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20" windowWidth="20550" windowHeight="3780" firstSheet="6" activeTab="6"/>
  </bookViews>
  <sheets>
    <sheet name="CPCA-I-01 GUAYMAS" sheetId="19" state="hidden" r:id="rId1"/>
    <sheet name="CPCA-I-01 EMPALME" sheetId="20" state="hidden" r:id="rId2"/>
    <sheet name="CPCA-I-01 SAN CARLOS" sheetId="22" state="hidden" r:id="rId3"/>
    <sheet name="CPCA-I-01 VICAM" sheetId="24" state="hidden" r:id="rId4"/>
    <sheet name="CPCA-I-01 DIR GENERAL" sheetId="26" state="hidden" r:id="rId5"/>
    <sheet name="CPCA-I-01 CANANEA" sheetId="28" state="hidden" r:id="rId6"/>
    <sheet name="CPCA I-01" sheetId="30" r:id="rId7"/>
  </sheets>
  <definedNames>
    <definedName name="_xlnm._FilterDatabase" localSheetId="0" hidden="1">'CPCA-I-01 GUAYMAS'!$A$1:$G$49</definedName>
    <definedName name="_xlnm.Print_Area" localSheetId="0">'CPCA-I-01 GUAYMAS'!$A$1:$G$55</definedName>
    <definedName name="_xlnm.Database" localSheetId="0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B15" i="28"/>
  <c r="C15"/>
  <c r="C15" i="24" l="1"/>
  <c r="G35" i="19"/>
  <c r="B33" i="24" l="1"/>
  <c r="C33" l="1"/>
  <c r="B33" i="20" l="1"/>
  <c r="C33"/>
  <c r="G52" i="28" l="1"/>
  <c r="F52"/>
  <c r="C33"/>
  <c r="B33"/>
  <c r="G27"/>
  <c r="G33" s="1"/>
  <c r="F27"/>
  <c r="F33" s="1"/>
  <c r="G18"/>
  <c r="F18"/>
  <c r="G35" l="1"/>
  <c r="G54" s="1"/>
  <c r="C35"/>
  <c r="F35"/>
  <c r="F54" s="1"/>
  <c r="B35"/>
  <c r="G52" i="26" l="1"/>
  <c r="F52"/>
  <c r="C33"/>
  <c r="B33"/>
  <c r="G27"/>
  <c r="G33" s="1"/>
  <c r="F27"/>
  <c r="F33" s="1"/>
  <c r="G18"/>
  <c r="F18"/>
  <c r="C15"/>
  <c r="B15"/>
  <c r="F35" l="1"/>
  <c r="F54" s="1"/>
  <c r="B35"/>
  <c r="G35"/>
  <c r="G54" s="1"/>
  <c r="C35"/>
  <c r="G52" i="24"/>
  <c r="F52"/>
  <c r="G27"/>
  <c r="G33" s="1"/>
  <c r="F27"/>
  <c r="F33" s="1"/>
  <c r="G18"/>
  <c r="F18"/>
  <c r="C18"/>
  <c r="C35" s="1"/>
  <c r="B15"/>
  <c r="B18" s="1"/>
  <c r="B35" s="1"/>
  <c r="G35" l="1"/>
  <c r="F35"/>
  <c r="F54" s="1"/>
  <c r="G54"/>
  <c r="G52" i="22" l="1"/>
  <c r="F52"/>
  <c r="F33"/>
  <c r="C33"/>
  <c r="B33"/>
  <c r="G33"/>
  <c r="C15"/>
  <c r="B15"/>
  <c r="G18"/>
  <c r="F18"/>
  <c r="F35" l="1"/>
  <c r="F54" s="1"/>
  <c r="B35"/>
  <c r="C35"/>
  <c r="G35"/>
  <c r="G54" s="1"/>
  <c r="G52" i="20" l="1"/>
  <c r="F52"/>
  <c r="F33"/>
  <c r="G33"/>
  <c r="G18"/>
  <c r="F18"/>
  <c r="C15"/>
  <c r="B15"/>
  <c r="F35" l="1"/>
  <c r="B35"/>
  <c r="C35"/>
  <c r="G35"/>
  <c r="G54" s="1"/>
  <c r="F54"/>
  <c r="G52" i="19" l="1"/>
  <c r="C33"/>
  <c r="B33"/>
  <c r="G27"/>
  <c r="G33" s="1"/>
  <c r="F27"/>
  <c r="F33" s="1"/>
  <c r="G18"/>
  <c r="F18"/>
  <c r="C15"/>
  <c r="B15"/>
  <c r="F52" l="1"/>
  <c r="F35"/>
  <c r="G54"/>
  <c r="C35"/>
  <c r="B35"/>
  <c r="F54" l="1"/>
</calcChain>
</file>

<file path=xl/sharedStrings.xml><?xml version="1.0" encoding="utf-8"?>
<sst xmlns="http://schemas.openxmlformats.org/spreadsheetml/2006/main" count="455" uniqueCount="72">
  <si>
    <t>Aportaciones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</si>
  <si>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</si>
  <si>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</si>
  <si>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</si>
  <si>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</si>
  <si>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</si>
  <si>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</si>
  <si>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</si>
  <si>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</si>
  <si>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</si>
  <si>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</si>
  <si>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</si>
  <si>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</si>
  <si>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</si>
  <si>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</si>
  <si>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</si>
  <si>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</si>
  <si>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</si>
  <si>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</si>
  <si>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</si>
  <si>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</si>
  <si>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</si>
  <si>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</si>
  <si>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</si>
  <si>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</si>
  <si>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</si>
  <si>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</si>
  <si>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</si>
  <si>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</si>
  <si>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</si>
  <si>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</si>
  <si>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</si>
  <si>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</si>
  <si>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</si>
  <si>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</si>
  <si>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</si>
  <si>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</si>
  <si>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</si>
  <si>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</si>
  <si>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</si>
  <si>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</si>
  <si>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</si>
  <si>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</si>
  <si>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</si>
  <si>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</si>
  <si>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</si>
  <si>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</si>
  <si>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</si>
  <si>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</si>
  <si>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</si>
  <si>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</si>
  <si>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</si>
  <si>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</si>
  <si>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</si>
  <si>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</si>
  <si>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</si>
  <si>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</si>
  <si>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(PESOS)</t>
  </si>
  <si>
    <t>Sistema Estatal de Evaluación</t>
  </si>
  <si>
    <t xml:space="preserve">     Total de Pasivos Circulantes</t>
  </si>
  <si>
    <t xml:space="preserve">     Total de Activos Circulantes</t>
  </si>
  <si>
    <t>Comision Estatal del Agua Guaymas</t>
  </si>
  <si>
    <t>Comision Estatal del Agua Vicam</t>
  </si>
  <si>
    <t>Comision Estatal del Agua Direccion General</t>
  </si>
  <si>
    <t>Comision Estatal del Agua Cananea</t>
  </si>
  <si>
    <t>Comision Estatal del Agua Resumen</t>
  </si>
  <si>
    <t>CPCA-I-01</t>
  </si>
  <si>
    <t>Al 30 de Septiembre de 2015</t>
  </si>
  <si>
    <t>TERCER TRIMESTRE 2015</t>
  </si>
  <si>
    <t xml:space="preserve">          Comision Estatal del Agua Empalme</t>
  </si>
  <si>
    <t xml:space="preserve">        Comision Estatal del Agua San Carlos</t>
  </si>
  <si>
    <t>Del 1 de enero al 30 de Septiembre de 2015 y al 31 de Diciembre del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</si>
</sst>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/>
    <xf numFmtId="0" fontId="18" fillId="0" borderId="0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left" vertical="justify" wrapText="1"/>
    </xf>
    <xf numFmtId="0" fontId="16" fillId="0" borderId="0" xfId="0" applyFont="1" applyBorder="1" applyAlignment="1">
      <alignment horizontal="left" vertical="justify" wrapText="1"/>
    </xf>
    <xf numFmtId="0" fontId="12" fillId="0" borderId="4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/>
    <xf numFmtId="0" fontId="14" fillId="0" borderId="0" xfId="0" applyFont="1" applyBorder="1" applyAlignment="1">
      <alignment vertical="top" wrapText="1"/>
    </xf>
    <xf numFmtId="0" fontId="0" fillId="0" borderId="7" xfId="0" applyFont="1" applyBorder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0" fillId="0" borderId="4" xfId="0" applyFont="1" applyBorder="1"/>
    <xf numFmtId="0" fontId="0" fillId="0" borderId="6" xfId="0" applyFont="1" applyBorder="1"/>
    <xf numFmtId="0" fontId="0" fillId="0" borderId="8" xfId="0" applyFont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3" fontId="6" fillId="0" borderId="0" xfId="7" applyFont="1" applyBorder="1" applyAlignment="1">
      <alignment vertical="top" wrapText="1"/>
    </xf>
    <xf numFmtId="43" fontId="16" fillId="0" borderId="0" xfId="7" applyFont="1" applyBorder="1" applyAlignment="1">
      <alignment vertical="top" wrapText="1"/>
    </xf>
    <xf numFmtId="43" fontId="16" fillId="0" borderId="0" xfId="7" applyFont="1" applyBorder="1" applyAlignment="1">
      <alignment vertical="justify" wrapText="1"/>
    </xf>
    <xf numFmtId="43" fontId="8" fillId="0" borderId="0" xfId="7" applyFont="1" applyBorder="1" applyAlignment="1">
      <alignment vertical="top" wrapText="1"/>
    </xf>
    <xf numFmtId="43" fontId="14" fillId="0" borderId="0" xfId="7" applyFont="1" applyBorder="1" applyAlignment="1">
      <alignment vertical="top" wrapText="1"/>
    </xf>
    <xf numFmtId="43" fontId="16" fillId="0" borderId="0" xfId="7" applyFont="1" applyBorder="1" applyAlignment="1">
      <alignment horizontal="left" vertical="justify" wrapText="1"/>
    </xf>
    <xf numFmtId="43" fontId="5" fillId="0" borderId="0" xfId="7" applyFont="1" applyBorder="1" applyAlignment="1">
      <alignment vertical="top" wrapText="1"/>
    </xf>
    <xf numFmtId="43" fontId="13" fillId="0" borderId="0" xfId="7" applyFont="1" applyBorder="1" applyAlignment="1">
      <alignment vertical="top" wrapText="1"/>
    </xf>
    <xf numFmtId="43" fontId="0" fillId="0" borderId="0" xfId="7" applyFont="1" applyBorder="1"/>
    <xf numFmtId="43" fontId="6" fillId="0" borderId="5" xfId="7" applyFont="1" applyBorder="1" applyAlignment="1">
      <alignment vertical="top" wrapText="1"/>
    </xf>
    <xf numFmtId="43" fontId="16" fillId="0" borderId="5" xfId="7" applyFont="1" applyBorder="1" applyAlignment="1">
      <alignment vertical="top" wrapText="1"/>
    </xf>
    <xf numFmtId="43" fontId="16" fillId="0" borderId="5" xfId="7" applyFont="1" applyBorder="1" applyAlignment="1">
      <alignment vertical="justify"/>
    </xf>
    <xf numFmtId="43" fontId="8" fillId="0" borderId="5" xfId="7" applyFont="1" applyBorder="1" applyAlignment="1">
      <alignment vertical="top" wrapText="1"/>
    </xf>
    <xf numFmtId="43" fontId="14" fillId="0" borderId="5" xfId="7" applyFont="1" applyBorder="1" applyAlignment="1">
      <alignment vertical="top" wrapText="1"/>
    </xf>
    <xf numFmtId="43" fontId="16" fillId="0" borderId="5" xfId="7" applyFont="1" applyBorder="1" applyAlignment="1">
      <alignment vertical="justify" wrapText="1"/>
    </xf>
    <xf numFmtId="43" fontId="4" fillId="0" borderId="0" xfId="7" applyFont="1" applyBorder="1" applyAlignment="1">
      <alignment vertical="top" wrapText="1"/>
    </xf>
    <xf numFmtId="43" fontId="4" fillId="0" borderId="5" xfId="7" applyFont="1" applyBorder="1" applyAlignment="1">
      <alignment vertical="top" wrapText="1"/>
    </xf>
    <xf numFmtId="43" fontId="3" fillId="0" borderId="0" xfId="7" applyFont="1" applyBorder="1" applyAlignment="1">
      <alignment vertical="top" wrapText="1"/>
    </xf>
    <xf numFmtId="43" fontId="3" fillId="0" borderId="5" xfId="7" applyFont="1" applyBorder="1" applyAlignment="1">
      <alignment vertical="top" wrapText="1"/>
    </xf>
    <xf numFmtId="43" fontId="18" fillId="0" borderId="0" xfId="7" applyFont="1" applyBorder="1" applyAlignment="1">
      <alignment vertical="justify" wrapText="1"/>
    </xf>
    <xf numFmtId="43" fontId="18" fillId="0" borderId="5" xfId="7" applyFont="1" applyBorder="1" applyAlignment="1">
      <alignment vertical="justify" wrapText="1"/>
    </xf>
    <xf numFmtId="43" fontId="5" fillId="0" borderId="5" xfId="7" applyFont="1" applyBorder="1" applyAlignment="1">
      <alignment vertical="top" wrapText="1"/>
    </xf>
    <xf numFmtId="43" fontId="12" fillId="0" borderId="5" xfId="7" applyFont="1" applyBorder="1" applyAlignment="1">
      <alignment vertical="top" wrapText="1"/>
    </xf>
    <xf numFmtId="43" fontId="0" fillId="0" borderId="5" xfId="7" applyFont="1" applyBorder="1"/>
    <xf numFmtId="43" fontId="1" fillId="0" borderId="0" xfId="7" applyFont="1" applyBorder="1"/>
    <xf numFmtId="43" fontId="1" fillId="0" borderId="5" xfId="7" applyFont="1" applyBorder="1"/>
    <xf numFmtId="0" fontId="17" fillId="0" borderId="4" xfId="0" applyFont="1" applyBorder="1" applyAlignment="1">
      <alignment vertical="top" wrapText="1"/>
    </xf>
    <xf numFmtId="43" fontId="17" fillId="0" borderId="0" xfId="7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43" fontId="13" fillId="0" borderId="5" xfId="7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43" fontId="17" fillId="0" borderId="5" xfId="7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3" fontId="6" fillId="0" borderId="0" xfId="0" applyNumberFormat="1" applyFont="1" applyBorder="1" applyAlignment="1">
      <alignment vertical="top" wrapText="1"/>
    </xf>
    <xf numFmtId="3" fontId="6" fillId="0" borderId="5" xfId="0" applyNumberFormat="1" applyFont="1" applyBorder="1" applyAlignment="1">
      <alignment vertical="top" wrapText="1"/>
    </xf>
    <xf numFmtId="3" fontId="16" fillId="0" borderId="0" xfId="0" applyNumberFormat="1" applyFont="1" applyBorder="1" applyAlignment="1">
      <alignment vertical="top" wrapText="1"/>
    </xf>
    <xf numFmtId="3" fontId="16" fillId="0" borderId="5" xfId="0" applyNumberFormat="1" applyFont="1" applyBorder="1" applyAlignment="1">
      <alignment vertical="top" wrapText="1"/>
    </xf>
    <xf numFmtId="3" fontId="16" fillId="0" borderId="0" xfId="0" applyNumberFormat="1" applyFont="1" applyBorder="1" applyAlignment="1">
      <alignment vertical="justify" wrapText="1"/>
    </xf>
    <xf numFmtId="3" fontId="16" fillId="0" borderId="0" xfId="0" applyNumberFormat="1" applyFont="1" applyBorder="1" applyAlignment="1">
      <alignment vertical="justify"/>
    </xf>
    <xf numFmtId="3" fontId="16" fillId="0" borderId="5" xfId="0" applyNumberFormat="1" applyFont="1" applyBorder="1" applyAlignment="1">
      <alignment vertical="justify"/>
    </xf>
    <xf numFmtId="3" fontId="8" fillId="0" borderId="0" xfId="0" applyNumberFormat="1" applyFont="1" applyBorder="1" applyAlignment="1">
      <alignment vertical="top" wrapText="1"/>
    </xf>
    <xf numFmtId="3" fontId="8" fillId="0" borderId="5" xfId="0" applyNumberFormat="1" applyFont="1" applyBorder="1" applyAlignment="1">
      <alignment vertical="top" wrapText="1"/>
    </xf>
    <xf numFmtId="3" fontId="14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3" fontId="14" fillId="0" borderId="5" xfId="0" applyNumberFormat="1" applyFont="1" applyBorder="1" applyAlignment="1">
      <alignment vertical="top" wrapText="1"/>
    </xf>
    <xf numFmtId="3" fontId="16" fillId="0" borderId="5" xfId="0" applyNumberFormat="1" applyFont="1" applyBorder="1" applyAlignment="1">
      <alignment vertical="justify" wrapText="1"/>
    </xf>
    <xf numFmtId="3" fontId="4" fillId="0" borderId="0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3" fontId="18" fillId="0" borderId="0" xfId="0" applyNumberFormat="1" applyFont="1" applyBorder="1" applyAlignment="1">
      <alignment vertical="justify" wrapText="1"/>
    </xf>
    <xf numFmtId="3" fontId="5" fillId="0" borderId="5" xfId="0" applyNumberFormat="1" applyFont="1" applyBorder="1" applyAlignment="1">
      <alignment vertical="top" wrapText="1"/>
    </xf>
    <xf numFmtId="43" fontId="12" fillId="0" borderId="0" xfId="7" applyFont="1" applyBorder="1" applyAlignment="1">
      <alignment vertical="top" wrapText="1"/>
    </xf>
    <xf numFmtId="43" fontId="16" fillId="0" borderId="0" xfId="7" applyFont="1" applyBorder="1" applyAlignment="1">
      <alignment vertical="justify"/>
    </xf>
    <xf numFmtId="43" fontId="0" fillId="0" borderId="7" xfId="7" applyFont="1" applyBorder="1"/>
    <xf numFmtId="43" fontId="0" fillId="0" borderId="8" xfId="7" applyFont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3" fontId="7" fillId="0" borderId="0" xfId="7" applyFont="1" applyBorder="1"/>
    <xf numFmtId="43" fontId="0" fillId="0" borderId="0" xfId="7" applyFont="1"/>
    <xf numFmtId="43" fontId="0" fillId="0" borderId="0" xfId="0" applyNumberFormat="1" applyFont="1"/>
    <xf numFmtId="43" fontId="16" fillId="0" borderId="0" xfId="7" applyFont="1" applyBorder="1"/>
    <xf numFmtId="0" fontId="3" fillId="0" borderId="0" xfId="0" applyFont="1" applyFill="1" applyBorder="1" applyAlignment="1">
      <alignment horizontal="left" vertical="top"/>
    </xf>
  </cellXfs>
  <cellStyles count="8">
    <cellStyle name="Euro" xfId="2"/>
    <cellStyle name="Euro 2" xfId="3"/>
    <cellStyle name="Euro 3" xfId="4"/>
    <cellStyle name="Millares" xfId="7" builtinId="3"/>
    <cellStyle name="Normal" xfId="0" builtinId="0"/>
    <cellStyle name="Normal 2" xfId="1"/>
    <cellStyle name="Normal 3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workbookViewId="0">
      <selection activeCell="F39" sqref="F39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40" t="s">
        <v>58</v>
      </c>
      <c r="D1" s="12"/>
      <c r="E1" s="12"/>
      <c r="G1" s="11" t="s">
        <v>66</v>
      </c>
    </row>
    <row r="2" spans="1:7">
      <c r="B2" s="10"/>
      <c r="C2" s="39" t="s">
        <v>61</v>
      </c>
      <c r="D2" s="10"/>
      <c r="E2" s="10"/>
      <c r="F2" s="10"/>
      <c r="G2" s="10"/>
    </row>
    <row r="3" spans="1:7">
      <c r="B3" s="9"/>
      <c r="C3" s="39" t="s">
        <v>1</v>
      </c>
      <c r="D3" s="9"/>
      <c r="E3" s="9"/>
      <c r="F3" s="9"/>
      <c r="G3" s="9"/>
    </row>
    <row r="4" spans="1:7">
      <c r="A4" s="9"/>
      <c r="C4" s="39" t="s">
        <v>67</v>
      </c>
      <c r="D4" s="10"/>
      <c r="E4" s="10"/>
      <c r="F4" s="9"/>
      <c r="G4" s="9"/>
    </row>
    <row r="5" spans="1:7" ht="15.75" thickBot="1">
      <c r="A5" s="9"/>
      <c r="B5" s="28"/>
      <c r="C5" s="29" t="s">
        <v>57</v>
      </c>
      <c r="D5" s="29"/>
      <c r="E5" s="29"/>
      <c r="F5" s="9"/>
      <c r="G5" s="11" t="s">
        <v>68</v>
      </c>
    </row>
    <row r="6" spans="1:7">
      <c r="A6" s="30" t="s">
        <v>2</v>
      </c>
      <c r="B6" s="31">
        <v>2015</v>
      </c>
      <c r="C6" s="31">
        <v>2014</v>
      </c>
      <c r="D6" s="32"/>
      <c r="E6" s="33" t="s">
        <v>3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4</v>
      </c>
      <c r="B8" s="41"/>
      <c r="C8" s="41"/>
      <c r="D8" s="7"/>
      <c r="E8" s="22" t="s">
        <v>5</v>
      </c>
      <c r="F8" s="41"/>
      <c r="G8" s="50"/>
    </row>
    <row r="9" spans="1:7" ht="16.5">
      <c r="A9" s="17" t="s">
        <v>6</v>
      </c>
      <c r="B9" s="42">
        <v>2298931.71</v>
      </c>
      <c r="C9" s="42">
        <v>1276437.72</v>
      </c>
      <c r="D9" s="8"/>
      <c r="E9" s="15" t="s">
        <v>7</v>
      </c>
      <c r="F9" s="42">
        <v>75003354.609999999</v>
      </c>
      <c r="G9" s="42">
        <v>45832471.43</v>
      </c>
    </row>
    <row r="10" spans="1:7" ht="16.5">
      <c r="A10" s="17" t="s">
        <v>8</v>
      </c>
      <c r="B10" s="42">
        <v>227688693.59999999</v>
      </c>
      <c r="C10" s="42">
        <v>206144070.22999999</v>
      </c>
      <c r="D10" s="8"/>
      <c r="E10" s="15" t="s">
        <v>9</v>
      </c>
      <c r="F10" s="105">
        <v>553895.73</v>
      </c>
      <c r="G10" s="51"/>
    </row>
    <row r="11" spans="1:7" ht="16.5">
      <c r="A11" s="17" t="s">
        <v>10</v>
      </c>
      <c r="B11" s="42">
        <v>4013925.63</v>
      </c>
      <c r="C11" s="42">
        <v>3760289.73</v>
      </c>
      <c r="D11" s="8"/>
      <c r="E11" s="16" t="s">
        <v>11</v>
      </c>
      <c r="F11" s="28"/>
      <c r="G11" s="51"/>
    </row>
    <row r="12" spans="1:7" ht="16.5">
      <c r="A12" s="17" t="s">
        <v>12</v>
      </c>
      <c r="B12" s="42"/>
      <c r="C12" s="42"/>
      <c r="D12" s="8"/>
      <c r="E12" s="15" t="s">
        <v>13</v>
      </c>
      <c r="F12" s="28"/>
      <c r="G12" s="51"/>
    </row>
    <row r="13" spans="1:7" ht="16.5">
      <c r="A13" s="17" t="s">
        <v>14</v>
      </c>
      <c r="B13" s="42">
        <v>7122791.3700000001</v>
      </c>
      <c r="C13" s="42">
        <v>7972489.1299999999</v>
      </c>
      <c r="D13" s="8"/>
      <c r="E13" s="15" t="s">
        <v>15</v>
      </c>
      <c r="F13" s="28"/>
      <c r="G13" s="51"/>
    </row>
    <row r="14" spans="1:7" ht="33">
      <c r="A14" s="3" t="s">
        <v>16</v>
      </c>
      <c r="B14" s="43">
        <v>-150872465.09999999</v>
      </c>
      <c r="C14" s="43">
        <v>-119799993.73999999</v>
      </c>
      <c r="D14" s="8"/>
      <c r="E14" s="4" t="s">
        <v>17</v>
      </c>
      <c r="F14" s="28"/>
      <c r="G14" s="52"/>
    </row>
    <row r="15" spans="1:7" ht="16.5">
      <c r="A15" s="67" t="s">
        <v>18</v>
      </c>
      <c r="B15" s="68">
        <f>SUM(B9:B14)</f>
        <v>90251877.210000008</v>
      </c>
      <c r="C15" s="68">
        <f>SUM(C9:C14)</f>
        <v>99353293.069999978</v>
      </c>
      <c r="D15" s="8"/>
      <c r="E15" s="15" t="s">
        <v>19</v>
      </c>
      <c r="F15" s="28"/>
      <c r="G15" s="51"/>
    </row>
    <row r="16" spans="1:7" ht="16.5">
      <c r="A16" s="5"/>
      <c r="B16" s="44"/>
      <c r="C16" s="44"/>
      <c r="D16" s="7"/>
      <c r="E16" s="15" t="s">
        <v>20</v>
      </c>
      <c r="F16" s="42"/>
      <c r="G16" s="51"/>
    </row>
    <row r="17" spans="1:7">
      <c r="A17" s="5"/>
      <c r="B17" s="44"/>
      <c r="C17" s="44"/>
      <c r="D17" s="7"/>
      <c r="E17" s="7"/>
      <c r="F17" s="44"/>
      <c r="G17" s="53"/>
    </row>
    <row r="18" spans="1:7">
      <c r="A18" s="23" t="s">
        <v>60</v>
      </c>
      <c r="B18" s="45"/>
      <c r="C18" s="45"/>
      <c r="D18" s="7"/>
      <c r="E18" s="70" t="s">
        <v>59</v>
      </c>
      <c r="F18" s="48">
        <f>SUM(F9:F17)</f>
        <v>75557250.340000004</v>
      </c>
      <c r="G18" s="71">
        <f>SUM(G9:G17)</f>
        <v>45832471.43</v>
      </c>
    </row>
    <row r="19" spans="1:7">
      <c r="A19" s="5"/>
      <c r="B19" s="45"/>
      <c r="C19" s="45"/>
      <c r="D19" s="7"/>
      <c r="E19" s="13"/>
      <c r="F19" s="45"/>
      <c r="G19" s="54"/>
    </row>
    <row r="20" spans="1:7">
      <c r="A20" s="21" t="s">
        <v>21</v>
      </c>
      <c r="B20" s="41"/>
      <c r="C20" s="41"/>
      <c r="D20" s="7"/>
      <c r="E20" s="22" t="s">
        <v>22</v>
      </c>
      <c r="F20" s="41"/>
      <c r="G20" s="50"/>
    </row>
    <row r="21" spans="1:7" ht="16.5">
      <c r="A21" s="17" t="s">
        <v>23</v>
      </c>
      <c r="B21" s="42"/>
      <c r="C21" s="42"/>
      <c r="D21" s="8"/>
      <c r="E21" s="15" t="s">
        <v>24</v>
      </c>
      <c r="F21" s="42"/>
      <c r="G21" s="51"/>
    </row>
    <row r="22" spans="1:7" ht="16.5">
      <c r="A22" s="3" t="s">
        <v>25</v>
      </c>
      <c r="B22" s="43"/>
      <c r="C22" s="43"/>
      <c r="D22" s="8"/>
      <c r="E22" s="16" t="s">
        <v>26</v>
      </c>
      <c r="F22" s="42"/>
      <c r="G22" s="51"/>
    </row>
    <row r="23" spans="1:7" ht="16.5">
      <c r="A23" s="17"/>
      <c r="B23" s="42"/>
      <c r="C23" s="42"/>
      <c r="D23" s="8"/>
      <c r="E23" s="15" t="s">
        <v>27</v>
      </c>
      <c r="F23" s="42">
        <v>181684954.49000001</v>
      </c>
      <c r="G23" s="42">
        <v>185046015.30000001</v>
      </c>
    </row>
    <row r="24" spans="1:7" ht="16.5" customHeight="1">
      <c r="A24" s="3" t="s">
        <v>28</v>
      </c>
      <c r="B24" s="46">
        <v>309044610.00999999</v>
      </c>
      <c r="C24" s="43">
        <v>308444610.00999999</v>
      </c>
      <c r="D24" s="8"/>
      <c r="E24" s="15" t="s">
        <v>29</v>
      </c>
      <c r="F24" s="42"/>
      <c r="G24" s="51"/>
    </row>
    <row r="25" spans="1:7" ht="33">
      <c r="A25" s="17"/>
      <c r="B25" s="42"/>
      <c r="C25" s="42"/>
      <c r="D25" s="8"/>
      <c r="E25" s="4" t="s">
        <v>30</v>
      </c>
      <c r="F25" s="43"/>
      <c r="G25" s="55"/>
    </row>
    <row r="26" spans="1:7" ht="16.5">
      <c r="A26" s="17" t="s">
        <v>31</v>
      </c>
      <c r="B26" s="42">
        <v>22616217.82</v>
      </c>
      <c r="C26" s="42">
        <v>21096388.670000002</v>
      </c>
      <c r="D26" s="8"/>
      <c r="E26" s="24"/>
      <c r="F26" s="56"/>
      <c r="G26" s="57"/>
    </row>
    <row r="27" spans="1:7" ht="16.5">
      <c r="A27" s="17" t="s">
        <v>32</v>
      </c>
      <c r="B27" s="42">
        <v>477399.5</v>
      </c>
      <c r="C27" s="42">
        <v>477399.5</v>
      </c>
      <c r="D27" s="8"/>
      <c r="E27" s="72" t="s">
        <v>33</v>
      </c>
      <c r="F27" s="68">
        <f>SUM(F21:F25)</f>
        <v>181684954.49000001</v>
      </c>
      <c r="G27" s="73">
        <f>SUM(G21:G25)</f>
        <v>185046015.30000001</v>
      </c>
    </row>
    <row r="28" spans="1:7" ht="16.5">
      <c r="A28" s="3" t="s">
        <v>34</v>
      </c>
      <c r="B28" s="43">
        <v>-13456003.560000001</v>
      </c>
      <c r="C28" s="43">
        <v>-12567012.23</v>
      </c>
      <c r="D28" s="8"/>
      <c r="E28" s="24"/>
      <c r="F28" s="56"/>
      <c r="G28" s="57"/>
    </row>
    <row r="29" spans="1:7" ht="16.5">
      <c r="A29" s="17" t="s">
        <v>35</v>
      </c>
      <c r="B29" s="42">
        <v>238973.3</v>
      </c>
      <c r="C29" s="42">
        <v>259824.66</v>
      </c>
      <c r="D29" s="7"/>
      <c r="E29" s="28"/>
      <c r="F29" s="45"/>
      <c r="G29" s="54"/>
    </row>
    <row r="30" spans="1:7" ht="16.5">
      <c r="A30" s="3" t="s">
        <v>37</v>
      </c>
      <c r="B30" s="43"/>
      <c r="C30" s="43"/>
      <c r="D30" s="7"/>
      <c r="E30" s="28"/>
      <c r="F30" s="41"/>
      <c r="G30" s="50"/>
    </row>
    <row r="31" spans="1:7" ht="16.5">
      <c r="A31" s="17" t="s">
        <v>39</v>
      </c>
      <c r="B31" s="42"/>
      <c r="C31" s="42"/>
      <c r="D31" s="7"/>
      <c r="E31" s="28"/>
      <c r="F31" s="58"/>
      <c r="G31" s="59"/>
    </row>
    <row r="32" spans="1:7">
      <c r="A32" s="23"/>
      <c r="B32" s="45"/>
      <c r="C32" s="45"/>
      <c r="D32" s="7"/>
      <c r="E32" s="28"/>
      <c r="F32" s="41"/>
      <c r="G32" s="50"/>
    </row>
    <row r="33" spans="1:7" ht="16.5">
      <c r="A33" s="69" t="s">
        <v>42</v>
      </c>
      <c r="B33" s="41">
        <f>SUM(B21:B32)</f>
        <v>318921197.06999999</v>
      </c>
      <c r="C33" s="41">
        <f>SUM(C21:C32)</f>
        <v>317711210.61000001</v>
      </c>
      <c r="D33" s="7"/>
      <c r="E33" s="27" t="s">
        <v>36</v>
      </c>
      <c r="F33" s="68">
        <f>+F27</f>
        <v>181684954.49000001</v>
      </c>
      <c r="G33" s="73">
        <f>+G27</f>
        <v>185046015.30000001</v>
      </c>
    </row>
    <row r="34" spans="1:7" ht="16.5">
      <c r="A34" s="23"/>
      <c r="B34" s="45"/>
      <c r="C34" s="45"/>
      <c r="D34" s="7"/>
      <c r="E34" s="28"/>
      <c r="F34" s="42"/>
      <c r="G34" s="51"/>
    </row>
    <row r="35" spans="1:7" ht="16.5">
      <c r="A35" s="21" t="s">
        <v>44</v>
      </c>
      <c r="B35" s="48">
        <f>+B33+B15</f>
        <v>409173074.27999997</v>
      </c>
      <c r="C35" s="48">
        <f>+C33+C15</f>
        <v>417064503.68000001</v>
      </c>
      <c r="D35" s="7"/>
      <c r="E35" s="22" t="s">
        <v>38</v>
      </c>
      <c r="F35" s="42">
        <f>+F33+F18</f>
        <v>257242204.83000001</v>
      </c>
      <c r="G35" s="42">
        <f>+G33+G18</f>
        <v>230878486.73000002</v>
      </c>
    </row>
    <row r="36" spans="1:7">
      <c r="A36" s="5"/>
      <c r="B36" s="44"/>
      <c r="C36" s="44"/>
      <c r="D36" s="7"/>
      <c r="E36" s="28"/>
      <c r="F36" s="41"/>
      <c r="G36" s="41"/>
    </row>
    <row r="37" spans="1:7" ht="16.5">
      <c r="A37" s="5"/>
      <c r="B37" s="44"/>
      <c r="C37" s="44"/>
      <c r="D37" s="7"/>
      <c r="E37" s="25" t="s">
        <v>40</v>
      </c>
      <c r="F37" s="42"/>
      <c r="G37" s="42"/>
    </row>
    <row r="38" spans="1:7" ht="16.5">
      <c r="A38" s="5"/>
      <c r="B38" s="44"/>
      <c r="C38" s="44"/>
      <c r="D38" s="7"/>
      <c r="E38" s="22" t="s">
        <v>41</v>
      </c>
      <c r="F38" s="42"/>
      <c r="G38" s="42"/>
    </row>
    <row r="39" spans="1:7" ht="16.5">
      <c r="A39" s="5"/>
      <c r="B39" s="44"/>
      <c r="C39" s="44"/>
      <c r="D39" s="7"/>
      <c r="E39" s="15" t="s">
        <v>0</v>
      </c>
      <c r="F39" s="42">
        <v>1652634.19</v>
      </c>
      <c r="G39" s="42">
        <v>1652634.19</v>
      </c>
    </row>
    <row r="40" spans="1:7" ht="16.5">
      <c r="A40" s="5"/>
      <c r="B40" s="44"/>
      <c r="C40" s="44"/>
      <c r="D40" s="7"/>
      <c r="E40" s="15" t="s">
        <v>43</v>
      </c>
      <c r="F40" s="42"/>
      <c r="G40" s="42"/>
    </row>
    <row r="41" spans="1:7" ht="16.5">
      <c r="A41" s="5"/>
      <c r="B41" s="44"/>
      <c r="C41" s="44"/>
      <c r="D41" s="7"/>
      <c r="E41" s="15" t="s">
        <v>45</v>
      </c>
      <c r="F41" s="42"/>
      <c r="G41" s="42"/>
    </row>
    <row r="42" spans="1:7" ht="16.5">
      <c r="A42" s="23"/>
      <c r="B42" s="45"/>
      <c r="C42" s="45"/>
      <c r="D42" s="7"/>
      <c r="E42" s="22" t="s">
        <v>46</v>
      </c>
      <c r="F42" s="60"/>
      <c r="G42" s="60"/>
    </row>
    <row r="43" spans="1:7" ht="16.5">
      <c r="A43" s="23"/>
      <c r="B43" s="45"/>
      <c r="C43" s="45"/>
      <c r="D43" s="7"/>
      <c r="E43" s="15" t="s">
        <v>47</v>
      </c>
      <c r="F43" s="42">
        <v>-4130979.97</v>
      </c>
      <c r="G43" s="42">
        <v>-5374875.5099999998</v>
      </c>
    </row>
    <row r="44" spans="1:7" ht="16.5">
      <c r="A44" s="23"/>
      <c r="B44" s="45"/>
      <c r="C44" s="45"/>
      <c r="D44" s="7"/>
      <c r="E44" s="15" t="s">
        <v>48</v>
      </c>
      <c r="F44" s="42">
        <v>154409215.22999999</v>
      </c>
      <c r="G44" s="42">
        <v>189908258.27000001</v>
      </c>
    </row>
    <row r="45" spans="1:7" ht="16.5">
      <c r="A45" s="5"/>
      <c r="B45" s="44"/>
      <c r="C45" s="44"/>
      <c r="D45" s="7"/>
      <c r="E45" s="15" t="s">
        <v>49</v>
      </c>
      <c r="F45" s="44"/>
      <c r="G45" s="53"/>
    </row>
    <row r="46" spans="1:7" ht="16.5">
      <c r="A46" s="5"/>
      <c r="B46" s="44"/>
      <c r="C46" s="44"/>
      <c r="D46" s="7"/>
      <c r="E46" s="15" t="s">
        <v>50</v>
      </c>
      <c r="F46" s="47"/>
      <c r="G46" s="62"/>
    </row>
    <row r="47" spans="1:7" ht="16.5">
      <c r="A47" s="5"/>
      <c r="B47" s="44"/>
      <c r="C47" s="44"/>
      <c r="D47" s="7"/>
      <c r="E47" s="15" t="s">
        <v>51</v>
      </c>
      <c r="F47" s="47"/>
      <c r="G47" s="62"/>
    </row>
    <row r="48" spans="1:7" ht="33">
      <c r="A48" s="5"/>
      <c r="B48" s="44"/>
      <c r="C48" s="44"/>
      <c r="D48" s="7"/>
      <c r="E48" s="2" t="s">
        <v>52</v>
      </c>
      <c r="F48" s="41"/>
      <c r="G48" s="50"/>
    </row>
    <row r="49" spans="1:7" ht="16.5">
      <c r="A49" s="35"/>
      <c r="B49" s="44"/>
      <c r="C49" s="44"/>
      <c r="D49" s="6"/>
      <c r="E49" s="15" t="s">
        <v>53</v>
      </c>
      <c r="F49" s="28"/>
      <c r="G49" s="63"/>
    </row>
    <row r="50" spans="1:7" ht="16.5">
      <c r="A50" s="36"/>
      <c r="B50" s="49"/>
      <c r="C50" s="49"/>
      <c r="D50" s="28"/>
      <c r="E50" s="15" t="s">
        <v>54</v>
      </c>
      <c r="F50" s="49"/>
      <c r="G50" s="64"/>
    </row>
    <row r="51" spans="1:7">
      <c r="A51" s="36"/>
      <c r="B51" s="49"/>
      <c r="C51" s="49"/>
      <c r="D51" s="28"/>
      <c r="E51" s="6"/>
      <c r="F51" s="49"/>
      <c r="G51" s="64"/>
    </row>
    <row r="52" spans="1:7">
      <c r="A52" s="36"/>
      <c r="B52" s="49"/>
      <c r="C52" s="49"/>
      <c r="D52" s="28"/>
      <c r="E52" s="22" t="s">
        <v>55</v>
      </c>
      <c r="F52" s="65">
        <f>SUM(F39:F50)</f>
        <v>151930869.44999999</v>
      </c>
      <c r="G52" s="66">
        <f>SUM(G39:G50)</f>
        <v>186186016.95000002</v>
      </c>
    </row>
    <row r="53" spans="1:7">
      <c r="A53" s="36"/>
      <c r="B53" s="49"/>
      <c r="C53" s="49"/>
      <c r="D53" s="28"/>
      <c r="E53" s="26"/>
      <c r="F53" s="49"/>
      <c r="G53" s="64"/>
    </row>
    <row r="54" spans="1:7">
      <c r="A54" s="36"/>
      <c r="B54" s="49"/>
      <c r="C54" s="49"/>
      <c r="D54" s="28"/>
      <c r="E54" s="22" t="s">
        <v>56</v>
      </c>
      <c r="F54" s="65">
        <f>+F35+F52</f>
        <v>409173074.27999997</v>
      </c>
      <c r="G54" s="66">
        <f>+G52+G35</f>
        <v>417064503.68000007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autoFilter ref="A1:G49"/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B28" sqref="B28"/>
    </sheetView>
  </sheetViews>
  <sheetFormatPr baseColWidth="10" defaultRowHeight="15"/>
  <cols>
    <col min="1" max="1" width="50.7109375" style="1" customWidth="1"/>
    <col min="2" max="2" width="15.28515625" style="1" customWidth="1"/>
    <col min="3" max="3" width="16.28515625" style="1" customWidth="1"/>
    <col min="4" max="4" width="0.42578125" style="1" hidden="1" customWidth="1"/>
    <col min="5" max="5" width="50.7109375" style="1" customWidth="1"/>
    <col min="6" max="6" width="14.28515625" style="1" customWidth="1"/>
    <col min="7" max="7" width="13.85546875" style="1" customWidth="1"/>
    <col min="8" max="16384" width="11.42578125" style="1"/>
  </cols>
  <sheetData>
    <row r="1" spans="1:7">
      <c r="A1" s="10"/>
      <c r="C1" s="75" t="s">
        <v>58</v>
      </c>
      <c r="D1" s="12"/>
      <c r="E1" s="12"/>
      <c r="G1" s="11" t="s">
        <v>66</v>
      </c>
    </row>
    <row r="2" spans="1:7">
      <c r="B2" s="106" t="s">
        <v>69</v>
      </c>
      <c r="C2" s="106"/>
      <c r="D2" s="106"/>
      <c r="E2" s="106"/>
      <c r="F2" s="10"/>
      <c r="G2" s="10"/>
    </row>
    <row r="3" spans="1:7">
      <c r="B3" s="9"/>
      <c r="C3" s="74" t="s">
        <v>1</v>
      </c>
      <c r="D3" s="9"/>
      <c r="E3" s="9"/>
      <c r="F3" s="9"/>
      <c r="G3" s="9"/>
    </row>
    <row r="4" spans="1:7">
      <c r="A4" s="9"/>
      <c r="C4" s="74" t="s">
        <v>67</v>
      </c>
      <c r="D4" s="10"/>
      <c r="E4" s="10"/>
      <c r="F4" s="9"/>
      <c r="G4" s="9"/>
    </row>
    <row r="5" spans="1:7" ht="15.75" thickBot="1">
      <c r="A5" s="9"/>
      <c r="B5" s="28"/>
      <c r="C5" s="29" t="s">
        <v>57</v>
      </c>
      <c r="D5" s="29"/>
      <c r="E5" s="29"/>
      <c r="F5" s="9"/>
      <c r="G5" s="11" t="s">
        <v>68</v>
      </c>
    </row>
    <row r="6" spans="1:7">
      <c r="A6" s="30" t="s">
        <v>2</v>
      </c>
      <c r="B6" s="31">
        <v>2015</v>
      </c>
      <c r="C6" s="31">
        <v>2014</v>
      </c>
      <c r="D6" s="32"/>
      <c r="E6" s="33" t="s">
        <v>3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4</v>
      </c>
      <c r="B8" s="22"/>
      <c r="C8" s="22"/>
      <c r="D8" s="7"/>
      <c r="E8" s="22" t="s">
        <v>5</v>
      </c>
      <c r="F8" s="76"/>
      <c r="G8" s="77"/>
    </row>
    <row r="9" spans="1:7" ht="16.5">
      <c r="A9" s="17" t="s">
        <v>6</v>
      </c>
      <c r="B9" s="42">
        <v>407826.22</v>
      </c>
      <c r="C9" s="42">
        <v>557138.81999999995</v>
      </c>
      <c r="D9" s="8"/>
      <c r="E9" s="15" t="s">
        <v>7</v>
      </c>
      <c r="F9" s="42">
        <v>56195702.740000002</v>
      </c>
      <c r="G9" s="42">
        <v>20773642.469999999</v>
      </c>
    </row>
    <row r="10" spans="1:7" ht="16.5">
      <c r="A10" s="17" t="s">
        <v>8</v>
      </c>
      <c r="B10" s="42">
        <v>95338242.319999993</v>
      </c>
      <c r="C10" s="42">
        <v>66542234.789999999</v>
      </c>
      <c r="D10" s="8"/>
      <c r="E10" s="15" t="s">
        <v>9</v>
      </c>
      <c r="F10" s="78"/>
      <c r="G10" s="79"/>
    </row>
    <row r="11" spans="1:7" ht="16.5">
      <c r="A11" s="17" t="s">
        <v>10</v>
      </c>
      <c r="B11" s="42">
        <v>56679.82</v>
      </c>
      <c r="C11" s="42">
        <v>184190.8</v>
      </c>
      <c r="D11" s="8"/>
      <c r="E11" s="16" t="s">
        <v>11</v>
      </c>
      <c r="F11" s="78"/>
      <c r="G11" s="79"/>
    </row>
    <row r="12" spans="1:7" ht="16.5">
      <c r="A12" s="17" t="s">
        <v>12</v>
      </c>
      <c r="B12" s="78"/>
      <c r="C12" s="78"/>
      <c r="D12" s="8"/>
      <c r="E12" s="15" t="s">
        <v>13</v>
      </c>
      <c r="F12" s="78"/>
      <c r="G12" s="79"/>
    </row>
    <row r="13" spans="1:7" ht="16.5">
      <c r="A13" s="17" t="s">
        <v>14</v>
      </c>
      <c r="B13" s="42">
        <v>2558270.46</v>
      </c>
      <c r="C13" s="42">
        <v>2640250.98</v>
      </c>
      <c r="D13" s="8"/>
      <c r="E13" s="15" t="s">
        <v>15</v>
      </c>
      <c r="F13" s="78"/>
      <c r="G13" s="79"/>
    </row>
    <row r="14" spans="1:7" ht="33">
      <c r="A14" s="3" t="s">
        <v>16</v>
      </c>
      <c r="B14" s="43">
        <v>-79688226.180000007</v>
      </c>
      <c r="C14" s="43">
        <v>-52695869.75</v>
      </c>
      <c r="D14" s="8"/>
      <c r="E14" s="4" t="s">
        <v>17</v>
      </c>
      <c r="F14" s="81"/>
      <c r="G14" s="82"/>
    </row>
    <row r="15" spans="1:7" ht="16.5">
      <c r="A15" s="17" t="s">
        <v>18</v>
      </c>
      <c r="B15" s="42">
        <f>SUM(B9:B14)</f>
        <v>18672792.639999971</v>
      </c>
      <c r="C15" s="42">
        <f>SUM(C9:C14)</f>
        <v>17227945.640000001</v>
      </c>
      <c r="D15" s="8"/>
      <c r="E15" s="15" t="s">
        <v>19</v>
      </c>
      <c r="F15" s="78"/>
      <c r="G15" s="79"/>
    </row>
    <row r="16" spans="1:7" ht="16.5">
      <c r="A16" s="5"/>
      <c r="B16" s="83"/>
      <c r="C16" s="83"/>
      <c r="D16" s="7"/>
      <c r="E16" s="15" t="s">
        <v>20</v>
      </c>
      <c r="F16" s="78"/>
      <c r="G16" s="79"/>
    </row>
    <row r="17" spans="1:7">
      <c r="A17" s="5"/>
      <c r="B17" s="83"/>
      <c r="C17" s="83"/>
      <c r="D17" s="7"/>
      <c r="E17" s="7"/>
      <c r="F17" s="44"/>
      <c r="G17" s="53"/>
    </row>
    <row r="18" spans="1:7">
      <c r="A18" s="23" t="s">
        <v>60</v>
      </c>
      <c r="B18" s="85"/>
      <c r="C18" s="85"/>
      <c r="D18" s="7"/>
      <c r="E18" s="86" t="s">
        <v>59</v>
      </c>
      <c r="F18" s="45">
        <f>SUM(F9:F17)</f>
        <v>56195702.740000002</v>
      </c>
      <c r="G18" s="54">
        <f>SUM(G9:G17)</f>
        <v>20773642.469999999</v>
      </c>
    </row>
    <row r="19" spans="1:7">
      <c r="A19" s="5"/>
      <c r="B19" s="85"/>
      <c r="C19" s="85"/>
      <c r="D19" s="7"/>
      <c r="E19" s="13"/>
      <c r="F19" s="45"/>
      <c r="G19" s="54"/>
    </row>
    <row r="20" spans="1:7">
      <c r="A20" s="21" t="s">
        <v>21</v>
      </c>
      <c r="B20" s="76"/>
      <c r="C20" s="76"/>
      <c r="D20" s="7"/>
      <c r="E20" s="22" t="s">
        <v>22</v>
      </c>
      <c r="F20" s="41"/>
      <c r="G20" s="50"/>
    </row>
    <row r="21" spans="1:7" ht="16.5">
      <c r="A21" s="17" t="s">
        <v>23</v>
      </c>
      <c r="B21" s="78"/>
      <c r="C21" s="78"/>
      <c r="D21" s="8"/>
      <c r="E21" s="15" t="s">
        <v>24</v>
      </c>
      <c r="F21" s="42"/>
      <c r="G21" s="51"/>
    </row>
    <row r="22" spans="1:7" ht="16.5">
      <c r="A22" s="3" t="s">
        <v>25</v>
      </c>
      <c r="B22" s="80"/>
      <c r="C22" s="80"/>
      <c r="D22" s="8"/>
      <c r="E22" s="16" t="s">
        <v>26</v>
      </c>
      <c r="F22" s="42">
        <v>88606.9</v>
      </c>
      <c r="G22" s="42"/>
    </row>
    <row r="23" spans="1:7" ht="16.5">
      <c r="A23" s="17"/>
      <c r="B23" s="78"/>
      <c r="C23" s="78"/>
      <c r="D23" s="8"/>
      <c r="E23" s="15" t="s">
        <v>27</v>
      </c>
      <c r="F23" s="42">
        <v>21326582.640000001</v>
      </c>
      <c r="G23" s="51">
        <v>21722854.620000001</v>
      </c>
    </row>
    <row r="24" spans="1:7" ht="16.5" customHeight="1">
      <c r="A24" s="3" t="s">
        <v>28</v>
      </c>
      <c r="B24" s="42">
        <v>41444736.079999998</v>
      </c>
      <c r="C24" s="42">
        <v>36880219.600000001</v>
      </c>
      <c r="D24" s="8"/>
      <c r="E24" s="15" t="s">
        <v>29</v>
      </c>
      <c r="F24" s="78"/>
      <c r="G24" s="79"/>
    </row>
    <row r="25" spans="1:7" ht="33">
      <c r="A25" s="17"/>
      <c r="B25" s="78"/>
      <c r="C25" s="78"/>
      <c r="D25" s="8"/>
      <c r="E25" s="4" t="s">
        <v>30</v>
      </c>
      <c r="F25" s="80"/>
      <c r="G25" s="88"/>
    </row>
    <row r="26" spans="1:7" ht="16.5">
      <c r="A26" s="17" t="s">
        <v>31</v>
      </c>
      <c r="B26" s="42">
        <v>9305043.0500000007</v>
      </c>
      <c r="C26" s="42">
        <v>7685864.6500000004</v>
      </c>
      <c r="D26" s="8"/>
      <c r="E26" s="24"/>
      <c r="F26" s="89"/>
      <c r="G26" s="90"/>
    </row>
    <row r="27" spans="1:7" ht="16.5">
      <c r="A27" s="17" t="s">
        <v>32</v>
      </c>
      <c r="B27" s="42"/>
      <c r="C27" s="42"/>
      <c r="D27" s="8"/>
      <c r="E27" s="15" t="s">
        <v>33</v>
      </c>
      <c r="F27" s="78"/>
      <c r="G27" s="79"/>
    </row>
    <row r="28" spans="1:7" ht="16.5">
      <c r="A28" s="3" t="s">
        <v>34</v>
      </c>
      <c r="B28" s="43">
        <v>-5890829.2000000002</v>
      </c>
      <c r="C28" s="43">
        <v>-5400392.0099999998</v>
      </c>
      <c r="D28" s="8"/>
      <c r="E28" s="24"/>
      <c r="F28" s="89"/>
      <c r="G28" s="90"/>
    </row>
    <row r="29" spans="1:7" ht="16.5">
      <c r="A29" s="17" t="s">
        <v>35</v>
      </c>
      <c r="B29" s="42">
        <v>64098.09</v>
      </c>
      <c r="C29" s="42">
        <v>62808.09</v>
      </c>
      <c r="D29" s="7"/>
      <c r="E29" s="28"/>
      <c r="F29" s="85"/>
      <c r="G29" s="87"/>
    </row>
    <row r="30" spans="1:7" ht="16.5">
      <c r="A30" s="3" t="s">
        <v>37</v>
      </c>
      <c r="B30" s="80"/>
      <c r="C30" s="43"/>
      <c r="D30" s="7"/>
      <c r="E30" s="28"/>
      <c r="F30" s="76"/>
      <c r="G30" s="77"/>
    </row>
    <row r="31" spans="1:7" ht="16.5">
      <c r="A31" s="17" t="s">
        <v>39</v>
      </c>
      <c r="B31" s="78"/>
      <c r="C31" s="42"/>
      <c r="D31" s="7"/>
      <c r="E31" s="28"/>
      <c r="F31" s="91"/>
      <c r="G31" s="92"/>
    </row>
    <row r="32" spans="1:7">
      <c r="A32" s="23"/>
      <c r="B32" s="85"/>
      <c r="C32" s="45"/>
      <c r="D32" s="7"/>
      <c r="E32" s="28"/>
      <c r="F32" s="41"/>
      <c r="G32" s="77"/>
    </row>
    <row r="33" spans="1:7" ht="16.5">
      <c r="A33" s="23" t="s">
        <v>42</v>
      </c>
      <c r="B33" s="47">
        <f>SUM(B24:B29)</f>
        <v>44923048.019999996</v>
      </c>
      <c r="C33" s="47">
        <f>SUM(C24:C29)</f>
        <v>39228500.330000006</v>
      </c>
      <c r="D33" s="7"/>
      <c r="E33" s="13" t="s">
        <v>36</v>
      </c>
      <c r="F33" s="42">
        <f>SUM(F22:F32)</f>
        <v>21415189.539999999</v>
      </c>
      <c r="G33" s="51">
        <f>SUM(G22:G32)</f>
        <v>21722854.620000001</v>
      </c>
    </row>
    <row r="34" spans="1:7" ht="16.5">
      <c r="A34" s="23"/>
      <c r="B34" s="45"/>
      <c r="C34" s="45"/>
      <c r="D34" s="7"/>
      <c r="E34" s="28"/>
      <c r="F34" s="42"/>
      <c r="G34" s="51"/>
    </row>
    <row r="35" spans="1:7" ht="16.5">
      <c r="A35" s="21" t="s">
        <v>44</v>
      </c>
      <c r="B35" s="48">
        <f>B15+B33</f>
        <v>63595840.659999967</v>
      </c>
      <c r="C35" s="48">
        <f>C15+C33</f>
        <v>56456445.970000006</v>
      </c>
      <c r="D35" s="7"/>
      <c r="E35" s="22" t="s">
        <v>38</v>
      </c>
      <c r="F35" s="42">
        <f>F18+F33</f>
        <v>77610892.280000001</v>
      </c>
      <c r="G35" s="51">
        <f>G18+G33</f>
        <v>42496497.090000004</v>
      </c>
    </row>
    <row r="36" spans="1:7">
      <c r="A36" s="5"/>
      <c r="B36" s="83"/>
      <c r="C36" s="83"/>
      <c r="D36" s="7"/>
      <c r="E36" s="28"/>
      <c r="F36" s="41"/>
      <c r="G36" s="50"/>
    </row>
    <row r="37" spans="1:7" ht="16.5">
      <c r="A37" s="5"/>
      <c r="B37" s="83"/>
      <c r="C37" s="83"/>
      <c r="D37" s="7"/>
      <c r="E37" s="25" t="s">
        <v>40</v>
      </c>
      <c r="F37" s="42"/>
      <c r="G37" s="51"/>
    </row>
    <row r="38" spans="1:7" ht="16.5">
      <c r="A38" s="5"/>
      <c r="B38" s="93"/>
      <c r="C38" s="93"/>
      <c r="D38" s="7"/>
      <c r="E38" s="22" t="s">
        <v>41</v>
      </c>
      <c r="F38" s="42"/>
      <c r="G38" s="51"/>
    </row>
    <row r="39" spans="1:7" ht="16.5">
      <c r="A39" s="5"/>
      <c r="B39" s="93"/>
      <c r="C39" s="93"/>
      <c r="D39" s="7"/>
      <c r="E39" s="15" t="s">
        <v>0</v>
      </c>
      <c r="F39" s="42">
        <v>1075956.47</v>
      </c>
      <c r="G39" s="42">
        <v>1075956.47</v>
      </c>
    </row>
    <row r="40" spans="1:7" ht="16.5">
      <c r="A40" s="5"/>
      <c r="B40" s="93"/>
      <c r="C40" s="93"/>
      <c r="D40" s="7"/>
      <c r="E40" s="15" t="s">
        <v>43</v>
      </c>
      <c r="F40" s="78"/>
      <c r="G40" s="78"/>
    </row>
    <row r="41" spans="1:7" ht="16.5">
      <c r="A41" s="5"/>
      <c r="B41" s="93"/>
      <c r="C41" s="93"/>
      <c r="D41" s="7"/>
      <c r="E41" s="15" t="s">
        <v>45</v>
      </c>
      <c r="F41" s="78"/>
      <c r="G41" s="78"/>
    </row>
    <row r="42" spans="1:7" ht="16.5">
      <c r="A42" s="23"/>
      <c r="B42" s="13"/>
      <c r="C42" s="13"/>
      <c r="D42" s="7"/>
      <c r="E42" s="22" t="s">
        <v>46</v>
      </c>
      <c r="F42" s="94"/>
      <c r="G42" s="94"/>
    </row>
    <row r="43" spans="1:7" ht="16.5">
      <c r="A43" s="23"/>
      <c r="B43" s="13"/>
      <c r="C43" s="13"/>
      <c r="D43" s="7"/>
      <c r="E43" s="15" t="s">
        <v>47</v>
      </c>
      <c r="F43" s="42">
        <v>-31096793.260000002</v>
      </c>
      <c r="G43" s="42">
        <v>-3546286.58</v>
      </c>
    </row>
    <row r="44" spans="1:7" ht="16.5">
      <c r="A44" s="23"/>
      <c r="B44" s="13"/>
      <c r="C44" s="13"/>
      <c r="D44" s="7"/>
      <c r="E44" s="15" t="s">
        <v>48</v>
      </c>
      <c r="F44" s="42">
        <v>16005785.17</v>
      </c>
      <c r="G44" s="42">
        <v>16430278.99</v>
      </c>
    </row>
    <row r="45" spans="1:7" ht="16.5">
      <c r="A45" s="5"/>
      <c r="B45" s="93"/>
      <c r="C45" s="93"/>
      <c r="D45" s="7"/>
      <c r="E45" s="15" t="s">
        <v>49</v>
      </c>
      <c r="F45" s="44"/>
      <c r="G45" s="84"/>
    </row>
    <row r="46" spans="1:7" ht="16.5">
      <c r="A46" s="5"/>
      <c r="B46" s="93"/>
      <c r="C46" s="93"/>
      <c r="D46" s="7"/>
      <c r="E46" s="15" t="s">
        <v>50</v>
      </c>
      <c r="F46" s="47"/>
      <c r="G46" s="95"/>
    </row>
    <row r="47" spans="1:7" ht="16.5">
      <c r="A47" s="5"/>
      <c r="B47" s="93"/>
      <c r="C47" s="93"/>
      <c r="D47" s="7"/>
      <c r="E47" s="15" t="s">
        <v>51</v>
      </c>
      <c r="F47" s="47"/>
      <c r="G47" s="95"/>
    </row>
    <row r="48" spans="1:7" ht="33">
      <c r="A48" s="5"/>
      <c r="B48" s="93"/>
      <c r="C48" s="93"/>
      <c r="D48" s="7"/>
      <c r="E48" s="2" t="s">
        <v>52</v>
      </c>
      <c r="F48" s="41"/>
      <c r="G48" s="50"/>
    </row>
    <row r="49" spans="1:7" ht="16.5">
      <c r="A49" s="35"/>
      <c r="B49" s="93"/>
      <c r="C49" s="93"/>
      <c r="D49" s="6"/>
      <c r="E49" s="15" t="s">
        <v>53</v>
      </c>
      <c r="F49" s="96"/>
      <c r="G49" s="63"/>
    </row>
    <row r="50" spans="1:7" ht="16.5">
      <c r="A50" s="36"/>
      <c r="B50" s="28"/>
      <c r="C50" s="28"/>
      <c r="D50" s="28"/>
      <c r="E50" s="15" t="s">
        <v>54</v>
      </c>
      <c r="F50" s="49"/>
      <c r="G50" s="64"/>
    </row>
    <row r="51" spans="1:7">
      <c r="A51" s="36"/>
      <c r="B51" s="28"/>
      <c r="C51" s="28"/>
      <c r="D51" s="28"/>
      <c r="E51" s="6"/>
      <c r="F51" s="49"/>
      <c r="G51" s="64"/>
    </row>
    <row r="52" spans="1:7">
      <c r="A52" s="36"/>
      <c r="B52" s="28"/>
      <c r="C52" s="28"/>
      <c r="D52" s="28"/>
      <c r="E52" s="26" t="s">
        <v>55</v>
      </c>
      <c r="F52" s="49">
        <f>F39+F43+F44+F49</f>
        <v>-14015051.620000003</v>
      </c>
      <c r="G52" s="64">
        <f>G39+G43+G44+G49</f>
        <v>13959948.879999999</v>
      </c>
    </row>
    <row r="53" spans="1:7">
      <c r="A53" s="36"/>
      <c r="B53" s="28"/>
      <c r="C53" s="28"/>
      <c r="D53" s="28"/>
      <c r="E53" s="26"/>
      <c r="F53" s="49"/>
      <c r="G53" s="64"/>
    </row>
    <row r="54" spans="1:7">
      <c r="A54" s="36"/>
      <c r="B54" s="28"/>
      <c r="C54" s="28"/>
      <c r="D54" s="28"/>
      <c r="E54" s="22" t="s">
        <v>56</v>
      </c>
      <c r="F54" s="49">
        <f>F52+F35</f>
        <v>63595840.659999996</v>
      </c>
      <c r="G54" s="64">
        <f>G52+G35</f>
        <v>56456445.969999999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F43" sqref="F43"/>
    </sheetView>
  </sheetViews>
  <sheetFormatPr baseColWidth="10" defaultRowHeight="15"/>
  <cols>
    <col min="1" max="1" width="50.7109375" style="1" customWidth="1"/>
    <col min="2" max="2" width="15.42578125" style="1" customWidth="1"/>
    <col min="3" max="3" width="16.5703125" style="1" customWidth="1"/>
    <col min="4" max="4" width="0.42578125" style="1" hidden="1" customWidth="1"/>
    <col min="5" max="5" width="50.7109375" style="1" customWidth="1"/>
    <col min="6" max="6" width="14.28515625" style="1" customWidth="1"/>
    <col min="7" max="7" width="14.85546875" style="1" customWidth="1"/>
    <col min="8" max="16384" width="11.42578125" style="1"/>
  </cols>
  <sheetData>
    <row r="1" spans="1:7">
      <c r="A1" s="10"/>
      <c r="C1" s="75" t="s">
        <v>58</v>
      </c>
      <c r="D1" s="12"/>
      <c r="E1" s="12"/>
      <c r="G1" s="11" t="s">
        <v>66</v>
      </c>
    </row>
    <row r="2" spans="1:7">
      <c r="B2" s="10" t="s">
        <v>70</v>
      </c>
      <c r="C2" s="74"/>
      <c r="D2" s="10"/>
      <c r="E2" s="10"/>
      <c r="F2" s="10"/>
      <c r="G2" s="10"/>
    </row>
    <row r="3" spans="1:7">
      <c r="B3" s="9"/>
      <c r="C3" s="74" t="s">
        <v>1</v>
      </c>
      <c r="D3" s="9"/>
      <c r="E3" s="9"/>
      <c r="F3" s="9"/>
      <c r="G3" s="9"/>
    </row>
    <row r="4" spans="1:7">
      <c r="A4" s="9"/>
      <c r="C4" s="74" t="s">
        <v>67</v>
      </c>
      <c r="D4" s="10"/>
      <c r="E4" s="10"/>
      <c r="F4" s="9"/>
      <c r="G4" s="9"/>
    </row>
    <row r="5" spans="1:7" ht="15.75" thickBot="1">
      <c r="A5" s="9"/>
      <c r="B5" s="28"/>
      <c r="C5" s="29" t="s">
        <v>57</v>
      </c>
      <c r="D5" s="29"/>
      <c r="E5" s="29"/>
      <c r="F5" s="9"/>
      <c r="G5" s="11" t="s">
        <v>68</v>
      </c>
    </row>
    <row r="6" spans="1:7">
      <c r="A6" s="30" t="s">
        <v>2</v>
      </c>
      <c r="B6" s="31">
        <v>2015</v>
      </c>
      <c r="C6" s="31">
        <v>2014</v>
      </c>
      <c r="D6" s="32"/>
      <c r="E6" s="33" t="s">
        <v>3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4</v>
      </c>
      <c r="B8" s="22"/>
      <c r="C8" s="22"/>
      <c r="D8" s="7"/>
      <c r="E8" s="22" t="s">
        <v>5</v>
      </c>
      <c r="F8" s="76"/>
      <c r="G8" s="77"/>
    </row>
    <row r="9" spans="1:7" ht="16.5">
      <c r="A9" s="17" t="s">
        <v>6</v>
      </c>
      <c r="B9" s="42">
        <v>298143.51</v>
      </c>
      <c r="C9" s="42">
        <v>843902.26</v>
      </c>
      <c r="D9" s="8"/>
      <c r="E9" s="15" t="s">
        <v>7</v>
      </c>
      <c r="F9" s="42">
        <v>12917477.98</v>
      </c>
      <c r="G9" s="42">
        <v>9892064.9900000002</v>
      </c>
    </row>
    <row r="10" spans="1:7" ht="16.5">
      <c r="A10" s="17" t="s">
        <v>8</v>
      </c>
      <c r="B10" s="42">
        <v>26938608.309999999</v>
      </c>
      <c r="C10" s="42">
        <v>24290107.989999998</v>
      </c>
      <c r="D10" s="8"/>
      <c r="E10" s="15" t="s">
        <v>9</v>
      </c>
      <c r="F10" s="42"/>
      <c r="G10" s="51"/>
    </row>
    <row r="11" spans="1:7" ht="16.5">
      <c r="A11" s="17" t="s">
        <v>10</v>
      </c>
      <c r="B11" s="42">
        <v>142444.43</v>
      </c>
      <c r="C11" s="42">
        <v>142449.82999999999</v>
      </c>
      <c r="D11" s="8"/>
      <c r="E11" s="16" t="s">
        <v>11</v>
      </c>
      <c r="F11" s="42"/>
      <c r="G11" s="51"/>
    </row>
    <row r="12" spans="1:7" ht="16.5">
      <c r="A12" s="17" t="s">
        <v>12</v>
      </c>
      <c r="B12" s="42"/>
      <c r="C12" s="42"/>
      <c r="D12" s="8"/>
      <c r="E12" s="15" t="s">
        <v>13</v>
      </c>
      <c r="F12" s="42"/>
      <c r="G12" s="51"/>
    </row>
    <row r="13" spans="1:7" ht="16.5">
      <c r="A13" s="17" t="s">
        <v>14</v>
      </c>
      <c r="B13" s="42">
        <v>1777573.64</v>
      </c>
      <c r="C13" s="42">
        <v>2079125.06</v>
      </c>
      <c r="D13" s="8"/>
      <c r="E13" s="15" t="s">
        <v>15</v>
      </c>
      <c r="F13" s="42"/>
      <c r="G13" s="51"/>
    </row>
    <row r="14" spans="1:7" ht="33">
      <c r="A14" s="3" t="s">
        <v>16</v>
      </c>
      <c r="B14" s="43">
        <v>-13635397</v>
      </c>
      <c r="C14" s="43">
        <v>-11431346.26</v>
      </c>
      <c r="D14" s="8"/>
      <c r="E14" s="4" t="s">
        <v>17</v>
      </c>
      <c r="F14" s="97"/>
      <c r="G14" s="52"/>
    </row>
    <row r="15" spans="1:7" ht="16.5">
      <c r="A15" s="17" t="s">
        <v>18</v>
      </c>
      <c r="B15" s="42">
        <f>SUM(B9:B14)</f>
        <v>15521372.890000001</v>
      </c>
      <c r="C15" s="42">
        <f>SUM(C9:C14)</f>
        <v>15924238.879999997</v>
      </c>
      <c r="D15" s="8"/>
      <c r="E15" s="15" t="s">
        <v>19</v>
      </c>
      <c r="F15" s="42"/>
      <c r="G15" s="51"/>
    </row>
    <row r="16" spans="1:7" ht="16.5">
      <c r="A16" s="5"/>
      <c r="B16" s="44"/>
      <c r="C16" s="44"/>
      <c r="D16" s="7"/>
      <c r="E16" s="15" t="s">
        <v>20</v>
      </c>
      <c r="F16" s="42"/>
      <c r="G16" s="51"/>
    </row>
    <row r="17" spans="1:7">
      <c r="A17" s="5"/>
      <c r="B17" s="44"/>
      <c r="C17" s="44"/>
      <c r="D17" s="7"/>
      <c r="E17" s="7"/>
      <c r="F17" s="44"/>
      <c r="G17" s="53"/>
    </row>
    <row r="18" spans="1:7">
      <c r="A18" s="23" t="s">
        <v>60</v>
      </c>
      <c r="B18" s="45"/>
      <c r="C18" s="45"/>
      <c r="D18" s="7"/>
      <c r="E18" s="86" t="s">
        <v>59</v>
      </c>
      <c r="F18" s="45">
        <f>SUM(F9:F17)</f>
        <v>12917477.98</v>
      </c>
      <c r="G18" s="54">
        <f>SUM(G9:G17)</f>
        <v>9892064.9900000002</v>
      </c>
    </row>
    <row r="19" spans="1:7">
      <c r="A19" s="5"/>
      <c r="B19" s="45"/>
      <c r="C19" s="45"/>
      <c r="D19" s="7"/>
      <c r="E19" s="13"/>
      <c r="F19" s="45"/>
      <c r="G19" s="54"/>
    </row>
    <row r="20" spans="1:7">
      <c r="A20" s="21" t="s">
        <v>21</v>
      </c>
      <c r="B20" s="41"/>
      <c r="C20" s="41"/>
      <c r="D20" s="7"/>
      <c r="E20" s="22" t="s">
        <v>22</v>
      </c>
      <c r="F20" s="41"/>
      <c r="G20" s="50"/>
    </row>
    <row r="21" spans="1:7" ht="16.5">
      <c r="A21" s="17" t="s">
        <v>23</v>
      </c>
      <c r="B21" s="42"/>
      <c r="C21" s="42"/>
      <c r="D21" s="8"/>
      <c r="E21" s="15" t="s">
        <v>24</v>
      </c>
      <c r="F21" s="42"/>
      <c r="G21" s="51"/>
    </row>
    <row r="22" spans="1:7" ht="16.5">
      <c r="A22" s="3" t="s">
        <v>25</v>
      </c>
      <c r="B22" s="43"/>
      <c r="C22" s="43"/>
      <c r="D22" s="8"/>
      <c r="E22" s="16" t="s">
        <v>26</v>
      </c>
      <c r="F22" s="42">
        <v>64261.42</v>
      </c>
      <c r="G22" s="42"/>
    </row>
    <row r="23" spans="1:7" ht="16.5">
      <c r="A23" s="17"/>
      <c r="B23" s="42"/>
      <c r="C23" s="42"/>
      <c r="D23" s="8"/>
      <c r="E23" s="15" t="s">
        <v>27</v>
      </c>
      <c r="F23" s="42">
        <v>23161279.289999999</v>
      </c>
      <c r="G23" s="51">
        <v>23589748.780000001</v>
      </c>
    </row>
    <row r="24" spans="1:7" ht="16.5" customHeight="1">
      <c r="A24" s="3" t="s">
        <v>28</v>
      </c>
      <c r="B24" s="43">
        <v>30235781.390000001</v>
      </c>
      <c r="C24" s="43">
        <v>30235781.390000001</v>
      </c>
      <c r="D24" s="8"/>
      <c r="E24" s="15" t="s">
        <v>29</v>
      </c>
      <c r="F24" s="42"/>
      <c r="G24" s="51"/>
    </row>
    <row r="25" spans="1:7" ht="33">
      <c r="A25" s="17"/>
      <c r="B25" s="42"/>
      <c r="C25" s="42"/>
      <c r="D25" s="8"/>
      <c r="E25" s="4" t="s">
        <v>30</v>
      </c>
      <c r="F25" s="43"/>
      <c r="G25" s="55"/>
    </row>
    <row r="26" spans="1:7" ht="16.5">
      <c r="A26" s="17" t="s">
        <v>31</v>
      </c>
      <c r="B26" s="42">
        <v>6160467.7000000002</v>
      </c>
      <c r="C26" s="42">
        <v>5674155.5499999998</v>
      </c>
      <c r="D26" s="8"/>
      <c r="E26" s="24"/>
      <c r="F26" s="56"/>
      <c r="G26" s="57"/>
    </row>
    <row r="27" spans="1:7" ht="16.5">
      <c r="A27" s="17" t="s">
        <v>32</v>
      </c>
      <c r="B27" s="42"/>
      <c r="C27" s="42"/>
      <c r="D27" s="8"/>
      <c r="E27" s="15" t="s">
        <v>33</v>
      </c>
      <c r="F27" s="42"/>
      <c r="G27" s="51"/>
    </row>
    <row r="28" spans="1:7" ht="16.5">
      <c r="A28" s="3" t="s">
        <v>34</v>
      </c>
      <c r="B28" s="43">
        <v>-4849990.8600000003</v>
      </c>
      <c r="C28" s="43">
        <v>-4551208.29</v>
      </c>
      <c r="D28" s="8"/>
      <c r="E28" s="24"/>
      <c r="F28" s="56"/>
      <c r="G28" s="57"/>
    </row>
    <row r="29" spans="1:7" ht="16.5">
      <c r="A29" s="17" t="s">
        <v>35</v>
      </c>
      <c r="B29" s="42">
        <v>90046.33</v>
      </c>
      <c r="C29" s="42">
        <v>88617</v>
      </c>
      <c r="D29" s="7"/>
      <c r="E29" s="28"/>
      <c r="F29" s="45"/>
      <c r="G29" s="54"/>
    </row>
    <row r="30" spans="1:7" ht="16.5">
      <c r="A30" s="3" t="s">
        <v>37</v>
      </c>
      <c r="B30" s="43"/>
      <c r="C30" s="43"/>
      <c r="D30" s="7"/>
      <c r="E30" s="28"/>
      <c r="F30" s="41"/>
      <c r="G30" s="50"/>
    </row>
    <row r="31" spans="1:7" ht="16.5">
      <c r="A31" s="17" t="s">
        <v>39</v>
      </c>
      <c r="B31" s="42"/>
      <c r="C31" s="42"/>
      <c r="D31" s="7"/>
      <c r="E31" s="28"/>
      <c r="F31" s="58"/>
      <c r="G31" s="59"/>
    </row>
    <row r="32" spans="1:7">
      <c r="A32" s="23"/>
      <c r="B32" s="45"/>
      <c r="C32" s="45"/>
      <c r="D32" s="7"/>
      <c r="E32" s="28"/>
      <c r="F32" s="41"/>
      <c r="G32" s="50"/>
    </row>
    <row r="33" spans="1:7" ht="16.5">
      <c r="A33" s="23" t="s">
        <v>42</v>
      </c>
      <c r="B33" s="47">
        <f>SUM(B24:B32)</f>
        <v>31636304.560000002</v>
      </c>
      <c r="C33" s="47">
        <f>SUM(C24:C32)</f>
        <v>31447345.649999999</v>
      </c>
      <c r="D33" s="7"/>
      <c r="E33" s="13" t="s">
        <v>36</v>
      </c>
      <c r="F33" s="42">
        <f>SUM(F22:F32)</f>
        <v>23225540.710000001</v>
      </c>
      <c r="G33" s="51">
        <f>SUM(G22:G32)</f>
        <v>23589748.780000001</v>
      </c>
    </row>
    <row r="34" spans="1:7" ht="16.5">
      <c r="A34" s="23"/>
      <c r="B34" s="45"/>
      <c r="C34" s="45"/>
      <c r="D34" s="7"/>
      <c r="E34" s="28"/>
      <c r="F34" s="42"/>
      <c r="G34" s="51"/>
    </row>
    <row r="35" spans="1:7" ht="16.5">
      <c r="A35" s="21" t="s">
        <v>44</v>
      </c>
      <c r="B35" s="48">
        <f>B15+B33</f>
        <v>47157677.450000003</v>
      </c>
      <c r="C35" s="48">
        <f>C15+C33</f>
        <v>47371584.529999994</v>
      </c>
      <c r="D35" s="7"/>
      <c r="E35" s="22" t="s">
        <v>38</v>
      </c>
      <c r="F35" s="42">
        <f>F18+F33</f>
        <v>36143018.689999998</v>
      </c>
      <c r="G35" s="51">
        <f>G18+G33</f>
        <v>33481813.770000003</v>
      </c>
    </row>
    <row r="36" spans="1:7">
      <c r="A36" s="5"/>
      <c r="B36" s="44"/>
      <c r="C36" s="44"/>
      <c r="D36" s="7"/>
      <c r="E36" s="28"/>
      <c r="F36" s="41"/>
      <c r="G36" s="50"/>
    </row>
    <row r="37" spans="1:7" ht="16.5">
      <c r="A37" s="5"/>
      <c r="B37" s="44"/>
      <c r="C37" s="44"/>
      <c r="D37" s="7"/>
      <c r="E37" s="25" t="s">
        <v>40</v>
      </c>
      <c r="F37" s="42"/>
      <c r="G37" s="51"/>
    </row>
    <row r="38" spans="1:7" ht="16.5">
      <c r="A38" s="5"/>
      <c r="B38" s="44"/>
      <c r="C38" s="44"/>
      <c r="D38" s="7"/>
      <c r="E38" s="22" t="s">
        <v>41</v>
      </c>
      <c r="F38" s="42"/>
      <c r="G38" s="51"/>
    </row>
    <row r="39" spans="1:7" ht="16.5">
      <c r="A39" s="5"/>
      <c r="B39" s="44"/>
      <c r="C39" s="44"/>
      <c r="D39" s="7"/>
      <c r="E39" s="15" t="s">
        <v>0</v>
      </c>
      <c r="F39" s="42"/>
      <c r="G39" s="51"/>
    </row>
    <row r="40" spans="1:7" ht="16.5">
      <c r="A40" s="5"/>
      <c r="B40" s="44"/>
      <c r="C40" s="44"/>
      <c r="D40" s="7"/>
      <c r="E40" s="15" t="s">
        <v>43</v>
      </c>
      <c r="F40" s="42"/>
      <c r="G40" s="51"/>
    </row>
    <row r="41" spans="1:7" ht="16.5">
      <c r="A41" s="5"/>
      <c r="B41" s="44"/>
      <c r="C41" s="44"/>
      <c r="D41" s="7"/>
      <c r="E41" s="15" t="s">
        <v>45</v>
      </c>
      <c r="F41" s="42"/>
      <c r="G41" s="51"/>
    </row>
    <row r="42" spans="1:7" ht="16.5">
      <c r="A42" s="23"/>
      <c r="B42" s="13"/>
      <c r="C42" s="13"/>
      <c r="D42" s="7"/>
      <c r="E42" s="22" t="s">
        <v>46</v>
      </c>
      <c r="F42" s="60"/>
      <c r="G42" s="61"/>
    </row>
    <row r="43" spans="1:7" ht="16.5">
      <c r="A43" s="23"/>
      <c r="B43" s="13"/>
      <c r="C43" s="13"/>
      <c r="D43" s="7"/>
      <c r="E43" s="15" t="s">
        <v>47</v>
      </c>
      <c r="F43" s="96">
        <v>-816324.26</v>
      </c>
      <c r="G43" s="96">
        <v>-5242939.32</v>
      </c>
    </row>
    <row r="44" spans="1:7" ht="16.5">
      <c r="A44" s="23"/>
      <c r="B44" s="13"/>
      <c r="C44" s="13"/>
      <c r="D44" s="7"/>
      <c r="E44" s="15" t="s">
        <v>48</v>
      </c>
      <c r="F44" s="42">
        <v>11830983.02</v>
      </c>
      <c r="G44" s="42">
        <v>19132710.079999998</v>
      </c>
    </row>
    <row r="45" spans="1:7" ht="16.5">
      <c r="A45" s="5"/>
      <c r="B45" s="93"/>
      <c r="C45" s="93"/>
      <c r="D45" s="7"/>
      <c r="E45" s="15" t="s">
        <v>49</v>
      </c>
      <c r="F45" s="44"/>
      <c r="G45" s="53"/>
    </row>
    <row r="46" spans="1:7" ht="16.5">
      <c r="A46" s="5"/>
      <c r="B46" s="93"/>
      <c r="C46" s="93"/>
      <c r="D46" s="7"/>
      <c r="E46" s="15" t="s">
        <v>50</v>
      </c>
      <c r="F46" s="47"/>
      <c r="G46" s="62"/>
    </row>
    <row r="47" spans="1:7" ht="16.5">
      <c r="A47" s="5"/>
      <c r="B47" s="93"/>
      <c r="C47" s="93"/>
      <c r="D47" s="7"/>
      <c r="E47" s="15" t="s">
        <v>51</v>
      </c>
      <c r="F47" s="47"/>
      <c r="G47" s="62"/>
    </row>
    <row r="48" spans="1:7" ht="33">
      <c r="A48" s="5"/>
      <c r="B48" s="93"/>
      <c r="C48" s="93"/>
      <c r="D48" s="7"/>
      <c r="E48" s="2" t="s">
        <v>52</v>
      </c>
      <c r="F48" s="41"/>
      <c r="G48" s="50"/>
    </row>
    <row r="49" spans="1:7" ht="16.5">
      <c r="A49" s="35"/>
      <c r="B49" s="93"/>
      <c r="C49" s="93"/>
      <c r="D49" s="6"/>
      <c r="E49" s="15" t="s">
        <v>53</v>
      </c>
      <c r="F49" s="96"/>
      <c r="G49" s="63"/>
    </row>
    <row r="50" spans="1:7" ht="16.5">
      <c r="A50" s="36"/>
      <c r="B50" s="28"/>
      <c r="C50" s="28"/>
      <c r="D50" s="28"/>
      <c r="E50" s="15" t="s">
        <v>54</v>
      </c>
      <c r="F50" s="49"/>
      <c r="G50" s="64"/>
    </row>
    <row r="51" spans="1:7">
      <c r="A51" s="36"/>
      <c r="B51" s="28"/>
      <c r="C51" s="28"/>
      <c r="D51" s="28"/>
      <c r="E51" s="6"/>
      <c r="F51" s="49"/>
      <c r="G51" s="64"/>
    </row>
    <row r="52" spans="1:7">
      <c r="A52" s="36"/>
      <c r="B52" s="28"/>
      <c r="C52" s="28"/>
      <c r="D52" s="28"/>
      <c r="E52" s="26" t="s">
        <v>55</v>
      </c>
      <c r="F52" s="49">
        <f>F39+F43+F44+F49</f>
        <v>11014658.76</v>
      </c>
      <c r="G52" s="64">
        <f>G39+G43+G44+G49</f>
        <v>13889770.759999998</v>
      </c>
    </row>
    <row r="53" spans="1:7">
      <c r="A53" s="36"/>
      <c r="B53" s="28"/>
      <c r="C53" s="28"/>
      <c r="D53" s="28"/>
      <c r="E53" s="26"/>
      <c r="F53" s="49"/>
      <c r="G53" s="64"/>
    </row>
    <row r="54" spans="1:7">
      <c r="A54" s="36"/>
      <c r="B54" s="28"/>
      <c r="C54" s="28"/>
      <c r="D54" s="28"/>
      <c r="E54" s="22" t="s">
        <v>56</v>
      </c>
      <c r="F54" s="49">
        <f>F52+F35</f>
        <v>47157677.449999996</v>
      </c>
      <c r="G54" s="64">
        <f>G52+G35</f>
        <v>47371584.530000001</v>
      </c>
    </row>
    <row r="55" spans="1:7" ht="15.75" thickBot="1">
      <c r="A55" s="37"/>
      <c r="B55" s="14"/>
      <c r="C55" s="14"/>
      <c r="D55" s="14"/>
      <c r="E55" s="14"/>
      <c r="F55" s="98"/>
      <c r="G55" s="9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F39" sqref="F39"/>
    </sheetView>
  </sheetViews>
  <sheetFormatPr baseColWidth="10" defaultRowHeight="15"/>
  <cols>
    <col min="1" max="1" width="50.7109375" style="1" customWidth="1"/>
    <col min="2" max="3" width="15.7109375" style="1" customWidth="1"/>
    <col min="4" max="4" width="0.42578125" style="1" hidden="1" customWidth="1"/>
    <col min="5" max="5" width="50.7109375" style="1" customWidth="1"/>
    <col min="6" max="7" width="15.7109375" style="1" customWidth="1"/>
    <col min="8" max="16384" width="11.42578125" style="1"/>
  </cols>
  <sheetData>
    <row r="1" spans="1:7">
      <c r="A1" s="10"/>
      <c r="C1" s="75" t="s">
        <v>58</v>
      </c>
      <c r="D1" s="12"/>
      <c r="E1" s="12"/>
      <c r="G1" s="11" t="s">
        <v>66</v>
      </c>
    </row>
    <row r="2" spans="1:7">
      <c r="B2" s="10"/>
      <c r="C2" s="74" t="s">
        <v>62</v>
      </c>
      <c r="D2" s="10"/>
      <c r="E2" s="10"/>
      <c r="F2" s="10"/>
      <c r="G2" s="10"/>
    </row>
    <row r="3" spans="1:7">
      <c r="B3" s="9"/>
      <c r="C3" s="74" t="s">
        <v>1</v>
      </c>
      <c r="D3" s="9"/>
      <c r="E3" s="9"/>
      <c r="F3" s="9"/>
      <c r="G3" s="9"/>
    </row>
    <row r="4" spans="1:7">
      <c r="A4" s="9"/>
      <c r="C4" s="74" t="s">
        <v>67</v>
      </c>
      <c r="D4" s="10"/>
      <c r="E4" s="10"/>
      <c r="F4" s="9"/>
      <c r="G4" s="9"/>
    </row>
    <row r="5" spans="1:7" ht="15.75" thickBot="1">
      <c r="A5" s="9"/>
      <c r="B5" s="28"/>
      <c r="C5" s="29" t="s">
        <v>57</v>
      </c>
      <c r="D5" s="29"/>
      <c r="E5" s="29"/>
      <c r="F5" s="9"/>
      <c r="G5" s="11" t="s">
        <v>68</v>
      </c>
    </row>
    <row r="6" spans="1:7">
      <c r="A6" s="30" t="s">
        <v>2</v>
      </c>
      <c r="B6" s="31">
        <v>2015</v>
      </c>
      <c r="C6" s="31">
        <v>2014</v>
      </c>
      <c r="D6" s="32"/>
      <c r="E6" s="33" t="s">
        <v>3</v>
      </c>
      <c r="F6" s="31">
        <v>2015</v>
      </c>
      <c r="G6" s="34">
        <v>2014</v>
      </c>
    </row>
    <row r="7" spans="1:7">
      <c r="A7" s="18"/>
      <c r="B7" s="96"/>
      <c r="C7" s="96"/>
      <c r="D7" s="7"/>
      <c r="E7" s="19"/>
      <c r="F7" s="96"/>
      <c r="G7" s="63"/>
    </row>
    <row r="8" spans="1:7">
      <c r="A8" s="21" t="s">
        <v>4</v>
      </c>
      <c r="B8" s="41"/>
      <c r="C8" s="41"/>
      <c r="D8" s="7"/>
      <c r="E8" s="22" t="s">
        <v>5</v>
      </c>
      <c r="F8" s="41"/>
      <c r="G8" s="50"/>
    </row>
    <row r="9" spans="1:7" ht="16.5">
      <c r="A9" s="17" t="s">
        <v>6</v>
      </c>
      <c r="B9" s="42">
        <v>224253.12</v>
      </c>
      <c r="C9" s="42">
        <v>76750.66</v>
      </c>
      <c r="D9" s="8"/>
      <c r="E9" s="15" t="s">
        <v>7</v>
      </c>
      <c r="F9" s="42">
        <v>5192548</v>
      </c>
      <c r="G9" s="42">
        <v>2422842.86</v>
      </c>
    </row>
    <row r="10" spans="1:7" ht="16.5">
      <c r="A10" s="17" t="s">
        <v>8</v>
      </c>
      <c r="B10" s="42">
        <v>16126681.09</v>
      </c>
      <c r="C10" s="42">
        <v>14356724.43</v>
      </c>
      <c r="D10" s="8"/>
      <c r="E10" s="15" t="s">
        <v>9</v>
      </c>
      <c r="F10" s="42"/>
      <c r="G10" s="51"/>
    </row>
    <row r="11" spans="1:7" ht="16.5">
      <c r="A11" s="17" t="s">
        <v>10</v>
      </c>
      <c r="B11" s="42"/>
      <c r="C11" s="42"/>
      <c r="D11" s="8"/>
      <c r="E11" s="16" t="s">
        <v>11</v>
      </c>
      <c r="F11" s="42"/>
      <c r="G11" s="51"/>
    </row>
    <row r="12" spans="1:7" ht="16.5">
      <c r="A12" s="17" t="s">
        <v>12</v>
      </c>
      <c r="B12" s="42"/>
      <c r="C12" s="42"/>
      <c r="D12" s="8"/>
      <c r="E12" s="15" t="s">
        <v>13</v>
      </c>
      <c r="F12" s="42"/>
      <c r="G12" s="51"/>
    </row>
    <row r="13" spans="1:7" ht="16.5">
      <c r="A13" s="17" t="s">
        <v>14</v>
      </c>
      <c r="B13" s="42"/>
      <c r="C13" s="42"/>
      <c r="D13" s="8"/>
      <c r="E13" s="15" t="s">
        <v>15</v>
      </c>
      <c r="F13" s="42"/>
      <c r="G13" s="51"/>
    </row>
    <row r="14" spans="1:7" ht="33">
      <c r="A14" s="3" t="s">
        <v>16</v>
      </c>
      <c r="B14" s="43">
        <v>-12429338.4</v>
      </c>
      <c r="C14" s="43">
        <v>-11954803.789999999</v>
      </c>
      <c r="D14" s="8"/>
      <c r="E14" s="4" t="s">
        <v>17</v>
      </c>
      <c r="F14" s="97"/>
      <c r="G14" s="52"/>
    </row>
    <row r="15" spans="1:7" ht="16.5">
      <c r="A15" s="17" t="s">
        <v>18</v>
      </c>
      <c r="B15" s="42">
        <f>SUM(B9:B14)</f>
        <v>3921595.8099999987</v>
      </c>
      <c r="C15" s="42">
        <f>SUM(C9:C14)</f>
        <v>2478671.3000000007</v>
      </c>
      <c r="D15" s="8"/>
      <c r="E15" s="15" t="s">
        <v>19</v>
      </c>
      <c r="F15" s="42"/>
      <c r="G15" s="51"/>
    </row>
    <row r="16" spans="1:7" ht="16.5">
      <c r="A16" s="5"/>
      <c r="B16" s="44"/>
      <c r="C16" s="44"/>
      <c r="D16" s="7"/>
      <c r="E16" s="15" t="s">
        <v>20</v>
      </c>
      <c r="F16" s="42"/>
      <c r="G16" s="51"/>
    </row>
    <row r="17" spans="1:7">
      <c r="A17" s="5"/>
      <c r="B17" s="44"/>
      <c r="C17" s="44"/>
      <c r="D17" s="7"/>
      <c r="E17" s="7"/>
      <c r="F17" s="44"/>
      <c r="G17" s="53"/>
    </row>
    <row r="18" spans="1:7">
      <c r="A18" s="23" t="s">
        <v>60</v>
      </c>
      <c r="B18" s="45">
        <f>+B15</f>
        <v>3921595.8099999987</v>
      </c>
      <c r="C18" s="45">
        <f>+C15</f>
        <v>2478671.3000000007</v>
      </c>
      <c r="D18" s="7"/>
      <c r="E18" s="86" t="s">
        <v>59</v>
      </c>
      <c r="F18" s="45">
        <f>SUM(F9:F17)</f>
        <v>5192548</v>
      </c>
      <c r="G18" s="54">
        <f>SUM(G9:G17)</f>
        <v>2422842.86</v>
      </c>
    </row>
    <row r="19" spans="1:7">
      <c r="A19" s="5"/>
      <c r="B19" s="45"/>
      <c r="C19" s="45"/>
      <c r="D19" s="7"/>
      <c r="E19" s="13"/>
      <c r="F19" s="45"/>
      <c r="G19" s="54"/>
    </row>
    <row r="20" spans="1:7">
      <c r="A20" s="21" t="s">
        <v>21</v>
      </c>
      <c r="B20" s="41"/>
      <c r="C20" s="41"/>
      <c r="D20" s="7"/>
      <c r="E20" s="22" t="s">
        <v>22</v>
      </c>
      <c r="F20" s="41"/>
      <c r="G20" s="50"/>
    </row>
    <row r="21" spans="1:7" ht="16.5">
      <c r="A21" s="17" t="s">
        <v>23</v>
      </c>
      <c r="B21" s="42"/>
      <c r="C21" s="42"/>
      <c r="D21" s="8"/>
      <c r="E21" s="15" t="s">
        <v>24</v>
      </c>
      <c r="F21" s="42"/>
      <c r="G21" s="51"/>
    </row>
    <row r="22" spans="1:7" ht="16.5">
      <c r="A22" s="3" t="s">
        <v>25</v>
      </c>
      <c r="B22" s="43"/>
      <c r="C22" s="43"/>
      <c r="D22" s="8"/>
      <c r="E22" s="16" t="s">
        <v>26</v>
      </c>
      <c r="F22" s="42"/>
      <c r="G22" s="51"/>
    </row>
    <row r="23" spans="1:7" ht="16.5">
      <c r="A23" s="17"/>
      <c r="B23" s="42"/>
      <c r="C23" s="42"/>
      <c r="D23" s="8"/>
      <c r="E23" s="15" t="s">
        <v>27</v>
      </c>
      <c r="F23" s="42"/>
      <c r="G23" s="51"/>
    </row>
    <row r="24" spans="1:7" ht="16.5" customHeight="1">
      <c r="A24" s="3" t="s">
        <v>28</v>
      </c>
      <c r="B24" s="43"/>
      <c r="C24" s="46"/>
      <c r="D24" s="8"/>
      <c r="E24" s="15" t="s">
        <v>29</v>
      </c>
      <c r="F24" s="42"/>
      <c r="G24" s="51"/>
    </row>
    <row r="25" spans="1:7" ht="33">
      <c r="A25" s="17"/>
      <c r="B25" s="42"/>
      <c r="C25" s="42"/>
      <c r="D25" s="8"/>
      <c r="E25" s="4" t="s">
        <v>30</v>
      </c>
      <c r="F25" s="43"/>
      <c r="G25" s="55"/>
    </row>
    <row r="26" spans="1:7" ht="16.5">
      <c r="A26" s="17" t="s">
        <v>31</v>
      </c>
      <c r="B26" s="42">
        <v>65167.59</v>
      </c>
      <c r="C26" s="42">
        <v>65167.59</v>
      </c>
      <c r="D26" s="8"/>
      <c r="E26" s="24"/>
      <c r="F26" s="56"/>
      <c r="G26" s="57"/>
    </row>
    <row r="27" spans="1:7" ht="16.5">
      <c r="A27" s="17" t="s">
        <v>32</v>
      </c>
      <c r="B27" s="42"/>
      <c r="C27" s="42"/>
      <c r="D27" s="8"/>
      <c r="E27" s="15" t="s">
        <v>33</v>
      </c>
      <c r="F27" s="42">
        <f>SUM(F21:F25)</f>
        <v>0</v>
      </c>
      <c r="G27" s="51">
        <f>SUM(G21:G25)</f>
        <v>0</v>
      </c>
    </row>
    <row r="28" spans="1:7" ht="16.5">
      <c r="A28" s="3" t="s">
        <v>34</v>
      </c>
      <c r="B28" s="43">
        <v>-63999.55</v>
      </c>
      <c r="C28" s="43">
        <v>-63221.5</v>
      </c>
      <c r="D28" s="8"/>
      <c r="E28" s="24"/>
      <c r="F28" s="56"/>
      <c r="G28" s="57"/>
    </row>
    <row r="29" spans="1:7" ht="16.5">
      <c r="A29" s="17" t="s">
        <v>35</v>
      </c>
      <c r="B29" s="42">
        <v>48498</v>
      </c>
      <c r="C29" s="42">
        <v>48498</v>
      </c>
      <c r="D29" s="7"/>
      <c r="E29" s="28"/>
      <c r="F29" s="45"/>
      <c r="G29" s="54"/>
    </row>
    <row r="30" spans="1:7" ht="16.5">
      <c r="A30" s="3" t="s">
        <v>37</v>
      </c>
      <c r="B30" s="43"/>
      <c r="C30" s="43"/>
      <c r="D30" s="7"/>
      <c r="E30" s="28"/>
      <c r="F30" s="41"/>
      <c r="G30" s="50"/>
    </row>
    <row r="31" spans="1:7" ht="16.5">
      <c r="A31" s="17" t="s">
        <v>39</v>
      </c>
      <c r="B31" s="42"/>
      <c r="C31" s="42"/>
      <c r="D31" s="7"/>
      <c r="E31" s="28"/>
      <c r="F31" s="58"/>
      <c r="G31" s="59"/>
    </row>
    <row r="32" spans="1:7">
      <c r="A32" s="23"/>
      <c r="B32" s="45"/>
      <c r="C32" s="45"/>
      <c r="D32" s="7"/>
      <c r="E32" s="28"/>
      <c r="F32" s="41"/>
      <c r="G32" s="50"/>
    </row>
    <row r="33" spans="1:7" ht="16.5">
      <c r="A33" s="23" t="s">
        <v>42</v>
      </c>
      <c r="B33" s="47">
        <f>+B26+B29+B28</f>
        <v>49666.039999999994</v>
      </c>
      <c r="C33" s="47">
        <f>+C26+C29+C28</f>
        <v>50444.09</v>
      </c>
      <c r="D33" s="7"/>
      <c r="E33" s="13" t="s">
        <v>36</v>
      </c>
      <c r="F33" s="42">
        <f>+F27</f>
        <v>0</v>
      </c>
      <c r="G33" s="51">
        <f>+G27</f>
        <v>0</v>
      </c>
    </row>
    <row r="34" spans="1:7" ht="16.5">
      <c r="A34" s="23"/>
      <c r="B34" s="45"/>
      <c r="C34" s="45"/>
      <c r="D34" s="7"/>
      <c r="E34" s="28"/>
      <c r="F34" s="42"/>
      <c r="G34" s="51"/>
    </row>
    <row r="35" spans="1:7" ht="16.5">
      <c r="A35" s="21" t="s">
        <v>44</v>
      </c>
      <c r="B35" s="48">
        <f>+B18+B33</f>
        <v>3971261.8499999987</v>
      </c>
      <c r="C35" s="48">
        <f>+C18+C33</f>
        <v>2529115.3900000006</v>
      </c>
      <c r="D35" s="7"/>
      <c r="E35" s="22" t="s">
        <v>38</v>
      </c>
      <c r="F35" s="42">
        <f>+F33+F18</f>
        <v>5192548</v>
      </c>
      <c r="G35" s="51">
        <f>+G33+G18</f>
        <v>2422842.86</v>
      </c>
    </row>
    <row r="36" spans="1:7">
      <c r="A36" s="5"/>
      <c r="B36" s="44"/>
      <c r="C36" s="44"/>
      <c r="D36" s="7"/>
      <c r="E36" s="28"/>
      <c r="F36" s="41"/>
      <c r="G36" s="50"/>
    </row>
    <row r="37" spans="1:7" ht="16.5">
      <c r="A37" s="5"/>
      <c r="B37" s="44"/>
      <c r="C37" s="44"/>
      <c r="D37" s="7"/>
      <c r="E37" s="25" t="s">
        <v>40</v>
      </c>
      <c r="F37" s="42"/>
      <c r="G37" s="51"/>
    </row>
    <row r="38" spans="1:7" ht="16.5">
      <c r="A38" s="5"/>
      <c r="B38" s="44"/>
      <c r="C38" s="44"/>
      <c r="D38" s="7"/>
      <c r="E38" s="22" t="s">
        <v>41</v>
      </c>
      <c r="F38" s="42"/>
      <c r="G38" s="51"/>
    </row>
    <row r="39" spans="1:7" ht="16.5">
      <c r="A39" s="5"/>
      <c r="B39" s="44"/>
      <c r="C39" s="44"/>
      <c r="D39" s="7"/>
      <c r="E39" s="15" t="s">
        <v>0</v>
      </c>
      <c r="F39" s="42">
        <v>633160.11</v>
      </c>
      <c r="G39" s="42">
        <v>633160.11</v>
      </c>
    </row>
    <row r="40" spans="1:7" ht="16.5">
      <c r="A40" s="5"/>
      <c r="B40" s="44"/>
      <c r="C40" s="44"/>
      <c r="D40" s="7"/>
      <c r="E40" s="15" t="s">
        <v>43</v>
      </c>
      <c r="F40" s="42"/>
      <c r="G40" s="42"/>
    </row>
    <row r="41" spans="1:7" ht="16.5">
      <c r="A41" s="5"/>
      <c r="B41" s="44"/>
      <c r="C41" s="44"/>
      <c r="D41" s="7"/>
      <c r="E41" s="15" t="s">
        <v>45</v>
      </c>
      <c r="F41" s="42"/>
      <c r="G41" s="42"/>
    </row>
    <row r="42" spans="1:7" ht="16.5">
      <c r="A42" s="23"/>
      <c r="B42" s="45"/>
      <c r="C42" s="45"/>
      <c r="D42" s="7"/>
      <c r="E42" s="22" t="s">
        <v>46</v>
      </c>
      <c r="F42" s="60"/>
      <c r="G42" s="60"/>
    </row>
    <row r="43" spans="1:7" ht="16.5">
      <c r="A43" s="23"/>
      <c r="B43" s="45"/>
      <c r="C43" s="45"/>
      <c r="D43" s="7"/>
      <c r="E43" s="15" t="s">
        <v>47</v>
      </c>
      <c r="F43" s="42">
        <v>-415452.64</v>
      </c>
      <c r="G43" s="42">
        <v>-177833.91</v>
      </c>
    </row>
    <row r="44" spans="1:7" ht="16.5">
      <c r="A44" s="23"/>
      <c r="B44" s="45"/>
      <c r="C44" s="45"/>
      <c r="D44" s="7"/>
      <c r="E44" s="15" t="s">
        <v>48</v>
      </c>
      <c r="F44" s="42">
        <v>-1438993.62</v>
      </c>
      <c r="G44" s="42">
        <v>-349053.67</v>
      </c>
    </row>
    <row r="45" spans="1:7" ht="16.5">
      <c r="A45" s="5"/>
      <c r="B45" s="44"/>
      <c r="C45" s="44"/>
      <c r="D45" s="7"/>
      <c r="E45" s="15" t="s">
        <v>49</v>
      </c>
      <c r="F45" s="44"/>
      <c r="G45" s="53"/>
    </row>
    <row r="46" spans="1:7" ht="16.5">
      <c r="A46" s="5"/>
      <c r="B46" s="44"/>
      <c r="C46" s="44"/>
      <c r="D46" s="7"/>
      <c r="E46" s="15" t="s">
        <v>50</v>
      </c>
      <c r="F46" s="47"/>
      <c r="G46" s="62"/>
    </row>
    <row r="47" spans="1:7" ht="16.5">
      <c r="A47" s="5"/>
      <c r="B47" s="44"/>
      <c r="C47" s="44"/>
      <c r="D47" s="7"/>
      <c r="E47" s="15" t="s">
        <v>51</v>
      </c>
      <c r="F47" s="47"/>
      <c r="G47" s="62"/>
    </row>
    <row r="48" spans="1:7" ht="33">
      <c r="A48" s="5"/>
      <c r="B48" s="44"/>
      <c r="C48" s="44"/>
      <c r="D48" s="7"/>
      <c r="E48" s="2" t="s">
        <v>52</v>
      </c>
      <c r="F48" s="41"/>
      <c r="G48" s="50"/>
    </row>
    <row r="49" spans="1:7" ht="16.5">
      <c r="A49" s="35"/>
      <c r="B49" s="44"/>
      <c r="C49" s="44"/>
      <c r="D49" s="6"/>
      <c r="E49" s="15" t="s">
        <v>53</v>
      </c>
      <c r="F49" s="96"/>
      <c r="G49" s="63"/>
    </row>
    <row r="50" spans="1:7" ht="16.5">
      <c r="A50" s="36"/>
      <c r="B50" s="49"/>
      <c r="C50" s="49"/>
      <c r="D50" s="28"/>
      <c r="E50" s="15" t="s">
        <v>54</v>
      </c>
      <c r="F50" s="49"/>
      <c r="G50" s="64"/>
    </row>
    <row r="51" spans="1:7">
      <c r="A51" s="36"/>
      <c r="B51" s="49"/>
      <c r="C51" s="49"/>
      <c r="D51" s="28"/>
      <c r="E51" s="6"/>
      <c r="F51" s="49"/>
      <c r="G51" s="64"/>
    </row>
    <row r="52" spans="1:7">
      <c r="A52" s="36"/>
      <c r="B52" s="49"/>
      <c r="C52" s="49"/>
      <c r="D52" s="28"/>
      <c r="E52" s="26" t="s">
        <v>55</v>
      </c>
      <c r="F52" s="49">
        <f>SUM(F39:F50)</f>
        <v>-1221286.1500000001</v>
      </c>
      <c r="G52" s="64">
        <f>SUM(G39:G50)</f>
        <v>106272.52999999997</v>
      </c>
    </row>
    <row r="53" spans="1:7">
      <c r="A53" s="36"/>
      <c r="B53" s="49"/>
      <c r="C53" s="49"/>
      <c r="D53" s="28"/>
      <c r="E53" s="26"/>
      <c r="F53" s="49"/>
      <c r="G53" s="64"/>
    </row>
    <row r="54" spans="1:7">
      <c r="A54" s="36"/>
      <c r="B54" s="49"/>
      <c r="C54" s="49"/>
      <c r="D54" s="28"/>
      <c r="E54" s="22" t="s">
        <v>56</v>
      </c>
      <c r="F54" s="65">
        <f>+F52+F35</f>
        <v>3971261.8499999996</v>
      </c>
      <c r="G54" s="66">
        <f>+G52+G35</f>
        <v>2529115.3899999997</v>
      </c>
    </row>
    <row r="55" spans="1:7" ht="15.75" thickBot="1">
      <c r="A55" s="37"/>
      <c r="B55" s="98"/>
      <c r="C55" s="98"/>
      <c r="D55" s="14"/>
      <c r="E55" s="14"/>
      <c r="F55" s="98"/>
      <c r="G55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39" sqref="F39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101" t="s">
        <v>58</v>
      </c>
      <c r="D1" s="12"/>
      <c r="E1" s="12"/>
      <c r="G1" s="11" t="s">
        <v>66</v>
      </c>
    </row>
    <row r="2" spans="1:7">
      <c r="B2" s="10"/>
      <c r="C2" s="100" t="s">
        <v>63</v>
      </c>
      <c r="D2" s="10"/>
      <c r="E2" s="10"/>
      <c r="F2" s="10"/>
      <c r="G2" s="10"/>
    </row>
    <row r="3" spans="1:7">
      <c r="B3" s="9"/>
      <c r="C3" s="100" t="s">
        <v>1</v>
      </c>
      <c r="D3" s="9"/>
      <c r="E3" s="9"/>
      <c r="F3" s="9"/>
      <c r="G3" s="9"/>
    </row>
    <row r="4" spans="1:7">
      <c r="A4" s="9"/>
      <c r="C4" s="100" t="s">
        <v>67</v>
      </c>
      <c r="D4" s="10"/>
      <c r="E4" s="10"/>
      <c r="F4" s="9"/>
      <c r="G4" s="9"/>
    </row>
    <row r="5" spans="1:7" ht="15.75" thickBot="1">
      <c r="A5" s="9"/>
      <c r="B5" s="28"/>
      <c r="C5" s="29" t="s">
        <v>57</v>
      </c>
      <c r="D5" s="29"/>
      <c r="E5" s="29"/>
      <c r="F5" s="9"/>
      <c r="G5" s="11" t="s">
        <v>68</v>
      </c>
    </row>
    <row r="6" spans="1:7">
      <c r="A6" s="30" t="s">
        <v>2</v>
      </c>
      <c r="B6" s="31">
        <v>2015</v>
      </c>
      <c r="C6" s="31">
        <v>2014</v>
      </c>
      <c r="D6" s="32"/>
      <c r="E6" s="33" t="s">
        <v>3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4</v>
      </c>
      <c r="B8" s="41"/>
      <c r="C8" s="41"/>
      <c r="D8" s="7"/>
      <c r="E8" s="22" t="s">
        <v>5</v>
      </c>
      <c r="F8" s="41"/>
      <c r="G8" s="50"/>
    </row>
    <row r="9" spans="1:7" ht="16.5">
      <c r="A9" s="17" t="s">
        <v>6</v>
      </c>
      <c r="B9" s="42">
        <v>9933321.2599999998</v>
      </c>
      <c r="C9" s="42">
        <v>36548580.270000003</v>
      </c>
      <c r="D9" s="8"/>
      <c r="E9" s="15" t="s">
        <v>7</v>
      </c>
      <c r="F9" s="42">
        <v>120136270.90000001</v>
      </c>
      <c r="G9" s="42">
        <v>151757270.22999999</v>
      </c>
    </row>
    <row r="10" spans="1:7" ht="16.5">
      <c r="A10" s="17" t="s">
        <v>8</v>
      </c>
      <c r="B10" s="42">
        <v>68488173.209999993</v>
      </c>
      <c r="C10" s="42">
        <v>71839915.549999997</v>
      </c>
      <c r="D10" s="8"/>
      <c r="E10" s="15" t="s">
        <v>9</v>
      </c>
      <c r="F10" s="102">
        <v>449533.84</v>
      </c>
      <c r="G10" s="102">
        <v>2958906.08</v>
      </c>
    </row>
    <row r="11" spans="1:7" ht="16.5">
      <c r="A11" s="17" t="s">
        <v>10</v>
      </c>
      <c r="B11" s="42"/>
      <c r="C11" s="42"/>
      <c r="D11" s="8"/>
      <c r="E11" s="16" t="s">
        <v>11</v>
      </c>
      <c r="F11" s="28"/>
      <c r="G11" s="51"/>
    </row>
    <row r="12" spans="1:7" ht="16.5">
      <c r="A12" s="17" t="s">
        <v>12</v>
      </c>
      <c r="B12" s="42"/>
      <c r="C12" s="42"/>
      <c r="D12" s="8"/>
      <c r="E12" s="15" t="s">
        <v>13</v>
      </c>
      <c r="F12" s="28"/>
      <c r="G12" s="51"/>
    </row>
    <row r="13" spans="1:7" ht="16.5">
      <c r="A13" s="17" t="s">
        <v>14</v>
      </c>
      <c r="B13" s="42"/>
      <c r="C13" s="42"/>
      <c r="D13" s="8"/>
      <c r="E13" s="15" t="s">
        <v>15</v>
      </c>
      <c r="F13" s="28"/>
      <c r="G13" s="51"/>
    </row>
    <row r="14" spans="1:7" ht="33">
      <c r="A14" s="3" t="s">
        <v>16</v>
      </c>
      <c r="B14" s="43"/>
      <c r="C14" s="43"/>
      <c r="D14" s="8"/>
      <c r="E14" s="4" t="s">
        <v>17</v>
      </c>
      <c r="F14" s="28"/>
      <c r="G14" s="52"/>
    </row>
    <row r="15" spans="1:7" ht="16.5">
      <c r="A15" s="67" t="s">
        <v>18</v>
      </c>
      <c r="B15" s="68">
        <f>SUM(B9:B14)</f>
        <v>78421494.469999999</v>
      </c>
      <c r="C15" s="68">
        <f>SUM(C9:C14)</f>
        <v>108388495.81999999</v>
      </c>
      <c r="D15" s="8"/>
      <c r="E15" s="15" t="s">
        <v>19</v>
      </c>
      <c r="F15" s="28"/>
      <c r="G15" s="51"/>
    </row>
    <row r="16" spans="1:7" ht="16.5">
      <c r="A16" s="5"/>
      <c r="B16" s="44"/>
      <c r="C16" s="44"/>
      <c r="D16" s="7"/>
      <c r="E16" s="15" t="s">
        <v>20</v>
      </c>
      <c r="F16" s="42"/>
      <c r="G16" s="51"/>
    </row>
    <row r="17" spans="1:7">
      <c r="A17" s="5"/>
      <c r="B17" s="44"/>
      <c r="C17" s="44"/>
      <c r="D17" s="7"/>
      <c r="E17" s="7"/>
      <c r="F17" s="44"/>
      <c r="G17" s="53"/>
    </row>
    <row r="18" spans="1:7">
      <c r="A18" s="23" t="s">
        <v>60</v>
      </c>
      <c r="B18" s="45"/>
      <c r="C18" s="45"/>
      <c r="D18" s="7"/>
      <c r="E18" s="70" t="s">
        <v>59</v>
      </c>
      <c r="F18" s="48">
        <f>SUM(F9:F17)</f>
        <v>120585804.74000001</v>
      </c>
      <c r="G18" s="71">
        <f>SUM(G9:G17)</f>
        <v>154716176.31</v>
      </c>
    </row>
    <row r="19" spans="1:7">
      <c r="A19" s="5"/>
      <c r="B19" s="45"/>
      <c r="C19" s="45"/>
      <c r="D19" s="7"/>
      <c r="E19" s="13"/>
      <c r="F19" s="45"/>
      <c r="G19" s="54"/>
    </row>
    <row r="20" spans="1:7">
      <c r="A20" s="21" t="s">
        <v>21</v>
      </c>
      <c r="B20" s="41"/>
      <c r="C20" s="41"/>
      <c r="D20" s="7"/>
      <c r="E20" s="22" t="s">
        <v>22</v>
      </c>
      <c r="F20" s="41"/>
      <c r="G20" s="50"/>
    </row>
    <row r="21" spans="1:7" ht="16.5">
      <c r="A21" s="17" t="s">
        <v>23</v>
      </c>
      <c r="B21" s="42"/>
      <c r="C21" s="42"/>
      <c r="D21" s="8"/>
      <c r="E21" s="15" t="s">
        <v>24</v>
      </c>
      <c r="F21" s="42"/>
      <c r="G21" s="51"/>
    </row>
    <row r="22" spans="1:7" ht="16.5">
      <c r="A22" s="3" t="s">
        <v>25</v>
      </c>
      <c r="B22" s="43"/>
      <c r="C22" s="43"/>
      <c r="D22" s="8"/>
      <c r="E22" s="16" t="s">
        <v>26</v>
      </c>
      <c r="F22" s="42"/>
      <c r="G22" s="51"/>
    </row>
    <row r="23" spans="1:7" ht="16.5">
      <c r="A23" s="17"/>
      <c r="B23" s="42"/>
      <c r="C23" s="42"/>
      <c r="D23" s="8"/>
      <c r="E23" s="15" t="s">
        <v>27</v>
      </c>
      <c r="F23" s="42">
        <v>144943138.68000001</v>
      </c>
      <c r="G23" s="51">
        <v>95316258.239999995</v>
      </c>
    </row>
    <row r="24" spans="1:7" ht="16.5" customHeight="1">
      <c r="A24" s="3" t="s">
        <v>28</v>
      </c>
      <c r="B24" s="46">
        <v>133239449.25</v>
      </c>
      <c r="C24" s="46">
        <v>105118857.18000001</v>
      </c>
      <c r="D24" s="8"/>
      <c r="E24" s="15" t="s">
        <v>29</v>
      </c>
      <c r="F24" s="42">
        <v>17688937.75</v>
      </c>
      <c r="G24" s="51"/>
    </row>
    <row r="25" spans="1:7" ht="33">
      <c r="A25" s="17"/>
      <c r="B25" s="42"/>
      <c r="C25" s="42"/>
      <c r="D25" s="8"/>
      <c r="E25" s="4" t="s">
        <v>30</v>
      </c>
      <c r="F25" s="43"/>
      <c r="G25" s="55"/>
    </row>
    <row r="26" spans="1:7" ht="16.5">
      <c r="A26" s="17" t="s">
        <v>31</v>
      </c>
      <c r="B26" s="42">
        <v>32687046.809999999</v>
      </c>
      <c r="C26" s="42">
        <v>33104790.359999999</v>
      </c>
      <c r="D26" s="8"/>
      <c r="E26" s="24"/>
      <c r="F26" s="56"/>
      <c r="G26" s="57"/>
    </row>
    <row r="27" spans="1:7" ht="16.5">
      <c r="A27" s="17" t="s">
        <v>32</v>
      </c>
      <c r="B27" s="42">
        <v>3808445</v>
      </c>
      <c r="C27" s="42">
        <v>3793943</v>
      </c>
      <c r="D27" s="8"/>
      <c r="E27" s="72" t="s">
        <v>33</v>
      </c>
      <c r="F27" s="68">
        <f>SUM(F21:F25)</f>
        <v>162632076.43000001</v>
      </c>
      <c r="G27" s="73">
        <f>SUM(G21:G25)</f>
        <v>95316258.239999995</v>
      </c>
    </row>
    <row r="28" spans="1:7" ht="16.5">
      <c r="A28" s="3" t="s">
        <v>34</v>
      </c>
      <c r="B28" s="43">
        <v>-28909002.420000002</v>
      </c>
      <c r="C28" s="43">
        <v>-26660250.02</v>
      </c>
      <c r="D28" s="8"/>
      <c r="E28" s="24"/>
      <c r="F28" s="56"/>
      <c r="G28" s="57"/>
    </row>
    <row r="29" spans="1:7" ht="16.5">
      <c r="A29" s="17" t="s">
        <v>35</v>
      </c>
      <c r="B29" s="42">
        <v>329583.21000000002</v>
      </c>
      <c r="C29" s="42">
        <v>126500.09</v>
      </c>
      <c r="D29" s="7"/>
      <c r="E29" s="28"/>
      <c r="F29" s="45"/>
      <c r="G29" s="54"/>
    </row>
    <row r="30" spans="1:7" ht="16.5">
      <c r="A30" s="3" t="s">
        <v>37</v>
      </c>
      <c r="B30" s="43"/>
      <c r="C30" s="43"/>
      <c r="D30" s="7"/>
      <c r="E30" s="28"/>
      <c r="F30" s="41"/>
      <c r="G30" s="50"/>
    </row>
    <row r="31" spans="1:7" ht="16.5">
      <c r="A31" s="17" t="s">
        <v>39</v>
      </c>
      <c r="B31" s="42"/>
      <c r="C31" s="42"/>
      <c r="D31" s="7"/>
      <c r="E31" s="28"/>
      <c r="F31" s="58"/>
      <c r="G31" s="59"/>
    </row>
    <row r="32" spans="1:7">
      <c r="A32" s="23"/>
      <c r="B32" s="45"/>
      <c r="C32" s="45"/>
      <c r="D32" s="7"/>
      <c r="E32" s="28"/>
      <c r="F32" s="41"/>
      <c r="G32" s="50"/>
    </row>
    <row r="33" spans="1:7" ht="16.5">
      <c r="A33" s="69" t="s">
        <v>42</v>
      </c>
      <c r="B33" s="41">
        <f>SUM(B21:B32)</f>
        <v>141155521.84999999</v>
      </c>
      <c r="C33" s="41">
        <f>SUM(C21:C32)</f>
        <v>115483840.61000003</v>
      </c>
      <c r="D33" s="7"/>
      <c r="E33" s="27" t="s">
        <v>36</v>
      </c>
      <c r="F33" s="68">
        <f>+F27</f>
        <v>162632076.43000001</v>
      </c>
      <c r="G33" s="73">
        <f>+G27</f>
        <v>95316258.239999995</v>
      </c>
    </row>
    <row r="34" spans="1:7" ht="16.5">
      <c r="A34" s="23"/>
      <c r="B34" s="45"/>
      <c r="C34" s="45"/>
      <c r="D34" s="7"/>
      <c r="E34" s="28"/>
      <c r="F34" s="42"/>
      <c r="G34" s="51"/>
    </row>
    <row r="35" spans="1:7" ht="16.5">
      <c r="A35" s="21" t="s">
        <v>44</v>
      </c>
      <c r="B35" s="48">
        <f>+B33+B15</f>
        <v>219577016.31999999</v>
      </c>
      <c r="C35" s="48">
        <f>+C33+C15</f>
        <v>223872336.43000001</v>
      </c>
      <c r="D35" s="7"/>
      <c r="E35" s="22" t="s">
        <v>38</v>
      </c>
      <c r="F35" s="42">
        <f>+F33+F18</f>
        <v>283217881.17000002</v>
      </c>
      <c r="G35" s="51">
        <f>+G33+G18</f>
        <v>250032434.55000001</v>
      </c>
    </row>
    <row r="36" spans="1:7">
      <c r="A36" s="5"/>
      <c r="B36" s="44"/>
      <c r="C36" s="44"/>
      <c r="D36" s="7"/>
      <c r="E36" s="28"/>
      <c r="F36" s="41"/>
      <c r="G36" s="50"/>
    </row>
    <row r="37" spans="1:7" ht="16.5">
      <c r="A37" s="5"/>
      <c r="B37" s="44"/>
      <c r="C37" s="44"/>
      <c r="D37" s="7"/>
      <c r="E37" s="25" t="s">
        <v>40</v>
      </c>
      <c r="F37" s="42"/>
      <c r="G37" s="51"/>
    </row>
    <row r="38" spans="1:7" ht="16.5">
      <c r="A38" s="5"/>
      <c r="B38" s="44"/>
      <c r="C38" s="44"/>
      <c r="D38" s="7"/>
      <c r="E38" s="22" t="s">
        <v>41</v>
      </c>
      <c r="F38" s="42"/>
      <c r="G38" s="51"/>
    </row>
    <row r="39" spans="1:7" ht="16.5">
      <c r="A39" s="5"/>
      <c r="B39" s="44"/>
      <c r="C39" s="44"/>
      <c r="D39" s="7"/>
      <c r="E39" s="15" t="s">
        <v>0</v>
      </c>
      <c r="F39" s="42">
        <v>4959575.04</v>
      </c>
      <c r="G39" s="42">
        <v>4959575.04</v>
      </c>
    </row>
    <row r="40" spans="1:7" ht="16.5">
      <c r="A40" s="5"/>
      <c r="B40" s="44"/>
      <c r="C40" s="44"/>
      <c r="D40" s="7"/>
      <c r="E40" s="15" t="s">
        <v>43</v>
      </c>
      <c r="F40" s="42"/>
      <c r="G40" s="42"/>
    </row>
    <row r="41" spans="1:7" ht="16.5">
      <c r="A41" s="5"/>
      <c r="B41" s="44"/>
      <c r="C41" s="44"/>
      <c r="D41" s="7"/>
      <c r="E41" s="15" t="s">
        <v>45</v>
      </c>
      <c r="F41" s="42"/>
      <c r="G41" s="42"/>
    </row>
    <row r="42" spans="1:7" ht="16.5">
      <c r="A42" s="23"/>
      <c r="B42" s="45"/>
      <c r="C42" s="45"/>
      <c r="D42" s="7"/>
      <c r="E42" s="22" t="s">
        <v>46</v>
      </c>
      <c r="F42" s="60"/>
      <c r="G42" s="60"/>
    </row>
    <row r="43" spans="1:7" ht="16.5">
      <c r="A43" s="23"/>
      <c r="B43" s="45"/>
      <c r="C43" s="45"/>
      <c r="D43" s="7"/>
      <c r="E43" s="15" t="s">
        <v>47</v>
      </c>
      <c r="F43" s="42">
        <v>-8125414.4100000001</v>
      </c>
      <c r="G43" s="42">
        <v>-193284141.21000001</v>
      </c>
    </row>
    <row r="44" spans="1:7" ht="16.5">
      <c r="A44" s="23"/>
      <c r="B44" s="45"/>
      <c r="C44" s="45"/>
      <c r="D44" s="7"/>
      <c r="E44" s="15" t="s">
        <v>48</v>
      </c>
      <c r="F44" s="42">
        <v>-60475025.479999997</v>
      </c>
      <c r="G44" s="42">
        <v>162164468.05000001</v>
      </c>
    </row>
    <row r="45" spans="1:7" ht="16.5">
      <c r="A45" s="5"/>
      <c r="B45" s="44"/>
      <c r="C45" s="44"/>
      <c r="D45" s="7"/>
      <c r="E45" s="15" t="s">
        <v>49</v>
      </c>
      <c r="F45" s="44"/>
      <c r="G45" s="53"/>
    </row>
    <row r="46" spans="1:7" ht="16.5">
      <c r="A46" s="5"/>
      <c r="B46" s="44"/>
      <c r="C46" s="44"/>
      <c r="D46" s="7"/>
      <c r="E46" s="15" t="s">
        <v>50</v>
      </c>
      <c r="F46" s="47"/>
      <c r="G46" s="62"/>
    </row>
    <row r="47" spans="1:7" ht="16.5">
      <c r="A47" s="5"/>
      <c r="B47" s="44"/>
      <c r="C47" s="44"/>
      <c r="D47" s="7"/>
      <c r="E47" s="15" t="s">
        <v>51</v>
      </c>
      <c r="F47" s="47"/>
      <c r="G47" s="62"/>
    </row>
    <row r="48" spans="1:7" ht="33">
      <c r="A48" s="5"/>
      <c r="B48" s="44"/>
      <c r="C48" s="44"/>
      <c r="D48" s="7"/>
      <c r="E48" s="2" t="s">
        <v>52</v>
      </c>
      <c r="F48" s="41"/>
      <c r="G48" s="50"/>
    </row>
    <row r="49" spans="1:7" ht="16.5">
      <c r="A49" s="35"/>
      <c r="B49" s="44"/>
      <c r="C49" s="44"/>
      <c r="D49" s="6"/>
      <c r="E49" s="15" t="s">
        <v>53</v>
      </c>
      <c r="F49" s="28"/>
      <c r="G49" s="63"/>
    </row>
    <row r="50" spans="1:7" ht="16.5">
      <c r="A50" s="36"/>
      <c r="B50" s="49"/>
      <c r="C50" s="49"/>
      <c r="D50" s="28"/>
      <c r="E50" s="15" t="s">
        <v>54</v>
      </c>
      <c r="F50" s="49"/>
      <c r="G50" s="64"/>
    </row>
    <row r="51" spans="1:7">
      <c r="A51" s="36"/>
      <c r="B51" s="49"/>
      <c r="C51" s="49"/>
      <c r="D51" s="28"/>
      <c r="E51" s="6"/>
      <c r="F51" s="49"/>
      <c r="G51" s="64"/>
    </row>
    <row r="52" spans="1:7">
      <c r="A52" s="36"/>
      <c r="B52" s="49"/>
      <c r="C52" s="49"/>
      <c r="D52" s="28"/>
      <c r="E52" s="22" t="s">
        <v>55</v>
      </c>
      <c r="F52" s="65">
        <f>SUM(F39:F50)</f>
        <v>-63640864.849999994</v>
      </c>
      <c r="G52" s="66">
        <f>SUM(G39:G50)</f>
        <v>-26160098.120000005</v>
      </c>
    </row>
    <row r="53" spans="1:7">
      <c r="A53" s="36"/>
      <c r="B53" s="49"/>
      <c r="C53" s="49"/>
      <c r="D53" s="28"/>
      <c r="E53" s="26"/>
      <c r="F53" s="49"/>
      <c r="G53" s="64"/>
    </row>
    <row r="54" spans="1:7">
      <c r="A54" s="36"/>
      <c r="B54" s="49"/>
      <c r="C54" s="49"/>
      <c r="D54" s="28"/>
      <c r="E54" s="22" t="s">
        <v>56</v>
      </c>
      <c r="F54" s="65">
        <f>+F35+F52</f>
        <v>219577016.32000002</v>
      </c>
      <c r="G54" s="66">
        <f>+G52+G35</f>
        <v>223872336.43000001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opLeftCell="A19" workbookViewId="0">
      <selection activeCell="B13" sqref="B13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101" t="s">
        <v>58</v>
      </c>
      <c r="D1" s="12"/>
      <c r="E1" s="12"/>
      <c r="G1" s="11" t="s">
        <v>66</v>
      </c>
    </row>
    <row r="2" spans="1:7">
      <c r="B2" s="10"/>
      <c r="C2" s="100" t="s">
        <v>64</v>
      </c>
      <c r="D2" s="10"/>
      <c r="E2" s="10"/>
      <c r="F2" s="10"/>
      <c r="G2" s="10"/>
    </row>
    <row r="3" spans="1:7">
      <c r="B3" s="9"/>
      <c r="C3" s="100" t="s">
        <v>1</v>
      </c>
      <c r="D3" s="9"/>
      <c r="E3" s="9"/>
      <c r="F3" s="9"/>
      <c r="G3" s="9"/>
    </row>
    <row r="4" spans="1:7">
      <c r="A4" s="9"/>
      <c r="C4" s="100" t="s">
        <v>67</v>
      </c>
      <c r="D4" s="10"/>
      <c r="E4" s="10"/>
      <c r="F4" s="9"/>
      <c r="G4" s="9"/>
    </row>
    <row r="5" spans="1:7" ht="15.75" thickBot="1">
      <c r="A5" s="9"/>
      <c r="B5" s="28"/>
      <c r="C5" s="29" t="s">
        <v>57</v>
      </c>
      <c r="D5" s="29"/>
      <c r="E5" s="29"/>
      <c r="F5" s="9"/>
      <c r="G5" s="11" t="s">
        <v>68</v>
      </c>
    </row>
    <row r="6" spans="1:7">
      <c r="A6" s="30" t="s">
        <v>2</v>
      </c>
      <c r="B6" s="31">
        <v>2015</v>
      </c>
      <c r="C6" s="31">
        <v>2014</v>
      </c>
      <c r="D6" s="32"/>
      <c r="E6" s="33" t="s">
        <v>3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4</v>
      </c>
      <c r="B8" s="41"/>
      <c r="C8" s="41"/>
      <c r="D8" s="7"/>
      <c r="E8" s="22" t="s">
        <v>5</v>
      </c>
      <c r="F8" s="41"/>
      <c r="G8" s="50"/>
    </row>
    <row r="9" spans="1:7" ht="16.5">
      <c r="A9" s="17" t="s">
        <v>6</v>
      </c>
      <c r="B9" s="42">
        <v>1271933.81</v>
      </c>
      <c r="C9" s="42">
        <v>2248551.91</v>
      </c>
      <c r="D9" s="8"/>
      <c r="E9" s="15" t="s">
        <v>7</v>
      </c>
      <c r="F9" s="42">
        <v>18745133.109999999</v>
      </c>
      <c r="G9" s="42">
        <v>14305846.619999999</v>
      </c>
    </row>
    <row r="10" spans="1:7" ht="16.5">
      <c r="A10" s="17" t="s">
        <v>8</v>
      </c>
      <c r="B10" s="42">
        <v>67109417.609999999</v>
      </c>
      <c r="C10" s="42">
        <v>60699779.670000002</v>
      </c>
      <c r="D10" s="8"/>
      <c r="E10" s="15" t="s">
        <v>9</v>
      </c>
      <c r="F10" s="102"/>
      <c r="G10" s="51"/>
    </row>
    <row r="11" spans="1:7" ht="16.5">
      <c r="A11" s="17" t="s">
        <v>10</v>
      </c>
      <c r="B11" s="42"/>
      <c r="C11" s="42"/>
      <c r="D11" s="8"/>
      <c r="E11" s="16" t="s">
        <v>11</v>
      </c>
      <c r="F11" s="28"/>
      <c r="G11" s="51"/>
    </row>
    <row r="12" spans="1:7" ht="16.5">
      <c r="A12" s="17" t="s">
        <v>12</v>
      </c>
      <c r="B12" s="42"/>
      <c r="C12" s="42"/>
      <c r="D12" s="8"/>
      <c r="E12" s="15" t="s">
        <v>13</v>
      </c>
      <c r="F12" s="28"/>
      <c r="G12" s="51"/>
    </row>
    <row r="13" spans="1:7" ht="16.5">
      <c r="A13" s="17" t="s">
        <v>14</v>
      </c>
      <c r="B13" s="42">
        <v>449739.59</v>
      </c>
      <c r="C13" s="42">
        <v>341879.02</v>
      </c>
      <c r="D13" s="8"/>
      <c r="E13" s="15" t="s">
        <v>15</v>
      </c>
      <c r="F13" s="28"/>
      <c r="G13" s="51"/>
    </row>
    <row r="14" spans="1:7" ht="33">
      <c r="A14" s="3" t="s">
        <v>16</v>
      </c>
      <c r="B14" s="43">
        <v>-50710760.060000002</v>
      </c>
      <c r="C14" s="43">
        <v>-43594218.689999998</v>
      </c>
      <c r="D14" s="8"/>
      <c r="E14" s="4" t="s">
        <v>17</v>
      </c>
      <c r="F14" s="28"/>
      <c r="G14" s="52"/>
    </row>
    <row r="15" spans="1:7" ht="16.5">
      <c r="A15" s="67" t="s">
        <v>18</v>
      </c>
      <c r="B15" s="68">
        <f>SUM(B9:B14)</f>
        <v>18120330.950000003</v>
      </c>
      <c r="C15" s="68">
        <f>SUM(C9:C14)</f>
        <v>19695991.910000004</v>
      </c>
      <c r="D15" s="8"/>
      <c r="E15" s="15" t="s">
        <v>19</v>
      </c>
      <c r="F15" s="28"/>
      <c r="G15" s="51"/>
    </row>
    <row r="16" spans="1:7" ht="16.5">
      <c r="A16" s="5"/>
      <c r="B16" s="44"/>
      <c r="C16" s="44"/>
      <c r="D16" s="7"/>
      <c r="E16" s="15" t="s">
        <v>20</v>
      </c>
      <c r="F16" s="42"/>
      <c r="G16" s="51"/>
    </row>
    <row r="17" spans="1:7">
      <c r="A17" s="5"/>
      <c r="B17" s="44"/>
      <c r="C17" s="44"/>
      <c r="D17" s="7"/>
      <c r="E17" s="7"/>
      <c r="F17" s="44"/>
      <c r="G17" s="53"/>
    </row>
    <row r="18" spans="1:7">
      <c r="A18" s="23" t="s">
        <v>60</v>
      </c>
      <c r="B18" s="45"/>
      <c r="C18" s="45"/>
      <c r="D18" s="7"/>
      <c r="E18" s="70" t="s">
        <v>59</v>
      </c>
      <c r="F18" s="48">
        <f>SUM(F9:F17)</f>
        <v>18745133.109999999</v>
      </c>
      <c r="G18" s="71">
        <f>SUM(G9:G17)</f>
        <v>14305846.619999999</v>
      </c>
    </row>
    <row r="19" spans="1:7">
      <c r="A19" s="5"/>
      <c r="B19" s="45"/>
      <c r="C19" s="45"/>
      <c r="D19" s="7"/>
      <c r="E19" s="13"/>
      <c r="F19" s="45"/>
      <c r="G19" s="54"/>
    </row>
    <row r="20" spans="1:7">
      <c r="A20" s="21" t="s">
        <v>21</v>
      </c>
      <c r="B20" s="41"/>
      <c r="C20" s="41"/>
      <c r="D20" s="7"/>
      <c r="E20" s="22" t="s">
        <v>22</v>
      </c>
      <c r="F20" s="41"/>
      <c r="G20" s="50"/>
    </row>
    <row r="21" spans="1:7" ht="16.5">
      <c r="A21" s="17" t="s">
        <v>23</v>
      </c>
      <c r="B21" s="42"/>
      <c r="C21" s="42"/>
      <c r="D21" s="8"/>
      <c r="E21" s="15" t="s">
        <v>24</v>
      </c>
      <c r="F21" s="42"/>
      <c r="G21" s="51"/>
    </row>
    <row r="22" spans="1:7" ht="16.5">
      <c r="A22" s="3" t="s">
        <v>25</v>
      </c>
      <c r="B22" s="43"/>
      <c r="C22" s="43"/>
      <c r="D22" s="8"/>
      <c r="E22" s="16" t="s">
        <v>26</v>
      </c>
      <c r="F22" s="42"/>
      <c r="G22" s="51"/>
    </row>
    <row r="23" spans="1:7" ht="16.5">
      <c r="A23" s="17"/>
      <c r="B23" s="42"/>
      <c r="C23" s="42"/>
      <c r="D23" s="8"/>
      <c r="E23" s="15" t="s">
        <v>27</v>
      </c>
      <c r="F23" s="42"/>
      <c r="G23" s="51"/>
    </row>
    <row r="24" spans="1:7" ht="16.5" customHeight="1">
      <c r="A24" s="3" t="s">
        <v>28</v>
      </c>
      <c r="B24" s="46">
        <v>90240780.579999998</v>
      </c>
      <c r="C24" s="46">
        <v>90240780.579999998</v>
      </c>
      <c r="D24" s="8"/>
      <c r="E24" s="15" t="s">
        <v>29</v>
      </c>
      <c r="F24" s="42">
        <v>1711117.39</v>
      </c>
      <c r="G24" s="51"/>
    </row>
    <row r="25" spans="1:7" ht="33">
      <c r="A25" s="17"/>
      <c r="B25" s="42"/>
      <c r="C25" s="42"/>
      <c r="D25" s="8"/>
      <c r="E25" s="4" t="s">
        <v>30</v>
      </c>
      <c r="F25" s="43"/>
      <c r="G25" s="55"/>
    </row>
    <row r="26" spans="1:7" ht="16.5">
      <c r="A26" s="17" t="s">
        <v>31</v>
      </c>
      <c r="B26" s="42">
        <v>9670180.5999999996</v>
      </c>
      <c r="C26" s="42">
        <v>9637786.3599999994</v>
      </c>
      <c r="D26" s="8"/>
      <c r="E26" s="24"/>
      <c r="F26" s="56"/>
      <c r="G26" s="57"/>
    </row>
    <row r="27" spans="1:7" ht="16.5">
      <c r="A27" s="17" t="s">
        <v>32</v>
      </c>
      <c r="B27" s="42"/>
      <c r="C27" s="42"/>
      <c r="D27" s="8"/>
      <c r="E27" s="72" t="s">
        <v>33</v>
      </c>
      <c r="F27" s="68">
        <f>SUM(F21:F25)</f>
        <v>1711117.39</v>
      </c>
      <c r="G27" s="73">
        <f>SUM(G21:G25)</f>
        <v>0</v>
      </c>
    </row>
    <row r="28" spans="1:7" ht="16.5">
      <c r="A28" s="3" t="s">
        <v>34</v>
      </c>
      <c r="B28" s="43">
        <v>-26053244.129999999</v>
      </c>
      <c r="C28" s="43"/>
      <c r="D28" s="8"/>
      <c r="E28" s="24"/>
      <c r="F28" s="56"/>
      <c r="G28" s="57"/>
    </row>
    <row r="29" spans="1:7" ht="16.5">
      <c r="A29" s="17" t="s">
        <v>35</v>
      </c>
      <c r="B29" s="42">
        <v>3140280.73</v>
      </c>
      <c r="C29" s="42">
        <v>3140280.73</v>
      </c>
      <c r="D29" s="7"/>
      <c r="E29" s="28"/>
      <c r="F29" s="45"/>
      <c r="G29" s="54"/>
    </row>
    <row r="30" spans="1:7" ht="16.5">
      <c r="A30" s="3" t="s">
        <v>37</v>
      </c>
      <c r="B30" s="43"/>
      <c r="C30" s="43"/>
      <c r="D30" s="7"/>
      <c r="E30" s="28"/>
      <c r="F30" s="41"/>
      <c r="G30" s="50"/>
    </row>
    <row r="31" spans="1:7" ht="16.5">
      <c r="A31" s="17" t="s">
        <v>39</v>
      </c>
      <c r="B31" s="42"/>
      <c r="C31" s="42"/>
      <c r="D31" s="7"/>
      <c r="E31" s="28"/>
      <c r="F31" s="58"/>
      <c r="G31" s="59"/>
    </row>
    <row r="32" spans="1:7">
      <c r="A32" s="23"/>
      <c r="B32" s="45"/>
      <c r="C32" s="45"/>
      <c r="D32" s="7"/>
      <c r="E32" s="28"/>
      <c r="F32" s="41"/>
      <c r="G32" s="50"/>
    </row>
    <row r="33" spans="1:7" ht="16.5">
      <c r="A33" s="69" t="s">
        <v>42</v>
      </c>
      <c r="B33" s="41">
        <f>SUM(B21:B32)</f>
        <v>76997997.780000001</v>
      </c>
      <c r="C33" s="41">
        <f>SUM(C21:C32)</f>
        <v>103018847.67</v>
      </c>
      <c r="D33" s="7"/>
      <c r="E33" s="27" t="s">
        <v>36</v>
      </c>
      <c r="F33" s="68">
        <f>+F27</f>
        <v>1711117.39</v>
      </c>
      <c r="G33" s="73">
        <f>+G27</f>
        <v>0</v>
      </c>
    </row>
    <row r="34" spans="1:7" ht="16.5">
      <c r="A34" s="23"/>
      <c r="B34" s="45"/>
      <c r="C34" s="45"/>
      <c r="D34" s="7"/>
      <c r="E34" s="28"/>
      <c r="F34" s="42"/>
      <c r="G34" s="51"/>
    </row>
    <row r="35" spans="1:7" ht="16.5">
      <c r="A35" s="21" t="s">
        <v>44</v>
      </c>
      <c r="B35" s="48">
        <f>+B33+B15</f>
        <v>95118328.730000004</v>
      </c>
      <c r="C35" s="48">
        <f>+C33+C15</f>
        <v>122714839.58000001</v>
      </c>
      <c r="D35" s="7"/>
      <c r="E35" s="22" t="s">
        <v>38</v>
      </c>
      <c r="F35" s="42">
        <f>+F33+F18</f>
        <v>20456250.5</v>
      </c>
      <c r="G35" s="51">
        <f>+G33+G18</f>
        <v>14305846.619999999</v>
      </c>
    </row>
    <row r="36" spans="1:7">
      <c r="A36" s="5"/>
      <c r="B36" s="44"/>
      <c r="C36" s="44"/>
      <c r="D36" s="7"/>
      <c r="E36" s="28"/>
      <c r="F36" s="41"/>
      <c r="G36" s="50"/>
    </row>
    <row r="37" spans="1:7" ht="16.5">
      <c r="A37" s="5"/>
      <c r="B37" s="44"/>
      <c r="C37" s="44"/>
      <c r="D37" s="7"/>
      <c r="E37" s="25" t="s">
        <v>40</v>
      </c>
      <c r="F37" s="42"/>
      <c r="G37" s="51"/>
    </row>
    <row r="38" spans="1:7" ht="16.5">
      <c r="A38" s="5"/>
      <c r="B38" s="44"/>
      <c r="C38" s="44"/>
      <c r="D38" s="7"/>
      <c r="E38" s="22" t="s">
        <v>41</v>
      </c>
      <c r="F38" s="42"/>
      <c r="G38" s="51"/>
    </row>
    <row r="39" spans="1:7" ht="16.5">
      <c r="A39" s="5"/>
      <c r="B39" s="44"/>
      <c r="C39" s="44"/>
      <c r="D39" s="7"/>
      <c r="E39" s="15" t="s">
        <v>0</v>
      </c>
      <c r="F39" s="42">
        <v>257000</v>
      </c>
      <c r="G39" s="42">
        <v>257000</v>
      </c>
    </row>
    <row r="40" spans="1:7" ht="16.5">
      <c r="A40" s="5"/>
      <c r="B40" s="44"/>
      <c r="C40" s="44"/>
      <c r="D40" s="7"/>
      <c r="E40" s="15" t="s">
        <v>43</v>
      </c>
      <c r="F40" s="42"/>
      <c r="G40" s="42"/>
    </row>
    <row r="41" spans="1:7" ht="16.5">
      <c r="A41" s="5"/>
      <c r="B41" s="44"/>
      <c r="C41" s="44"/>
      <c r="D41" s="7"/>
      <c r="E41" s="15" t="s">
        <v>45</v>
      </c>
      <c r="F41" s="42"/>
      <c r="G41" s="42"/>
    </row>
    <row r="42" spans="1:7" ht="16.5">
      <c r="A42" s="23"/>
      <c r="B42" s="45"/>
      <c r="C42" s="45"/>
      <c r="D42" s="7"/>
      <c r="E42" s="22" t="s">
        <v>46</v>
      </c>
      <c r="F42" s="60"/>
      <c r="G42" s="60"/>
    </row>
    <row r="43" spans="1:7" ht="16.5">
      <c r="A43" s="23"/>
      <c r="B43" s="45"/>
      <c r="C43" s="45"/>
      <c r="D43" s="7"/>
      <c r="E43" s="15" t="s">
        <v>47</v>
      </c>
      <c r="F43" s="42">
        <v>-8798656.3699999992</v>
      </c>
      <c r="G43" s="42">
        <v>198974.45</v>
      </c>
    </row>
    <row r="44" spans="1:7" ht="16.5">
      <c r="A44" s="23"/>
      <c r="B44" s="45"/>
      <c r="C44" s="45"/>
      <c r="D44" s="7"/>
      <c r="E44" s="15" t="s">
        <v>48</v>
      </c>
      <c r="F44" s="42">
        <v>83203734.599999994</v>
      </c>
      <c r="G44" s="42">
        <v>107953018.51000001</v>
      </c>
    </row>
    <row r="45" spans="1:7" ht="16.5">
      <c r="A45" s="5"/>
      <c r="B45" s="44"/>
      <c r="C45" s="44"/>
      <c r="D45" s="7"/>
      <c r="E45" s="15" t="s">
        <v>49</v>
      </c>
      <c r="F45" s="44"/>
      <c r="G45" s="53"/>
    </row>
    <row r="46" spans="1:7" ht="16.5">
      <c r="A46" s="5"/>
      <c r="B46" s="44"/>
      <c r="C46" s="44"/>
      <c r="D46" s="7"/>
      <c r="E46" s="15" t="s">
        <v>50</v>
      </c>
      <c r="F46" s="47"/>
      <c r="G46" s="62"/>
    </row>
    <row r="47" spans="1:7" ht="16.5">
      <c r="A47" s="5"/>
      <c r="B47" s="44"/>
      <c r="C47" s="44"/>
      <c r="D47" s="7"/>
      <c r="E47" s="15" t="s">
        <v>51</v>
      </c>
      <c r="F47" s="47"/>
      <c r="G47" s="62"/>
    </row>
    <row r="48" spans="1:7" ht="33">
      <c r="A48" s="5"/>
      <c r="B48" s="44"/>
      <c r="C48" s="44"/>
      <c r="D48" s="7"/>
      <c r="E48" s="2" t="s">
        <v>52</v>
      </c>
      <c r="F48" s="41"/>
      <c r="G48" s="50"/>
    </row>
    <row r="49" spans="1:7" ht="16.5">
      <c r="A49" s="35"/>
      <c r="B49" s="44"/>
      <c r="C49" s="44"/>
      <c r="D49" s="6"/>
      <c r="E49" s="15" t="s">
        <v>53</v>
      </c>
      <c r="F49" s="28"/>
      <c r="G49" s="63"/>
    </row>
    <row r="50" spans="1:7" ht="16.5">
      <c r="A50" s="36"/>
      <c r="B50" s="49"/>
      <c r="C50" s="49"/>
      <c r="D50" s="28"/>
      <c r="E50" s="15" t="s">
        <v>54</v>
      </c>
      <c r="F50" s="49"/>
      <c r="G50" s="64"/>
    </row>
    <row r="51" spans="1:7">
      <c r="A51" s="36"/>
      <c r="B51" s="49"/>
      <c r="C51" s="49"/>
      <c r="D51" s="28"/>
      <c r="E51" s="6"/>
      <c r="F51" s="49"/>
      <c r="G51" s="64"/>
    </row>
    <row r="52" spans="1:7">
      <c r="A52" s="36"/>
      <c r="B52" s="49"/>
      <c r="C52" s="49"/>
      <c r="D52" s="28"/>
      <c r="E52" s="22" t="s">
        <v>55</v>
      </c>
      <c r="F52" s="65">
        <f>SUM(F39:F50)</f>
        <v>74662078.229999989</v>
      </c>
      <c r="G52" s="66">
        <f>SUM(G39:G50)</f>
        <v>108408992.96000001</v>
      </c>
    </row>
    <row r="53" spans="1:7">
      <c r="A53" s="36"/>
      <c r="B53" s="49"/>
      <c r="C53" s="49"/>
      <c r="D53" s="28"/>
      <c r="E53" s="26"/>
      <c r="F53" s="49"/>
      <c r="G53" s="64"/>
    </row>
    <row r="54" spans="1:7">
      <c r="A54" s="36"/>
      <c r="B54" s="49"/>
      <c r="C54" s="49"/>
      <c r="D54" s="28"/>
      <c r="E54" s="22" t="s">
        <v>56</v>
      </c>
      <c r="F54" s="65">
        <f>+F35+F52</f>
        <v>95118328.729999989</v>
      </c>
      <c r="G54" s="66">
        <f>+G52+G35</f>
        <v>122714839.58000001</v>
      </c>
    </row>
    <row r="55" spans="1:7" ht="15.75" thickBot="1">
      <c r="A55" s="37"/>
      <c r="B55" s="14"/>
      <c r="C55" s="14"/>
      <c r="D55" s="14"/>
      <c r="E55" s="14"/>
      <c r="F55" s="14"/>
      <c r="G55" s="38"/>
    </row>
    <row r="59" spans="1:7">
      <c r="F59" s="10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43" workbookViewId="0">
      <selection activeCell="C14" sqref="C14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101" t="s">
        <v>58</v>
      </c>
      <c r="D1" s="12"/>
      <c r="E1" s="12"/>
      <c r="G1" s="11" t="s">
        <v>66</v>
      </c>
    </row>
    <row r="2" spans="1:7">
      <c r="B2" s="10"/>
      <c r="C2" s="100" t="s">
        <v>65</v>
      </c>
      <c r="D2" s="10"/>
      <c r="E2" s="10"/>
      <c r="F2" s="10"/>
      <c r="G2" s="10"/>
    </row>
    <row r="3" spans="1:7">
      <c r="B3" s="9"/>
      <c r="C3" s="100" t="s">
        <v>1</v>
      </c>
      <c r="D3" s="9"/>
      <c r="E3" s="9"/>
      <c r="F3" s="9"/>
      <c r="G3" s="9"/>
    </row>
    <row r="4" spans="1:7">
      <c r="A4" s="9"/>
      <c r="C4" s="100" t="s">
        <v>71</v>
      </c>
      <c r="D4" s="10"/>
      <c r="E4" s="10"/>
      <c r="F4" s="9"/>
      <c r="G4" s="9"/>
    </row>
    <row r="5" spans="1:7" ht="15.75" thickBot="1">
      <c r="A5" s="9"/>
      <c r="B5" s="28"/>
      <c r="C5" s="29" t="s">
        <v>57</v>
      </c>
      <c r="D5" s="29"/>
      <c r="E5" s="29"/>
      <c r="F5" s="9"/>
      <c r="G5" s="11" t="s">
        <v>68</v>
      </c>
    </row>
    <row r="6" spans="1:7">
      <c r="A6" s="30" t="s">
        <v>2</v>
      </c>
      <c r="B6" s="31">
        <v>2015</v>
      </c>
      <c r="C6" s="31">
        <v>2014</v>
      </c>
      <c r="D6" s="32"/>
      <c r="E6" s="33" t="s">
        <v>3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4</v>
      </c>
      <c r="B8" s="41"/>
      <c r="C8" s="41"/>
      <c r="D8" s="7"/>
      <c r="E8" s="22" t="s">
        <v>5</v>
      </c>
      <c r="F8" s="41"/>
      <c r="G8" s="50"/>
    </row>
    <row r="9" spans="1:7" ht="16.5">
      <c r="A9" s="17" t="s">
        <v>6</v>
      </c>
      <c r="B9" s="42">
        <v>14434409.630000001</v>
      </c>
      <c r="C9" s="42">
        <v>41551361.640000001</v>
      </c>
      <c r="D9" s="8"/>
      <c r="E9" s="15" t="s">
        <v>7</v>
      </c>
      <c r="F9" s="42">
        <v>288190487.34000003</v>
      </c>
      <c r="G9" s="51">
        <v>244984138.59999999</v>
      </c>
    </row>
    <row r="10" spans="1:7" ht="16.5">
      <c r="A10" s="17" t="s">
        <v>8</v>
      </c>
      <c r="B10" s="42">
        <v>501689816.13999993</v>
      </c>
      <c r="C10" s="42">
        <v>443872832.66000003</v>
      </c>
      <c r="D10" s="8"/>
      <c r="E10" s="15" t="s">
        <v>9</v>
      </c>
      <c r="F10" s="42">
        <v>1003429.5700000001</v>
      </c>
      <c r="G10" s="51">
        <v>2958906.08</v>
      </c>
    </row>
    <row r="11" spans="1:7" ht="16.5">
      <c r="A11" s="17" t="s">
        <v>10</v>
      </c>
      <c r="B11" s="42">
        <v>4213049.88</v>
      </c>
      <c r="C11" s="42">
        <v>4086930.36</v>
      </c>
      <c r="D11" s="8"/>
      <c r="E11" s="16" t="s">
        <v>11</v>
      </c>
      <c r="F11" s="42">
        <v>0</v>
      </c>
      <c r="G11" s="51">
        <v>0</v>
      </c>
    </row>
    <row r="12" spans="1:7" ht="16.5">
      <c r="A12" s="17" t="s">
        <v>12</v>
      </c>
      <c r="B12" s="42">
        <v>0</v>
      </c>
      <c r="C12" s="42">
        <v>0</v>
      </c>
      <c r="D12" s="8"/>
      <c r="E12" s="15" t="s">
        <v>13</v>
      </c>
      <c r="F12" s="42">
        <v>0</v>
      </c>
      <c r="G12" s="51">
        <v>0</v>
      </c>
    </row>
    <row r="13" spans="1:7" ht="16.5">
      <c r="A13" s="17" t="s">
        <v>14</v>
      </c>
      <c r="B13" s="42">
        <v>11908375.060000001</v>
      </c>
      <c r="C13" s="42">
        <v>13033744.189999999</v>
      </c>
      <c r="D13" s="8"/>
      <c r="E13" s="15" t="s">
        <v>15</v>
      </c>
      <c r="F13" s="42">
        <v>0</v>
      </c>
      <c r="G13" s="51">
        <v>0</v>
      </c>
    </row>
    <row r="14" spans="1:7" ht="33">
      <c r="A14" s="3" t="s">
        <v>16</v>
      </c>
      <c r="B14" s="42">
        <v>-307336186.74000001</v>
      </c>
      <c r="C14" s="42">
        <v>-239476232.22999999</v>
      </c>
      <c r="D14" s="8"/>
      <c r="E14" s="4" t="s">
        <v>17</v>
      </c>
      <c r="F14" s="42">
        <v>0</v>
      </c>
      <c r="G14" s="51">
        <v>0</v>
      </c>
    </row>
    <row r="15" spans="1:7" ht="16.5">
      <c r="A15" s="67" t="s">
        <v>18</v>
      </c>
      <c r="B15" s="68">
        <v>224909463.96999991</v>
      </c>
      <c r="C15" s="68">
        <v>263068636.62000003</v>
      </c>
      <c r="D15" s="8"/>
      <c r="E15" s="15" t="s">
        <v>19</v>
      </c>
      <c r="F15" s="42">
        <v>0</v>
      </c>
      <c r="G15" s="51">
        <v>0</v>
      </c>
    </row>
    <row r="16" spans="1:7" ht="16.5">
      <c r="A16" s="5"/>
      <c r="B16" s="44"/>
      <c r="C16" s="44"/>
      <c r="D16" s="7"/>
      <c r="E16" s="15" t="s">
        <v>20</v>
      </c>
      <c r="F16" s="42">
        <v>0</v>
      </c>
      <c r="G16" s="51">
        <v>0</v>
      </c>
    </row>
    <row r="17" spans="1:7" ht="16.5">
      <c r="A17" s="5"/>
      <c r="B17" s="44"/>
      <c r="C17" s="44"/>
      <c r="D17" s="7"/>
      <c r="E17" s="7"/>
      <c r="F17" s="42">
        <v>0</v>
      </c>
      <c r="G17" s="51">
        <v>0</v>
      </c>
    </row>
    <row r="18" spans="1:7" ht="16.5">
      <c r="A18" s="23" t="s">
        <v>60</v>
      </c>
      <c r="B18" s="68"/>
      <c r="C18" s="68"/>
      <c r="D18" s="7"/>
      <c r="E18" s="70" t="s">
        <v>59</v>
      </c>
      <c r="F18" s="48">
        <v>289193916.91000003</v>
      </c>
      <c r="G18" s="71">
        <v>247943044.68000001</v>
      </c>
    </row>
    <row r="19" spans="1:7">
      <c r="A19" s="5"/>
      <c r="B19" s="45"/>
      <c r="C19" s="45"/>
      <c r="D19" s="7"/>
      <c r="E19" s="13"/>
      <c r="F19" s="45"/>
      <c r="G19" s="54"/>
    </row>
    <row r="20" spans="1:7" ht="16.5">
      <c r="A20" s="21" t="s">
        <v>21</v>
      </c>
      <c r="B20" s="42">
        <v>0</v>
      </c>
      <c r="C20" s="42">
        <v>0</v>
      </c>
      <c r="D20" s="7"/>
      <c r="E20" s="22" t="s">
        <v>22</v>
      </c>
      <c r="F20" s="41"/>
      <c r="G20" s="50"/>
    </row>
    <row r="21" spans="1:7" ht="16.5">
      <c r="A21" s="17" t="s">
        <v>23</v>
      </c>
      <c r="B21" s="42">
        <v>0</v>
      </c>
      <c r="C21" s="42">
        <v>0</v>
      </c>
      <c r="D21" s="8"/>
      <c r="E21" s="15" t="s">
        <v>24</v>
      </c>
      <c r="F21" s="42"/>
      <c r="G21" s="51">
        <v>0</v>
      </c>
    </row>
    <row r="22" spans="1:7" ht="16.5">
      <c r="A22" s="3" t="s">
        <v>25</v>
      </c>
      <c r="B22" s="42">
        <v>0</v>
      </c>
      <c r="C22" s="42">
        <v>0</v>
      </c>
      <c r="D22" s="8"/>
      <c r="E22" s="16" t="s">
        <v>26</v>
      </c>
      <c r="F22" s="42">
        <v>152868.32</v>
      </c>
      <c r="G22" s="51">
        <v>0</v>
      </c>
    </row>
    <row r="23" spans="1:7" ht="16.5">
      <c r="A23" s="17"/>
      <c r="B23" s="42">
        <v>0</v>
      </c>
      <c r="C23" s="42">
        <v>0</v>
      </c>
      <c r="D23" s="8"/>
      <c r="E23" s="15" t="s">
        <v>27</v>
      </c>
      <c r="F23" s="42">
        <v>371115955.10000002</v>
      </c>
      <c r="G23" s="51">
        <v>325674876.94</v>
      </c>
    </row>
    <row r="24" spans="1:7" ht="16.5" customHeight="1">
      <c r="A24" s="3" t="s">
        <v>28</v>
      </c>
      <c r="B24" s="42">
        <v>604205357.30999994</v>
      </c>
      <c r="C24" s="42">
        <v>570920248.75999999</v>
      </c>
      <c r="D24" s="8"/>
      <c r="E24" s="15" t="s">
        <v>29</v>
      </c>
      <c r="F24" s="42">
        <v>19400055.140000001</v>
      </c>
      <c r="G24" s="51">
        <v>0</v>
      </c>
    </row>
    <row r="25" spans="1:7" ht="33">
      <c r="A25" s="17"/>
      <c r="B25" s="42"/>
      <c r="C25" s="42"/>
      <c r="D25" s="8"/>
      <c r="E25" s="4" t="s">
        <v>30</v>
      </c>
      <c r="F25" s="42"/>
      <c r="G25" s="51"/>
    </row>
    <row r="26" spans="1:7" ht="16.5">
      <c r="A26" s="17" t="s">
        <v>31</v>
      </c>
      <c r="B26" s="42">
        <v>80504123.569999993</v>
      </c>
      <c r="C26" s="42">
        <v>77264153.179999992</v>
      </c>
      <c r="D26" s="8"/>
      <c r="E26" s="24"/>
      <c r="F26" s="56"/>
      <c r="G26" s="57"/>
    </row>
    <row r="27" spans="1:7" ht="16.5">
      <c r="A27" s="17" t="s">
        <v>32</v>
      </c>
      <c r="B27" s="42">
        <v>4285844.5</v>
      </c>
      <c r="C27" s="42">
        <v>4271342.5</v>
      </c>
      <c r="D27" s="8"/>
      <c r="E27" s="72" t="s">
        <v>33</v>
      </c>
      <c r="F27" s="68">
        <v>390668878.56</v>
      </c>
      <c r="G27" s="73">
        <v>325674876.94</v>
      </c>
    </row>
    <row r="28" spans="1:7" ht="16.5">
      <c r="A28" s="3" t="s">
        <v>34</v>
      </c>
      <c r="B28" s="42">
        <v>-79223069.719999999</v>
      </c>
      <c r="C28" s="42">
        <v>-49242084.049999997</v>
      </c>
      <c r="D28" s="8"/>
      <c r="E28" s="24"/>
      <c r="F28" s="56"/>
      <c r="G28" s="57"/>
    </row>
    <row r="29" spans="1:7" ht="16.5">
      <c r="A29" s="17" t="s">
        <v>35</v>
      </c>
      <c r="B29" s="42">
        <v>3911479.66</v>
      </c>
      <c r="C29" s="42">
        <v>3726528.57</v>
      </c>
      <c r="D29" s="7"/>
      <c r="E29" s="28"/>
      <c r="F29" s="45"/>
      <c r="G29" s="54"/>
    </row>
    <row r="30" spans="1:7" ht="16.5">
      <c r="A30" s="3" t="s">
        <v>37</v>
      </c>
      <c r="B30" s="42">
        <v>0</v>
      </c>
      <c r="C30" s="42">
        <v>0</v>
      </c>
      <c r="D30" s="7"/>
      <c r="E30" s="28"/>
      <c r="F30" s="41"/>
      <c r="G30" s="50"/>
    </row>
    <row r="31" spans="1:7" ht="16.5">
      <c r="A31" s="17" t="s">
        <v>39</v>
      </c>
      <c r="B31" s="42">
        <v>0</v>
      </c>
      <c r="C31" s="42">
        <v>0</v>
      </c>
      <c r="D31" s="7"/>
      <c r="E31" s="28"/>
      <c r="F31" s="58"/>
      <c r="G31" s="59"/>
    </row>
    <row r="32" spans="1:7" ht="16.5">
      <c r="A32" s="23"/>
      <c r="B32" s="42">
        <v>0</v>
      </c>
      <c r="C32" s="42">
        <v>0</v>
      </c>
      <c r="D32" s="7"/>
      <c r="E32" s="28"/>
      <c r="F32" s="41"/>
      <c r="G32" s="50"/>
    </row>
    <row r="33" spans="1:7" ht="16.5">
      <c r="A33" s="69" t="s">
        <v>42</v>
      </c>
      <c r="B33" s="41">
        <v>613683735.31999981</v>
      </c>
      <c r="C33" s="41">
        <v>606940188.96000004</v>
      </c>
      <c r="D33" s="7"/>
      <c r="E33" s="27" t="s">
        <v>36</v>
      </c>
      <c r="F33" s="68">
        <v>390668878.56</v>
      </c>
      <c r="G33" s="73">
        <v>325674876.94</v>
      </c>
    </row>
    <row r="34" spans="1:7" ht="16.5">
      <c r="A34" s="23"/>
      <c r="B34" s="45"/>
      <c r="C34" s="45"/>
      <c r="D34" s="7"/>
      <c r="E34" s="28"/>
      <c r="F34" s="42"/>
      <c r="G34" s="51"/>
    </row>
    <row r="35" spans="1:7" ht="16.5">
      <c r="A35" s="21" t="s">
        <v>44</v>
      </c>
      <c r="B35" s="48">
        <v>838593199.28999972</v>
      </c>
      <c r="C35" s="48">
        <v>870008825.58000004</v>
      </c>
      <c r="D35" s="7"/>
      <c r="E35" s="22" t="s">
        <v>38</v>
      </c>
      <c r="F35" s="42">
        <v>679862795.47000003</v>
      </c>
      <c r="G35" s="51">
        <v>573617921.62</v>
      </c>
    </row>
    <row r="36" spans="1:7">
      <c r="A36" s="5"/>
      <c r="B36" s="44"/>
      <c r="C36" s="44"/>
      <c r="D36" s="7"/>
      <c r="E36" s="28"/>
      <c r="F36" s="41"/>
      <c r="G36" s="50"/>
    </row>
    <row r="37" spans="1:7" ht="16.5">
      <c r="A37" s="5"/>
      <c r="B37" s="44"/>
      <c r="C37" s="44"/>
      <c r="D37" s="7"/>
      <c r="E37" s="25" t="s">
        <v>40</v>
      </c>
      <c r="F37" s="42"/>
      <c r="G37" s="51"/>
    </row>
    <row r="38" spans="1:7" ht="16.5">
      <c r="A38" s="5"/>
      <c r="B38" s="44"/>
      <c r="C38" s="44"/>
      <c r="D38" s="7"/>
      <c r="E38" s="22" t="s">
        <v>41</v>
      </c>
      <c r="F38" s="42"/>
      <c r="G38" s="51">
        <v>0</v>
      </c>
    </row>
    <row r="39" spans="1:7" ht="16.5">
      <c r="A39" s="5"/>
      <c r="B39" s="44"/>
      <c r="C39" s="44"/>
      <c r="D39" s="7"/>
      <c r="E39" s="15" t="s">
        <v>0</v>
      </c>
      <c r="F39" s="42">
        <v>8578325.8100000005</v>
      </c>
      <c r="G39" s="51">
        <v>8578325.8100000005</v>
      </c>
    </row>
    <row r="40" spans="1:7" ht="16.5">
      <c r="A40" s="5"/>
      <c r="B40" s="44"/>
      <c r="C40" s="44"/>
      <c r="D40" s="7"/>
      <c r="E40" s="15" t="s">
        <v>43</v>
      </c>
      <c r="F40" s="42">
        <v>0</v>
      </c>
      <c r="G40" s="51">
        <v>0</v>
      </c>
    </row>
    <row r="41" spans="1:7" ht="16.5">
      <c r="A41" s="5"/>
      <c r="B41" s="44"/>
      <c r="C41" s="44"/>
      <c r="D41" s="7"/>
      <c r="E41" s="15" t="s">
        <v>45</v>
      </c>
      <c r="F41" s="42">
        <v>0</v>
      </c>
      <c r="G41" s="51">
        <v>0</v>
      </c>
    </row>
    <row r="42" spans="1:7" ht="16.5">
      <c r="A42" s="23"/>
      <c r="B42" s="45"/>
      <c r="C42" s="45"/>
      <c r="D42" s="7"/>
      <c r="E42" s="22" t="s">
        <v>46</v>
      </c>
      <c r="F42" s="42">
        <v>0</v>
      </c>
      <c r="G42" s="51">
        <v>0</v>
      </c>
    </row>
    <row r="43" spans="1:7" ht="16.5">
      <c r="A43" s="23"/>
      <c r="B43" s="45"/>
      <c r="C43" s="45"/>
      <c r="D43" s="7"/>
      <c r="E43" s="15" t="s">
        <v>47</v>
      </c>
      <c r="F43" s="42">
        <v>-53383620.910000004</v>
      </c>
      <c r="G43" s="51">
        <v>-207427102.08000001</v>
      </c>
    </row>
    <row r="44" spans="1:7" ht="16.5">
      <c r="A44" s="23"/>
      <c r="B44" s="45"/>
      <c r="C44" s="45"/>
      <c r="D44" s="7"/>
      <c r="E44" s="15" t="s">
        <v>48</v>
      </c>
      <c r="F44" s="42">
        <v>203535698.91999999</v>
      </c>
      <c r="G44" s="51">
        <v>495239680.23000002</v>
      </c>
    </row>
    <row r="45" spans="1:7" ht="16.5">
      <c r="A45" s="5"/>
      <c r="B45" s="44"/>
      <c r="C45" s="44"/>
      <c r="D45" s="7"/>
      <c r="E45" s="15" t="s">
        <v>49</v>
      </c>
      <c r="F45" s="44"/>
      <c r="G45" s="51">
        <v>0</v>
      </c>
    </row>
    <row r="46" spans="1:7" ht="16.5">
      <c r="A46" s="5"/>
      <c r="B46" s="44"/>
      <c r="C46" s="44"/>
      <c r="D46" s="7"/>
      <c r="E46" s="15" t="s">
        <v>50</v>
      </c>
      <c r="F46" s="47"/>
      <c r="G46" s="51">
        <v>0</v>
      </c>
    </row>
    <row r="47" spans="1:7" ht="16.5">
      <c r="A47" s="5"/>
      <c r="B47" s="44"/>
      <c r="C47" s="44"/>
      <c r="D47" s="7"/>
      <c r="E47" s="15" t="s">
        <v>51</v>
      </c>
      <c r="F47" s="47"/>
      <c r="G47" s="51">
        <v>0</v>
      </c>
    </row>
    <row r="48" spans="1:7" ht="33">
      <c r="A48" s="5"/>
      <c r="B48" s="44"/>
      <c r="C48" s="44"/>
      <c r="D48" s="7"/>
      <c r="E48" s="2" t="s">
        <v>52</v>
      </c>
      <c r="F48" s="41"/>
      <c r="G48" s="51">
        <v>0</v>
      </c>
    </row>
    <row r="49" spans="1:7" ht="16.5">
      <c r="A49" s="35"/>
      <c r="B49" s="44"/>
      <c r="C49" s="44"/>
      <c r="D49" s="6"/>
      <c r="E49" s="15" t="s">
        <v>53</v>
      </c>
      <c r="F49" s="42">
        <v>0</v>
      </c>
      <c r="G49" s="63"/>
    </row>
    <row r="50" spans="1:7" ht="16.5">
      <c r="A50" s="36"/>
      <c r="B50" s="49"/>
      <c r="C50" s="49"/>
      <c r="D50" s="28"/>
      <c r="E50" s="15" t="s">
        <v>54</v>
      </c>
      <c r="F50" s="42">
        <v>0</v>
      </c>
      <c r="G50" s="64"/>
    </row>
    <row r="51" spans="1:7">
      <c r="A51" s="36"/>
      <c r="B51" s="49"/>
      <c r="C51" s="49"/>
      <c r="D51" s="28"/>
      <c r="E51" s="6"/>
      <c r="F51" s="49"/>
      <c r="G51" s="64"/>
    </row>
    <row r="52" spans="1:7">
      <c r="A52" s="36"/>
      <c r="B52" s="49"/>
      <c r="C52" s="49"/>
      <c r="D52" s="28"/>
      <c r="E52" s="22" t="s">
        <v>55</v>
      </c>
      <c r="F52" s="65">
        <v>158730403.81999999</v>
      </c>
      <c r="G52" s="66">
        <v>296390903.96000004</v>
      </c>
    </row>
    <row r="53" spans="1:7">
      <c r="A53" s="36"/>
      <c r="B53" s="49"/>
      <c r="C53" s="49"/>
      <c r="D53" s="28"/>
      <c r="E53" s="26"/>
      <c r="F53" s="49"/>
      <c r="G53" s="64"/>
    </row>
    <row r="54" spans="1:7">
      <c r="A54" s="36"/>
      <c r="B54" s="49"/>
      <c r="C54" s="49"/>
      <c r="D54" s="28"/>
      <c r="E54" s="22" t="s">
        <v>56</v>
      </c>
      <c r="F54" s="65">
        <v>838593199.28999996</v>
      </c>
      <c r="G54" s="66">
        <v>870008825.58000004</v>
      </c>
    </row>
    <row r="55" spans="1:7" ht="15.75" thickBot="1">
      <c r="A55" s="37"/>
      <c r="B55" s="14"/>
      <c r="C55" s="14"/>
      <c r="D55" s="14"/>
      <c r="E55" s="14"/>
      <c r="F55" s="14"/>
      <c r="G55" s="38"/>
    </row>
    <row r="57" spans="1:7">
      <c r="F57" s="103"/>
    </row>
    <row r="60" spans="1:7">
      <c r="F60" s="104"/>
    </row>
    <row r="63" spans="1:7">
      <c r="F63" s="104"/>
    </row>
    <row r="64" spans="1:7">
      <c r="F64" s="10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CPCA-I-01 GUAYMAS</vt:lpstr>
      <vt:lpstr>CPCA-I-01 EMPALME</vt:lpstr>
      <vt:lpstr>CPCA-I-01 SAN CARLOS</vt:lpstr>
      <vt:lpstr>CPCA-I-01 VICAM</vt:lpstr>
      <vt:lpstr>CPCA-I-01 DIR GENERAL</vt:lpstr>
      <vt:lpstr>CPCA-I-01 CANANEA</vt:lpstr>
      <vt:lpstr>CPCA I-01</vt:lpstr>
      <vt:lpstr>'CPCA-I-01 GUAYMAS'!Área_de_impresión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Godoy</dc:creator>
  <cp:lastModifiedBy>leticia.castillo</cp:lastModifiedBy>
  <cp:lastPrinted>2014-08-29T16:44:38Z</cp:lastPrinted>
  <dcterms:created xsi:type="dcterms:W3CDTF">2014-03-28T01:13:38Z</dcterms:created>
  <dcterms:modified xsi:type="dcterms:W3CDTF">2015-10-21T23:03:11Z</dcterms:modified>
</cp:coreProperties>
</file>