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\Portal de Transparencia\Artículo 14\XII. Balance General de Estados Financieros\Estado de Situación Financiera ETCA-I-01\"/>
    </mc:Choice>
  </mc:AlternateContent>
  <bookViews>
    <workbookView xWindow="0" yWindow="0" windowWidth="24000" windowHeight="9735"/>
  </bookViews>
  <sheets>
    <sheet name="RESUMEN CPCA I-01" sheetId="1" r:id="rId1"/>
  </sheets>
  <externalReferences>
    <externalReference r:id="rId2"/>
    <externalReference r:id="rId3"/>
  </externalReferences>
  <definedNames>
    <definedName name="_xlnm.Print_Area" localSheetId="0">'RESUMEN CPCA I-01'!$A$1:$G$54</definedName>
    <definedName name="_xlnm.Database">#REF!</definedName>
    <definedName name="ppto">[1]Hoja2!$B$3:$M$95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F46" i="1"/>
  <c r="G45" i="1"/>
  <c r="F45" i="1"/>
  <c r="G44" i="1"/>
  <c r="F44" i="1"/>
  <c r="G43" i="1"/>
  <c r="F43" i="1"/>
  <c r="G42" i="1"/>
  <c r="F42" i="1"/>
  <c r="G41" i="1"/>
  <c r="G40" i="1" s="1"/>
  <c r="F41" i="1"/>
  <c r="F40" i="1" s="1"/>
  <c r="G39" i="1"/>
  <c r="F39" i="1"/>
  <c r="G38" i="1"/>
  <c r="F38" i="1"/>
  <c r="G37" i="1"/>
  <c r="G36" i="1" s="1"/>
  <c r="F37" i="1"/>
  <c r="F36" i="1" s="1"/>
  <c r="C29" i="1"/>
  <c r="B29" i="1"/>
  <c r="C28" i="1"/>
  <c r="B28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G23" i="1"/>
  <c r="F23" i="1"/>
  <c r="C23" i="1"/>
  <c r="B23" i="1"/>
  <c r="G22" i="1"/>
  <c r="F22" i="1"/>
  <c r="C22" i="1"/>
  <c r="B22" i="1"/>
  <c r="G21" i="1"/>
  <c r="G31" i="1" s="1"/>
  <c r="F21" i="1"/>
  <c r="F31" i="1" s="1"/>
  <c r="C21" i="1"/>
  <c r="B21" i="1"/>
  <c r="B31" i="1" s="1"/>
  <c r="G16" i="1"/>
  <c r="F16" i="1"/>
  <c r="G15" i="1"/>
  <c r="F15" i="1"/>
  <c r="C15" i="1"/>
  <c r="G14" i="1"/>
  <c r="F14" i="1"/>
  <c r="C14" i="1"/>
  <c r="B14" i="1"/>
  <c r="G13" i="1"/>
  <c r="F13" i="1"/>
  <c r="C13" i="1"/>
  <c r="B13" i="1"/>
  <c r="G12" i="1"/>
  <c r="F12" i="1"/>
  <c r="C12" i="1"/>
  <c r="B12" i="1"/>
  <c r="G11" i="1"/>
  <c r="F11" i="1"/>
  <c r="C11" i="1"/>
  <c r="B11" i="1"/>
  <c r="G10" i="1"/>
  <c r="F10" i="1"/>
  <c r="C10" i="1"/>
  <c r="B10" i="1"/>
  <c r="G9" i="1"/>
  <c r="F9" i="1"/>
  <c r="C9" i="1"/>
  <c r="C18" i="1" s="1"/>
  <c r="B9" i="1"/>
  <c r="B18" i="1" s="1"/>
  <c r="G18" i="1" l="1"/>
  <c r="F18" i="1"/>
  <c r="F33" i="1" s="1"/>
  <c r="F52" i="1" s="1"/>
  <c r="F50" i="1"/>
  <c r="C31" i="1"/>
  <c r="C33" i="1" s="1"/>
  <c r="G46" i="1"/>
  <c r="G50" i="1" s="1"/>
  <c r="G33" i="1"/>
  <c r="G52" i="1" s="1"/>
  <c r="B33" i="1"/>
</calcChain>
</file>

<file path=xl/sharedStrings.xml><?xml version="1.0" encoding="utf-8"?>
<sst xmlns="http://schemas.openxmlformats.org/spreadsheetml/2006/main" count="67" uniqueCount="67">
  <si>
    <t>Sistema Estatal de Evaluación</t>
  </si>
  <si>
    <t>ETCA-I-01</t>
  </si>
  <si>
    <t>Estado de Situación Financiera</t>
  </si>
  <si>
    <t>Comision Estatal del Agua Resumen</t>
  </si>
  <si>
    <t>Al 31 de Diciembre de 2016</t>
  </si>
  <si>
    <t>(PESOS)</t>
  </si>
  <si>
    <t xml:space="preserve">TRIMESTRE: </t>
  </si>
  <si>
    <t>CUARTO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</si>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</sst>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Border="1"/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8" fillId="0" borderId="4" xfId="0" applyFont="1" applyBorder="1" applyAlignment="1">
      <alignment vertical="top" wrapText="1"/>
    </xf>
    <xf numFmtId="0" fontId="10" fillId="0" borderId="3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43" fontId="9" fillId="0" borderId="0" xfId="1" applyNumberFormat="1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43" fontId="9" fillId="0" borderId="4" xfId="1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justify" wrapText="1"/>
    </xf>
    <xf numFmtId="43" fontId="9" fillId="0" borderId="5" xfId="1" applyNumberFormat="1" applyFont="1" applyBorder="1" applyAlignment="1">
      <alignment vertical="top" wrapText="1"/>
    </xf>
    <xf numFmtId="43" fontId="9" fillId="0" borderId="0" xfId="0" applyNumberFormat="1" applyFont="1" applyBorder="1" applyAlignment="1">
      <alignment wrapText="1"/>
    </xf>
    <xf numFmtId="43" fontId="11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/>
    <xf numFmtId="43" fontId="11" fillId="0" borderId="4" xfId="0" applyNumberFormat="1" applyFont="1" applyBorder="1" applyAlignment="1">
      <alignment wrapText="1"/>
    </xf>
    <xf numFmtId="43" fontId="13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wrapText="1"/>
    </xf>
    <xf numFmtId="43" fontId="13" fillId="0" borderId="4" xfId="0" applyNumberFormat="1" applyFont="1" applyBorder="1" applyAlignment="1">
      <alignment wrapText="1"/>
    </xf>
    <xf numFmtId="43" fontId="11" fillId="0" borderId="6" xfId="0" applyNumberFormat="1" applyFont="1" applyBorder="1" applyAlignment="1">
      <alignment wrapText="1"/>
    </xf>
    <xf numFmtId="0" fontId="3" fillId="0" borderId="0" xfId="0" applyFont="1" applyBorder="1" applyAlignment="1"/>
    <xf numFmtId="0" fontId="14" fillId="0" borderId="3" xfId="0" applyFont="1" applyBorder="1" applyAlignment="1">
      <alignment wrapText="1"/>
    </xf>
    <xf numFmtId="43" fontId="11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justify" wrapText="1"/>
    </xf>
    <xf numFmtId="43" fontId="9" fillId="0" borderId="4" xfId="0" applyNumberFormat="1" applyFont="1" applyBorder="1" applyAlignment="1">
      <alignment wrapText="1"/>
    </xf>
    <xf numFmtId="0" fontId="0" fillId="0" borderId="0" xfId="0" applyFont="1"/>
    <xf numFmtId="0" fontId="2" fillId="0" borderId="0" xfId="0" applyFont="1" applyBorder="1" applyAlignment="1">
      <alignment wrapText="1"/>
    </xf>
    <xf numFmtId="43" fontId="15" fillId="0" borderId="0" xfId="0" applyNumberFormat="1" applyFont="1" applyBorder="1" applyAlignment="1">
      <alignment wrapText="1"/>
    </xf>
    <xf numFmtId="43" fontId="15" fillId="0" borderId="4" xfId="0" applyNumberFormat="1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43" fontId="15" fillId="0" borderId="0" xfId="0" applyNumberFormat="1" applyFont="1" applyBorder="1" applyAlignment="1">
      <alignment vertical="center" wrapText="1"/>
    </xf>
    <xf numFmtId="43" fontId="15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/>
    <xf numFmtId="43" fontId="9" fillId="0" borderId="0" xfId="0" applyNumberFormat="1" applyFont="1" applyBorder="1" applyAlignment="1"/>
    <xf numFmtId="0" fontId="12" fillId="0" borderId="0" xfId="0" applyFont="1" applyBorder="1" applyAlignment="1">
      <alignment horizontal="justify" wrapText="1"/>
    </xf>
    <xf numFmtId="43" fontId="9" fillId="0" borderId="4" xfId="0" applyNumberFormat="1" applyFont="1" applyBorder="1" applyAlignment="1"/>
    <xf numFmtId="43" fontId="11" fillId="0" borderId="0" xfId="0" applyNumberFormat="1" applyFont="1" applyFill="1" applyBorder="1" applyAlignment="1"/>
    <xf numFmtId="43" fontId="11" fillId="0" borderId="4" xfId="0" applyNumberFormat="1" applyFont="1" applyFill="1" applyBorder="1" applyAlignment="1"/>
    <xf numFmtId="4" fontId="9" fillId="0" borderId="0" xfId="0" applyNumberFormat="1" applyFont="1" applyBorder="1"/>
    <xf numFmtId="4" fontId="9" fillId="0" borderId="4" xfId="0" applyNumberFormat="1" applyFont="1" applyBorder="1"/>
    <xf numFmtId="43" fontId="11" fillId="0" borderId="0" xfId="0" applyNumberFormat="1" applyFont="1" applyBorder="1" applyAlignment="1"/>
    <xf numFmtId="43" fontId="11" fillId="0" borderId="4" xfId="0" applyNumberFormat="1" applyFont="1" applyBorder="1" applyAlignment="1"/>
    <xf numFmtId="0" fontId="3" fillId="0" borderId="7" xfId="0" applyFont="1" applyBorder="1"/>
    <xf numFmtId="43" fontId="9" fillId="0" borderId="8" xfId="0" applyNumberFormat="1" applyFont="1" applyBorder="1"/>
    <xf numFmtId="0" fontId="3" fillId="0" borderId="8" xfId="0" applyFont="1" applyBorder="1"/>
    <xf numFmtId="0" fontId="9" fillId="0" borderId="8" xfId="0" applyFont="1" applyBorder="1"/>
    <xf numFmtId="0" fontId="9" fillId="0" borderId="9" xfId="0" applyFont="1" applyBorder="1"/>
    <xf numFmtId="0" fontId="3" fillId="0" borderId="0" xfId="0" applyFont="1" applyFill="1" applyProtection="1">
      <protection locked="0"/>
    </xf>
    <xf numFmtId="0" fontId="0" fillId="0" borderId="0" xfId="0" applyFont="1" applyBorder="1"/>
    <xf numFmtId="0" fontId="3" fillId="0" borderId="3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FORMATO%20ETCA-I-01%20CUENTA%20PUBLICA%204o%20TRI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CA-I-01 GUAYMAS"/>
      <sheetName val="CPCA-I-01-A (EDO RES) GUAYMAS"/>
      <sheetName val="CPCA-I-01 EMPALME"/>
      <sheetName val="CPCA-I-01-A( EDO RES) EMPALME"/>
      <sheetName val="CPCA-I-01 SAN CARLOS"/>
      <sheetName val="CPCA-I-01-A EDO RES  SAN CARLOS"/>
      <sheetName val="CPCA-I-01 VICAM"/>
      <sheetName val="CPCA-I-01-A EDO RES VICAM"/>
      <sheetName val="CPCA-I-01 DIR GENERAL"/>
      <sheetName val="CPCA-I-01-A EDO RES DIR GENERAL"/>
      <sheetName val="CPCA-I-01 CANANEA"/>
      <sheetName val="CPCA-I-01-A EDO RES CANANEA"/>
      <sheetName val="RESUMEN CPCA I-01"/>
      <sheetName val="RESUMEN CPCA I-01-A EDO RES"/>
    </sheetNames>
    <sheetDataSet>
      <sheetData sheetId="0">
        <row r="9">
          <cell r="B9">
            <v>2459872.59</v>
          </cell>
          <cell r="C9">
            <v>2370493.9900000002</v>
          </cell>
          <cell r="F9">
            <v>101275045.06999999</v>
          </cell>
          <cell r="G9">
            <v>75006954.930000007</v>
          </cell>
        </row>
        <row r="10">
          <cell r="B10">
            <v>241115720.11000001</v>
          </cell>
          <cell r="C10">
            <v>227885881.25999999</v>
          </cell>
          <cell r="F10">
            <v>4300407.6399999997</v>
          </cell>
          <cell r="G10">
            <v>4482197.7300000004</v>
          </cell>
        </row>
        <row r="11">
          <cell r="B11">
            <v>3763466.04</v>
          </cell>
          <cell r="C11">
            <v>3998161.23</v>
          </cell>
          <cell r="F11">
            <v>1.01</v>
          </cell>
          <cell r="G11">
            <v>5306781</v>
          </cell>
        </row>
        <row r="13">
          <cell r="B13">
            <v>5212742.7300000004</v>
          </cell>
          <cell r="C13">
            <v>6157256.2800000003</v>
          </cell>
        </row>
        <row r="14">
          <cell r="B14">
            <v>-178259380.18000001</v>
          </cell>
          <cell r="C14">
            <v>-137866988</v>
          </cell>
        </row>
        <row r="23">
          <cell r="B23">
            <v>309044610.00999999</v>
          </cell>
          <cell r="C23">
            <v>309044610.00999999</v>
          </cell>
          <cell r="F23">
            <v>175171187.66</v>
          </cell>
          <cell r="G23">
            <v>175171187.66</v>
          </cell>
        </row>
        <row r="24">
          <cell r="B24">
            <v>21191737.5</v>
          </cell>
          <cell r="C24">
            <v>21521675.210000001</v>
          </cell>
        </row>
        <row r="25">
          <cell r="B25">
            <v>477399.5</v>
          </cell>
          <cell r="C25">
            <v>477399.5</v>
          </cell>
        </row>
        <row r="26">
          <cell r="B26">
            <v>-14750231.109999999</v>
          </cell>
          <cell r="C26">
            <v>-13764833.23</v>
          </cell>
        </row>
        <row r="27">
          <cell r="B27">
            <v>270876.90000000002</v>
          </cell>
          <cell r="C27">
            <v>238973.3</v>
          </cell>
        </row>
        <row r="37">
          <cell r="F37">
            <v>1652634.19</v>
          </cell>
          <cell r="G37">
            <v>1652634.19</v>
          </cell>
        </row>
        <row r="41">
          <cell r="F41">
            <v>-40819307.920000002</v>
          </cell>
          <cell r="G41">
            <v>5597187.1399999997</v>
          </cell>
        </row>
        <row r="42">
          <cell r="F42">
            <v>158442874.03999999</v>
          </cell>
          <cell r="G42">
            <v>152845686.90000001</v>
          </cell>
        </row>
        <row r="45">
          <cell r="F45">
            <v>-9496027.5999999996</v>
          </cell>
        </row>
      </sheetData>
      <sheetData sheetId="1">
        <row r="15">
          <cell r="C15">
            <v>114990084.16</v>
          </cell>
        </row>
      </sheetData>
      <sheetData sheetId="2">
        <row r="9">
          <cell r="B9">
            <v>1827184.68</v>
          </cell>
          <cell r="C9">
            <v>632086.27</v>
          </cell>
          <cell r="F9">
            <v>51311251.149999999</v>
          </cell>
          <cell r="G9">
            <v>46086707.590000004</v>
          </cell>
        </row>
        <row r="10">
          <cell r="B10">
            <v>108080260.33</v>
          </cell>
          <cell r="C10">
            <v>100424278.5</v>
          </cell>
        </row>
        <row r="11">
          <cell r="B11">
            <v>52848.42</v>
          </cell>
          <cell r="C11">
            <v>34811.82</v>
          </cell>
          <cell r="F11">
            <v>0.05</v>
          </cell>
          <cell r="G11">
            <v>625674</v>
          </cell>
        </row>
        <row r="13">
          <cell r="B13">
            <v>1526090.05</v>
          </cell>
          <cell r="C13">
            <v>2470305.77</v>
          </cell>
        </row>
        <row r="14">
          <cell r="B14">
            <v>-73393855.650000006</v>
          </cell>
          <cell r="C14">
            <v>-62398931.289999999</v>
          </cell>
        </row>
        <row r="22">
          <cell r="F22">
            <v>779800.05</v>
          </cell>
          <cell r="G22">
            <v>444140.08</v>
          </cell>
        </row>
        <row r="23">
          <cell r="B23">
            <v>42372136.57</v>
          </cell>
          <cell r="C23">
            <v>41444736.079999998</v>
          </cell>
          <cell r="F23">
            <v>20558603.969999999</v>
          </cell>
          <cell r="G23">
            <v>20558603.969999999</v>
          </cell>
        </row>
        <row r="24">
          <cell r="B24">
            <v>8455663.8399999999</v>
          </cell>
          <cell r="C24">
            <v>8598067.6799999997</v>
          </cell>
        </row>
        <row r="26">
          <cell r="B26">
            <v>-5910167.04</v>
          </cell>
          <cell r="C26">
            <v>-6085764.3499999996</v>
          </cell>
        </row>
        <row r="27">
          <cell r="B27">
            <v>69598.09</v>
          </cell>
          <cell r="C27">
            <v>64098.09</v>
          </cell>
        </row>
        <row r="37">
          <cell r="F37">
            <v>1075956.47</v>
          </cell>
          <cell r="G37">
            <v>1075956.47</v>
          </cell>
        </row>
        <row r="41">
          <cell r="F41">
            <v>-3739976.27</v>
          </cell>
          <cell r="G41">
            <v>1173260.6200000001</v>
          </cell>
        </row>
        <row r="42">
          <cell r="F42">
            <v>16392606.460000001</v>
          </cell>
          <cell r="G42">
            <v>15219345.84</v>
          </cell>
        </row>
        <row r="45">
          <cell r="F45">
            <v>-3298482.59</v>
          </cell>
        </row>
      </sheetData>
      <sheetData sheetId="3">
        <row r="15">
          <cell r="C15">
            <v>45593469.869999997</v>
          </cell>
        </row>
      </sheetData>
      <sheetData sheetId="4">
        <row r="9">
          <cell r="B9">
            <v>1298581.49</v>
          </cell>
          <cell r="C9">
            <v>1122831.72</v>
          </cell>
          <cell r="F9">
            <v>17501336.41</v>
          </cell>
          <cell r="G9">
            <v>14588798.32</v>
          </cell>
        </row>
        <row r="10">
          <cell r="B10">
            <v>22965422.800000001</v>
          </cell>
          <cell r="C10">
            <v>28667830.370000001</v>
          </cell>
        </row>
        <row r="11">
          <cell r="B11">
            <v>139214.39999999999</v>
          </cell>
          <cell r="C11">
            <v>152921.9</v>
          </cell>
          <cell r="F11">
            <v>0.38</v>
          </cell>
          <cell r="G11">
            <v>676511</v>
          </cell>
        </row>
        <row r="13">
          <cell r="B13">
            <v>906060.3</v>
          </cell>
          <cell r="C13">
            <v>1609159.29</v>
          </cell>
        </row>
        <row r="14">
          <cell r="B14">
            <v>-14629812.550000001</v>
          </cell>
          <cell r="C14">
            <v>-15402424.93</v>
          </cell>
        </row>
        <row r="22">
          <cell r="F22">
            <v>231157.66</v>
          </cell>
          <cell r="G22">
            <v>268059.24</v>
          </cell>
        </row>
        <row r="23">
          <cell r="B23">
            <v>30235781.390000001</v>
          </cell>
          <cell r="C23">
            <v>30235781.390000001</v>
          </cell>
          <cell r="F23">
            <v>22330901.210000001</v>
          </cell>
          <cell r="G23">
            <v>22330901.210000001</v>
          </cell>
        </row>
        <row r="24">
          <cell r="B24">
            <v>5755353.3700000001</v>
          </cell>
          <cell r="C24">
            <v>6109434.3300000001</v>
          </cell>
        </row>
        <row r="26">
          <cell r="B26">
            <v>-4421951.26</v>
          </cell>
          <cell r="C26">
            <v>-4890262.66</v>
          </cell>
        </row>
        <row r="27">
          <cell r="B27">
            <v>90046.33</v>
          </cell>
          <cell r="C27">
            <v>90046.33</v>
          </cell>
        </row>
        <row r="41">
          <cell r="F41">
            <v>-2843584.25</v>
          </cell>
          <cell r="G41">
            <v>-2023043.58</v>
          </cell>
        </row>
        <row r="42">
          <cell r="F42">
            <v>9831047.9700000007</v>
          </cell>
          <cell r="G42">
            <v>11854091.550000001</v>
          </cell>
        </row>
        <row r="45">
          <cell r="F45">
            <v>-4712163.1100000003</v>
          </cell>
        </row>
      </sheetData>
      <sheetData sheetId="5">
        <row r="15">
          <cell r="C15">
            <v>27166795.449999999</v>
          </cell>
        </row>
      </sheetData>
      <sheetData sheetId="6">
        <row r="9">
          <cell r="B9">
            <v>137582.23000000001</v>
          </cell>
          <cell r="C9">
            <v>89818.21</v>
          </cell>
          <cell r="F9">
            <v>4426246.0999999996</v>
          </cell>
          <cell r="G9">
            <v>3704529.51</v>
          </cell>
        </row>
        <row r="10">
          <cell r="B10">
            <v>18884123.050000001</v>
          </cell>
          <cell r="C10">
            <v>16677491.57</v>
          </cell>
        </row>
        <row r="14">
          <cell r="B14">
            <v>-15821033.619999999</v>
          </cell>
          <cell r="C14">
            <v>-12429338.4</v>
          </cell>
        </row>
        <row r="24">
          <cell r="B24">
            <v>65167.59</v>
          </cell>
          <cell r="C24">
            <v>65167.59</v>
          </cell>
        </row>
        <row r="26">
          <cell r="B26">
            <v>-64777.59</v>
          </cell>
          <cell r="C26">
            <v>-64258.89</v>
          </cell>
        </row>
        <row r="27">
          <cell r="B27">
            <v>48498</v>
          </cell>
          <cell r="C27">
            <v>48498</v>
          </cell>
        </row>
        <row r="37">
          <cell r="F37">
            <v>633160.11</v>
          </cell>
          <cell r="G37">
            <v>633160.11</v>
          </cell>
        </row>
        <row r="41">
          <cell r="F41">
            <v>-644674.03</v>
          </cell>
          <cell r="G41">
            <v>1488682.08</v>
          </cell>
        </row>
        <row r="42">
          <cell r="F42">
            <v>49688.46</v>
          </cell>
          <cell r="G42">
            <v>-1438993.62</v>
          </cell>
        </row>
        <row r="45">
          <cell r="F45">
            <v>-1214860.98</v>
          </cell>
        </row>
      </sheetData>
      <sheetData sheetId="7">
        <row r="15">
          <cell r="C15">
            <v>2847918.57</v>
          </cell>
        </row>
      </sheetData>
      <sheetData sheetId="8">
        <row r="9">
          <cell r="B9">
            <v>93433000.519999996</v>
          </cell>
          <cell r="C9">
            <v>39903583.399999999</v>
          </cell>
          <cell r="F9">
            <v>258077804.12</v>
          </cell>
          <cell r="G9">
            <v>119503679.45</v>
          </cell>
        </row>
        <row r="10">
          <cell r="B10">
            <v>122470344.22</v>
          </cell>
          <cell r="C10">
            <v>58058635.210000001</v>
          </cell>
        </row>
        <row r="11">
          <cell r="B11">
            <v>0.1</v>
          </cell>
          <cell r="F11">
            <v>1.54</v>
          </cell>
          <cell r="G11">
            <v>4288461.62</v>
          </cell>
        </row>
        <row r="23">
          <cell r="B23">
            <v>148923956.91999999</v>
          </cell>
          <cell r="C23">
            <v>150272107.41</v>
          </cell>
          <cell r="F23">
            <v>140143627.68000001</v>
          </cell>
          <cell r="G23">
            <v>140143627.68000001</v>
          </cell>
        </row>
        <row r="24">
          <cell r="B24">
            <v>29719107.359999999</v>
          </cell>
          <cell r="C24">
            <v>32857048.129999999</v>
          </cell>
        </row>
        <row r="25">
          <cell r="B25">
            <v>3863720.72</v>
          </cell>
          <cell r="C25">
            <v>3808445</v>
          </cell>
        </row>
        <row r="26">
          <cell r="B26">
            <v>-28071474.859999999</v>
          </cell>
          <cell r="C26">
            <v>-29621735.18</v>
          </cell>
          <cell r="F26">
            <v>17809235.879999999</v>
          </cell>
          <cell r="G26">
            <v>17688937.75</v>
          </cell>
        </row>
        <row r="27">
          <cell r="B27">
            <v>132009.69</v>
          </cell>
          <cell r="C27">
            <v>126500.09</v>
          </cell>
        </row>
        <row r="37">
          <cell r="F37">
            <v>4959575.04</v>
          </cell>
          <cell r="G37">
            <v>4959575.04</v>
          </cell>
        </row>
        <row r="41">
          <cell r="F41">
            <v>109150890.39</v>
          </cell>
          <cell r="G41">
            <v>29302930.870000001</v>
          </cell>
        </row>
        <row r="42">
          <cell r="F42">
            <v>12337316.92</v>
          </cell>
          <cell r="G42">
            <v>-16965613.949999999</v>
          </cell>
        </row>
        <row r="45">
          <cell r="F45">
            <v>-172007786.90000001</v>
          </cell>
          <cell r="G45">
            <v>-43517014.399999999</v>
          </cell>
        </row>
      </sheetData>
      <sheetData sheetId="9">
        <row r="19">
          <cell r="C19">
            <v>206823874.62</v>
          </cell>
        </row>
      </sheetData>
      <sheetData sheetId="10">
        <row r="9">
          <cell r="B9">
            <v>3548185.44</v>
          </cell>
          <cell r="C9">
            <v>1068061.96</v>
          </cell>
          <cell r="F9">
            <v>16876286.059999999</v>
          </cell>
          <cell r="G9">
            <v>13964289.470000001</v>
          </cell>
        </row>
        <row r="10">
          <cell r="B10">
            <v>71912192</v>
          </cell>
          <cell r="C10">
            <v>68541338.760000005</v>
          </cell>
        </row>
        <row r="11">
          <cell r="B11">
            <v>200449.05</v>
          </cell>
        </row>
        <row r="13">
          <cell r="B13">
            <v>794374.69</v>
          </cell>
          <cell r="C13">
            <v>443506.81</v>
          </cell>
        </row>
        <row r="14">
          <cell r="B14">
            <v>-51897582.280000001</v>
          </cell>
          <cell r="C14">
            <v>-51897582.280000001</v>
          </cell>
        </row>
        <row r="23">
          <cell r="B23">
            <v>90240780.579999998</v>
          </cell>
          <cell r="C23">
            <v>90240780.579999998</v>
          </cell>
        </row>
        <row r="24">
          <cell r="B24">
            <v>10589900.83</v>
          </cell>
          <cell r="C24">
            <v>9670180.5999999996</v>
          </cell>
        </row>
        <row r="26">
          <cell r="B26">
            <v>-35761349.200000003</v>
          </cell>
          <cell r="C26">
            <v>-26320912.890000001</v>
          </cell>
          <cell r="F26">
            <v>3265064.09</v>
          </cell>
          <cell r="G26">
            <v>1711117.39</v>
          </cell>
        </row>
        <row r="27">
          <cell r="B27">
            <v>3143934.73</v>
          </cell>
          <cell r="C27">
            <v>3140280.73</v>
          </cell>
        </row>
        <row r="37">
          <cell r="F37">
            <v>257006</v>
          </cell>
          <cell r="G37">
            <v>257000</v>
          </cell>
        </row>
        <row r="41">
          <cell r="F41">
            <v>-1746259.75</v>
          </cell>
          <cell r="G41">
            <v>-4250487.1900000004</v>
          </cell>
        </row>
        <row r="42">
          <cell r="F42">
            <v>78953247.409999996</v>
          </cell>
          <cell r="G42">
            <v>83203734.599999994</v>
          </cell>
        </row>
        <row r="45">
          <cell r="F45">
            <v>-4834457.97</v>
          </cell>
        </row>
      </sheetData>
      <sheetData sheetId="11">
        <row r="15">
          <cell r="C15">
            <v>22389761.100000001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topLeftCell="A42" workbookViewId="0">
      <selection activeCell="I42" sqref="I42"/>
    </sheetView>
  </sheetViews>
  <sheetFormatPr baseColWidth="10" defaultRowHeight="16.5" x14ac:dyDescent="0.3"/>
  <cols>
    <col min="1" max="1" width="50.7109375" style="2" customWidth="1"/>
    <col min="2" max="2" width="16" style="2" customWidth="1"/>
    <col min="3" max="3" width="15.5703125" style="2" customWidth="1"/>
    <col min="4" max="4" width="0.42578125" style="2" hidden="1" customWidth="1"/>
    <col min="5" max="5" width="50.7109375" style="2" customWidth="1"/>
    <col min="6" max="6" width="15.28515625" style="2" bestFit="1" customWidth="1"/>
    <col min="7" max="7" width="15.7109375" style="2" customWidth="1"/>
    <col min="8" max="16384" width="11.42578125" style="2"/>
  </cols>
  <sheetData>
    <row r="1" spans="1:7" x14ac:dyDescent="0.3">
      <c r="A1" s="1"/>
      <c r="C1" s="3" t="s">
        <v>0</v>
      </c>
      <c r="D1" s="4"/>
      <c r="E1" s="4"/>
      <c r="G1" s="5" t="s">
        <v>1</v>
      </c>
    </row>
    <row r="2" spans="1:7" x14ac:dyDescent="0.3">
      <c r="B2" s="6"/>
      <c r="C2" s="7" t="s">
        <v>2</v>
      </c>
      <c r="D2" s="6"/>
      <c r="E2" s="6"/>
      <c r="F2" s="6"/>
      <c r="G2" s="6"/>
    </row>
    <row r="3" spans="1:7" x14ac:dyDescent="0.3">
      <c r="B3" s="1"/>
      <c r="C3" s="8" t="s">
        <v>3</v>
      </c>
      <c r="D3" s="1"/>
      <c r="E3" s="1"/>
      <c r="F3" s="1"/>
      <c r="G3" s="1"/>
    </row>
    <row r="4" spans="1:7" x14ac:dyDescent="0.3">
      <c r="A4" s="6"/>
      <c r="C4" s="8" t="s">
        <v>4</v>
      </c>
      <c r="D4" s="1"/>
      <c r="E4" s="1"/>
      <c r="F4" s="6"/>
      <c r="G4" s="6"/>
    </row>
    <row r="5" spans="1:7" ht="17.25" thickBot="1" x14ac:dyDescent="0.35">
      <c r="A5" s="6"/>
      <c r="B5" s="9"/>
      <c r="C5" s="10" t="s">
        <v>5</v>
      </c>
      <c r="D5" s="11"/>
      <c r="E5" s="11"/>
      <c r="F5" s="5" t="s">
        <v>6</v>
      </c>
      <c r="G5" s="12" t="s">
        <v>7</v>
      </c>
    </row>
    <row r="6" spans="1:7" ht="24" customHeight="1" thickBot="1" x14ac:dyDescent="0.35">
      <c r="A6" s="13" t="s">
        <v>8</v>
      </c>
      <c r="B6" s="14">
        <v>2016</v>
      </c>
      <c r="C6" s="14">
        <v>2015</v>
      </c>
      <c r="D6" s="15"/>
      <c r="E6" s="13" t="s">
        <v>9</v>
      </c>
      <c r="F6" s="14">
        <v>2016</v>
      </c>
      <c r="G6" s="14">
        <v>2015</v>
      </c>
    </row>
    <row r="7" spans="1:7" ht="17.25" thickTop="1" x14ac:dyDescent="0.3">
      <c r="A7" s="16"/>
      <c r="B7" s="17"/>
      <c r="C7" s="17"/>
      <c r="D7" s="18"/>
      <c r="E7" s="17"/>
      <c r="F7" s="17"/>
      <c r="G7" s="19"/>
    </row>
    <row r="8" spans="1:7" x14ac:dyDescent="0.3">
      <c r="A8" s="20" t="s">
        <v>10</v>
      </c>
      <c r="B8" s="21"/>
      <c r="C8" s="21"/>
      <c r="D8" s="22"/>
      <c r="E8" s="23" t="s">
        <v>11</v>
      </c>
      <c r="F8" s="21"/>
      <c r="G8" s="24"/>
    </row>
    <row r="9" spans="1:7" x14ac:dyDescent="0.3">
      <c r="A9" s="25" t="s">
        <v>12</v>
      </c>
      <c r="B9" s="26">
        <f>'[2]CPCA-I-01 CANANEA'!B9+'[2]CPCA-I-01 DIR GENERAL'!B9+'[2]CPCA-I-01 VICAM'!B9+'[2]CPCA-I-01 SAN CARLOS'!B9+'[2]CPCA-I-01 EMPALME'!B9+'[2]CPCA-I-01 GUAYMAS'!B9</f>
        <v>102704406.95</v>
      </c>
      <c r="C9" s="26">
        <f>'[2]CPCA-I-01 CANANEA'!C9+'[2]CPCA-I-01 DIR GENERAL'!C9+'[2]CPCA-I-01 VICAM'!C9+'[2]CPCA-I-01 SAN CARLOS'!C9+'[2]CPCA-I-01 EMPALME'!C9+'[2]CPCA-I-01 GUAYMAS'!C9</f>
        <v>45186875.550000004</v>
      </c>
      <c r="D9" s="22"/>
      <c r="E9" s="27" t="s">
        <v>13</v>
      </c>
      <c r="F9" s="26">
        <f>'[2]CPCA-I-01 CANANEA'!F9+'[2]CPCA-I-01 DIR GENERAL'!F9+'[2]CPCA-I-01 VICAM'!F9+'[2]CPCA-I-01 SAN CARLOS'!F9+'[2]CPCA-I-01 EMPALME'!F9+'[2]CPCA-I-01 GUAYMAS'!F9</f>
        <v>449467968.91000003</v>
      </c>
      <c r="G9" s="28">
        <f>'[2]CPCA-I-01 CANANEA'!G9+'[2]CPCA-I-01 DIR GENERAL'!G9+'[2]CPCA-I-01 VICAM'!G9+'[2]CPCA-I-01 SAN CARLOS'!G9+'[2]CPCA-I-01 EMPALME'!G9+'[2]CPCA-I-01 GUAYMAS'!G9</f>
        <v>272854959.26999998</v>
      </c>
    </row>
    <row r="10" spans="1:7" x14ac:dyDescent="0.3">
      <c r="A10" s="25" t="s">
        <v>14</v>
      </c>
      <c r="B10" s="26">
        <f>'[2]CPCA-I-01 CANANEA'!B10+'[2]CPCA-I-01 DIR GENERAL'!B10+'[2]CPCA-I-01 VICAM'!B10+'[2]CPCA-I-01 SAN CARLOS'!B10+'[2]CPCA-I-01 EMPALME'!B10+'[2]CPCA-I-01 GUAYMAS'!B10</f>
        <v>585428062.50999999</v>
      </c>
      <c r="C10" s="26">
        <f>'[2]CPCA-I-01 CANANEA'!C10+'[2]CPCA-I-01 DIR GENERAL'!C10+'[2]CPCA-I-01 VICAM'!C10+'[2]CPCA-I-01 SAN CARLOS'!C10+'[2]CPCA-I-01 EMPALME'!C10+'[2]CPCA-I-01 GUAYMAS'!C10</f>
        <v>500255455.66999996</v>
      </c>
      <c r="D10" s="22"/>
      <c r="E10" s="27" t="s">
        <v>15</v>
      </c>
      <c r="F10" s="26">
        <f>'[2]CPCA-I-01 CANANEA'!F10+'[2]CPCA-I-01 DIR GENERAL'!F10+'[2]CPCA-I-01 VICAM'!F10+'[2]CPCA-I-01 SAN CARLOS'!F10+'[2]CPCA-I-01 EMPALME'!F10+'[2]CPCA-I-01 GUAYMAS'!F10</f>
        <v>4300407.6399999997</v>
      </c>
      <c r="G10" s="28">
        <f>'[2]CPCA-I-01 CANANEA'!G10+'[2]CPCA-I-01 DIR GENERAL'!G10+'[2]CPCA-I-01 VICAM'!G10+'[2]CPCA-I-01 SAN CARLOS'!G10+'[2]CPCA-I-01 EMPALME'!G10+'[2]CPCA-I-01 GUAYMAS'!G10</f>
        <v>4482197.7300000004</v>
      </c>
    </row>
    <row r="11" spans="1:7" x14ac:dyDescent="0.3">
      <c r="A11" s="25" t="s">
        <v>16</v>
      </c>
      <c r="B11" s="26">
        <f>'[2]CPCA-I-01 CANANEA'!B11+'[2]CPCA-I-01 DIR GENERAL'!B11+'[2]CPCA-I-01 VICAM'!B11+'[2]CPCA-I-01 SAN CARLOS'!B11+'[2]CPCA-I-01 EMPALME'!B11+'[2]CPCA-I-01 GUAYMAS'!B11</f>
        <v>4155978.01</v>
      </c>
      <c r="C11" s="26">
        <f>'[2]CPCA-I-01 CANANEA'!C11+'[2]CPCA-I-01 DIR GENERAL'!C11+'[2]CPCA-I-01 VICAM'!C11+'[2]CPCA-I-01 SAN CARLOS'!C11+'[2]CPCA-I-01 EMPALME'!C11+'[2]CPCA-I-01 GUAYMAS'!C11</f>
        <v>4185894.95</v>
      </c>
      <c r="D11" s="22"/>
      <c r="E11" s="29" t="s">
        <v>17</v>
      </c>
      <c r="F11" s="26">
        <f>'[2]CPCA-I-01 CANANEA'!F11+'[2]CPCA-I-01 DIR GENERAL'!F11+'[2]CPCA-I-01 VICAM'!F11+'[2]CPCA-I-01 SAN CARLOS'!F11+'[2]CPCA-I-01 EMPALME'!F11+'[2]CPCA-I-01 GUAYMAS'!F11</f>
        <v>2.98</v>
      </c>
      <c r="G11" s="28">
        <f>'[2]CPCA-I-01 CANANEA'!G11+'[2]CPCA-I-01 DIR GENERAL'!G11+'[2]CPCA-I-01 VICAM'!G11+'[2]CPCA-I-01 SAN CARLOS'!G11+'[2]CPCA-I-01 EMPALME'!G11+'[2]CPCA-I-01 GUAYMAS'!G11</f>
        <v>10897427.620000001</v>
      </c>
    </row>
    <row r="12" spans="1:7" x14ac:dyDescent="0.3">
      <c r="A12" s="25" t="s">
        <v>18</v>
      </c>
      <c r="B12" s="26">
        <f>'[2]CPCA-I-01 CANANEA'!B12+'[2]CPCA-I-01 DIR GENERAL'!B12+'[2]CPCA-I-01 VICAM'!B12+'[2]CPCA-I-01 SAN CARLOS'!B12+'[2]CPCA-I-01 EMPALME'!B12+'[2]CPCA-I-01 GUAYMAS'!B12</f>
        <v>0</v>
      </c>
      <c r="C12" s="26">
        <f>'[2]CPCA-I-01 CANANEA'!C12+'[2]CPCA-I-01 DIR GENERAL'!C12+'[2]CPCA-I-01 VICAM'!C12+'[2]CPCA-I-01 SAN CARLOS'!C12+'[2]CPCA-I-01 EMPALME'!C12+'[2]CPCA-I-01 GUAYMAS'!C12</f>
        <v>0</v>
      </c>
      <c r="D12" s="22"/>
      <c r="E12" s="27" t="s">
        <v>19</v>
      </c>
      <c r="F12" s="26">
        <f>'[2]CPCA-I-01 CANANEA'!F12+'[2]CPCA-I-01 DIR GENERAL'!F12+'[2]CPCA-I-01 VICAM'!F12+'[2]CPCA-I-01 SAN CARLOS'!F12+'[2]CPCA-I-01 EMPALME'!F12+'[2]CPCA-I-01 GUAYMAS'!F12</f>
        <v>0</v>
      </c>
      <c r="G12" s="28">
        <f>'[2]CPCA-I-01 CANANEA'!G12+'[2]CPCA-I-01 DIR GENERAL'!G12+'[2]CPCA-I-01 VICAM'!G12+'[2]CPCA-I-01 SAN CARLOS'!G12+'[2]CPCA-I-01 EMPALME'!G12+'[2]CPCA-I-01 GUAYMAS'!G12</f>
        <v>0</v>
      </c>
    </row>
    <row r="13" spans="1:7" x14ac:dyDescent="0.3">
      <c r="A13" s="25" t="s">
        <v>20</v>
      </c>
      <c r="B13" s="26">
        <f>'[2]CPCA-I-01 CANANEA'!B13+'[2]CPCA-I-01 DIR GENERAL'!B13+'[2]CPCA-I-01 VICAM'!B13+'[2]CPCA-I-01 SAN CARLOS'!B13+'[2]CPCA-I-01 EMPALME'!B13+'[2]CPCA-I-01 GUAYMAS'!B13</f>
        <v>8439267.7699999996</v>
      </c>
      <c r="C13" s="26">
        <f>'[2]CPCA-I-01 CANANEA'!C13+'[2]CPCA-I-01 DIR GENERAL'!C13+'[2]CPCA-I-01 VICAM'!C13+'[2]CPCA-I-01 SAN CARLOS'!C13+'[2]CPCA-I-01 EMPALME'!C13+'[2]CPCA-I-01 GUAYMAS'!C13</f>
        <v>10680228.15</v>
      </c>
      <c r="D13" s="22"/>
      <c r="E13" s="27" t="s">
        <v>21</v>
      </c>
      <c r="F13" s="26">
        <f>'[2]CPCA-I-01 CANANEA'!F13+'[2]CPCA-I-01 DIR GENERAL'!F13+'[2]CPCA-I-01 VICAM'!F13+'[2]CPCA-I-01 SAN CARLOS'!F13+'[2]CPCA-I-01 EMPALME'!F13+'[2]CPCA-I-01 GUAYMAS'!F13</f>
        <v>0</v>
      </c>
      <c r="G13" s="28">
        <f>'[2]CPCA-I-01 CANANEA'!G13+'[2]CPCA-I-01 DIR GENERAL'!G13+'[2]CPCA-I-01 VICAM'!G13+'[2]CPCA-I-01 SAN CARLOS'!G13+'[2]CPCA-I-01 EMPALME'!G13+'[2]CPCA-I-01 GUAYMAS'!G13</f>
        <v>0</v>
      </c>
    </row>
    <row r="14" spans="1:7" ht="33" x14ac:dyDescent="0.3">
      <c r="A14" s="30" t="s">
        <v>22</v>
      </c>
      <c r="B14" s="26">
        <f>'[2]CPCA-I-01 CANANEA'!B14+'[2]CPCA-I-01 DIR GENERAL'!B14+'[2]CPCA-I-01 VICAM'!B14+'[2]CPCA-I-01 SAN CARLOS'!B14+'[2]CPCA-I-01 EMPALME'!B14+'[2]CPCA-I-01 GUAYMAS'!B14</f>
        <v>-334001664.28000003</v>
      </c>
      <c r="C14" s="26">
        <f>'[2]CPCA-I-01 CANANEA'!C14+'[2]CPCA-I-01 DIR GENERAL'!C14+'[2]CPCA-I-01 VICAM'!C14+'[2]CPCA-I-01 SAN CARLOS'!C14+'[2]CPCA-I-01 EMPALME'!C14+'[2]CPCA-I-01 GUAYMAS'!C14</f>
        <v>-279995264.89999998</v>
      </c>
      <c r="D14" s="22"/>
      <c r="E14" s="29" t="s">
        <v>23</v>
      </c>
      <c r="F14" s="26">
        <f>'[2]CPCA-I-01 CANANEA'!F14+'[2]CPCA-I-01 DIR GENERAL'!F14+'[2]CPCA-I-01 VICAM'!F14+'[2]CPCA-I-01 SAN CARLOS'!F14+'[2]CPCA-I-01 EMPALME'!F14+'[2]CPCA-I-01 GUAYMAS'!F14</f>
        <v>0</v>
      </c>
      <c r="G14" s="28">
        <f>'[2]CPCA-I-01 CANANEA'!G14+'[2]CPCA-I-01 DIR GENERAL'!G14+'[2]CPCA-I-01 VICAM'!G14+'[2]CPCA-I-01 SAN CARLOS'!G14+'[2]CPCA-I-01 EMPALME'!G14+'[2]CPCA-I-01 GUAYMAS'!G14</f>
        <v>0</v>
      </c>
    </row>
    <row r="15" spans="1:7" x14ac:dyDescent="0.3">
      <c r="A15" s="25" t="s">
        <v>24</v>
      </c>
      <c r="B15" s="26"/>
      <c r="C15" s="26">
        <f>'[2]CPCA-I-01 CANANEA'!C15+'[2]CPCA-I-01 DIR GENERAL'!C15+'[2]CPCA-I-01 VICAM'!C15+'[2]CPCA-I-01 SAN CARLOS'!C15+'[2]CPCA-I-01 EMPALME'!C15+'[2]CPCA-I-01 GUAYMAS'!C15</f>
        <v>0</v>
      </c>
      <c r="D15" s="22"/>
      <c r="E15" s="27" t="s">
        <v>25</v>
      </c>
      <c r="F15" s="26">
        <f>'[2]CPCA-I-01 CANANEA'!F15+'[2]CPCA-I-01 DIR GENERAL'!F15+'[2]CPCA-I-01 VICAM'!F15+'[2]CPCA-I-01 SAN CARLOS'!F15+'[2]CPCA-I-01 EMPALME'!F15+'[2]CPCA-I-01 GUAYMAS'!F15</f>
        <v>0</v>
      </c>
      <c r="G15" s="28">
        <f>'[2]CPCA-I-01 CANANEA'!G15+'[2]CPCA-I-01 DIR GENERAL'!G15+'[2]CPCA-I-01 VICAM'!G15+'[2]CPCA-I-01 SAN CARLOS'!G15+'[2]CPCA-I-01 EMPALME'!G15+'[2]CPCA-I-01 GUAYMAS'!G15</f>
        <v>0</v>
      </c>
    </row>
    <row r="16" spans="1:7" ht="17.25" thickBot="1" x14ac:dyDescent="0.35">
      <c r="A16" s="31"/>
      <c r="B16" s="26"/>
      <c r="C16" s="26"/>
      <c r="D16" s="22"/>
      <c r="E16" s="27" t="s">
        <v>26</v>
      </c>
      <c r="F16" s="26">
        <f>'[2]CPCA-I-01 CANANEA'!F16+'[2]CPCA-I-01 DIR GENERAL'!F16+'[2]CPCA-I-01 VICAM'!F16+'[2]CPCA-I-01 SAN CARLOS'!F16+'[2]CPCA-I-01 EMPALME'!F16+'[2]CPCA-I-01 GUAYMAS'!F16</f>
        <v>0</v>
      </c>
      <c r="G16" s="32">
        <f>'[2]CPCA-I-01 CANANEA'!G16+'[2]CPCA-I-01 DIR GENERAL'!G16+'[2]CPCA-I-01 VICAM'!G16+'[2]CPCA-I-01 SAN CARLOS'!G16+'[2]CPCA-I-01 EMPALME'!G16+'[2]CPCA-I-01 GUAYMAS'!G16</f>
        <v>0</v>
      </c>
    </row>
    <row r="17" spans="1:7" x14ac:dyDescent="0.3">
      <c r="A17" s="31"/>
      <c r="B17" s="33"/>
      <c r="C17" s="33"/>
      <c r="D17" s="22"/>
      <c r="E17" s="22"/>
      <c r="F17" s="26"/>
      <c r="G17" s="28"/>
    </row>
    <row r="18" spans="1:7" x14ac:dyDescent="0.3">
      <c r="A18" s="20" t="s">
        <v>27</v>
      </c>
      <c r="B18" s="34">
        <f>SUM(B9:B17)</f>
        <v>366726050.95999998</v>
      </c>
      <c r="C18" s="34">
        <f>SUM(C9:C17)</f>
        <v>280313189.41999996</v>
      </c>
      <c r="D18" s="35"/>
      <c r="E18" s="36" t="s">
        <v>28</v>
      </c>
      <c r="F18" s="34">
        <f>SUM(F9:F17)</f>
        <v>453768379.53000003</v>
      </c>
      <c r="G18" s="37">
        <f>SUM(G9:G17)</f>
        <v>288234584.62</v>
      </c>
    </row>
    <row r="19" spans="1:7" x14ac:dyDescent="0.3">
      <c r="A19" s="31"/>
      <c r="B19" s="38"/>
      <c r="C19" s="38"/>
      <c r="D19" s="22"/>
      <c r="E19" s="39"/>
      <c r="F19" s="38"/>
      <c r="G19" s="40"/>
    </row>
    <row r="20" spans="1:7" x14ac:dyDescent="0.3">
      <c r="A20" s="20" t="s">
        <v>29</v>
      </c>
      <c r="B20" s="26"/>
      <c r="C20" s="26"/>
      <c r="D20" s="22"/>
      <c r="E20" s="23" t="s">
        <v>30</v>
      </c>
      <c r="F20" s="41"/>
      <c r="G20" s="37"/>
    </row>
    <row r="21" spans="1:7" x14ac:dyDescent="0.3">
      <c r="A21" s="25" t="s">
        <v>31</v>
      </c>
      <c r="B21" s="26">
        <f>'[2]CPCA-I-01 CANANEA'!B21+'[2]CPCA-I-01 DIR GENERAL'!B21+'[2]CPCA-I-01 VICAM'!B21+'[2]CPCA-I-01 SAN CARLOS'!B21+'[2]CPCA-I-01 EMPALME'!B21+'[2]CPCA-I-01 GUAYMAS'!B21</f>
        <v>0</v>
      </c>
      <c r="C21" s="26">
        <f>'[2]CPCA-I-01 CANANEA'!C21+'[2]CPCA-I-01 DIR GENERAL'!C21+'[2]CPCA-I-01 VICAM'!C21+'[2]CPCA-I-01 SAN CARLOS'!C21+'[2]CPCA-I-01 EMPALME'!C21+'[2]CPCA-I-01 GUAYMAS'!C21</f>
        <v>0</v>
      </c>
      <c r="D21" s="22"/>
      <c r="E21" s="27" t="s">
        <v>32</v>
      </c>
      <c r="F21" s="26">
        <f>'[2]CPCA-I-01 CANANEA'!F21+'[2]CPCA-I-01 DIR GENERAL'!F21+'[2]CPCA-I-01 VICAM'!F21+'[2]CPCA-I-01 SAN CARLOS'!F21+'[2]CPCA-I-01 EMPALME'!F21+'[2]CPCA-I-01 GUAYMAS'!F21</f>
        <v>0</v>
      </c>
      <c r="G21" s="28">
        <f>'[2]CPCA-I-01 CANANEA'!G21+'[2]CPCA-I-01 DIR GENERAL'!G21+'[2]CPCA-I-01 VICAM'!G21+'[2]CPCA-I-01 SAN CARLOS'!G21+'[2]CPCA-I-01 EMPALME'!G21+'[2]CPCA-I-01 GUAYMAS'!G21</f>
        <v>0</v>
      </c>
    </row>
    <row r="22" spans="1:7" x14ac:dyDescent="0.3">
      <c r="A22" s="30" t="s">
        <v>33</v>
      </c>
      <c r="B22" s="26">
        <f>'[2]CPCA-I-01 CANANEA'!B22+'[2]CPCA-I-01 DIR GENERAL'!B22+'[2]CPCA-I-01 VICAM'!B22+'[2]CPCA-I-01 SAN CARLOS'!B22+'[2]CPCA-I-01 EMPALME'!B22+'[2]CPCA-I-01 GUAYMAS'!B22</f>
        <v>0</v>
      </c>
      <c r="C22" s="26">
        <f>'[2]CPCA-I-01 CANANEA'!C22+'[2]CPCA-I-01 DIR GENERAL'!C22+'[2]CPCA-I-01 VICAM'!C22+'[2]CPCA-I-01 SAN CARLOS'!C22+'[2]CPCA-I-01 EMPALME'!C22+'[2]CPCA-I-01 GUAYMAS'!C22</f>
        <v>0</v>
      </c>
      <c r="D22" s="22"/>
      <c r="E22" s="29" t="s">
        <v>34</v>
      </c>
      <c r="F22" s="26">
        <f>'[2]CPCA-I-01 CANANEA'!F22+'[2]CPCA-I-01 DIR GENERAL'!F22+'[2]CPCA-I-01 VICAM'!F22+'[2]CPCA-I-01 SAN CARLOS'!F22+'[2]CPCA-I-01 EMPALME'!F22+'[2]CPCA-I-01 GUAYMAS'!F22</f>
        <v>1010957.7100000001</v>
      </c>
      <c r="G22" s="28">
        <f>'[2]CPCA-I-01 CANANEA'!G22+'[2]CPCA-I-01 DIR GENERAL'!G22+'[2]CPCA-I-01 VICAM'!G22+'[2]CPCA-I-01 SAN CARLOS'!G22+'[2]CPCA-I-01 EMPALME'!G22+'[2]CPCA-I-01 GUAYMAS'!G22</f>
        <v>712199.32000000007</v>
      </c>
    </row>
    <row r="23" spans="1:7" ht="33" x14ac:dyDescent="0.3">
      <c r="A23" s="30" t="s">
        <v>35</v>
      </c>
      <c r="B23" s="26">
        <f>'[2]CPCA-I-01 CANANEA'!B23+'[2]CPCA-I-01 DIR GENERAL'!B23+'[2]CPCA-I-01 VICAM'!B23+'[2]CPCA-I-01 SAN CARLOS'!B23+'[2]CPCA-I-01 EMPALME'!B23+'[2]CPCA-I-01 GUAYMAS'!B23</f>
        <v>620817265.47000003</v>
      </c>
      <c r="C23" s="26">
        <f>'[2]CPCA-I-01 CANANEA'!C23+'[2]CPCA-I-01 DIR GENERAL'!C23+'[2]CPCA-I-01 VICAM'!C23+'[2]CPCA-I-01 SAN CARLOS'!C23+'[2]CPCA-I-01 EMPALME'!C23+'[2]CPCA-I-01 GUAYMAS'!C23</f>
        <v>621238015.47000003</v>
      </c>
      <c r="D23" s="22"/>
      <c r="E23" s="27" t="s">
        <v>36</v>
      </c>
      <c r="F23" s="26">
        <f>'[2]CPCA-I-01 CANANEA'!F23+'[2]CPCA-I-01 DIR GENERAL'!F23+'[2]CPCA-I-01 VICAM'!F23+'[2]CPCA-I-01 SAN CARLOS'!F23+'[2]CPCA-I-01 EMPALME'!F23+'[2]CPCA-I-01 GUAYMAS'!F23</f>
        <v>358204320.51999998</v>
      </c>
      <c r="G23" s="28">
        <f>'[2]CPCA-I-01 CANANEA'!G23+'[2]CPCA-I-01 DIR GENERAL'!G23+'[2]CPCA-I-01 VICAM'!G23+'[2]CPCA-I-01 SAN CARLOS'!G23+'[2]CPCA-I-01 EMPALME'!G23+'[2]CPCA-I-01 GUAYMAS'!G23</f>
        <v>358204320.51999998</v>
      </c>
    </row>
    <row r="24" spans="1:7" ht="16.5" customHeight="1" x14ac:dyDescent="0.3">
      <c r="A24" s="25" t="s">
        <v>37</v>
      </c>
      <c r="B24" s="26">
        <f>'[2]CPCA-I-01 CANANEA'!B24+'[2]CPCA-I-01 DIR GENERAL'!B24+'[2]CPCA-I-01 VICAM'!B24+'[2]CPCA-I-01 SAN CARLOS'!B24+'[2]CPCA-I-01 EMPALME'!B24+'[2]CPCA-I-01 GUAYMAS'!B24</f>
        <v>75776930.489999995</v>
      </c>
      <c r="C24" s="26">
        <f>'[2]CPCA-I-01 CANANEA'!C24+'[2]CPCA-I-01 DIR GENERAL'!C24+'[2]CPCA-I-01 VICAM'!C24+'[2]CPCA-I-01 SAN CARLOS'!C24+'[2]CPCA-I-01 EMPALME'!C24+'[2]CPCA-I-01 GUAYMAS'!C24</f>
        <v>78821573.539999992</v>
      </c>
      <c r="D24" s="22"/>
      <c r="E24" s="27" t="s">
        <v>38</v>
      </c>
      <c r="F24" s="26">
        <f>'[2]CPCA-I-01 CANANEA'!F24+'[2]CPCA-I-01 DIR GENERAL'!F24+'[2]CPCA-I-01 VICAM'!F24+'[2]CPCA-I-01 SAN CARLOS'!F24+'[2]CPCA-I-01 EMPALME'!F24+'[2]CPCA-I-01 GUAYMAS'!F24</f>
        <v>0</v>
      </c>
      <c r="G24" s="28">
        <f>'[2]CPCA-I-01 CANANEA'!G24+'[2]CPCA-I-01 DIR GENERAL'!G24+'[2]CPCA-I-01 VICAM'!G24+'[2]CPCA-I-01 SAN CARLOS'!G24+'[2]CPCA-I-01 EMPALME'!G24+'[2]CPCA-I-01 GUAYMAS'!G24</f>
        <v>0</v>
      </c>
    </row>
    <row r="25" spans="1:7" ht="33" x14ac:dyDescent="0.3">
      <c r="A25" s="25" t="s">
        <v>39</v>
      </c>
      <c r="B25" s="26">
        <f>'[2]CPCA-I-01 CANANEA'!B25+'[2]CPCA-I-01 DIR GENERAL'!B25+'[2]CPCA-I-01 VICAM'!B25+'[2]CPCA-I-01 SAN CARLOS'!B25+'[2]CPCA-I-01 EMPALME'!B25+'[2]CPCA-I-01 GUAYMAS'!B25</f>
        <v>4341120.2200000007</v>
      </c>
      <c r="C25" s="26">
        <f>'[2]CPCA-I-01 CANANEA'!C25+'[2]CPCA-I-01 DIR GENERAL'!C25+'[2]CPCA-I-01 VICAM'!C25+'[2]CPCA-I-01 SAN CARLOS'!C25+'[2]CPCA-I-01 EMPALME'!C25+'[2]CPCA-I-01 GUAYMAS'!C25</f>
        <v>4285844.5</v>
      </c>
      <c r="D25" s="22"/>
      <c r="E25" s="29" t="s">
        <v>40</v>
      </c>
      <c r="F25" s="26">
        <f>'[2]CPCA-I-01 CANANEA'!F25+'[2]CPCA-I-01 DIR GENERAL'!F25+'[2]CPCA-I-01 VICAM'!F25+'[2]CPCA-I-01 SAN CARLOS'!F25+'[2]CPCA-I-01 EMPALME'!F25+'[2]CPCA-I-01 GUAYMAS'!F25</f>
        <v>0</v>
      </c>
      <c r="G25" s="28">
        <f>'[2]CPCA-I-01 CANANEA'!G25+'[2]CPCA-I-01 DIR GENERAL'!G25+'[2]CPCA-I-01 VICAM'!G25+'[2]CPCA-I-01 SAN CARLOS'!G25+'[2]CPCA-I-01 EMPALME'!G25+'[2]CPCA-I-01 GUAYMAS'!G25</f>
        <v>0</v>
      </c>
    </row>
    <row r="26" spans="1:7" x14ac:dyDescent="0.3">
      <c r="A26" s="30" t="s">
        <v>41</v>
      </c>
      <c r="B26" s="26">
        <f>'[2]CPCA-I-01 CANANEA'!B26+'[2]CPCA-I-01 DIR GENERAL'!B26+'[2]CPCA-I-01 VICAM'!B26+'[2]CPCA-I-01 SAN CARLOS'!B26+'[2]CPCA-I-01 EMPALME'!B26+'[2]CPCA-I-01 GUAYMAS'!B26</f>
        <v>-88979951.060000017</v>
      </c>
      <c r="C26" s="26">
        <f>'[2]CPCA-I-01 CANANEA'!C26+'[2]CPCA-I-01 DIR GENERAL'!C26+'[2]CPCA-I-01 VICAM'!C26+'[2]CPCA-I-01 SAN CARLOS'!C26+'[2]CPCA-I-01 EMPALME'!C26+'[2]CPCA-I-01 GUAYMAS'!C26</f>
        <v>-80747767.200000003</v>
      </c>
      <c r="D26" s="22"/>
      <c r="E26" s="27" t="s">
        <v>42</v>
      </c>
      <c r="F26" s="26">
        <f>'[2]CPCA-I-01 CANANEA'!F26+'[2]CPCA-I-01 DIR GENERAL'!F26+'[2]CPCA-I-01 VICAM'!F26+'[2]CPCA-I-01 SAN CARLOS'!F26+'[2]CPCA-I-01 EMPALME'!F26+'[2]CPCA-I-01 GUAYMAS'!F26</f>
        <v>21074299.969999999</v>
      </c>
      <c r="G26" s="28">
        <f>'[2]CPCA-I-01 CANANEA'!G26+'[2]CPCA-I-01 DIR GENERAL'!G26+'[2]CPCA-I-01 VICAM'!G26+'[2]CPCA-I-01 SAN CARLOS'!G26+'[2]CPCA-I-01 EMPALME'!G26+'[2]CPCA-I-01 GUAYMAS'!G26</f>
        <v>19400055.140000001</v>
      </c>
    </row>
    <row r="27" spans="1:7" x14ac:dyDescent="0.3">
      <c r="A27" s="25" t="s">
        <v>43</v>
      </c>
      <c r="B27" s="26">
        <f>'[2]CPCA-I-01 CANANEA'!B27+'[2]CPCA-I-01 DIR GENERAL'!B27+'[2]CPCA-I-01 VICAM'!B27+'[2]CPCA-I-01 SAN CARLOS'!B27+'[2]CPCA-I-01 EMPALME'!B27+'[2]CPCA-I-01 GUAYMAS'!B27</f>
        <v>3754963.7399999998</v>
      </c>
      <c r="C27" s="26">
        <f>'[2]CPCA-I-01 CANANEA'!C27+'[2]CPCA-I-01 DIR GENERAL'!C27+'[2]CPCA-I-01 VICAM'!C27+'[2]CPCA-I-01 SAN CARLOS'!C27+'[2]CPCA-I-01 EMPALME'!C27+'[2]CPCA-I-01 GUAYMAS'!C27</f>
        <v>3708396.5399999996</v>
      </c>
      <c r="D27" s="22"/>
      <c r="E27" s="27"/>
      <c r="F27" s="26"/>
      <c r="G27" s="28"/>
    </row>
    <row r="28" spans="1:7" x14ac:dyDescent="0.3">
      <c r="A28" s="30" t="s">
        <v>44</v>
      </c>
      <c r="B28" s="26">
        <f>'[2]CPCA-I-01 CANANEA'!B28+'[2]CPCA-I-01 DIR GENERAL'!B28+'[2]CPCA-I-01 VICAM'!B28+'[2]CPCA-I-01 SAN CARLOS'!B28+'[2]CPCA-I-01 EMPALME'!B28+'[2]CPCA-I-01 GUAYMAS'!B28</f>
        <v>0</v>
      </c>
      <c r="C28" s="26">
        <f>'[2]CPCA-I-01 CANANEA'!C28+'[2]CPCA-I-01 DIR GENERAL'!C28+'[2]CPCA-I-01 VICAM'!C28+'[2]CPCA-I-01 SAN CARLOS'!C28+'[2]CPCA-I-01 EMPALME'!C28+'[2]CPCA-I-01 GUAYMAS'!C28</f>
        <v>0</v>
      </c>
      <c r="D28" s="22"/>
      <c r="E28" s="42"/>
      <c r="F28" s="26"/>
      <c r="G28" s="28"/>
    </row>
    <row r="29" spans="1:7" x14ac:dyDescent="0.3">
      <c r="A29" s="25" t="s">
        <v>45</v>
      </c>
      <c r="B29" s="26">
        <f>'[2]CPCA-I-01 CANANEA'!B29+'[2]CPCA-I-01 DIR GENERAL'!B29+'[2]CPCA-I-01 VICAM'!B29+'[2]CPCA-I-01 SAN CARLOS'!B29+'[2]CPCA-I-01 EMPALME'!B29+'[2]CPCA-I-01 GUAYMAS'!B29</f>
        <v>0</v>
      </c>
      <c r="C29" s="26">
        <f>'[2]CPCA-I-01 CANANEA'!C29+'[2]CPCA-I-01 DIR GENERAL'!C29+'[2]CPCA-I-01 VICAM'!C29+'[2]CPCA-I-01 SAN CARLOS'!C29+'[2]CPCA-I-01 EMPALME'!C29+'[2]CPCA-I-01 GUAYMAS'!C29</f>
        <v>0</v>
      </c>
      <c r="D29" s="22"/>
      <c r="E29" s="42"/>
      <c r="F29" s="34"/>
      <c r="G29" s="37"/>
    </row>
    <row r="30" spans="1:7" x14ac:dyDescent="0.3">
      <c r="A30" s="43"/>
      <c r="B30" s="26"/>
      <c r="C30" s="26"/>
      <c r="D30" s="22"/>
      <c r="E30" s="42"/>
      <c r="F30" s="34"/>
      <c r="G30" s="37"/>
    </row>
    <row r="31" spans="1:7" x14ac:dyDescent="0.3">
      <c r="A31" s="20" t="s">
        <v>46</v>
      </c>
      <c r="B31" s="44">
        <f>SUM(B21:B29)</f>
        <v>615710328.86000001</v>
      </c>
      <c r="C31" s="44">
        <f>SUM(C21:C29)</f>
        <v>627306062.8499999</v>
      </c>
      <c r="D31" s="45"/>
      <c r="E31" s="23" t="s">
        <v>47</v>
      </c>
      <c r="F31" s="34">
        <f>SUM(F21:F29)</f>
        <v>380289578.19999993</v>
      </c>
      <c r="G31" s="37">
        <f>SUM(G21:G29)</f>
        <v>378316574.97999996</v>
      </c>
    </row>
    <row r="32" spans="1:7" x14ac:dyDescent="0.3">
      <c r="A32" s="43"/>
      <c r="B32" s="26"/>
      <c r="C32" s="26"/>
      <c r="D32" s="22"/>
      <c r="E32" s="42"/>
      <c r="F32" s="33"/>
      <c r="G32" s="46"/>
    </row>
    <row r="33" spans="1:7" x14ac:dyDescent="0.3">
      <c r="A33" s="20" t="s">
        <v>48</v>
      </c>
      <c r="B33" s="34">
        <f>B31+B18</f>
        <v>982436379.81999993</v>
      </c>
      <c r="C33" s="34">
        <f>C31+C18</f>
        <v>907619252.26999986</v>
      </c>
      <c r="D33" s="22"/>
      <c r="E33" s="23" t="s">
        <v>49</v>
      </c>
      <c r="F33" s="34">
        <f>F31+F18</f>
        <v>834057957.73000002</v>
      </c>
      <c r="G33" s="37">
        <f>G31+G18</f>
        <v>666551159.5999999</v>
      </c>
    </row>
    <row r="34" spans="1:7" x14ac:dyDescent="0.3">
      <c r="A34" s="31"/>
      <c r="B34" s="70"/>
      <c r="C34" s="70"/>
      <c r="D34" s="22"/>
      <c r="E34" s="42"/>
      <c r="F34" s="34"/>
      <c r="G34" s="37"/>
    </row>
    <row r="35" spans="1:7" x14ac:dyDescent="0.3">
      <c r="A35" s="31"/>
      <c r="B35" s="26"/>
      <c r="C35" s="26"/>
      <c r="D35" s="22"/>
      <c r="E35" s="48" t="s">
        <v>50</v>
      </c>
      <c r="F35" s="33"/>
      <c r="G35" s="46"/>
    </row>
    <row r="36" spans="1:7" x14ac:dyDescent="0.3">
      <c r="A36" s="31"/>
      <c r="B36" s="33"/>
      <c r="C36" s="33"/>
      <c r="D36" s="22"/>
      <c r="E36" s="23" t="s">
        <v>51</v>
      </c>
      <c r="F36" s="49">
        <f>SUM(F37:F39)</f>
        <v>8578331.8100000005</v>
      </c>
      <c r="G36" s="50">
        <f>SUM(G37:G39)</f>
        <v>8578325.8100000005</v>
      </c>
    </row>
    <row r="37" spans="1:7" x14ac:dyDescent="0.3">
      <c r="A37" s="31"/>
      <c r="B37" s="33"/>
      <c r="C37" s="33"/>
      <c r="D37" s="22"/>
      <c r="E37" s="27" t="s">
        <v>52</v>
      </c>
      <c r="F37" s="26">
        <f>'[2]CPCA-I-01 CANANEA'!F37+'[2]CPCA-I-01 DIR GENERAL'!F37+'[2]CPCA-I-01 VICAM'!F37+'[2]CPCA-I-01 SAN CARLOS'!F37+'[2]CPCA-I-01 EMPALME'!F37+'[2]CPCA-I-01 GUAYMAS'!F37</f>
        <v>8578331.8100000005</v>
      </c>
      <c r="G37" s="28">
        <f>'[2]CPCA-I-01 CANANEA'!G37+'[2]CPCA-I-01 DIR GENERAL'!G37+'[2]CPCA-I-01 VICAM'!G37+'[2]CPCA-I-01 SAN CARLOS'!G37+'[2]CPCA-I-01 EMPALME'!G37+'[2]CPCA-I-01 GUAYMAS'!G37</f>
        <v>8578325.8100000005</v>
      </c>
    </row>
    <row r="38" spans="1:7" x14ac:dyDescent="0.3">
      <c r="A38" s="31"/>
      <c r="B38" s="33"/>
      <c r="C38" s="33"/>
      <c r="D38" s="22"/>
      <c r="E38" s="27" t="s">
        <v>53</v>
      </c>
      <c r="F38" s="26">
        <f>'[2]CPCA-I-01 CANANEA'!F38+'[2]CPCA-I-01 DIR GENERAL'!F38+'[2]CPCA-I-01 VICAM'!F38+'[2]CPCA-I-01 SAN CARLOS'!F38+'[2]CPCA-I-01 EMPALME'!F38+'[2]CPCA-I-01 GUAYMAS'!F38</f>
        <v>0</v>
      </c>
      <c r="G38" s="28">
        <f>'[2]CPCA-I-01 CANANEA'!G38+'[2]CPCA-I-01 DIR GENERAL'!G38+'[2]CPCA-I-01 VICAM'!G38+'[2]CPCA-I-01 SAN CARLOS'!G38+'[2]CPCA-I-01 EMPALME'!G38+'[2]CPCA-I-01 GUAYMAS'!G38</f>
        <v>0</v>
      </c>
    </row>
    <row r="39" spans="1:7" x14ac:dyDescent="0.3">
      <c r="A39" s="31"/>
      <c r="B39" s="33"/>
      <c r="C39" s="33"/>
      <c r="D39" s="22"/>
      <c r="E39" s="27" t="s">
        <v>54</v>
      </c>
      <c r="F39" s="26">
        <f>'[2]CPCA-I-01 CANANEA'!F39+'[2]CPCA-I-01 DIR GENERAL'!F39+'[2]CPCA-I-01 VICAM'!F39+'[2]CPCA-I-01 SAN CARLOS'!F39+'[2]CPCA-I-01 EMPALME'!F39+'[2]CPCA-I-01 GUAYMAS'!F39</f>
        <v>0</v>
      </c>
      <c r="G39" s="28">
        <f>'[2]CPCA-I-01 CANANEA'!G39+'[2]CPCA-I-01 DIR GENERAL'!G39+'[2]CPCA-I-01 VICAM'!G39+'[2]CPCA-I-01 SAN CARLOS'!G39+'[2]CPCA-I-01 EMPALME'!G39+'[2]CPCA-I-01 GUAYMAS'!G39</f>
        <v>0</v>
      </c>
    </row>
    <row r="40" spans="1:7" x14ac:dyDescent="0.3">
      <c r="A40" s="43"/>
      <c r="B40" s="38"/>
      <c r="C40" s="38"/>
      <c r="D40" s="22"/>
      <c r="E40" s="23" t="s">
        <v>55</v>
      </c>
      <c r="F40" s="49">
        <f>SUM(F41:F45)</f>
        <v>139800090.28</v>
      </c>
      <c r="G40" s="50">
        <f>SUM(G41:G45)</f>
        <v>232489766.85999998</v>
      </c>
    </row>
    <row r="41" spans="1:7" x14ac:dyDescent="0.3">
      <c r="A41" s="43"/>
      <c r="B41" s="38"/>
      <c r="C41" s="38"/>
      <c r="D41" s="22"/>
      <c r="E41" s="27" t="s">
        <v>56</v>
      </c>
      <c r="F41" s="26">
        <f>'[2]CPCA-I-01 CANANEA'!F41+'[2]CPCA-I-01 DIR GENERAL'!F41+'[2]CPCA-I-01 VICAM'!F41+'[2]CPCA-I-01 SAN CARLOS'!F41+'[2]CPCA-I-01 EMPALME'!F41+'[2]CPCA-I-01 GUAYMAS'!F41</f>
        <v>59357088.170000002</v>
      </c>
      <c r="G41" s="28">
        <f>'[2]CPCA-I-01 CANANEA'!G41+'[2]CPCA-I-01 DIR GENERAL'!G41+'[2]CPCA-I-01 VICAM'!G41+'[2]CPCA-I-01 SAN CARLOS'!G41+'[2]CPCA-I-01 EMPALME'!G41+'[2]CPCA-I-01 GUAYMAS'!G41</f>
        <v>31288529.940000001</v>
      </c>
    </row>
    <row r="42" spans="1:7" x14ac:dyDescent="0.3">
      <c r="A42" s="43"/>
      <c r="B42" s="38"/>
      <c r="C42" s="38"/>
      <c r="D42" s="22"/>
      <c r="E42" s="27" t="s">
        <v>57</v>
      </c>
      <c r="F42" s="26">
        <f>'[2]CPCA-I-01 CANANEA'!F42+'[2]CPCA-I-01 DIR GENERAL'!F42+'[2]CPCA-I-01 VICAM'!F42+'[2]CPCA-I-01 SAN CARLOS'!F42+'[2]CPCA-I-01 EMPALME'!F42+'[2]CPCA-I-01 GUAYMAS'!F42</f>
        <v>276006781.25999999</v>
      </c>
      <c r="G42" s="28">
        <f>'[2]CPCA-I-01 CANANEA'!G42+'[2]CPCA-I-01 DIR GENERAL'!G42+'[2]CPCA-I-01 VICAM'!G42+'[2]CPCA-I-01 SAN CARLOS'!G42+'[2]CPCA-I-01 EMPALME'!G42+'[2]CPCA-I-01 GUAYMAS'!G42</f>
        <v>244718251.31999999</v>
      </c>
    </row>
    <row r="43" spans="1:7" x14ac:dyDescent="0.3">
      <c r="A43" s="31"/>
      <c r="B43" s="33"/>
      <c r="C43" s="33"/>
      <c r="D43" s="22"/>
      <c r="E43" s="27" t="s">
        <v>58</v>
      </c>
      <c r="F43" s="26">
        <f>'[2]CPCA-I-01 CANANEA'!F43+'[2]CPCA-I-01 DIR GENERAL'!F43+'[2]CPCA-I-01 VICAM'!F43+'[2]CPCA-I-01 SAN CARLOS'!F43+'[2]CPCA-I-01 EMPALME'!F43+'[2]CPCA-I-01 GUAYMAS'!F43</f>
        <v>0</v>
      </c>
      <c r="G43" s="28">
        <f>'[2]CPCA-I-01 CANANEA'!G43+'[2]CPCA-I-01 DIR GENERAL'!G43+'[2]CPCA-I-01 VICAM'!G43+'[2]CPCA-I-01 SAN CARLOS'!G43+'[2]CPCA-I-01 EMPALME'!G43+'[2]CPCA-I-01 GUAYMAS'!G43</f>
        <v>0</v>
      </c>
    </row>
    <row r="44" spans="1:7" x14ac:dyDescent="0.3">
      <c r="A44" s="31"/>
      <c r="B44" s="33"/>
      <c r="C44" s="33"/>
      <c r="D44" s="22"/>
      <c r="E44" s="27" t="s">
        <v>59</v>
      </c>
      <c r="F44" s="26">
        <f>'[2]CPCA-I-01 CANANEA'!F44+'[2]CPCA-I-01 DIR GENERAL'!F44+'[2]CPCA-I-01 VICAM'!F44+'[2]CPCA-I-01 SAN CARLOS'!F44+'[2]CPCA-I-01 EMPALME'!F44+'[2]CPCA-I-01 GUAYMAS'!F44</f>
        <v>0</v>
      </c>
      <c r="G44" s="28">
        <f>'[2]CPCA-I-01 CANANEA'!G44+'[2]CPCA-I-01 DIR GENERAL'!G44+'[2]CPCA-I-01 VICAM'!G44+'[2]CPCA-I-01 SAN CARLOS'!G44+'[2]CPCA-I-01 EMPALME'!G44+'[2]CPCA-I-01 GUAYMAS'!G44</f>
        <v>0</v>
      </c>
    </row>
    <row r="45" spans="1:7" x14ac:dyDescent="0.3">
      <c r="A45" s="31"/>
      <c r="B45" s="33"/>
      <c r="C45" s="33"/>
      <c r="D45" s="22"/>
      <c r="E45" s="27" t="s">
        <v>60</v>
      </c>
      <c r="F45" s="26">
        <f>'[2]CPCA-I-01 CANANEA'!F45+'[2]CPCA-I-01 DIR GENERAL'!F45+'[2]CPCA-I-01 VICAM'!F45+'[2]CPCA-I-01 SAN CARLOS'!F45+'[2]CPCA-I-01 EMPALME'!F45+'[2]CPCA-I-01 GUAYMAS'!F45</f>
        <v>-195563779.15000001</v>
      </c>
      <c r="G45" s="28">
        <f>'[2]CPCA-I-01 CANANEA'!G45+'[2]CPCA-I-01 DIR GENERAL'!G45+'[2]CPCA-I-01 VICAM'!G45+'[2]CPCA-I-01 SAN CARLOS'!G45+'[2]CPCA-I-01 EMPALME'!G45+'[2]CPCA-I-01 GUAYMAS'!G45</f>
        <v>-43517014.399999999</v>
      </c>
    </row>
    <row r="46" spans="1:7" ht="33" x14ac:dyDescent="0.3">
      <c r="A46" s="31"/>
      <c r="B46" s="33"/>
      <c r="C46" s="33"/>
      <c r="D46" s="22"/>
      <c r="E46" s="51" t="s">
        <v>61</v>
      </c>
      <c r="F46" s="52">
        <f>SUM(F47:F48)</f>
        <v>0</v>
      </c>
      <c r="G46" s="53">
        <f>SUM(G47:G48)</f>
        <v>0</v>
      </c>
    </row>
    <row r="47" spans="1:7" x14ac:dyDescent="0.3">
      <c r="A47" s="25"/>
      <c r="B47" s="33"/>
      <c r="C47" s="33"/>
      <c r="D47" s="22"/>
      <c r="E47" s="27" t="s">
        <v>62</v>
      </c>
      <c r="F47" s="26"/>
      <c r="G47" s="28">
        <f>'[2]CPCA-I-01 CANANEA'!G47+'[2]CPCA-I-01 DIR GENERAL'!G47+'[2]CPCA-I-01 VICAM'!G47+'[2]CPCA-I-01 SAN CARLOS'!G47+'[2]CPCA-I-01 EMPALME'!G47+'[2]CPCA-I-01 GUAYMAS'!G47</f>
        <v>0</v>
      </c>
    </row>
    <row r="48" spans="1:7" x14ac:dyDescent="0.3">
      <c r="A48" s="54"/>
      <c r="B48" s="55"/>
      <c r="C48" s="55"/>
      <c r="D48" s="22"/>
      <c r="E48" s="27" t="s">
        <v>63</v>
      </c>
      <c r="F48" s="26"/>
      <c r="G48" s="28">
        <f>'[2]CPCA-I-01 CANANEA'!G48+'[2]CPCA-I-01 DIR GENERAL'!G48+'[2]CPCA-I-01 VICAM'!G48+'[2]CPCA-I-01 SAN CARLOS'!G48+'[2]CPCA-I-01 EMPALME'!G48+'[2]CPCA-I-01 GUAYMAS'!G48</f>
        <v>0</v>
      </c>
    </row>
    <row r="49" spans="1:7" x14ac:dyDescent="0.3">
      <c r="A49" s="54"/>
      <c r="B49" s="55"/>
      <c r="C49" s="55"/>
      <c r="D49" s="56"/>
      <c r="E49" s="56"/>
      <c r="F49" s="55"/>
      <c r="G49" s="57"/>
    </row>
    <row r="50" spans="1:7" x14ac:dyDescent="0.3">
      <c r="A50" s="54"/>
      <c r="B50" s="55"/>
      <c r="C50" s="55"/>
      <c r="D50" s="42"/>
      <c r="E50" s="23" t="s">
        <v>64</v>
      </c>
      <c r="F50" s="58">
        <f>F46+F40+F36</f>
        <v>148378422.09</v>
      </c>
      <c r="G50" s="59">
        <f>G46+G40+G36</f>
        <v>241068092.66999999</v>
      </c>
    </row>
    <row r="51" spans="1:7" x14ac:dyDescent="0.3">
      <c r="A51" s="54"/>
      <c r="B51" s="55"/>
      <c r="C51" s="55"/>
      <c r="D51" s="42"/>
      <c r="E51" s="39"/>
      <c r="F51" s="60"/>
      <c r="G51" s="61"/>
    </row>
    <row r="52" spans="1:7" x14ac:dyDescent="0.3">
      <c r="A52" s="71"/>
      <c r="B52" s="9"/>
      <c r="C52" s="9"/>
      <c r="D52" s="42"/>
      <c r="E52" s="23" t="s">
        <v>65</v>
      </c>
      <c r="F52" s="62">
        <f>F50+F33</f>
        <v>982436379.82000005</v>
      </c>
      <c r="G52" s="63">
        <f>G50+G33</f>
        <v>907619252.26999986</v>
      </c>
    </row>
    <row r="53" spans="1:7" ht="17.25" thickBot="1" x14ac:dyDescent="0.35">
      <c r="A53" s="64"/>
      <c r="B53" s="65"/>
      <c r="C53" s="65"/>
      <c r="D53" s="66"/>
      <c r="E53" s="66"/>
      <c r="F53" s="67"/>
      <c r="G53" s="68"/>
    </row>
    <row r="54" spans="1:7" x14ac:dyDescent="0.3">
      <c r="A54" s="69" t="s">
        <v>66</v>
      </c>
      <c r="B54" s="69"/>
      <c r="C54" s="69"/>
      <c r="D54" s="69"/>
      <c r="E54" s="69"/>
    </row>
    <row r="55" spans="1:7" ht="17.25" thickBot="1" x14ac:dyDescent="0.35">
      <c r="D55" s="66"/>
    </row>
    <row r="74" spans="2:2" x14ac:dyDescent="0.3">
      <c r="B74" s="26"/>
    </row>
    <row r="75" spans="2:2" x14ac:dyDescent="0.3">
      <c r="B75" s="26"/>
    </row>
    <row r="76" spans="2:2" x14ac:dyDescent="0.3">
      <c r="B76" s="26"/>
    </row>
    <row r="77" spans="2:2" x14ac:dyDescent="0.3">
      <c r="B77" s="26"/>
    </row>
    <row r="78" spans="2:2" x14ac:dyDescent="0.3">
      <c r="B78" s="33"/>
    </row>
    <row r="79" spans="2:2" x14ac:dyDescent="0.3">
      <c r="B79" s="34"/>
    </row>
    <row r="80" spans="2:2" x14ac:dyDescent="0.3">
      <c r="B80" s="38"/>
    </row>
    <row r="81" spans="2:2" x14ac:dyDescent="0.3">
      <c r="B81" s="26"/>
    </row>
    <row r="82" spans="2:2" x14ac:dyDescent="0.3">
      <c r="B82" s="26"/>
    </row>
    <row r="83" spans="2:2" x14ac:dyDescent="0.3">
      <c r="B83" s="26"/>
    </row>
    <row r="84" spans="2:2" x14ac:dyDescent="0.3">
      <c r="B84" s="26"/>
    </row>
    <row r="85" spans="2:2" x14ac:dyDescent="0.3">
      <c r="B85" s="26"/>
    </row>
    <row r="86" spans="2:2" x14ac:dyDescent="0.3">
      <c r="B86" s="26"/>
    </row>
    <row r="87" spans="2:2" x14ac:dyDescent="0.3">
      <c r="B87" s="26"/>
    </row>
    <row r="88" spans="2:2" x14ac:dyDescent="0.3">
      <c r="B88" s="26"/>
    </row>
    <row r="89" spans="2:2" x14ac:dyDescent="0.3">
      <c r="B89" s="26"/>
    </row>
    <row r="90" spans="2:2" x14ac:dyDescent="0.3">
      <c r="B90" s="26"/>
    </row>
    <row r="91" spans="2:2" x14ac:dyDescent="0.3">
      <c r="B91" s="26"/>
    </row>
    <row r="92" spans="2:2" x14ac:dyDescent="0.3">
      <c r="B92" s="44"/>
    </row>
    <row r="93" spans="2:2" x14ac:dyDescent="0.3">
      <c r="B93" s="26"/>
    </row>
    <row r="94" spans="2:2" x14ac:dyDescent="0.3">
      <c r="B94" s="34"/>
    </row>
    <row r="95" spans="2:2" x14ac:dyDescent="0.3">
      <c r="B95" s="47"/>
    </row>
    <row r="96" spans="2:2" x14ac:dyDescent="0.3">
      <c r="B96" s="26"/>
    </row>
    <row r="97" spans="2:2" x14ac:dyDescent="0.3">
      <c r="B97" s="33"/>
    </row>
    <row r="98" spans="2:2" x14ac:dyDescent="0.3">
      <c r="B98" s="33"/>
    </row>
    <row r="99" spans="2:2" x14ac:dyDescent="0.3">
      <c r="B99" s="33"/>
    </row>
    <row r="100" spans="2:2" x14ac:dyDescent="0.3">
      <c r="B100" s="33"/>
    </row>
    <row r="101" spans="2:2" x14ac:dyDescent="0.3">
      <c r="B101" s="38"/>
    </row>
    <row r="102" spans="2:2" x14ac:dyDescent="0.3">
      <c r="B102" s="38"/>
    </row>
    <row r="103" spans="2:2" x14ac:dyDescent="0.3">
      <c r="B103" s="38"/>
    </row>
    <row r="104" spans="2:2" x14ac:dyDescent="0.3">
      <c r="B104" s="33"/>
    </row>
    <row r="105" spans="2:2" x14ac:dyDescent="0.3">
      <c r="B105" s="33"/>
    </row>
  </sheetData>
  <printOptions horizontalCentered="1"/>
  <pageMargins left="0" right="0" top="0.78740157480314965" bottom="0.78740157480314965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CPCA I-01</vt:lpstr>
      <vt:lpstr>'RESUMEN CPCA I-01'!Área_de_impresión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2017-01-26T15:52:07Z</cp:lastPrinted>
  <dcterms:created xsi:type="dcterms:W3CDTF">2017-01-24T22:19:02Z</dcterms:created>
  <dcterms:modified xsi:type="dcterms:W3CDTF">2017-01-26T15:52:09Z</dcterms:modified>
</cp:coreProperties>
</file>