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tabRatio="601" firstSheet="1" activeTab="1"/>
  </bookViews>
  <sheets>
    <sheet name="ENERO 2010" sheetId="1" state="hidden" r:id="rId1"/>
    <sheet name="CONTROL Y ENLACE" sheetId="2" r:id="rId2"/>
    <sheet name="MARZO" sheetId="3" state="hidden" r:id="rId3"/>
    <sheet name="Hoja2" sheetId="4" state="hidden" r:id="rId4"/>
  </sheets>
  <definedNames>
    <definedName name="_xlnm.Print_Area" localSheetId="0">'ENERO 2010'!$A$1:$L$63</definedName>
    <definedName name="_xlnm.Print_Area" localSheetId="3">'Hoja2'!#REF!</definedName>
    <definedName name="_xlnm.Print_Titles" localSheetId="1">'CONTROL Y ENLACE'!$1:$8</definedName>
    <definedName name="_xlnm.Print_Titles" localSheetId="0">'ENERO 2010'!$1:$10</definedName>
  </definedNames>
  <calcPr fullCalcOnLoad="1"/>
</workbook>
</file>

<file path=xl/comments1.xml><?xml version="1.0" encoding="utf-8"?>
<comments xmlns="http://schemas.openxmlformats.org/spreadsheetml/2006/main">
  <authors>
    <author>Seguimiento</author>
  </authors>
  <commentList>
    <comment ref="A14" authorId="0">
      <text>
        <r>
          <rPr>
            <b/>
            <sz val="8"/>
            <rFont val="Tahoma"/>
            <family val="2"/>
          </rPr>
          <t>Seguimiento: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Seguimiento: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H1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<sst xmlns="http://schemas.openxmlformats.org/spreadsheetml/2006/main" count="479" uniqueCount="213">
  <si>
    <t xml:space="preserve">Nº de </t>
  </si>
  <si>
    <t>Rubro</t>
  </si>
  <si>
    <t xml:space="preserve">Plazo para </t>
  </si>
  <si>
    <t>F e c h a</t>
  </si>
  <si>
    <t>Número de Observaciones</t>
  </si>
  <si>
    <t>Informe</t>
  </si>
  <si>
    <t>Responder</t>
  </si>
  <si>
    <t>Recepción</t>
  </si>
  <si>
    <t>Vencimiento</t>
  </si>
  <si>
    <t>Respuesta</t>
  </si>
  <si>
    <t>Solventado</t>
  </si>
  <si>
    <t>Pendiente</t>
  </si>
  <si>
    <t>Total</t>
  </si>
  <si>
    <t>Dependencia</t>
  </si>
  <si>
    <t>Período                Auditado</t>
  </si>
  <si>
    <t xml:space="preserve">                             SECRETARIA DE LA CONTRALORIA GENERAL</t>
  </si>
  <si>
    <t>Servicios de Salud de Sonora</t>
  </si>
  <si>
    <t>PRIMER TRIMESTRE</t>
  </si>
  <si>
    <t>Control de Observaciones y Seguimiento</t>
  </si>
  <si>
    <t>Observaciones pendientes</t>
  </si>
  <si>
    <t>10 días</t>
  </si>
  <si>
    <t>Almacén</t>
  </si>
  <si>
    <t>Diciembre del 2008</t>
  </si>
  <si>
    <t>Hospital General de Cd. Obregón</t>
  </si>
  <si>
    <t>Oficina de la Jurisdicción Sanitaria No. III</t>
  </si>
  <si>
    <t>Enero del 2009</t>
  </si>
  <si>
    <t>Oficina de la Jurisdicción Sanitaria No. II</t>
  </si>
  <si>
    <t>Oficina de la Jurisdicción Sanitaria No. V</t>
  </si>
  <si>
    <t>Servicios de Salud de Sonora 2008</t>
  </si>
  <si>
    <t>Organización General, Recursos Humanos, Financieros y Materiales</t>
  </si>
  <si>
    <t>01 de enero al 31 de diciembre del 2008</t>
  </si>
  <si>
    <t>Oficina de la Jurisdicción Sanitaria No. IV</t>
  </si>
  <si>
    <t>Centro de Salud Sahuaro</t>
  </si>
  <si>
    <t>Organización General, recursos Humanos, Materiales y Financieros</t>
  </si>
  <si>
    <t>1 de Enero de 2008 al 31 de Enero de 2009</t>
  </si>
  <si>
    <t>Hospital General de Navojoa</t>
  </si>
  <si>
    <t>Febrero del 2009</t>
  </si>
  <si>
    <t>Hospital Integral de Huatabampo</t>
  </si>
  <si>
    <t>Hospital General del Estado Dr. Ernesto Ramos Bours</t>
  </si>
  <si>
    <t>Subdirección de Recursos Materiales</t>
  </si>
  <si>
    <t>Auditoría Asistencia y seguimiento a actos de licitación convocados por los Servicios de Salud de Sonora</t>
  </si>
  <si>
    <t>Enero 31 de 2009</t>
  </si>
  <si>
    <t>Gran Total 2008 y 2009</t>
  </si>
  <si>
    <t>Hospital General de Agua Prieta</t>
  </si>
  <si>
    <t>Almacen</t>
  </si>
  <si>
    <t>31 de Diciembre de 2008</t>
  </si>
  <si>
    <t>POA 2008</t>
  </si>
  <si>
    <t>Hospital Cruz del Norte</t>
  </si>
  <si>
    <t>Subdirección de Recursos Humanos</t>
  </si>
  <si>
    <r>
      <t xml:space="preserve">Servicios de Salud de Sonora </t>
    </r>
    <r>
      <rPr>
        <b/>
        <sz val="22"/>
        <rFont val="Arial"/>
        <family val="2"/>
      </rPr>
      <t xml:space="preserve">  2008</t>
    </r>
  </si>
  <si>
    <t>Organización General, Recursos Financieros, Materiales y Humanos.</t>
  </si>
  <si>
    <t>01 de Julio al 31 de Diciembre del 2006 y 01 de Enero al 31 de Octubre del 2007</t>
  </si>
  <si>
    <t>10 dias</t>
  </si>
  <si>
    <t>Total de Observaciones 2008</t>
  </si>
  <si>
    <t>Total 2009</t>
  </si>
  <si>
    <t>Evaluación Programa Operativo Anual 2008 de los Servicios de Salud de Sonora</t>
  </si>
  <si>
    <t>Enero a Diciembre de 2008</t>
  </si>
  <si>
    <t>Horarios Empalmados</t>
  </si>
  <si>
    <t>Subdirección de Recursos Humanos Licencias y Comisiones</t>
  </si>
  <si>
    <t>Organización General Recursos Humanos y Materiales</t>
  </si>
  <si>
    <t>1ro al 31 de Diciembre de 2008 y 1ro  al 31 de Enero de 2009</t>
  </si>
  <si>
    <t>Recursos Materiales -Activo Fijo</t>
  </si>
  <si>
    <t>1 y 2</t>
  </si>
  <si>
    <t>Oficina de la Jurisdicción Sanitaria No. 1</t>
  </si>
  <si>
    <t xml:space="preserve">1ro al 31 de Diciembre de 2008 </t>
  </si>
  <si>
    <t>Emero a Marzo de 2009</t>
  </si>
  <si>
    <t>Marzo de 2009</t>
  </si>
  <si>
    <t>Hospital General de Puerto Peñasco</t>
  </si>
  <si>
    <t>Cuotas de Recuperación</t>
  </si>
  <si>
    <t>Hospital General de Caborca</t>
  </si>
  <si>
    <t>Hospital General de San Luis Río Colorado.</t>
  </si>
  <si>
    <t>31/mar/09  y 24/jun/09</t>
  </si>
  <si>
    <t>Subdirección de Recursos Humanos (Personal de Contrato)</t>
  </si>
  <si>
    <t>Enero a Mayo de 2009</t>
  </si>
  <si>
    <t>Enero a mayo de 2009</t>
  </si>
  <si>
    <t>solventado</t>
  </si>
  <si>
    <t>Personal de Contrato</t>
  </si>
  <si>
    <t>Enero a marzo de 2009</t>
  </si>
  <si>
    <t>Enero a Mayo de 2009 (Resultados Satisfactorios)</t>
  </si>
  <si>
    <t>Conservación y Mantenimiento</t>
  </si>
  <si>
    <t xml:space="preserve">Subdirección de Recursos Materiales </t>
  </si>
  <si>
    <t>Dirección General de Administración</t>
  </si>
  <si>
    <t>Capitulo 5000 y activo fijo contable</t>
  </si>
  <si>
    <t>1ro de Enero al 31 de Diciembre de 2008</t>
  </si>
  <si>
    <t>Hospital General del niño y la mujer de Cd. Obregón</t>
  </si>
  <si>
    <t>Respuesta 4280/2009 21/08/09</t>
  </si>
  <si>
    <t>Organo de Control y Desarrollo Administrativo de los Servicios de Salud de Sonora</t>
  </si>
  <si>
    <t>Unidades Admnistrativas 2009</t>
  </si>
  <si>
    <t xml:space="preserve">Subdireción de Recursos Materiales </t>
  </si>
  <si>
    <t>( Licitaciones 55070026-001-09 y 55070028--002-09)</t>
  </si>
  <si>
    <t>1ro de Abril al 30 de junio de 2008</t>
  </si>
  <si>
    <t>01 de enero de 2008 al 31 de enero de 2009</t>
  </si>
  <si>
    <t>Permanencia de Recursos Humanos</t>
  </si>
  <si>
    <t xml:space="preserve">Subdirección de Recursos Humanos  </t>
  </si>
  <si>
    <t>Control Interno</t>
  </si>
  <si>
    <t>Subsecretaria de Administración</t>
  </si>
  <si>
    <t>Deudores Diversos</t>
  </si>
  <si>
    <t>Enero de 2007 a agosto de 2009</t>
  </si>
  <si>
    <t>TERCER TRIMESTRE</t>
  </si>
  <si>
    <t>SEGUNDO TRIMESTRE</t>
  </si>
  <si>
    <t>Almacen de Inventario de Activo Fijo</t>
  </si>
  <si>
    <t>1,2 y 3</t>
  </si>
  <si>
    <t>Almacenes Estatales</t>
  </si>
  <si>
    <t>Julio de 2008 a mayo de 2009</t>
  </si>
  <si>
    <t>Imagen y Diseño</t>
  </si>
  <si>
    <t>1 a 6</t>
  </si>
  <si>
    <t>Enero de 2008 a julio de 2009</t>
  </si>
  <si>
    <r>
      <t xml:space="preserve">Servicios de Salud de Sonora  </t>
    </r>
    <r>
      <rPr>
        <b/>
        <sz val="16"/>
        <rFont val="Arial"/>
        <family val="2"/>
      </rPr>
      <t xml:space="preserve"> 2009</t>
    </r>
  </si>
  <si>
    <t>Respuesta 11/09/09 no solventado</t>
  </si>
  <si>
    <t>Turnado para elaborar denuncia</t>
  </si>
  <si>
    <t>1,2,3 y 6</t>
  </si>
  <si>
    <t>7,12,15,17,18,21, 26,29,32,39,46,47 59,63,70 y 73</t>
  </si>
  <si>
    <t>1,8,9.</t>
  </si>
  <si>
    <t>Respuesta 13/10/09</t>
  </si>
  <si>
    <t>POA 1er Semestre 2009</t>
  </si>
  <si>
    <t>Enero a Junio de 2009</t>
  </si>
  <si>
    <t>Evaluación Programa Operativo Anual 2009 de los Servicios de Salud de Sonora</t>
  </si>
  <si>
    <t>Organización General, Recursos Humanos, Materiales y Financieros</t>
  </si>
  <si>
    <t>Actos de Licitación</t>
  </si>
  <si>
    <t>POA 2008 Servicios de Salud de Sonora</t>
  </si>
  <si>
    <t>TOTAL</t>
  </si>
  <si>
    <t>CONCEPTO</t>
  </si>
  <si>
    <t>RUBRO</t>
  </si>
  <si>
    <t>PERIODO</t>
  </si>
  <si>
    <t xml:space="preserve">TOTAL </t>
  </si>
  <si>
    <t>SOLVENTADO</t>
  </si>
  <si>
    <t>PENDIENTE</t>
  </si>
  <si>
    <t>Almacen Estatal</t>
  </si>
  <si>
    <t>ORGANO DE CONTROL Y DESARROLLO ADMINISTRATIVO</t>
  </si>
  <si>
    <t>DE LOS SERVICIOS DE SALUD DE SONORA.</t>
  </si>
  <si>
    <t>TOTAL DE AUDITORIAS REALIZADAS</t>
  </si>
  <si>
    <t>NOV-23-2009</t>
  </si>
  <si>
    <t>1,3 y 4</t>
  </si>
  <si>
    <t>Sol.PSO 23/11/09</t>
  </si>
  <si>
    <t>PSO Vence 11/12/09</t>
  </si>
  <si>
    <t>Sin respuesta</t>
  </si>
  <si>
    <t>CUARTO TRIMESTRE</t>
  </si>
  <si>
    <t>Dirección Gral. de Administración (Partida 1000 - Servicios Personales)</t>
  </si>
  <si>
    <t>Dirección Gral. de Administración (Partida 2000 - Materiales y Suministros)</t>
  </si>
  <si>
    <t>Dirección Gral. de Adminsitración (Partida 3000- Servicios Generales)</t>
  </si>
  <si>
    <t>Dirección Gral. de Adminsitración (Vehículos))</t>
  </si>
  <si>
    <t>Hospital General del Estado (cuotas de Recuperación)</t>
  </si>
  <si>
    <t>Subdirección de Infraestructura en Salud (Obras)</t>
  </si>
  <si>
    <t>Capitulo 1000 Servicios Personales</t>
  </si>
  <si>
    <t>Capitulo 2000 Mareriales y Suministros</t>
  </si>
  <si>
    <t>Capitulo 3000 Servicios Generales</t>
  </si>
  <si>
    <t>Entrega de Obra</t>
  </si>
  <si>
    <t>1 de Enero al 31 de diciembre de 2008 y 1 de Enero al 30 de Junio de 2009</t>
  </si>
  <si>
    <t>1 de Enero al 30 de Junio de 2009</t>
  </si>
  <si>
    <t>Solicitud PSO 10/12/09</t>
  </si>
  <si>
    <t>5 de octubre al 23 de noviembre de 2009</t>
  </si>
  <si>
    <t>1ro de enero al 30 de septiembre de 2009</t>
  </si>
  <si>
    <t>1 a 4</t>
  </si>
  <si>
    <t>1 a 7</t>
  </si>
  <si>
    <t>Plantilla de Vehículos</t>
  </si>
  <si>
    <t>2,5 y 6</t>
  </si>
  <si>
    <t>Respuesta Nov-26-09</t>
  </si>
  <si>
    <t>2DO. Semestre de 2009</t>
  </si>
  <si>
    <t>Entrega de Bienes</t>
  </si>
  <si>
    <t>Enero a diociembre de 2009</t>
  </si>
  <si>
    <t>Revisión 26 y 27 nov-09</t>
  </si>
  <si>
    <t>Sol. PSO 06/01/2010</t>
  </si>
  <si>
    <t>PSO 21/09/09</t>
  </si>
  <si>
    <t>PSO VENCE 30 OCT-09</t>
  </si>
  <si>
    <t>SOL.PSO 15/01/2010</t>
  </si>
  <si>
    <t>SIN RESPUESTA</t>
  </si>
  <si>
    <t>PSO 06/01/2010</t>
  </si>
  <si>
    <t>SOL PSO 20/01/10</t>
  </si>
  <si>
    <t>1,2,3,5, 6 Y 7</t>
  </si>
  <si>
    <t>1, 3 y 5</t>
  </si>
  <si>
    <t>Relación de Unidades  Auditadas en el período del 01  al 31 de enero de 2010  y su estado de Solventación.</t>
  </si>
  <si>
    <t>Integral</t>
  </si>
  <si>
    <t xml:space="preserve">Total Cuenta Publica 2007      </t>
  </si>
  <si>
    <t>Total Cuenta Publica 2008</t>
  </si>
  <si>
    <t xml:space="preserve">CUENTA PUBLICA </t>
  </si>
  <si>
    <t>Dirección de Control y Enlace de la Secretaria de Salud Pública</t>
  </si>
  <si>
    <t xml:space="preserve">Total Cuenta Publica 2009     </t>
  </si>
  <si>
    <t>ISAF</t>
  </si>
  <si>
    <r>
      <t xml:space="preserve">1 Ene al 31  Dic </t>
    </r>
    <r>
      <rPr>
        <b/>
        <sz val="10"/>
        <rFont val="Arial Narrow"/>
        <family val="2"/>
      </rPr>
      <t>2007</t>
    </r>
  </si>
  <si>
    <r>
      <t xml:space="preserve">1 Ene al 31  Dic </t>
    </r>
    <r>
      <rPr>
        <b/>
        <sz val="10"/>
        <rFont val="Arial Narrow"/>
        <family val="2"/>
      </rPr>
      <t>2008</t>
    </r>
  </si>
  <si>
    <r>
      <t xml:space="preserve">1 Ene al 31  Dic </t>
    </r>
    <r>
      <rPr>
        <b/>
        <sz val="10"/>
        <rFont val="Arial Narrow"/>
        <family val="2"/>
      </rPr>
      <t>2009</t>
    </r>
  </si>
  <si>
    <r>
      <t xml:space="preserve">al 3er. trimestre </t>
    </r>
    <r>
      <rPr>
        <b/>
        <sz val="10"/>
        <rFont val="Arial Narrow"/>
        <family val="2"/>
      </rPr>
      <t>2010</t>
    </r>
  </si>
  <si>
    <r>
      <t xml:space="preserve">1 Ene al 31  Dic </t>
    </r>
    <r>
      <rPr>
        <b/>
        <sz val="10"/>
        <rFont val="Arial Narrow"/>
        <family val="2"/>
      </rPr>
      <t>2010</t>
    </r>
  </si>
  <si>
    <t xml:space="preserve">Total Cuenta Publica 2010     </t>
  </si>
  <si>
    <t>TOTAL OBSERV.</t>
  </si>
  <si>
    <t>NO SOLVENT.</t>
  </si>
  <si>
    <t>SOLVENT</t>
  </si>
  <si>
    <t>STATUS</t>
  </si>
  <si>
    <t>DESPACHO EXTERNO</t>
  </si>
  <si>
    <t>FASSA</t>
  </si>
  <si>
    <t>TOTALES OBSERVACIONES CUENTA PÚBLICA</t>
  </si>
  <si>
    <r>
      <t xml:space="preserve">sept.-dic- </t>
    </r>
    <r>
      <rPr>
        <b/>
        <sz val="10"/>
        <rFont val="Arial Narrow"/>
        <family val="2"/>
      </rPr>
      <t>2010</t>
    </r>
  </si>
  <si>
    <r>
      <t>C</t>
    </r>
    <r>
      <rPr>
        <u val="single"/>
        <sz val="16"/>
        <rFont val="Arial"/>
        <family val="2"/>
      </rPr>
      <t>ontrol de Observaciones y Seguimiento</t>
    </r>
  </si>
  <si>
    <t>SSS</t>
  </si>
  <si>
    <t>HGE</t>
  </si>
  <si>
    <t>HIES</t>
  </si>
  <si>
    <t>EN PROCESO</t>
  </si>
  <si>
    <t>ORG. FISCALIZ</t>
  </si>
  <si>
    <t>SERVICIOS DE SALUD</t>
  </si>
  <si>
    <t>PROYECTADO</t>
  </si>
  <si>
    <t>RESPONSABILIDAD</t>
  </si>
  <si>
    <t>1RA. SSS</t>
  </si>
  <si>
    <t>2DA. SSS</t>
  </si>
  <si>
    <t>3ER. SSS</t>
  </si>
  <si>
    <t>XZ</t>
  </si>
  <si>
    <t>A NOVIEMBRE DEL 2011</t>
  </si>
  <si>
    <t>ESTAS SON LAS OBSERVACIONES REALES SEGÚN EL STATUS DEL (ISAF) EN BASE A ESTO SE VAN A RECOPILAR  LAS RESPUESTAS CORRESPONDIENTES.</t>
  </si>
  <si>
    <t xml:space="preserve">LAS RESULTADOS PREELIMINARES DEL 2011 COMO LA MISMA PALABRA LO DICE ES PREVIO A UN INFORME FINAL , LO CUAL NO SE  PUEDEN INCLUIR HASTA QUE SE </t>
  </si>
  <si>
    <t>NOTIFIQUE EL INFORME FINAL Y SE PUEDAN DESCARGAR LA RESPUESTAS A DICHAS OBSERVACIONES FINALES.</t>
  </si>
  <si>
    <t>YA QUE LOS ORGANOS FISCALIZADORES NO CUENTAN CON ESTA INFORMACION PREELIMINAR.</t>
  </si>
  <si>
    <t>DESP EXT</t>
  </si>
  <si>
    <t>OCDA</t>
  </si>
  <si>
    <t>SUBTOTAL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</si>
</sst>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dd\-mm\-yy"/>
    <numFmt numFmtId="182" formatCode="[$-80A]dddd\,\ dd&quot; de &quot;mmmm&quot; de &quot;yyyy"/>
    <numFmt numFmtId="183" formatCode="dd/mm/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b/>
      <sz val="14"/>
      <name val="Arial Narrow"/>
      <family val="2"/>
    </font>
    <font>
      <b/>
      <sz val="36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22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28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u val="single"/>
      <sz val="16"/>
      <name val="Arial"/>
      <family val="2"/>
    </font>
    <font>
      <sz val="18"/>
      <name val="Arial Narrow"/>
      <family val="2"/>
    </font>
    <font>
      <sz val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3" fontId="13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3" fontId="13" fillId="0" borderId="16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83" fontId="13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 quotePrefix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83" fontId="1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83" fontId="11" fillId="34" borderId="27" xfId="0" applyNumberFormat="1" applyFont="1" applyFill="1" applyBorder="1" applyAlignment="1">
      <alignment horizontal="center" vertical="center" wrapText="1"/>
    </xf>
    <xf numFmtId="183" fontId="11" fillId="34" borderId="28" xfId="0" applyNumberFormat="1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/>
    </xf>
    <xf numFmtId="0" fontId="4" fillId="0" borderId="2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top"/>
    </xf>
    <xf numFmtId="1" fontId="1" fillId="0" borderId="34" xfId="0" applyNumberFormat="1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1" fontId="8" fillId="33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 wrapText="1"/>
    </xf>
    <xf numFmtId="1" fontId="8" fillId="33" borderId="3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/>
    </xf>
    <xf numFmtId="183" fontId="20" fillId="0" borderId="22" xfId="0" applyNumberFormat="1" applyFont="1" applyBorder="1" applyAlignment="1">
      <alignment horizontal="center" vertical="center" wrapText="1"/>
    </xf>
    <xf numFmtId="1" fontId="18" fillId="0" borderId="40" xfId="0" applyNumberFormat="1" applyFont="1" applyBorder="1" applyAlignment="1">
      <alignment horizontal="center" vertical="center" wrapText="1"/>
    </xf>
    <xf numFmtId="1" fontId="18" fillId="0" borderId="41" xfId="0" applyNumberFormat="1" applyFont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183" fontId="20" fillId="0" borderId="15" xfId="0" applyNumberFormat="1" applyFont="1" applyBorder="1" applyAlignment="1">
      <alignment horizontal="center" vertical="center" wrapText="1"/>
    </xf>
    <xf numFmtId="1" fontId="0" fillId="0" borderId="33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/>
    </xf>
    <xf numFmtId="183" fontId="20" fillId="0" borderId="16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18" fillId="0" borderId="43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83" fontId="13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 quotePrefix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" fontId="18" fillId="0" borderId="45" xfId="0" applyNumberFormat="1" applyFont="1" applyBorder="1" applyAlignment="1">
      <alignment horizontal="center" vertical="center" wrapText="1"/>
    </xf>
    <xf numFmtId="183" fontId="13" fillId="0" borderId="21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horizontal="center" vertical="center" wrapText="1"/>
    </xf>
    <xf numFmtId="1" fontId="18" fillId="0" borderId="46" xfId="0" applyNumberFormat="1" applyFont="1" applyBorder="1" applyAlignment="1">
      <alignment horizontal="center" vertical="center" wrapText="1"/>
    </xf>
    <xf numFmtId="17" fontId="13" fillId="0" borderId="16" xfId="0" applyNumberFormat="1" applyFont="1" applyBorder="1" applyAlignment="1">
      <alignment horizontal="center" vertical="center" wrapText="1"/>
    </xf>
    <xf numFmtId="1" fontId="18" fillId="0" borderId="34" xfId="0" applyNumberFormat="1" applyFont="1" applyBorder="1" applyAlignment="1">
      <alignment horizontal="center" vertical="center" wrapText="1"/>
    </xf>
    <xf numFmtId="0" fontId="0" fillId="0" borderId="44" xfId="0" applyFont="1" applyFill="1" applyBorder="1" applyAlignment="1" quotePrefix="1">
      <alignment horizontal="center" vertical="center" wrapText="1"/>
    </xf>
    <xf numFmtId="0" fontId="5" fillId="0" borderId="47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center" vertical="top"/>
    </xf>
    <xf numFmtId="0" fontId="5" fillId="0" borderId="47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14" fontId="5" fillId="0" borderId="50" xfId="0" applyNumberFormat="1" applyFont="1" applyBorder="1" applyAlignment="1" quotePrefix="1">
      <alignment horizontal="center" vertical="top"/>
    </xf>
    <xf numFmtId="0" fontId="5" fillId="0" borderId="50" xfId="0" applyFont="1" applyBorder="1" applyAlignment="1" quotePrefix="1">
      <alignment horizontal="center" vertical="top"/>
    </xf>
    <xf numFmtId="1" fontId="5" fillId="0" borderId="51" xfId="0" applyNumberFormat="1" applyFont="1" applyBorder="1" applyAlignment="1">
      <alignment horizontal="center" vertical="top" wrapText="1"/>
    </xf>
    <xf numFmtId="0" fontId="0" fillId="0" borderId="50" xfId="0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183" fontId="9" fillId="0" borderId="16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83" fontId="9" fillId="0" borderId="15" xfId="0" applyNumberFormat="1" applyFont="1" applyBorder="1" applyAlignment="1">
      <alignment horizontal="center" vertical="center" wrapText="1"/>
    </xf>
    <xf numFmtId="183" fontId="13" fillId="34" borderId="16" xfId="0" applyNumberFormat="1" applyFont="1" applyFill="1" applyBorder="1" applyAlignment="1">
      <alignment horizontal="center" vertical="center" wrapText="1"/>
    </xf>
    <xf numFmtId="183" fontId="13" fillId="34" borderId="15" xfId="0" applyNumberFormat="1" applyFont="1" applyFill="1" applyBorder="1" applyAlignment="1">
      <alignment horizontal="center" vertical="center" wrapText="1"/>
    </xf>
    <xf numFmtId="183" fontId="13" fillId="34" borderId="22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 quotePrefix="1">
      <alignment horizontal="center" vertical="center" wrapText="1"/>
    </xf>
    <xf numFmtId="0" fontId="0" fillId="34" borderId="22" xfId="0" applyFont="1" applyFill="1" applyBorder="1" applyAlignment="1" quotePrefix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183" fontId="13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" fontId="1" fillId="0" borderId="60" xfId="0" applyNumberFormat="1" applyFont="1" applyBorder="1" applyAlignment="1">
      <alignment horizontal="center" vertical="center" wrapText="1"/>
    </xf>
    <xf numFmtId="0" fontId="0" fillId="0" borderId="59" xfId="0" applyFont="1" applyBorder="1" applyAlignment="1" quotePrefix="1">
      <alignment horizontal="center" vertical="center" wrapText="1"/>
    </xf>
    <xf numFmtId="1" fontId="18" fillId="0" borderId="61" xfId="0" applyNumberFormat="1" applyFont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183" fontId="13" fillId="0" borderId="15" xfId="0" applyNumberFormat="1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183" fontId="13" fillId="0" borderId="63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3" xfId="0" applyFont="1" applyBorder="1" applyAlignment="1" quotePrefix="1">
      <alignment horizontal="center" vertical="center" wrapText="1"/>
    </xf>
    <xf numFmtId="1" fontId="18" fillId="0" borderId="64" xfId="0" applyNumberFormat="1" applyFont="1" applyBorder="1" applyAlignment="1">
      <alignment horizontal="center" vertical="center" wrapText="1"/>
    </xf>
    <xf numFmtId="183" fontId="13" fillId="35" borderId="63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44" xfId="0" applyBorder="1" applyAlignment="1">
      <alignment/>
    </xf>
    <xf numFmtId="0" fontId="0" fillId="0" borderId="66" xfId="0" applyBorder="1" applyAlignment="1">
      <alignment/>
    </xf>
    <xf numFmtId="0" fontId="5" fillId="0" borderId="65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25" fillId="0" borderId="67" xfId="0" applyFont="1" applyBorder="1" applyAlignment="1">
      <alignment horizontal="center"/>
    </xf>
    <xf numFmtId="0" fontId="13" fillId="0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Font="1" applyFill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 quotePrefix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2" xfId="0" applyFont="1" applyFill="1" applyBorder="1" applyAlignment="1" quotePrefix="1">
      <alignment horizontal="center" vertical="center" wrapText="1"/>
    </xf>
    <xf numFmtId="0" fontId="0" fillId="0" borderId="21" xfId="0" applyFont="1" applyBorder="1" applyAlignment="1" quotePrefix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18" fillId="0" borderId="70" xfId="0" applyNumberFormat="1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" fillId="0" borderId="15" xfId="0" applyFont="1" applyBorder="1" applyAlignment="1" quotePrefix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0" fillId="0" borderId="71" xfId="0" applyFont="1" applyBorder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183" fontId="20" fillId="0" borderId="21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183" fontId="13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 quotePrefix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183" fontId="13" fillId="0" borderId="59" xfId="0" applyNumberFormat="1" applyFont="1" applyFill="1" applyBorder="1" applyAlignment="1">
      <alignment horizontal="center" vertical="center" wrapText="1"/>
    </xf>
    <xf numFmtId="183" fontId="13" fillId="0" borderId="16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 quotePrefix="1">
      <alignment horizontal="center" vertical="center" wrapText="1"/>
    </xf>
    <xf numFmtId="0" fontId="0" fillId="36" borderId="15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5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35" borderId="74" xfId="0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wrapText="1"/>
    </xf>
    <xf numFmtId="0" fontId="6" fillId="35" borderId="76" xfId="0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 wrapText="1"/>
    </xf>
    <xf numFmtId="183" fontId="13" fillId="34" borderId="71" xfId="0" applyNumberFormat="1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17" fontId="13" fillId="0" borderId="79" xfId="0" applyNumberFormat="1" applyFont="1" applyBorder="1" applyAlignment="1">
      <alignment horizontal="center" vertical="center" wrapText="1"/>
    </xf>
    <xf numFmtId="17" fontId="13" fillId="0" borderId="80" xfId="0" applyNumberFormat="1" applyFont="1" applyBorder="1" applyAlignment="1">
      <alignment horizontal="center" vertical="center" wrapText="1"/>
    </xf>
    <xf numFmtId="0" fontId="13" fillId="35" borderId="77" xfId="0" applyFont="1" applyFill="1" applyBorder="1" applyAlignment="1">
      <alignment horizontal="center" vertical="center" wrapText="1"/>
    </xf>
    <xf numFmtId="0" fontId="13" fillId="35" borderId="78" xfId="0" applyFont="1" applyFill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35" borderId="80" xfId="0" applyFont="1" applyFill="1" applyBorder="1" applyAlignment="1">
      <alignment horizontal="center" vertical="center" wrapText="1"/>
    </xf>
    <xf numFmtId="17" fontId="13" fillId="0" borderId="72" xfId="0" applyNumberFormat="1" applyFont="1" applyBorder="1" applyAlignment="1">
      <alignment horizontal="center" vertical="center" wrapText="1"/>
    </xf>
    <xf numFmtId="0" fontId="13" fillId="34" borderId="85" xfId="0" applyFont="1" applyFill="1" applyBorder="1" applyAlignment="1">
      <alignment horizontal="center" vertical="center" wrapText="1"/>
    </xf>
    <xf numFmtId="0" fontId="13" fillId="34" borderId="86" xfId="0" applyFont="1" applyFill="1" applyBorder="1" applyAlignment="1">
      <alignment horizontal="center" vertical="center" wrapText="1"/>
    </xf>
    <xf numFmtId="0" fontId="13" fillId="34" borderId="78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top" wrapText="1"/>
    </xf>
    <xf numFmtId="0" fontId="0" fillId="34" borderId="87" xfId="0" applyFill="1" applyBorder="1" applyAlignment="1">
      <alignment/>
    </xf>
    <xf numFmtId="0" fontId="0" fillId="34" borderId="87" xfId="0" applyFill="1" applyBorder="1" applyAlignment="1">
      <alignment horizontal="center"/>
    </xf>
    <xf numFmtId="0" fontId="26" fillId="34" borderId="88" xfId="0" applyFont="1" applyFill="1" applyBorder="1" applyAlignment="1">
      <alignment horizontal="center"/>
    </xf>
    <xf numFmtId="0" fontId="13" fillId="0" borderId="7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7" fillId="34" borderId="89" xfId="0" applyFont="1" applyFill="1" applyBorder="1" applyAlignment="1">
      <alignment horizontal="center" vertical="center"/>
    </xf>
    <xf numFmtId="0" fontId="13" fillId="34" borderId="80" xfId="0" applyFont="1" applyFill="1" applyBorder="1" applyAlignment="1">
      <alignment horizontal="center" vertical="center" wrapText="1"/>
    </xf>
    <xf numFmtId="0" fontId="13" fillId="34" borderId="90" xfId="0" applyFont="1" applyFill="1" applyBorder="1" applyAlignment="1">
      <alignment horizontal="center" vertical="center" wrapText="1"/>
    </xf>
    <xf numFmtId="183" fontId="13" fillId="34" borderId="90" xfId="0" applyNumberFormat="1" applyFont="1" applyFill="1" applyBorder="1" applyAlignment="1">
      <alignment horizontal="center" vertical="center" wrapText="1"/>
    </xf>
    <xf numFmtId="0" fontId="13" fillId="35" borderId="72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/>
    </xf>
    <xf numFmtId="0" fontId="1" fillId="0" borderId="92" xfId="0" applyFont="1" applyBorder="1" applyAlignment="1">
      <alignment vertical="center"/>
    </xf>
    <xf numFmtId="0" fontId="6" fillId="34" borderId="9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5" borderId="94" xfId="0" applyFont="1" applyFill="1" applyBorder="1" applyAlignment="1">
      <alignment horizontal="center" vertical="center"/>
    </xf>
    <xf numFmtId="0" fontId="6" fillId="34" borderId="89" xfId="0" applyFont="1" applyFill="1" applyBorder="1" applyAlignment="1">
      <alignment horizontal="center" vertical="center"/>
    </xf>
    <xf numFmtId="0" fontId="6" fillId="34" borderId="9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6" fillId="34" borderId="97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27" fillId="34" borderId="99" xfId="0" applyFont="1" applyFill="1" applyBorder="1" applyAlignment="1">
      <alignment horizontal="center" vertical="center"/>
    </xf>
    <xf numFmtId="0" fontId="27" fillId="35" borderId="7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27" fillId="35" borderId="74" xfId="0" applyFont="1" applyFill="1" applyBorder="1" applyAlignment="1">
      <alignment horizontal="center" vertical="center"/>
    </xf>
    <xf numFmtId="49" fontId="10" fillId="34" borderId="85" xfId="0" applyNumberFormat="1" applyFont="1" applyFill="1" applyBorder="1" applyAlignment="1">
      <alignment horizontal="center" wrapText="1"/>
    </xf>
    <xf numFmtId="0" fontId="10" fillId="34" borderId="51" xfId="0" applyFont="1" applyFill="1" applyBorder="1" applyAlignment="1">
      <alignment horizontal="center" wrapText="1"/>
    </xf>
    <xf numFmtId="0" fontId="10" fillId="34" borderId="89" xfId="0" applyFont="1" applyFill="1" applyBorder="1" applyAlignment="1">
      <alignment wrapText="1"/>
    </xf>
    <xf numFmtId="0" fontId="10" fillId="34" borderId="50" xfId="0" applyFont="1" applyFill="1" applyBorder="1" applyAlignment="1">
      <alignment horizontal="center" wrapText="1"/>
    </xf>
    <xf numFmtId="0" fontId="10" fillId="34" borderId="89" xfId="0" applyFont="1" applyFill="1" applyBorder="1" applyAlignment="1">
      <alignment horizontal="center" wrapText="1"/>
    </xf>
    <xf numFmtId="0" fontId="10" fillId="34" borderId="49" xfId="0" applyFont="1" applyFill="1" applyBorder="1" applyAlignment="1">
      <alignment horizontal="center" wrapText="1"/>
    </xf>
    <xf numFmtId="0" fontId="6" fillId="35" borderId="8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top"/>
    </xf>
    <xf numFmtId="0" fontId="6" fillId="35" borderId="100" xfId="0" applyFont="1" applyFill="1" applyBorder="1" applyAlignment="1">
      <alignment horizontal="center" vertical="center"/>
    </xf>
    <xf numFmtId="0" fontId="6" fillId="35" borderId="101" xfId="0" applyFont="1" applyFill="1" applyBorder="1" applyAlignment="1">
      <alignment horizontal="center" vertical="center"/>
    </xf>
    <xf numFmtId="0" fontId="6" fillId="34" borderId="100" xfId="0" applyFont="1" applyFill="1" applyBorder="1" applyAlignment="1">
      <alignment horizontal="center" vertical="center"/>
    </xf>
    <xf numFmtId="0" fontId="6" fillId="34" borderId="10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7" fillId="35" borderId="0" xfId="0" applyFont="1" applyFill="1" applyBorder="1" applyAlignment="1">
      <alignment horizontal="center" vertical="top"/>
    </xf>
    <xf numFmtId="0" fontId="6" fillId="35" borderId="56" xfId="0" applyFont="1" applyFill="1" applyBorder="1" applyAlignment="1">
      <alignment horizontal="center" vertical="center"/>
    </xf>
    <xf numFmtId="0" fontId="6" fillId="37" borderId="72" xfId="0" applyFont="1" applyFill="1" applyBorder="1" applyAlignment="1">
      <alignment horizontal="center" vertical="center"/>
    </xf>
    <xf numFmtId="0" fontId="6" fillId="37" borderId="10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7" borderId="102" xfId="0" applyFont="1" applyFill="1" applyBorder="1" applyAlignment="1">
      <alignment horizontal="center" vertical="center"/>
    </xf>
    <xf numFmtId="0" fontId="24" fillId="7" borderId="102" xfId="0" applyFont="1" applyFill="1" applyBorder="1" applyAlignment="1">
      <alignment horizontal="center" vertical="center"/>
    </xf>
    <xf numFmtId="0" fontId="11" fillId="0" borderId="50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 wrapText="1"/>
    </xf>
    <xf numFmtId="0" fontId="3" fillId="33" borderId="10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0" fillId="34" borderId="85" xfId="0" applyFont="1" applyFill="1" applyBorder="1" applyAlignment="1">
      <alignment horizontal="center"/>
    </xf>
    <xf numFmtId="0" fontId="30" fillId="34" borderId="50" xfId="0" applyFont="1" applyFill="1" applyBorder="1" applyAlignment="1">
      <alignment horizontal="center"/>
    </xf>
    <xf numFmtId="0" fontId="30" fillId="34" borderId="92" xfId="0" applyFont="1" applyFill="1" applyBorder="1" applyAlignment="1">
      <alignment horizontal="center"/>
    </xf>
    <xf numFmtId="0" fontId="33" fillId="0" borderId="74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0" fillId="34" borderId="78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33" fillId="37" borderId="7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34" borderId="85" xfId="0" applyFont="1" applyFill="1" applyBorder="1" applyAlignment="1">
      <alignment horizontal="center" vertical="top"/>
    </xf>
    <xf numFmtId="0" fontId="29" fillId="34" borderId="50" xfId="0" applyFont="1" applyFill="1" applyBorder="1" applyAlignment="1">
      <alignment horizontal="center" vertical="top"/>
    </xf>
    <xf numFmtId="0" fontId="29" fillId="34" borderId="92" xfId="0" applyFont="1" applyFill="1" applyBorder="1" applyAlignment="1">
      <alignment horizontal="center" vertical="top"/>
    </xf>
    <xf numFmtId="17" fontId="19" fillId="0" borderId="85" xfId="0" applyNumberFormat="1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92" xfId="0" applyFont="1" applyBorder="1" applyAlignment="1">
      <alignment horizontal="center"/>
    </xf>
    <xf numFmtId="0" fontId="28" fillId="33" borderId="85" xfId="0" applyFont="1" applyFill="1" applyBorder="1" applyAlignment="1">
      <alignment horizontal="center" vertical="center" wrapText="1"/>
    </xf>
    <xf numFmtId="0" fontId="28" fillId="33" borderId="92" xfId="0" applyFont="1" applyFill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1" fillId="0" borderId="44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161925</xdr:rowOff>
    </xdr:from>
    <xdr:to>
      <xdr:col>1</xdr:col>
      <xdr:colOff>933450</xdr:colOff>
      <xdr:row>4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0</xdr:row>
      <xdr:rowOff>85725</xdr:rowOff>
    </xdr:from>
    <xdr:to>
      <xdr:col>11</xdr:col>
      <xdr:colOff>714375</xdr:colOff>
      <xdr:row>3</xdr:row>
      <xdr:rowOff>200025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85725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200025</xdr:rowOff>
    </xdr:from>
    <xdr:to>
      <xdr:col>1</xdr:col>
      <xdr:colOff>1009650</xdr:colOff>
      <xdr:row>5</xdr:row>
      <xdr:rowOff>66675</xdr:rowOff>
    </xdr:to>
    <xdr:pic>
      <xdr:nvPicPr>
        <xdr:cNvPr id="1" name="5 Imagen" descr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71475" y="200025"/>
          <a:ext cx="885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29"/>
  <sheetViews>
    <sheetView showGridLines="0" view="pageBreakPreview" zoomScaleSheetLayoutView="100" zoomScalePageLayoutView="0" workbookViewId="0" topLeftCell="A16">
      <selection activeCell="L28" sqref="L28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3" width="25.140625" style="0" customWidth="1"/>
    <col min="4" max="4" width="15.8515625" style="0" customWidth="1"/>
    <col min="5" max="5" width="6.28125" style="0" customWidth="1"/>
    <col min="6" max="6" width="9.28125" style="0" customWidth="1"/>
    <col min="7" max="8" width="9.00390625" style="0" customWidth="1"/>
    <col min="9" max="9" width="4.7109375" style="6" customWidth="1"/>
    <col min="10" max="10" width="8.140625" style="0" customWidth="1"/>
    <col min="11" max="11" width="6.7109375" style="0" customWidth="1"/>
    <col min="12" max="12" width="13.421875" style="0" customWidth="1"/>
  </cols>
  <sheetData>
    <row r="1" spans="1:12" s="10" customFormat="1" ht="22.5" customHeight="1">
      <c r="A1" s="286" t="s">
        <v>15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s="10" customFormat="1" ht="21" customHeight="1">
      <c r="A2" s="286" t="s">
        <v>86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s="10" customFormat="1" ht="21" customHeight="1">
      <c r="A3" s="288" t="s">
        <v>18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</row>
    <row r="4" spans="1:12" ht="18" customHeight="1">
      <c r="A4" s="289" t="s">
        <v>87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8" customHeight="1">
      <c r="A5" s="293"/>
      <c r="B5" s="293"/>
      <c r="K5" s="284">
        <v>40213</v>
      </c>
      <c r="L5" s="285"/>
    </row>
    <row r="6" spans="1:2" ht="18" customHeight="1">
      <c r="A6" s="19"/>
      <c r="B6" s="19"/>
    </row>
    <row r="7" spans="1:12" s="5" customFormat="1" ht="12.75">
      <c r="A7" s="7" t="s">
        <v>170</v>
      </c>
      <c r="B7" s="8"/>
      <c r="C7" s="8"/>
      <c r="D7" s="8"/>
      <c r="E7" s="8"/>
      <c r="F7" s="8"/>
      <c r="G7" s="8"/>
      <c r="H7" s="8"/>
      <c r="I7" s="9"/>
      <c r="J7" s="8"/>
      <c r="K7" s="8"/>
      <c r="L7" s="8"/>
    </row>
    <row r="8" spans="1:12" s="5" customFormat="1" ht="7.5" customHeight="1" thickBot="1">
      <c r="A8" s="7"/>
      <c r="B8" s="8"/>
      <c r="C8" s="8"/>
      <c r="D8" s="8"/>
      <c r="E8" s="8"/>
      <c r="F8" s="8"/>
      <c r="G8" s="8"/>
      <c r="H8" s="8"/>
      <c r="I8" s="9"/>
      <c r="J8" s="8"/>
      <c r="K8" s="8"/>
      <c r="L8" s="8"/>
    </row>
    <row r="9" spans="1:12" s="5" customFormat="1" ht="13.5" thickTop="1">
      <c r="A9" s="14" t="s">
        <v>0</v>
      </c>
      <c r="B9" s="294" t="s">
        <v>13</v>
      </c>
      <c r="C9" s="282" t="s">
        <v>1</v>
      </c>
      <c r="D9" s="291" t="s">
        <v>14</v>
      </c>
      <c r="E9" s="15" t="s">
        <v>2</v>
      </c>
      <c r="F9" s="279" t="s">
        <v>3</v>
      </c>
      <c r="G9" s="280"/>
      <c r="H9" s="281"/>
      <c r="I9" s="279" t="s">
        <v>4</v>
      </c>
      <c r="J9" s="280"/>
      <c r="K9" s="281"/>
      <c r="L9" s="296" t="s">
        <v>19</v>
      </c>
    </row>
    <row r="10" spans="1:12" s="5" customFormat="1" ht="13.5" thickBot="1">
      <c r="A10" s="16" t="s">
        <v>5</v>
      </c>
      <c r="B10" s="295"/>
      <c r="C10" s="283"/>
      <c r="D10" s="292"/>
      <c r="E10" s="17" t="s">
        <v>6</v>
      </c>
      <c r="F10" s="18" t="s">
        <v>7</v>
      </c>
      <c r="G10" s="18" t="s">
        <v>8</v>
      </c>
      <c r="H10" s="18" t="s">
        <v>9</v>
      </c>
      <c r="I10" s="18" t="s">
        <v>12</v>
      </c>
      <c r="J10" s="18" t="s">
        <v>10</v>
      </c>
      <c r="K10" s="18" t="s">
        <v>11</v>
      </c>
      <c r="L10" s="297"/>
    </row>
    <row r="11" spans="1:12" s="5" customFormat="1" ht="27" customHeight="1" thickTop="1">
      <c r="A11" s="52" t="s">
        <v>49</v>
      </c>
      <c r="B11" s="56"/>
      <c r="C11" s="57"/>
      <c r="D11" s="58"/>
      <c r="E11" s="59"/>
      <c r="F11" s="59"/>
      <c r="G11" s="59"/>
      <c r="H11" s="59"/>
      <c r="I11" s="59"/>
      <c r="J11" s="59"/>
      <c r="K11" s="59"/>
      <c r="L11" s="60"/>
    </row>
    <row r="12" spans="1:12" s="5" customFormat="1" ht="76.5">
      <c r="A12" s="74">
        <v>1</v>
      </c>
      <c r="B12" s="24" t="s">
        <v>16</v>
      </c>
      <c r="C12" s="24" t="s">
        <v>50</v>
      </c>
      <c r="D12" s="24" t="s">
        <v>51</v>
      </c>
      <c r="E12" s="24" t="s">
        <v>52</v>
      </c>
      <c r="F12" s="78" t="s">
        <v>71</v>
      </c>
      <c r="G12" s="55"/>
      <c r="H12" s="62"/>
      <c r="I12" s="20">
        <v>67</v>
      </c>
      <c r="J12" s="81">
        <v>64</v>
      </c>
      <c r="K12" s="20">
        <f>+I12-J12</f>
        <v>3</v>
      </c>
      <c r="L12" s="80" t="s">
        <v>112</v>
      </c>
    </row>
    <row r="13" spans="1:12" s="5" customFormat="1" ht="18" customHeight="1">
      <c r="A13" s="53"/>
      <c r="B13" s="62" t="s">
        <v>53</v>
      </c>
      <c r="C13" s="54"/>
      <c r="D13" s="73"/>
      <c r="E13" s="55"/>
      <c r="F13" s="55"/>
      <c r="G13" s="55"/>
      <c r="H13" s="55"/>
      <c r="I13" s="63">
        <f>+I12</f>
        <v>67</v>
      </c>
      <c r="J13" s="63">
        <f>+J12</f>
        <v>64</v>
      </c>
      <c r="K13" s="63">
        <f>+K12</f>
        <v>3</v>
      </c>
      <c r="L13" s="85"/>
    </row>
    <row r="14" spans="1:12" s="5" customFormat="1" ht="21.75" customHeight="1" thickBot="1">
      <c r="A14" s="116" t="s">
        <v>107</v>
      </c>
      <c r="B14" s="103"/>
      <c r="C14" s="103"/>
      <c r="D14" s="104"/>
      <c r="E14" s="103"/>
      <c r="F14" s="103"/>
      <c r="G14" s="103"/>
      <c r="H14" s="103"/>
      <c r="I14" s="105"/>
      <c r="J14" s="106"/>
      <c r="K14" s="106"/>
      <c r="L14" s="107"/>
    </row>
    <row r="15" spans="1:12" s="113" customFormat="1" ht="13.5" thickBot="1">
      <c r="A15" s="108"/>
      <c r="B15" s="277" t="s">
        <v>17</v>
      </c>
      <c r="C15" s="278"/>
      <c r="D15" s="109"/>
      <c r="E15" s="109"/>
      <c r="F15" s="110"/>
      <c r="G15" s="110"/>
      <c r="H15" s="110"/>
      <c r="I15" s="109"/>
      <c r="J15" s="111"/>
      <c r="K15" s="109"/>
      <c r="L15" s="112"/>
    </row>
    <row r="16" spans="1:12" s="28" customFormat="1" ht="26.25" customHeight="1">
      <c r="A16" s="26">
        <v>1</v>
      </c>
      <c r="B16" s="25" t="s">
        <v>63</v>
      </c>
      <c r="C16" s="25" t="s">
        <v>21</v>
      </c>
      <c r="D16" s="25" t="s">
        <v>22</v>
      </c>
      <c r="E16" s="25" t="s">
        <v>20</v>
      </c>
      <c r="F16" s="32">
        <v>39862</v>
      </c>
      <c r="G16" s="32">
        <v>39877</v>
      </c>
      <c r="H16" s="32">
        <v>39877</v>
      </c>
      <c r="I16" s="22">
        <v>1</v>
      </c>
      <c r="J16" s="23">
        <v>1</v>
      </c>
      <c r="K16" s="22">
        <v>0</v>
      </c>
      <c r="L16" s="64"/>
    </row>
    <row r="17" spans="1:12" s="29" customFormat="1" ht="26.25" customHeight="1">
      <c r="A17" s="114">
        <v>2</v>
      </c>
      <c r="B17" s="24" t="s">
        <v>23</v>
      </c>
      <c r="C17" s="24" t="s">
        <v>21</v>
      </c>
      <c r="D17" s="24" t="s">
        <v>22</v>
      </c>
      <c r="E17" s="24" t="s">
        <v>20</v>
      </c>
      <c r="F17" s="27">
        <v>39862</v>
      </c>
      <c r="G17" s="27">
        <v>39877</v>
      </c>
      <c r="H17" s="27">
        <v>39982</v>
      </c>
      <c r="I17" s="20">
        <v>2</v>
      </c>
      <c r="J17" s="81">
        <v>2</v>
      </c>
      <c r="K17" s="20">
        <f aca="true" t="shared" si="0" ref="K17:K40">+I17-J17</f>
        <v>0</v>
      </c>
      <c r="L17" s="61"/>
    </row>
    <row r="18" spans="1:12" s="30" customFormat="1" ht="25.5" customHeight="1">
      <c r="A18" s="31">
        <v>3</v>
      </c>
      <c r="B18" s="24" t="s">
        <v>24</v>
      </c>
      <c r="C18" s="24" t="s">
        <v>21</v>
      </c>
      <c r="D18" s="24" t="s">
        <v>22</v>
      </c>
      <c r="E18" s="24"/>
      <c r="F18" s="27"/>
      <c r="G18" s="27"/>
      <c r="H18" s="27"/>
      <c r="I18" s="20">
        <v>0</v>
      </c>
      <c r="J18" s="21">
        <v>0</v>
      </c>
      <c r="K18" s="20">
        <f t="shared" si="0"/>
        <v>0</v>
      </c>
      <c r="L18" s="61"/>
    </row>
    <row r="19" spans="1:12" s="29" customFormat="1" ht="26.25" customHeight="1">
      <c r="A19" s="114">
        <v>4</v>
      </c>
      <c r="B19" s="25" t="s">
        <v>26</v>
      </c>
      <c r="C19" s="33" t="s">
        <v>21</v>
      </c>
      <c r="D19" s="25" t="s">
        <v>22</v>
      </c>
      <c r="E19" s="25" t="s">
        <v>20</v>
      </c>
      <c r="F19" s="32">
        <v>39862</v>
      </c>
      <c r="G19" s="32">
        <v>39877</v>
      </c>
      <c r="H19" s="86" t="s">
        <v>75</v>
      </c>
      <c r="I19" s="22">
        <v>2</v>
      </c>
      <c r="J19" s="84">
        <v>2</v>
      </c>
      <c r="K19" s="20">
        <f t="shared" si="0"/>
        <v>0</v>
      </c>
      <c r="L19" s="64"/>
    </row>
    <row r="20" spans="1:12" s="30" customFormat="1" ht="56.25" customHeight="1">
      <c r="A20" s="117">
        <v>5</v>
      </c>
      <c r="B20" s="41" t="s">
        <v>27</v>
      </c>
      <c r="C20" s="24" t="s">
        <v>21</v>
      </c>
      <c r="D20" s="24" t="s">
        <v>25</v>
      </c>
      <c r="E20" s="24" t="s">
        <v>20</v>
      </c>
      <c r="F20" s="27">
        <v>39870</v>
      </c>
      <c r="G20" s="27">
        <v>39884</v>
      </c>
      <c r="H20" s="123" t="s">
        <v>109</v>
      </c>
      <c r="I20" s="20">
        <v>2</v>
      </c>
      <c r="J20" s="81">
        <v>1</v>
      </c>
      <c r="K20" s="20">
        <f t="shared" si="0"/>
        <v>1</v>
      </c>
      <c r="L20" s="61">
        <v>1</v>
      </c>
    </row>
    <row r="21" spans="1:12" s="28" customFormat="1" ht="50.25" customHeight="1">
      <c r="A21" s="114">
        <v>6</v>
      </c>
      <c r="B21" s="35" t="s">
        <v>31</v>
      </c>
      <c r="C21" s="25" t="s">
        <v>21</v>
      </c>
      <c r="D21" s="25" t="s">
        <v>22</v>
      </c>
      <c r="E21" s="25" t="s">
        <v>20</v>
      </c>
      <c r="F21" s="32">
        <v>39871</v>
      </c>
      <c r="G21" s="32">
        <v>39885</v>
      </c>
      <c r="H21" s="32" t="s">
        <v>156</v>
      </c>
      <c r="I21" s="22">
        <v>2</v>
      </c>
      <c r="J21" s="84">
        <v>2</v>
      </c>
      <c r="K21" s="22">
        <f t="shared" si="0"/>
        <v>0</v>
      </c>
      <c r="L21" s="64"/>
    </row>
    <row r="22" spans="1:12" s="28" customFormat="1" ht="39.75" customHeight="1">
      <c r="A22" s="117">
        <v>7</v>
      </c>
      <c r="B22" s="41" t="s">
        <v>32</v>
      </c>
      <c r="C22" s="24" t="s">
        <v>33</v>
      </c>
      <c r="D22" s="24" t="s">
        <v>34</v>
      </c>
      <c r="E22" s="24" t="s">
        <v>20</v>
      </c>
      <c r="F22" s="32">
        <v>39904</v>
      </c>
      <c r="G22" s="32">
        <v>39920</v>
      </c>
      <c r="H22" s="32" t="s">
        <v>75</v>
      </c>
      <c r="I22" s="20">
        <v>6</v>
      </c>
      <c r="J22" s="21">
        <v>6</v>
      </c>
      <c r="K22" s="20">
        <f t="shared" si="0"/>
        <v>0</v>
      </c>
      <c r="L22" s="61"/>
    </row>
    <row r="23" spans="1:12" s="28" customFormat="1" ht="54" customHeight="1">
      <c r="A23" s="128">
        <v>8</v>
      </c>
      <c r="B23" s="129" t="s">
        <v>35</v>
      </c>
      <c r="C23" s="130" t="s">
        <v>21</v>
      </c>
      <c r="D23" s="130" t="s">
        <v>36</v>
      </c>
      <c r="E23" s="130" t="s">
        <v>20</v>
      </c>
      <c r="F23" s="131">
        <v>39904</v>
      </c>
      <c r="G23" s="131">
        <v>39920</v>
      </c>
      <c r="H23" s="182" t="s">
        <v>160</v>
      </c>
      <c r="I23" s="132">
        <v>2</v>
      </c>
      <c r="J23" s="184">
        <v>2</v>
      </c>
      <c r="K23" s="132">
        <f>+I23-J23</f>
        <v>0</v>
      </c>
      <c r="L23" s="133"/>
    </row>
    <row r="24" spans="1:12" s="28" customFormat="1" ht="29.25" customHeight="1">
      <c r="A24" s="114">
        <v>9</v>
      </c>
      <c r="B24" s="35" t="s">
        <v>37</v>
      </c>
      <c r="C24" s="25" t="s">
        <v>21</v>
      </c>
      <c r="D24" s="25" t="s">
        <v>36</v>
      </c>
      <c r="E24" s="25" t="s">
        <v>20</v>
      </c>
      <c r="F24" s="32">
        <v>39904</v>
      </c>
      <c r="G24" s="32">
        <v>39920</v>
      </c>
      <c r="H24" s="32" t="s">
        <v>75</v>
      </c>
      <c r="I24" s="22">
        <v>1</v>
      </c>
      <c r="J24" s="23">
        <v>1</v>
      </c>
      <c r="K24" s="22">
        <f t="shared" si="0"/>
        <v>0</v>
      </c>
      <c r="L24" s="64"/>
    </row>
    <row r="25" spans="1:12" s="28" customFormat="1" ht="34.5" customHeight="1">
      <c r="A25" s="117">
        <v>10</v>
      </c>
      <c r="B25" s="41" t="s">
        <v>38</v>
      </c>
      <c r="C25" s="24" t="s">
        <v>21</v>
      </c>
      <c r="D25" s="24" t="s">
        <v>36</v>
      </c>
      <c r="E25" s="24"/>
      <c r="F25" s="27"/>
      <c r="G25" s="27"/>
      <c r="H25" s="27"/>
      <c r="I25" s="20">
        <v>0</v>
      </c>
      <c r="J25" s="21">
        <v>0</v>
      </c>
      <c r="K25" s="20">
        <f t="shared" si="0"/>
        <v>0</v>
      </c>
      <c r="L25" s="61"/>
    </row>
    <row r="26" spans="1:12" s="28" customFormat="1" ht="46.5" customHeight="1">
      <c r="A26" s="117">
        <v>11</v>
      </c>
      <c r="B26" s="41" t="s">
        <v>39</v>
      </c>
      <c r="C26" s="24" t="s">
        <v>40</v>
      </c>
      <c r="D26" s="24" t="s">
        <v>41</v>
      </c>
      <c r="E26" s="24" t="s">
        <v>20</v>
      </c>
      <c r="F26" s="27">
        <v>39892</v>
      </c>
      <c r="G26" s="27">
        <v>39909</v>
      </c>
      <c r="H26" s="137" t="s">
        <v>85</v>
      </c>
      <c r="I26" s="20">
        <v>1</v>
      </c>
      <c r="J26" s="21">
        <v>0</v>
      </c>
      <c r="K26" s="20">
        <f>+I26-J26</f>
        <v>1</v>
      </c>
      <c r="L26" s="61">
        <v>1</v>
      </c>
    </row>
    <row r="27" spans="1:12" s="29" customFormat="1" ht="27.75" customHeight="1">
      <c r="A27" s="117">
        <v>12</v>
      </c>
      <c r="B27" s="41" t="s">
        <v>43</v>
      </c>
      <c r="C27" s="24" t="s">
        <v>44</v>
      </c>
      <c r="D27" s="24" t="s">
        <v>45</v>
      </c>
      <c r="E27" s="24"/>
      <c r="F27" s="27"/>
      <c r="G27" s="27"/>
      <c r="H27" s="27"/>
      <c r="I27" s="20">
        <v>0</v>
      </c>
      <c r="J27" s="21"/>
      <c r="K27" s="20">
        <f t="shared" si="0"/>
        <v>0</v>
      </c>
      <c r="L27" s="61"/>
    </row>
    <row r="28" spans="1:12" s="28" customFormat="1" ht="35.25" customHeight="1">
      <c r="A28" s="118">
        <v>13</v>
      </c>
      <c r="B28" s="36" t="s">
        <v>28</v>
      </c>
      <c r="C28" s="37" t="s">
        <v>29</v>
      </c>
      <c r="D28" s="37" t="s">
        <v>30</v>
      </c>
      <c r="E28" s="37" t="s">
        <v>20</v>
      </c>
      <c r="F28" s="38">
        <v>39892</v>
      </c>
      <c r="G28" s="38">
        <v>39906</v>
      </c>
      <c r="H28" s="75"/>
      <c r="I28" s="39">
        <v>74</v>
      </c>
      <c r="J28" s="160">
        <v>58</v>
      </c>
      <c r="K28" s="22">
        <f>+I28-J28</f>
        <v>16</v>
      </c>
      <c r="L28" s="87" t="s">
        <v>111</v>
      </c>
    </row>
    <row r="29" spans="1:12" s="28" customFormat="1" ht="40.5" customHeight="1" thickBot="1">
      <c r="A29" s="119">
        <v>14</v>
      </c>
      <c r="B29" s="33" t="s">
        <v>55</v>
      </c>
      <c r="C29" s="33" t="s">
        <v>46</v>
      </c>
      <c r="D29" s="33" t="s">
        <v>56</v>
      </c>
      <c r="E29" s="33" t="s">
        <v>20</v>
      </c>
      <c r="F29" s="97">
        <v>39965</v>
      </c>
      <c r="G29" s="97">
        <v>39979</v>
      </c>
      <c r="H29" s="97" t="s">
        <v>75</v>
      </c>
      <c r="I29" s="34">
        <v>3</v>
      </c>
      <c r="J29" s="98">
        <v>3</v>
      </c>
      <c r="K29" s="34">
        <f t="shared" si="0"/>
        <v>0</v>
      </c>
      <c r="L29" s="99"/>
    </row>
    <row r="30" spans="1:12" s="28" customFormat="1" ht="14.25" customHeight="1" thickBot="1" thickTop="1">
      <c r="A30" s="120"/>
      <c r="B30" s="90" t="s">
        <v>99</v>
      </c>
      <c r="C30" s="91"/>
      <c r="D30" s="91"/>
      <c r="E30" s="91"/>
      <c r="F30" s="92"/>
      <c r="G30" s="92"/>
      <c r="H30" s="92"/>
      <c r="I30" s="93"/>
      <c r="J30" s="102"/>
      <c r="K30" s="93"/>
      <c r="L30" s="96"/>
    </row>
    <row r="31" spans="1:12" s="28" customFormat="1" ht="36" customHeight="1" thickTop="1">
      <c r="A31" s="114">
        <v>15</v>
      </c>
      <c r="B31" s="25" t="s">
        <v>48</v>
      </c>
      <c r="C31" s="25" t="s">
        <v>57</v>
      </c>
      <c r="D31" s="100" t="s">
        <v>66</v>
      </c>
      <c r="E31" s="25" t="s">
        <v>20</v>
      </c>
      <c r="F31" s="32">
        <v>39948</v>
      </c>
      <c r="G31" s="32">
        <v>39965</v>
      </c>
      <c r="H31" s="115" t="s">
        <v>162</v>
      </c>
      <c r="I31" s="22">
        <v>6</v>
      </c>
      <c r="J31" s="23">
        <v>0</v>
      </c>
      <c r="K31" s="22">
        <f t="shared" si="0"/>
        <v>6</v>
      </c>
      <c r="L31" s="101" t="s">
        <v>105</v>
      </c>
    </row>
    <row r="32" spans="1:12" s="28" customFormat="1" ht="37.5" customHeight="1">
      <c r="A32" s="117">
        <v>16</v>
      </c>
      <c r="B32" s="24" t="s">
        <v>48</v>
      </c>
      <c r="C32" s="24" t="s">
        <v>58</v>
      </c>
      <c r="D32" s="24" t="s">
        <v>65</v>
      </c>
      <c r="E32" s="24" t="s">
        <v>20</v>
      </c>
      <c r="F32" s="27">
        <v>39941</v>
      </c>
      <c r="G32" s="27">
        <v>39955</v>
      </c>
      <c r="H32" s="79" t="s">
        <v>75</v>
      </c>
      <c r="I32" s="20">
        <v>3</v>
      </c>
      <c r="J32" s="21">
        <v>3</v>
      </c>
      <c r="K32" s="20">
        <f t="shared" si="0"/>
        <v>0</v>
      </c>
      <c r="L32" s="65"/>
    </row>
    <row r="33" spans="1:12" s="29" customFormat="1" ht="42.75" customHeight="1">
      <c r="A33" s="117">
        <v>17</v>
      </c>
      <c r="B33" s="24" t="s">
        <v>47</v>
      </c>
      <c r="C33" s="24" t="s">
        <v>59</v>
      </c>
      <c r="D33" s="24" t="s">
        <v>60</v>
      </c>
      <c r="E33" s="24" t="s">
        <v>20</v>
      </c>
      <c r="F33" s="27">
        <v>39968</v>
      </c>
      <c r="G33" s="27">
        <v>39983</v>
      </c>
      <c r="H33" s="27" t="s">
        <v>75</v>
      </c>
      <c r="I33" s="20">
        <v>8</v>
      </c>
      <c r="J33" s="81">
        <v>8</v>
      </c>
      <c r="K33" s="20">
        <f t="shared" si="0"/>
        <v>0</v>
      </c>
      <c r="L33" s="65"/>
    </row>
    <row r="34" spans="1:12" s="28" customFormat="1" ht="42" customHeight="1">
      <c r="A34" s="119">
        <v>18</v>
      </c>
      <c r="B34" s="33" t="s">
        <v>38</v>
      </c>
      <c r="C34" s="33" t="s">
        <v>61</v>
      </c>
      <c r="D34" s="33" t="s">
        <v>64</v>
      </c>
      <c r="E34" s="33" t="s">
        <v>20</v>
      </c>
      <c r="F34" s="97">
        <v>39941</v>
      </c>
      <c r="G34" s="97">
        <v>39955</v>
      </c>
      <c r="H34" s="171" t="s">
        <v>108</v>
      </c>
      <c r="I34" s="34">
        <v>2</v>
      </c>
      <c r="J34" s="161">
        <v>0</v>
      </c>
      <c r="K34" s="34">
        <f t="shared" si="0"/>
        <v>2</v>
      </c>
      <c r="L34" s="163" t="s">
        <v>62</v>
      </c>
    </row>
    <row r="35" spans="1:12" s="28" customFormat="1" ht="39.75" customHeight="1">
      <c r="A35" s="128">
        <v>19</v>
      </c>
      <c r="B35" s="130" t="s">
        <v>72</v>
      </c>
      <c r="C35" s="130" t="s">
        <v>76</v>
      </c>
      <c r="D35" s="130" t="s">
        <v>77</v>
      </c>
      <c r="E35" s="130" t="s">
        <v>20</v>
      </c>
      <c r="F35" s="131">
        <v>39995</v>
      </c>
      <c r="G35" s="131">
        <v>40009</v>
      </c>
      <c r="H35" s="131" t="s">
        <v>75</v>
      </c>
      <c r="I35" s="132">
        <v>3</v>
      </c>
      <c r="J35" s="134">
        <v>3</v>
      </c>
      <c r="K35" s="132">
        <f>+I35-J35</f>
        <v>0</v>
      </c>
      <c r="L35" s="135"/>
    </row>
    <row r="36" spans="1:12" s="28" customFormat="1" ht="45.75" customHeight="1">
      <c r="A36" s="114">
        <v>20</v>
      </c>
      <c r="B36" s="25" t="s">
        <v>43</v>
      </c>
      <c r="C36" s="25" t="s">
        <v>68</v>
      </c>
      <c r="D36" s="25" t="s">
        <v>74</v>
      </c>
      <c r="E36" s="25" t="s">
        <v>20</v>
      </c>
      <c r="F36" s="32">
        <v>39997</v>
      </c>
      <c r="G36" s="32">
        <v>40029</v>
      </c>
      <c r="H36" s="32">
        <v>40018</v>
      </c>
      <c r="I36" s="22">
        <v>1</v>
      </c>
      <c r="J36" s="84">
        <v>1</v>
      </c>
      <c r="K36" s="22">
        <f t="shared" si="0"/>
        <v>0</v>
      </c>
      <c r="L36" s="89"/>
    </row>
    <row r="37" spans="1:12" s="28" customFormat="1" ht="44.25" customHeight="1">
      <c r="A37" s="117">
        <v>21</v>
      </c>
      <c r="B37" s="24" t="s">
        <v>69</v>
      </c>
      <c r="C37" s="24" t="s">
        <v>68</v>
      </c>
      <c r="D37" s="24" t="s">
        <v>73</v>
      </c>
      <c r="E37" s="24" t="s">
        <v>20</v>
      </c>
      <c r="F37" s="27">
        <v>39997</v>
      </c>
      <c r="G37" s="27">
        <v>40029</v>
      </c>
      <c r="H37" s="27">
        <v>40008</v>
      </c>
      <c r="I37" s="20">
        <v>1</v>
      </c>
      <c r="J37" s="81">
        <v>1</v>
      </c>
      <c r="K37" s="20">
        <f t="shared" si="0"/>
        <v>0</v>
      </c>
      <c r="L37" s="77"/>
    </row>
    <row r="38" spans="1:12" s="29" customFormat="1" ht="51.75" customHeight="1">
      <c r="A38" s="117">
        <v>22</v>
      </c>
      <c r="B38" s="24" t="s">
        <v>70</v>
      </c>
      <c r="C38" s="24" t="s">
        <v>68</v>
      </c>
      <c r="D38" s="24" t="s">
        <v>73</v>
      </c>
      <c r="E38" s="24" t="s">
        <v>20</v>
      </c>
      <c r="F38" s="27">
        <v>39997</v>
      </c>
      <c r="G38" s="27">
        <v>40029</v>
      </c>
      <c r="H38" s="124" t="s">
        <v>109</v>
      </c>
      <c r="I38" s="20">
        <v>2</v>
      </c>
      <c r="J38" s="21">
        <v>0</v>
      </c>
      <c r="K38" s="83">
        <f t="shared" si="0"/>
        <v>2</v>
      </c>
      <c r="L38" s="77" t="s">
        <v>62</v>
      </c>
    </row>
    <row r="39" spans="1:12" s="28" customFormat="1" ht="51" customHeight="1">
      <c r="A39" s="121">
        <v>23</v>
      </c>
      <c r="B39" s="37" t="s">
        <v>67</v>
      </c>
      <c r="C39" s="37" t="s">
        <v>68</v>
      </c>
      <c r="D39" s="37" t="s">
        <v>73</v>
      </c>
      <c r="E39" s="37" t="s">
        <v>20</v>
      </c>
      <c r="F39" s="38">
        <v>39997</v>
      </c>
      <c r="G39" s="38">
        <v>40029</v>
      </c>
      <c r="H39" s="125" t="s">
        <v>109</v>
      </c>
      <c r="I39" s="39">
        <v>1</v>
      </c>
      <c r="J39" s="40">
        <v>0</v>
      </c>
      <c r="K39" s="83">
        <f t="shared" si="0"/>
        <v>1</v>
      </c>
      <c r="L39" s="76">
        <v>1</v>
      </c>
    </row>
    <row r="40" spans="1:12" s="28" customFormat="1" ht="51" customHeight="1" thickBot="1">
      <c r="A40" s="138">
        <v>24</v>
      </c>
      <c r="B40" s="33" t="s">
        <v>116</v>
      </c>
      <c r="C40" s="139" t="s">
        <v>114</v>
      </c>
      <c r="D40" s="139" t="s">
        <v>115</v>
      </c>
      <c r="E40" s="139">
        <v>10</v>
      </c>
      <c r="F40" s="140">
        <v>40130</v>
      </c>
      <c r="G40" s="140">
        <v>40147</v>
      </c>
      <c r="H40" s="144" t="s">
        <v>135</v>
      </c>
      <c r="I40" s="141">
        <v>1</v>
      </c>
      <c r="J40" s="142">
        <v>0</v>
      </c>
      <c r="K40" s="82">
        <f t="shared" si="0"/>
        <v>1</v>
      </c>
      <c r="L40" s="143">
        <v>1</v>
      </c>
    </row>
    <row r="41" spans="1:12" s="28" customFormat="1" ht="12.75" customHeight="1" thickBot="1" thickTop="1">
      <c r="A41" s="120"/>
      <c r="B41" s="90" t="s">
        <v>98</v>
      </c>
      <c r="C41" s="91"/>
      <c r="D41" s="91"/>
      <c r="E41" s="91"/>
      <c r="F41" s="92"/>
      <c r="G41" s="92"/>
      <c r="H41" s="92"/>
      <c r="I41" s="93"/>
      <c r="J41" s="94"/>
      <c r="K41" s="95"/>
      <c r="L41" s="96"/>
    </row>
    <row r="42" spans="1:12" s="28" customFormat="1" ht="42" customHeight="1" thickTop="1">
      <c r="A42" s="114">
        <v>25</v>
      </c>
      <c r="B42" s="25" t="s">
        <v>84</v>
      </c>
      <c r="C42" s="25" t="s">
        <v>68</v>
      </c>
      <c r="D42" s="25" t="s">
        <v>78</v>
      </c>
      <c r="E42" s="25"/>
      <c r="F42" s="32"/>
      <c r="G42" s="32"/>
      <c r="H42" s="32"/>
      <c r="I42" s="22">
        <v>0</v>
      </c>
      <c r="J42" s="23">
        <v>0</v>
      </c>
      <c r="K42" s="88">
        <v>0</v>
      </c>
      <c r="L42" s="89"/>
    </row>
    <row r="43" spans="1:12" s="28" customFormat="1" ht="50.25" customHeight="1">
      <c r="A43" s="117">
        <v>26</v>
      </c>
      <c r="B43" s="24" t="s">
        <v>80</v>
      </c>
      <c r="C43" s="24" t="s">
        <v>79</v>
      </c>
      <c r="D43" s="24" t="s">
        <v>73</v>
      </c>
      <c r="E43" s="24" t="s">
        <v>52</v>
      </c>
      <c r="F43" s="27">
        <v>40060</v>
      </c>
      <c r="G43" s="27">
        <v>40078</v>
      </c>
      <c r="H43" s="122" t="s">
        <v>163</v>
      </c>
      <c r="I43" s="20">
        <v>6</v>
      </c>
      <c r="J43" s="21">
        <v>2</v>
      </c>
      <c r="K43" s="83">
        <f>+I43-J43</f>
        <v>4</v>
      </c>
      <c r="L43" s="77" t="s">
        <v>110</v>
      </c>
    </row>
    <row r="44" spans="1:12" s="28" customFormat="1" ht="57.75" customHeight="1">
      <c r="A44" s="128">
        <v>27</v>
      </c>
      <c r="B44" s="130" t="s">
        <v>81</v>
      </c>
      <c r="C44" s="130" t="s">
        <v>82</v>
      </c>
      <c r="D44" s="130" t="s">
        <v>83</v>
      </c>
      <c r="E44" s="130" t="s">
        <v>20</v>
      </c>
      <c r="F44" s="131">
        <v>40037</v>
      </c>
      <c r="G44" s="131">
        <v>40052</v>
      </c>
      <c r="H44" s="131" t="s">
        <v>134</v>
      </c>
      <c r="I44" s="132">
        <v>2</v>
      </c>
      <c r="J44" s="134">
        <v>0</v>
      </c>
      <c r="K44" s="136">
        <v>2</v>
      </c>
      <c r="L44" s="135" t="s">
        <v>62</v>
      </c>
    </row>
    <row r="45" spans="1:12" s="28" customFormat="1" ht="64.5" customHeight="1">
      <c r="A45" s="114">
        <v>28</v>
      </c>
      <c r="B45" s="25" t="s">
        <v>88</v>
      </c>
      <c r="C45" s="25" t="s">
        <v>89</v>
      </c>
      <c r="D45" s="25" t="s">
        <v>90</v>
      </c>
      <c r="E45" s="25" t="s">
        <v>20</v>
      </c>
      <c r="F45" s="32">
        <v>40066</v>
      </c>
      <c r="G45" s="32">
        <v>40085</v>
      </c>
      <c r="H45" s="183" t="s">
        <v>113</v>
      </c>
      <c r="I45" s="22">
        <v>1</v>
      </c>
      <c r="J45" s="23">
        <v>0</v>
      </c>
      <c r="K45" s="88">
        <v>1</v>
      </c>
      <c r="L45" s="89">
        <v>1</v>
      </c>
    </row>
    <row r="46" spans="1:12" s="28" customFormat="1" ht="39" customHeight="1">
      <c r="A46" s="117">
        <v>29</v>
      </c>
      <c r="B46" s="24" t="s">
        <v>80</v>
      </c>
      <c r="C46" s="24" t="s">
        <v>100</v>
      </c>
      <c r="D46" s="24" t="s">
        <v>91</v>
      </c>
      <c r="E46" s="24" t="s">
        <v>20</v>
      </c>
      <c r="F46" s="27">
        <v>40066</v>
      </c>
      <c r="G46" s="27">
        <v>40085</v>
      </c>
      <c r="H46" s="137" t="s">
        <v>167</v>
      </c>
      <c r="I46" s="20">
        <v>8</v>
      </c>
      <c r="J46" s="185">
        <v>2</v>
      </c>
      <c r="K46" s="83">
        <f>+I46-J46</f>
        <v>6</v>
      </c>
      <c r="L46" s="77" t="s">
        <v>168</v>
      </c>
    </row>
    <row r="47" spans="1:12" s="28" customFormat="1" ht="52.5" customHeight="1">
      <c r="A47" s="117">
        <v>30</v>
      </c>
      <c r="B47" s="24" t="s">
        <v>38</v>
      </c>
      <c r="C47" s="24" t="s">
        <v>92</v>
      </c>
      <c r="D47" s="24" t="s">
        <v>73</v>
      </c>
      <c r="E47" s="24" t="s">
        <v>20</v>
      </c>
      <c r="F47" s="27">
        <v>40086</v>
      </c>
      <c r="G47" s="27">
        <v>40101</v>
      </c>
      <c r="H47" s="27" t="s">
        <v>166</v>
      </c>
      <c r="I47" s="20">
        <v>5</v>
      </c>
      <c r="J47" s="185">
        <v>2</v>
      </c>
      <c r="K47" s="83">
        <f>+I47-J47</f>
        <v>3</v>
      </c>
      <c r="L47" s="77" t="s">
        <v>169</v>
      </c>
    </row>
    <row r="48" spans="1:12" s="28" customFormat="1" ht="51" customHeight="1">
      <c r="A48" s="117">
        <v>31</v>
      </c>
      <c r="B48" s="24" t="s">
        <v>93</v>
      </c>
      <c r="C48" s="24" t="s">
        <v>94</v>
      </c>
      <c r="D48" s="24" t="s">
        <v>73</v>
      </c>
      <c r="E48" s="24" t="s">
        <v>20</v>
      </c>
      <c r="F48" s="27">
        <v>40086</v>
      </c>
      <c r="G48" s="137">
        <v>40101</v>
      </c>
      <c r="H48" s="137" t="s">
        <v>164</v>
      </c>
      <c r="I48" s="20">
        <v>5</v>
      </c>
      <c r="J48" s="166">
        <v>2</v>
      </c>
      <c r="K48" s="83">
        <f>+I48-J48</f>
        <v>3</v>
      </c>
      <c r="L48" s="77" t="s">
        <v>132</v>
      </c>
    </row>
    <row r="49" spans="1:12" s="28" customFormat="1" ht="52.5" customHeight="1">
      <c r="A49" s="117">
        <v>32</v>
      </c>
      <c r="B49" s="24" t="s">
        <v>95</v>
      </c>
      <c r="C49" s="24" t="s">
        <v>96</v>
      </c>
      <c r="D49" s="24" t="s">
        <v>97</v>
      </c>
      <c r="E49" s="24" t="s">
        <v>20</v>
      </c>
      <c r="F49" s="27">
        <v>40086</v>
      </c>
      <c r="G49" s="137">
        <v>40101</v>
      </c>
      <c r="H49" s="137" t="s">
        <v>133</v>
      </c>
      <c r="I49" s="20">
        <v>3</v>
      </c>
      <c r="J49" s="21">
        <v>0</v>
      </c>
      <c r="K49" s="83">
        <v>3</v>
      </c>
      <c r="L49" s="77" t="s">
        <v>101</v>
      </c>
    </row>
    <row r="50" spans="1:12" s="28" customFormat="1" ht="52.5" customHeight="1">
      <c r="A50" s="117">
        <v>33</v>
      </c>
      <c r="B50" s="24" t="s">
        <v>95</v>
      </c>
      <c r="C50" s="24" t="s">
        <v>104</v>
      </c>
      <c r="D50" s="24" t="s">
        <v>106</v>
      </c>
      <c r="E50" s="24" t="s">
        <v>20</v>
      </c>
      <c r="F50" s="27">
        <v>40094</v>
      </c>
      <c r="G50" s="27">
        <v>40109</v>
      </c>
      <c r="H50" s="27" t="s">
        <v>161</v>
      </c>
      <c r="I50" s="20">
        <v>6</v>
      </c>
      <c r="J50" s="81">
        <v>3</v>
      </c>
      <c r="K50" s="83">
        <f>+I50-J50</f>
        <v>3</v>
      </c>
      <c r="L50" s="77" t="s">
        <v>155</v>
      </c>
    </row>
    <row r="51" spans="1:12" s="28" customFormat="1" ht="37.5" customHeight="1" thickBot="1">
      <c r="A51" s="119">
        <v>34</v>
      </c>
      <c r="B51" s="33" t="s">
        <v>39</v>
      </c>
      <c r="C51" s="33" t="s">
        <v>102</v>
      </c>
      <c r="D51" s="33" t="s">
        <v>103</v>
      </c>
      <c r="E51" s="33" t="s">
        <v>52</v>
      </c>
      <c r="F51" s="97">
        <v>40093</v>
      </c>
      <c r="G51" s="97">
        <v>40108</v>
      </c>
      <c r="H51" s="97" t="s">
        <v>149</v>
      </c>
      <c r="I51" s="34">
        <v>7</v>
      </c>
      <c r="J51" s="161">
        <v>1</v>
      </c>
      <c r="K51" s="162">
        <f>+I51-J51</f>
        <v>6</v>
      </c>
      <c r="L51" s="163" t="s">
        <v>105</v>
      </c>
    </row>
    <row r="52" spans="1:145" s="169" customFormat="1" ht="20.25" customHeight="1" thickBot="1">
      <c r="A52" s="173"/>
      <c r="B52" s="174" t="s">
        <v>136</v>
      </c>
      <c r="C52" s="175"/>
      <c r="D52" s="175"/>
      <c r="E52" s="175"/>
      <c r="F52" s="176"/>
      <c r="G52" s="176"/>
      <c r="H52" s="176"/>
      <c r="I52" s="177"/>
      <c r="J52" s="178"/>
      <c r="K52" s="179"/>
      <c r="L52" s="180"/>
      <c r="M52" s="181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</row>
    <row r="53" spans="1:12" s="28" customFormat="1" ht="30.75" customHeight="1">
      <c r="A53" s="114">
        <v>35</v>
      </c>
      <c r="B53" s="168" t="s">
        <v>137</v>
      </c>
      <c r="C53" s="25" t="s">
        <v>143</v>
      </c>
      <c r="D53" s="25" t="s">
        <v>148</v>
      </c>
      <c r="E53" s="25" t="s">
        <v>20</v>
      </c>
      <c r="F53" s="32">
        <v>40158</v>
      </c>
      <c r="G53" s="32">
        <v>40190</v>
      </c>
      <c r="H53" s="115" t="s">
        <v>165</v>
      </c>
      <c r="I53" s="22">
        <v>4</v>
      </c>
      <c r="J53" s="23">
        <v>0</v>
      </c>
      <c r="K53" s="88">
        <f aca="true" t="shared" si="1" ref="K53:K58">+I53-J53</f>
        <v>4</v>
      </c>
      <c r="L53" s="89" t="s">
        <v>152</v>
      </c>
    </row>
    <row r="54" spans="1:12" s="28" customFormat="1" ht="41.25" customHeight="1">
      <c r="A54" s="117">
        <v>36</v>
      </c>
      <c r="B54" s="170" t="s">
        <v>138</v>
      </c>
      <c r="C54" s="24" t="s">
        <v>144</v>
      </c>
      <c r="D54" s="24" t="s">
        <v>147</v>
      </c>
      <c r="E54" s="24" t="s">
        <v>20</v>
      </c>
      <c r="F54" s="27">
        <v>40158</v>
      </c>
      <c r="G54" s="27">
        <v>40190</v>
      </c>
      <c r="H54" s="122" t="s">
        <v>165</v>
      </c>
      <c r="I54" s="20">
        <v>7</v>
      </c>
      <c r="J54" s="21">
        <v>0</v>
      </c>
      <c r="K54" s="83">
        <f t="shared" si="1"/>
        <v>7</v>
      </c>
      <c r="L54" s="77" t="s">
        <v>153</v>
      </c>
    </row>
    <row r="55" spans="1:12" s="28" customFormat="1" ht="53.25" customHeight="1">
      <c r="A55" s="117">
        <v>37</v>
      </c>
      <c r="B55" s="164" t="s">
        <v>139</v>
      </c>
      <c r="C55" s="24" t="s">
        <v>145</v>
      </c>
      <c r="D55" s="24" t="s">
        <v>147</v>
      </c>
      <c r="E55" s="24" t="s">
        <v>20</v>
      </c>
      <c r="F55" s="27">
        <v>40158</v>
      </c>
      <c r="G55" s="27">
        <v>40190</v>
      </c>
      <c r="H55" s="122" t="s">
        <v>165</v>
      </c>
      <c r="I55" s="20">
        <v>6</v>
      </c>
      <c r="J55" s="21">
        <v>0</v>
      </c>
      <c r="K55" s="83">
        <f t="shared" si="1"/>
        <v>6</v>
      </c>
      <c r="L55" s="77" t="s">
        <v>105</v>
      </c>
    </row>
    <row r="56" spans="1:12" s="28" customFormat="1" ht="43.5" customHeight="1">
      <c r="A56" s="117">
        <v>38</v>
      </c>
      <c r="B56" s="164" t="s">
        <v>140</v>
      </c>
      <c r="C56" s="24" t="s">
        <v>154</v>
      </c>
      <c r="D56" s="167" t="s">
        <v>150</v>
      </c>
      <c r="E56" s="24" t="s">
        <v>20</v>
      </c>
      <c r="F56" s="27">
        <v>40169</v>
      </c>
      <c r="G56" s="27">
        <v>40198</v>
      </c>
      <c r="H56" s="122" t="s">
        <v>165</v>
      </c>
      <c r="I56" s="20">
        <v>1</v>
      </c>
      <c r="J56" s="21">
        <v>0</v>
      </c>
      <c r="K56" s="83">
        <f t="shared" si="1"/>
        <v>1</v>
      </c>
      <c r="L56" s="77">
        <v>1</v>
      </c>
    </row>
    <row r="57" spans="1:12" s="28" customFormat="1" ht="40.5" customHeight="1">
      <c r="A57" s="117">
        <v>39</v>
      </c>
      <c r="B57" s="164" t="s">
        <v>141</v>
      </c>
      <c r="C57" s="24" t="s">
        <v>68</v>
      </c>
      <c r="D57" s="24" t="s">
        <v>148</v>
      </c>
      <c r="E57" s="24" t="s">
        <v>20</v>
      </c>
      <c r="F57" s="27">
        <v>40169</v>
      </c>
      <c r="G57" s="27">
        <v>40198</v>
      </c>
      <c r="H57" s="122" t="s">
        <v>165</v>
      </c>
      <c r="I57" s="20">
        <v>2</v>
      </c>
      <c r="J57" s="21">
        <v>0</v>
      </c>
      <c r="K57" s="83">
        <f t="shared" si="1"/>
        <v>2</v>
      </c>
      <c r="L57" s="77" t="s">
        <v>62</v>
      </c>
    </row>
    <row r="58" spans="1:12" s="28" customFormat="1" ht="38.25" customHeight="1">
      <c r="A58" s="117">
        <v>40</v>
      </c>
      <c r="B58" s="170" t="s">
        <v>142</v>
      </c>
      <c r="C58" s="24" t="s">
        <v>146</v>
      </c>
      <c r="D58" s="24" t="s">
        <v>151</v>
      </c>
      <c r="E58" s="24" t="s">
        <v>20</v>
      </c>
      <c r="F58" s="27">
        <v>40169</v>
      </c>
      <c r="G58" s="27">
        <v>40198</v>
      </c>
      <c r="H58" s="122" t="s">
        <v>165</v>
      </c>
      <c r="I58" s="20">
        <v>1</v>
      </c>
      <c r="J58" s="21">
        <v>0</v>
      </c>
      <c r="K58" s="83">
        <f t="shared" si="1"/>
        <v>1</v>
      </c>
      <c r="L58" s="77">
        <v>1</v>
      </c>
    </row>
    <row r="59" spans="1:12" s="28" customFormat="1" ht="38.25" customHeight="1">
      <c r="A59" s="114">
        <v>41</v>
      </c>
      <c r="B59" s="172" t="s">
        <v>48</v>
      </c>
      <c r="C59" s="25" t="s">
        <v>57</v>
      </c>
      <c r="D59" s="25" t="s">
        <v>157</v>
      </c>
      <c r="E59" s="25" t="s">
        <v>20</v>
      </c>
      <c r="F59" s="32"/>
      <c r="G59" s="32"/>
      <c r="H59" s="32"/>
      <c r="I59" s="22">
        <v>2</v>
      </c>
      <c r="J59" s="23">
        <v>0</v>
      </c>
      <c r="K59" s="88">
        <v>2</v>
      </c>
      <c r="L59" s="89" t="s">
        <v>62</v>
      </c>
    </row>
    <row r="60" spans="1:12" s="28" customFormat="1" ht="38.25" customHeight="1">
      <c r="A60" s="128">
        <v>42</v>
      </c>
      <c r="B60" s="165" t="s">
        <v>39</v>
      </c>
      <c r="C60" s="130" t="s">
        <v>158</v>
      </c>
      <c r="D60" s="130" t="s">
        <v>159</v>
      </c>
      <c r="E60" s="130" t="s">
        <v>20</v>
      </c>
      <c r="F60" s="131"/>
      <c r="G60" s="131"/>
      <c r="H60" s="131"/>
      <c r="I60" s="132">
        <v>1</v>
      </c>
      <c r="J60" s="134">
        <v>0</v>
      </c>
      <c r="K60" s="136">
        <v>1</v>
      </c>
      <c r="L60" s="135">
        <v>1</v>
      </c>
    </row>
    <row r="61" spans="1:12" s="28" customFormat="1" ht="24" customHeight="1" thickBot="1">
      <c r="A61" s="47"/>
      <c r="B61" s="48" t="s">
        <v>54</v>
      </c>
      <c r="C61" s="48"/>
      <c r="D61" s="48"/>
      <c r="E61" s="48"/>
      <c r="F61" s="49"/>
      <c r="G61" s="49"/>
      <c r="H61" s="50"/>
      <c r="I61" s="51">
        <f>SUM(I16:I60)</f>
        <v>191</v>
      </c>
      <c r="J61" s="51">
        <f>SUM(J16:J60)</f>
        <v>106</v>
      </c>
      <c r="K61" s="51">
        <f>SUM(K16:K60)</f>
        <v>85</v>
      </c>
      <c r="L61" s="66">
        <f>+K61</f>
        <v>85</v>
      </c>
    </row>
    <row r="62" spans="1:12" s="28" customFormat="1" ht="24" customHeight="1" thickTop="1">
      <c r="A62" s="42"/>
      <c r="B62" s="43"/>
      <c r="C62" s="43"/>
      <c r="D62" s="43"/>
      <c r="E62" s="43"/>
      <c r="F62" s="44"/>
      <c r="G62" s="44"/>
      <c r="H62" s="44"/>
      <c r="I62" s="45"/>
      <c r="J62" s="45"/>
      <c r="K62" s="67"/>
      <c r="L62" s="46"/>
    </row>
    <row r="63" spans="1:12" s="5" customFormat="1" ht="21" customHeight="1" thickBot="1">
      <c r="A63" s="68"/>
      <c r="B63" s="69" t="s">
        <v>42</v>
      </c>
      <c r="C63" s="69"/>
      <c r="D63" s="69"/>
      <c r="E63" s="69"/>
      <c r="F63" s="69"/>
      <c r="G63" s="69"/>
      <c r="H63" s="70"/>
      <c r="I63" s="71">
        <f>+I13+I61</f>
        <v>258</v>
      </c>
      <c r="J63" s="71">
        <f>+J13+J61</f>
        <v>170</v>
      </c>
      <c r="K63" s="71">
        <f>+K13+K61</f>
        <v>88</v>
      </c>
      <c r="L63" s="72">
        <f>+K63</f>
        <v>88</v>
      </c>
    </row>
    <row r="64" spans="4:12" s="5" customFormat="1" ht="13.5" thickTop="1">
      <c r="D64" s="11"/>
      <c r="H64" s="13"/>
      <c r="I64" s="4"/>
      <c r="J64" s="4"/>
      <c r="K64" s="4"/>
      <c r="L64" s="4"/>
    </row>
    <row r="65" spans="4:12" s="5" customFormat="1" ht="12.75">
      <c r="D65" s="11"/>
      <c r="H65" s="13"/>
      <c r="I65" s="4"/>
      <c r="J65" s="4"/>
      <c r="K65" s="4"/>
      <c r="L65" s="4"/>
    </row>
    <row r="66" spans="4:12" s="5" customFormat="1" ht="12.75">
      <c r="D66" s="11"/>
      <c r="H66" s="13"/>
      <c r="I66" s="4"/>
      <c r="J66" s="4"/>
      <c r="K66" s="4"/>
      <c r="L66" s="4"/>
    </row>
    <row r="67" spans="4:12" s="5" customFormat="1" ht="12.75">
      <c r="D67" s="11"/>
      <c r="H67" s="13"/>
      <c r="I67" s="4"/>
      <c r="J67" s="4"/>
      <c r="K67" s="4"/>
      <c r="L67" s="4"/>
    </row>
    <row r="68" spans="4:12" s="5" customFormat="1" ht="12.75">
      <c r="D68" s="11"/>
      <c r="H68" s="13"/>
      <c r="I68" s="4"/>
      <c r="J68" s="4"/>
      <c r="K68" s="4"/>
      <c r="L68" s="4"/>
    </row>
    <row r="69" spans="4:12" s="5" customFormat="1" ht="12.75">
      <c r="D69" s="11"/>
      <c r="H69" s="13"/>
      <c r="I69" s="4"/>
      <c r="J69" s="4"/>
      <c r="K69" s="4"/>
      <c r="L69" s="4"/>
    </row>
    <row r="70" spans="4:12" s="5" customFormat="1" ht="12.75">
      <c r="D70" s="11"/>
      <c r="H70" s="13"/>
      <c r="I70" s="4"/>
      <c r="J70" s="4"/>
      <c r="K70" s="4"/>
      <c r="L70" s="4"/>
    </row>
    <row r="71" spans="4:12" s="5" customFormat="1" ht="12.75">
      <c r="D71" s="11"/>
      <c r="H71" s="13"/>
      <c r="I71" s="4"/>
      <c r="J71" s="4"/>
      <c r="K71" s="4"/>
      <c r="L71" s="4"/>
    </row>
    <row r="72" spans="4:12" s="5" customFormat="1" ht="12.75">
      <c r="D72" s="11"/>
      <c r="H72" s="13"/>
      <c r="I72" s="4"/>
      <c r="J72" s="4"/>
      <c r="K72" s="4"/>
      <c r="L72" s="4"/>
    </row>
    <row r="73" spans="4:12" s="5" customFormat="1" ht="12.75">
      <c r="D73" s="11"/>
      <c r="H73" s="13"/>
      <c r="I73" s="4"/>
      <c r="J73" s="4"/>
      <c r="K73" s="4"/>
      <c r="L73" s="4"/>
    </row>
    <row r="74" spans="4:12" s="5" customFormat="1" ht="12.75">
      <c r="D74" s="11"/>
      <c r="I74" s="4"/>
      <c r="J74" s="3"/>
      <c r="K74" s="3"/>
      <c r="L74" s="4"/>
    </row>
    <row r="75" spans="4:12" s="5" customFormat="1" ht="12.75">
      <c r="D75" s="11"/>
      <c r="I75" s="4"/>
      <c r="J75" s="3"/>
      <c r="K75" s="3"/>
      <c r="L75" s="4"/>
    </row>
    <row r="76" spans="4:12" s="5" customFormat="1" ht="12.75">
      <c r="D76" s="11"/>
      <c r="I76" s="4"/>
      <c r="J76" s="3"/>
      <c r="K76" s="3"/>
      <c r="L76" s="4"/>
    </row>
    <row r="77" spans="4:12" s="5" customFormat="1" ht="12.75">
      <c r="D77" s="11"/>
      <c r="I77" s="4"/>
      <c r="J77" s="3"/>
      <c r="K77" s="3"/>
      <c r="L77" s="4"/>
    </row>
    <row r="78" spans="4:12" s="5" customFormat="1" ht="12.75">
      <c r="D78" s="11"/>
      <c r="I78" s="4"/>
      <c r="J78" s="3"/>
      <c r="K78" s="3"/>
      <c r="L78" s="4"/>
    </row>
    <row r="79" spans="4:12" s="5" customFormat="1" ht="12.75">
      <c r="D79" s="11"/>
      <c r="I79" s="4"/>
      <c r="J79" s="3"/>
      <c r="K79" s="3"/>
      <c r="L79" s="4"/>
    </row>
    <row r="80" spans="4:12" s="5" customFormat="1" ht="12.75">
      <c r="D80" s="11"/>
      <c r="I80" s="4"/>
      <c r="J80" s="3"/>
      <c r="K80" s="3"/>
      <c r="L80" s="4"/>
    </row>
    <row r="81" spans="4:12" s="5" customFormat="1" ht="12.75">
      <c r="D81" s="11"/>
      <c r="I81" s="4"/>
      <c r="J81" s="3"/>
      <c r="K81" s="3"/>
      <c r="L81" s="4"/>
    </row>
    <row r="82" spans="4:12" s="5" customFormat="1" ht="12.75">
      <c r="D82" s="11"/>
      <c r="I82" s="4"/>
      <c r="J82" s="3"/>
      <c r="K82" s="3"/>
      <c r="L82" s="4"/>
    </row>
    <row r="83" spans="4:12" s="5" customFormat="1" ht="12.75">
      <c r="D83" s="11"/>
      <c r="I83" s="4"/>
      <c r="J83" s="3"/>
      <c r="K83" s="3"/>
      <c r="L83" s="4"/>
    </row>
    <row r="84" spans="4:12" s="5" customFormat="1" ht="12.75">
      <c r="D84" s="11"/>
      <c r="I84" s="4"/>
      <c r="J84" s="3"/>
      <c r="K84" s="3"/>
      <c r="L84" s="4"/>
    </row>
    <row r="85" spans="4:12" s="5" customFormat="1" ht="12.75">
      <c r="D85" s="11"/>
      <c r="I85" s="4"/>
      <c r="J85" s="3"/>
      <c r="K85" s="3"/>
      <c r="L85" s="4"/>
    </row>
    <row r="86" spans="4:12" s="5" customFormat="1" ht="12.75">
      <c r="D86" s="11"/>
      <c r="I86" s="4"/>
      <c r="J86" s="3"/>
      <c r="K86" s="3"/>
      <c r="L86" s="4"/>
    </row>
    <row r="87" spans="4:12" s="5" customFormat="1" ht="12.75">
      <c r="D87" s="11"/>
      <c r="I87" s="4"/>
      <c r="J87" s="3"/>
      <c r="K87" s="3"/>
      <c r="L87" s="4"/>
    </row>
    <row r="88" spans="4:12" s="5" customFormat="1" ht="12.75">
      <c r="D88" s="11"/>
      <c r="I88" s="4"/>
      <c r="J88" s="3"/>
      <c r="K88" s="3"/>
      <c r="L88" s="4"/>
    </row>
    <row r="89" spans="4:12" s="5" customFormat="1" ht="12.75">
      <c r="D89" s="11"/>
      <c r="I89" s="4"/>
      <c r="J89" s="3"/>
      <c r="K89" s="3"/>
      <c r="L89" s="4"/>
    </row>
    <row r="90" spans="4:12" s="5" customFormat="1" ht="12.75">
      <c r="D90" s="11"/>
      <c r="I90" s="4"/>
      <c r="J90" s="3"/>
      <c r="K90" s="3"/>
      <c r="L90" s="4"/>
    </row>
    <row r="91" spans="4:12" s="5" customFormat="1" ht="12.75">
      <c r="D91" s="11"/>
      <c r="I91" s="4"/>
      <c r="J91" s="3"/>
      <c r="K91" s="3"/>
      <c r="L91" s="4"/>
    </row>
    <row r="92" spans="4:12" s="5" customFormat="1" ht="12.75">
      <c r="D92" s="11"/>
      <c r="I92" s="4"/>
      <c r="J92" s="3"/>
      <c r="K92" s="3"/>
      <c r="L92" s="4"/>
    </row>
    <row r="93" spans="4:12" s="5" customFormat="1" ht="12.75">
      <c r="D93" s="11"/>
      <c r="I93" s="4"/>
      <c r="J93" s="3"/>
      <c r="K93" s="3"/>
      <c r="L93" s="4"/>
    </row>
    <row r="94" spans="4:12" s="5" customFormat="1" ht="12.75">
      <c r="D94" s="11"/>
      <c r="I94" s="4"/>
      <c r="J94" s="3"/>
      <c r="K94" s="3"/>
      <c r="L94" s="4"/>
    </row>
    <row r="95" spans="4:12" s="5" customFormat="1" ht="12.75">
      <c r="D95" s="11"/>
      <c r="I95" s="4"/>
      <c r="J95" s="3"/>
      <c r="K95" s="3"/>
      <c r="L95" s="4"/>
    </row>
    <row r="96" spans="4:12" s="5" customFormat="1" ht="12.75">
      <c r="D96" s="11"/>
      <c r="I96" s="4"/>
      <c r="J96" s="3"/>
      <c r="K96" s="3"/>
      <c r="L96" s="4"/>
    </row>
    <row r="97" spans="4:12" s="5" customFormat="1" ht="12.75">
      <c r="D97" s="11"/>
      <c r="I97" s="4"/>
      <c r="J97" s="3"/>
      <c r="K97" s="3"/>
      <c r="L97" s="4"/>
    </row>
    <row r="98" spans="4:12" s="5" customFormat="1" ht="12.75">
      <c r="D98" s="11"/>
      <c r="I98" s="4"/>
      <c r="J98" s="3"/>
      <c r="K98" s="3"/>
      <c r="L98" s="4"/>
    </row>
    <row r="99" spans="4:12" s="5" customFormat="1" ht="12.75">
      <c r="D99" s="11"/>
      <c r="I99" s="4"/>
      <c r="J99" s="3"/>
      <c r="K99" s="3"/>
      <c r="L99" s="4"/>
    </row>
    <row r="100" spans="4:12" s="5" customFormat="1" ht="12.75">
      <c r="D100" s="11"/>
      <c r="I100" s="4"/>
      <c r="J100" s="3"/>
      <c r="K100" s="3"/>
      <c r="L100" s="4"/>
    </row>
    <row r="101" spans="4:12" s="5" customFormat="1" ht="12.75">
      <c r="D101" s="11"/>
      <c r="I101" s="4"/>
      <c r="J101" s="3"/>
      <c r="K101" s="3"/>
      <c r="L101" s="4"/>
    </row>
    <row r="102" spans="4:12" s="5" customFormat="1" ht="12.75">
      <c r="D102" s="11"/>
      <c r="I102" s="4"/>
      <c r="J102" s="3"/>
      <c r="K102" s="3"/>
      <c r="L102" s="4"/>
    </row>
    <row r="103" spans="4:12" s="5" customFormat="1" ht="12.75">
      <c r="D103" s="11"/>
      <c r="I103" s="4"/>
      <c r="J103" s="3"/>
      <c r="K103" s="3"/>
      <c r="L103" s="4"/>
    </row>
    <row r="104" spans="4:12" s="5" customFormat="1" ht="12.75">
      <c r="D104" s="11"/>
      <c r="I104" s="4"/>
      <c r="J104" s="3"/>
      <c r="K104" s="3"/>
      <c r="L104" s="4"/>
    </row>
    <row r="105" spans="4:12" s="5" customFormat="1" ht="12.75">
      <c r="D105" s="11"/>
      <c r="I105" s="4"/>
      <c r="J105" s="3"/>
      <c r="K105" s="3"/>
      <c r="L105" s="4"/>
    </row>
    <row r="106" spans="4:12" s="5" customFormat="1" ht="12.75">
      <c r="D106" s="11"/>
      <c r="I106" s="4"/>
      <c r="J106" s="3"/>
      <c r="K106" s="3"/>
      <c r="L106" s="4"/>
    </row>
    <row r="107" spans="4:12" s="5" customFormat="1" ht="12.75">
      <c r="D107" s="11"/>
      <c r="I107" s="4"/>
      <c r="J107" s="3"/>
      <c r="K107" s="3"/>
      <c r="L107" s="4"/>
    </row>
    <row r="108" spans="4:12" s="5" customFormat="1" ht="12.75">
      <c r="D108" s="11"/>
      <c r="I108" s="4"/>
      <c r="J108" s="3"/>
      <c r="K108" s="3"/>
      <c r="L108" s="4"/>
    </row>
    <row r="109" spans="4:12" s="5" customFormat="1" ht="12.75">
      <c r="D109" s="11"/>
      <c r="I109" s="4"/>
      <c r="J109" s="3"/>
      <c r="K109" s="3"/>
      <c r="L109" s="4"/>
    </row>
    <row r="110" spans="4:12" s="5" customFormat="1" ht="12.75">
      <c r="D110" s="11"/>
      <c r="I110" s="4"/>
      <c r="J110" s="3"/>
      <c r="K110" s="3"/>
      <c r="L110" s="4"/>
    </row>
    <row r="111" spans="4:12" s="5" customFormat="1" ht="12.75">
      <c r="D111" s="11"/>
      <c r="I111" s="4"/>
      <c r="J111" s="3"/>
      <c r="K111" s="3"/>
      <c r="L111" s="4"/>
    </row>
    <row r="112" spans="4:12" s="5" customFormat="1" ht="12.75">
      <c r="D112" s="11"/>
      <c r="I112" s="4"/>
      <c r="J112" s="3"/>
      <c r="K112" s="3"/>
      <c r="L112" s="4"/>
    </row>
    <row r="113" spans="4:12" s="5" customFormat="1" ht="12.75">
      <c r="D113" s="11"/>
      <c r="I113" s="4"/>
      <c r="J113" s="3"/>
      <c r="K113" s="3"/>
      <c r="L113" s="4"/>
    </row>
    <row r="114" spans="4:12" s="5" customFormat="1" ht="12.75">
      <c r="D114" s="11"/>
      <c r="I114" s="4"/>
      <c r="J114" s="3"/>
      <c r="K114" s="3"/>
      <c r="L114" s="4"/>
    </row>
    <row r="115" spans="4:12" s="5" customFormat="1" ht="12.75">
      <c r="D115" s="11"/>
      <c r="I115" s="4"/>
      <c r="J115" s="3"/>
      <c r="K115" s="3"/>
      <c r="L115" s="4"/>
    </row>
    <row r="116" spans="4:12" s="5" customFormat="1" ht="12.75">
      <c r="D116" s="11"/>
      <c r="I116" s="4"/>
      <c r="J116" s="3"/>
      <c r="K116" s="3"/>
      <c r="L116" s="4"/>
    </row>
    <row r="117" spans="4:12" s="5" customFormat="1" ht="12.75">
      <c r="D117" s="11"/>
      <c r="I117" s="4"/>
      <c r="J117" s="3"/>
      <c r="K117" s="3"/>
      <c r="L117" s="4"/>
    </row>
    <row r="118" spans="4:12" s="5" customFormat="1" ht="12.75">
      <c r="D118" s="11"/>
      <c r="I118" s="4"/>
      <c r="J118" s="3"/>
      <c r="K118" s="3"/>
      <c r="L118" s="4"/>
    </row>
    <row r="119" spans="4:12" s="5" customFormat="1" ht="12.75">
      <c r="D119" s="11"/>
      <c r="I119" s="4"/>
      <c r="J119" s="3"/>
      <c r="K119" s="3"/>
      <c r="L119" s="4"/>
    </row>
    <row r="120" spans="4:12" s="5" customFormat="1" ht="12.75">
      <c r="D120" s="11"/>
      <c r="I120" s="4"/>
      <c r="J120" s="3"/>
      <c r="K120" s="3"/>
      <c r="L120" s="3"/>
    </row>
    <row r="121" spans="4:12" s="5" customFormat="1" ht="12.75">
      <c r="D121" s="11"/>
      <c r="I121" s="4"/>
      <c r="J121" s="3"/>
      <c r="K121" s="3"/>
      <c r="L121" s="3"/>
    </row>
    <row r="122" spans="4:12" s="5" customFormat="1" ht="12.75">
      <c r="D122" s="11"/>
      <c r="I122" s="4"/>
      <c r="J122" s="3"/>
      <c r="K122" s="3"/>
      <c r="L122" s="3"/>
    </row>
    <row r="123" spans="4:12" s="5" customFormat="1" ht="12.75">
      <c r="D123" s="11"/>
      <c r="I123" s="4"/>
      <c r="J123" s="3"/>
      <c r="K123" s="3"/>
      <c r="L123" s="3"/>
    </row>
    <row r="124" spans="4:12" s="5" customFormat="1" ht="12.75">
      <c r="D124" s="11"/>
      <c r="I124" s="4"/>
      <c r="J124" s="3"/>
      <c r="K124" s="3"/>
      <c r="L124" s="3"/>
    </row>
    <row r="125" spans="4:12" s="5" customFormat="1" ht="12.75">
      <c r="D125" s="11"/>
      <c r="I125" s="4"/>
      <c r="J125" s="3"/>
      <c r="K125" s="3"/>
      <c r="L125" s="3"/>
    </row>
    <row r="126" spans="4:12" s="5" customFormat="1" ht="12.75">
      <c r="D126" s="11"/>
      <c r="I126" s="4"/>
      <c r="J126" s="3"/>
      <c r="K126" s="3"/>
      <c r="L126" s="3"/>
    </row>
    <row r="127" spans="4:12" s="5" customFormat="1" ht="12.75">
      <c r="D127" s="11"/>
      <c r="I127" s="4"/>
      <c r="J127" s="3"/>
      <c r="K127" s="3"/>
      <c r="L127" s="3"/>
    </row>
    <row r="128" spans="4:12" s="5" customFormat="1" ht="12.75">
      <c r="D128" s="11"/>
      <c r="I128" s="4"/>
      <c r="J128" s="3"/>
      <c r="K128" s="3"/>
      <c r="L128" s="3"/>
    </row>
    <row r="129" spans="4:12" s="5" customFormat="1" ht="12.75">
      <c r="D129" s="11"/>
      <c r="I129" s="4"/>
      <c r="J129" s="3"/>
      <c r="K129" s="3"/>
      <c r="L129" s="3"/>
    </row>
    <row r="130" spans="4:12" s="5" customFormat="1" ht="12.75">
      <c r="D130" s="11"/>
      <c r="I130" s="4"/>
      <c r="J130" s="3"/>
      <c r="K130" s="3"/>
      <c r="L130" s="3"/>
    </row>
    <row r="131" spans="4:12" s="5" customFormat="1" ht="12.75">
      <c r="D131" s="11"/>
      <c r="I131" s="4"/>
      <c r="J131" s="3"/>
      <c r="K131" s="3"/>
      <c r="L131" s="3"/>
    </row>
    <row r="132" spans="4:12" s="5" customFormat="1" ht="12.75">
      <c r="D132" s="11"/>
      <c r="I132" s="4"/>
      <c r="J132" s="3"/>
      <c r="K132" s="3"/>
      <c r="L132" s="3"/>
    </row>
    <row r="133" spans="4:12" s="5" customFormat="1" ht="12.75">
      <c r="D133" s="11"/>
      <c r="I133" s="4"/>
      <c r="J133" s="3"/>
      <c r="K133" s="3"/>
      <c r="L133" s="3"/>
    </row>
    <row r="134" spans="4:12" s="5" customFormat="1" ht="12.75">
      <c r="D134" s="11"/>
      <c r="I134" s="4"/>
      <c r="J134" s="3"/>
      <c r="K134" s="3"/>
      <c r="L134" s="3"/>
    </row>
    <row r="135" spans="4:12" s="5" customFormat="1" ht="12.75">
      <c r="D135" s="11"/>
      <c r="I135" s="4"/>
      <c r="J135" s="3"/>
      <c r="K135" s="3"/>
      <c r="L135" s="3"/>
    </row>
    <row r="136" spans="4:12" s="5" customFormat="1" ht="12.75">
      <c r="D136" s="11"/>
      <c r="I136" s="4"/>
      <c r="J136" s="3"/>
      <c r="K136" s="3"/>
      <c r="L136" s="3"/>
    </row>
    <row r="137" spans="4:12" s="5" customFormat="1" ht="12.75">
      <c r="D137" s="11"/>
      <c r="I137" s="4"/>
      <c r="J137" s="3"/>
      <c r="K137" s="3"/>
      <c r="L137" s="3"/>
    </row>
    <row r="138" spans="4:12" s="5" customFormat="1" ht="12.75">
      <c r="D138" s="11"/>
      <c r="I138" s="4"/>
      <c r="J138" s="3"/>
      <c r="K138" s="3"/>
      <c r="L138" s="3"/>
    </row>
    <row r="139" spans="4:12" s="5" customFormat="1" ht="12.75">
      <c r="D139" s="11"/>
      <c r="I139" s="4"/>
      <c r="J139" s="3"/>
      <c r="K139" s="3"/>
      <c r="L139" s="3"/>
    </row>
    <row r="140" spans="4:12" s="5" customFormat="1" ht="12.75">
      <c r="D140" s="11"/>
      <c r="I140" s="4"/>
      <c r="J140" s="3"/>
      <c r="K140" s="3"/>
      <c r="L140" s="3"/>
    </row>
    <row r="141" spans="4:12" s="5" customFormat="1" ht="12.75">
      <c r="D141" s="11"/>
      <c r="I141" s="4"/>
      <c r="J141" s="3"/>
      <c r="K141" s="3"/>
      <c r="L141" s="3"/>
    </row>
    <row r="142" spans="4:12" s="5" customFormat="1" ht="12.75">
      <c r="D142" s="11"/>
      <c r="I142" s="4"/>
      <c r="J142" s="3"/>
      <c r="K142" s="3"/>
      <c r="L142" s="3"/>
    </row>
    <row r="143" spans="4:12" s="5" customFormat="1" ht="12.75">
      <c r="D143" s="11"/>
      <c r="I143" s="4"/>
      <c r="J143" s="3"/>
      <c r="K143" s="3"/>
      <c r="L143" s="3"/>
    </row>
    <row r="144" spans="4:12" s="5" customFormat="1" ht="12.75">
      <c r="D144" s="11"/>
      <c r="I144" s="4"/>
      <c r="J144" s="3"/>
      <c r="K144" s="3"/>
      <c r="L144" s="3"/>
    </row>
    <row r="145" spans="4:12" s="5" customFormat="1" ht="12.75">
      <c r="D145" s="11"/>
      <c r="I145" s="4"/>
      <c r="J145" s="3"/>
      <c r="K145" s="3"/>
      <c r="L145" s="3"/>
    </row>
    <row r="146" spans="4:12" s="5" customFormat="1" ht="12.75">
      <c r="D146" s="11"/>
      <c r="I146" s="4"/>
      <c r="J146" s="3"/>
      <c r="K146" s="3"/>
      <c r="L146" s="3"/>
    </row>
    <row r="147" spans="4:12" s="5" customFormat="1" ht="12.75">
      <c r="D147" s="11"/>
      <c r="I147" s="4"/>
      <c r="J147" s="3"/>
      <c r="K147" s="3"/>
      <c r="L147" s="3"/>
    </row>
    <row r="148" spans="4:12" s="5" customFormat="1" ht="12.75">
      <c r="D148" s="11"/>
      <c r="I148" s="4"/>
      <c r="J148" s="3"/>
      <c r="K148" s="3"/>
      <c r="L148" s="3"/>
    </row>
    <row r="149" spans="4:12" s="5" customFormat="1" ht="12.75">
      <c r="D149" s="11"/>
      <c r="I149" s="4"/>
      <c r="J149" s="3"/>
      <c r="K149" s="3"/>
      <c r="L149" s="3"/>
    </row>
    <row r="150" spans="4:12" s="5" customFormat="1" ht="12.75">
      <c r="D150" s="11"/>
      <c r="I150" s="4"/>
      <c r="J150" s="3"/>
      <c r="K150" s="3"/>
      <c r="L150" s="3"/>
    </row>
    <row r="151" spans="4:12" s="5" customFormat="1" ht="12.75">
      <c r="D151" s="11"/>
      <c r="I151" s="4"/>
      <c r="J151" s="3"/>
      <c r="K151" s="3"/>
      <c r="L151" s="3"/>
    </row>
    <row r="152" spans="4:12" s="5" customFormat="1" ht="12.75">
      <c r="D152" s="11"/>
      <c r="I152" s="4"/>
      <c r="J152" s="3"/>
      <c r="K152" s="3"/>
      <c r="L152" s="3"/>
    </row>
    <row r="153" spans="4:12" s="5" customFormat="1" ht="12.75">
      <c r="D153" s="11"/>
      <c r="I153" s="4"/>
      <c r="J153" s="3"/>
      <c r="K153" s="3"/>
      <c r="L153" s="3"/>
    </row>
    <row r="154" spans="4:12" s="5" customFormat="1" ht="12.75">
      <c r="D154" s="11"/>
      <c r="I154" s="4"/>
      <c r="J154" s="3"/>
      <c r="K154" s="3"/>
      <c r="L154" s="3"/>
    </row>
    <row r="155" spans="4:12" s="5" customFormat="1" ht="12.75">
      <c r="D155" s="11"/>
      <c r="I155" s="4"/>
      <c r="J155" s="3"/>
      <c r="K155" s="3"/>
      <c r="L155" s="3"/>
    </row>
    <row r="156" spans="4:12" s="5" customFormat="1" ht="12.75">
      <c r="D156" s="11"/>
      <c r="I156" s="4"/>
      <c r="J156" s="3"/>
      <c r="K156" s="3"/>
      <c r="L156" s="3"/>
    </row>
    <row r="157" spans="4:12" s="5" customFormat="1" ht="12.75">
      <c r="D157" s="11"/>
      <c r="I157" s="4"/>
      <c r="J157" s="3"/>
      <c r="K157" s="3"/>
      <c r="L157" s="3"/>
    </row>
    <row r="158" spans="4:12" ht="12.75">
      <c r="D158" s="12"/>
      <c r="I158" s="2"/>
      <c r="J158" s="1"/>
      <c r="K158" s="1"/>
      <c r="L158" s="1"/>
    </row>
    <row r="159" spans="4:12" ht="12.75">
      <c r="D159" s="12"/>
      <c r="I159" s="2"/>
      <c r="J159" s="1"/>
      <c r="K159" s="1"/>
      <c r="L159" s="1"/>
    </row>
    <row r="160" spans="4:12" ht="12.75">
      <c r="D160" s="12"/>
      <c r="I160" s="2"/>
      <c r="J160" s="1"/>
      <c r="K160" s="1"/>
      <c r="L160" s="1"/>
    </row>
    <row r="161" spans="4:12" ht="12.75">
      <c r="D161" s="12"/>
      <c r="I161" s="2"/>
      <c r="J161" s="1"/>
      <c r="K161" s="1"/>
      <c r="L161" s="1"/>
    </row>
    <row r="162" spans="4:12" ht="12.75">
      <c r="D162" s="12"/>
      <c r="I162" s="2"/>
      <c r="J162" s="1"/>
      <c r="K162" s="1"/>
      <c r="L162" s="1"/>
    </row>
    <row r="163" spans="4:12" ht="12.75">
      <c r="D163" s="12"/>
      <c r="I163" s="2"/>
      <c r="J163" s="1"/>
      <c r="K163" s="1"/>
      <c r="L163" s="1"/>
    </row>
    <row r="164" spans="4:12" ht="12.75">
      <c r="D164" s="12"/>
      <c r="I164" s="2"/>
      <c r="J164" s="1"/>
      <c r="K164" s="1"/>
      <c r="L164" s="1"/>
    </row>
    <row r="165" spans="4:12" ht="12.75">
      <c r="D165" s="12"/>
      <c r="I165" s="2"/>
      <c r="J165" s="1"/>
      <c r="K165" s="1"/>
      <c r="L165" s="1"/>
    </row>
    <row r="166" spans="4:12" ht="12.75">
      <c r="D166" s="12"/>
      <c r="I166" s="2"/>
      <c r="J166" s="1"/>
      <c r="K166" s="1"/>
      <c r="L166" s="1"/>
    </row>
    <row r="167" spans="4:12" ht="12.75">
      <c r="D167" s="12"/>
      <c r="I167" s="2"/>
      <c r="J167" s="1"/>
      <c r="K167" s="1"/>
      <c r="L167" s="1"/>
    </row>
    <row r="168" spans="4:12" ht="12.75">
      <c r="D168" s="12"/>
      <c r="I168" s="2"/>
      <c r="J168" s="1"/>
      <c r="K168" s="1"/>
      <c r="L168" s="1"/>
    </row>
    <row r="169" spans="4:12" ht="12.75">
      <c r="D169" s="12"/>
      <c r="I169" s="2"/>
      <c r="J169" s="1"/>
      <c r="K169" s="1"/>
      <c r="L169" s="1"/>
    </row>
    <row r="170" spans="4:12" ht="12.75">
      <c r="D170" s="12"/>
      <c r="I170" s="2"/>
      <c r="J170" s="1"/>
      <c r="K170" s="1"/>
      <c r="L170" s="1"/>
    </row>
    <row r="171" spans="4:12" ht="12.75">
      <c r="D171" s="12"/>
      <c r="I171" s="2"/>
      <c r="J171" s="1"/>
      <c r="K171" s="1"/>
      <c r="L171" s="1"/>
    </row>
    <row r="172" spans="4:12" ht="12.75">
      <c r="D172" s="12"/>
      <c r="I172" s="2"/>
      <c r="J172" s="1"/>
      <c r="K172" s="1"/>
      <c r="L172" s="1"/>
    </row>
    <row r="173" spans="4:12" ht="12.75">
      <c r="D173" s="12"/>
      <c r="I173" s="2"/>
      <c r="J173" s="1"/>
      <c r="K173" s="1"/>
      <c r="L173" s="1"/>
    </row>
    <row r="174" spans="4:12" ht="12.75">
      <c r="D174" s="12"/>
      <c r="I174" s="2"/>
      <c r="J174" s="1"/>
      <c r="K174" s="1"/>
      <c r="L174" s="1"/>
    </row>
    <row r="175" spans="4:12" ht="12.75">
      <c r="D175" s="12"/>
      <c r="I175" s="2"/>
      <c r="J175" s="1"/>
      <c r="K175" s="1"/>
      <c r="L175" s="1"/>
    </row>
    <row r="176" spans="9:12" ht="12.75">
      <c r="I176" s="2"/>
      <c r="J176" s="1"/>
      <c r="K176" s="1"/>
      <c r="L176" s="1"/>
    </row>
    <row r="177" spans="9:12" ht="12.75">
      <c r="I177" s="2"/>
      <c r="J177" s="1"/>
      <c r="K177" s="1"/>
      <c r="L177" s="1"/>
    </row>
    <row r="178" spans="9:12" ht="12.75">
      <c r="I178" s="2"/>
      <c r="J178" s="1"/>
      <c r="K178" s="1"/>
      <c r="L178" s="1"/>
    </row>
    <row r="179" spans="9:12" ht="12.75">
      <c r="I179" s="2"/>
      <c r="J179" s="1"/>
      <c r="K179" s="1"/>
      <c r="L179" s="1"/>
    </row>
    <row r="180" spans="9:12" ht="12.75">
      <c r="I180" s="2"/>
      <c r="J180" s="1"/>
      <c r="K180" s="1"/>
      <c r="L180" s="1"/>
    </row>
    <row r="181" spans="9:12" ht="12.75">
      <c r="I181" s="2"/>
      <c r="J181" s="1"/>
      <c r="K181" s="1"/>
      <c r="L181" s="1"/>
    </row>
    <row r="182" spans="9:12" ht="12.75">
      <c r="I182" s="2"/>
      <c r="J182" s="1"/>
      <c r="K182" s="1"/>
      <c r="L182" s="1"/>
    </row>
    <row r="183" spans="9:12" ht="12.75">
      <c r="I183" s="2"/>
      <c r="J183" s="1"/>
      <c r="K183" s="1"/>
      <c r="L183" s="1"/>
    </row>
    <row r="184" spans="9:12" ht="12.75">
      <c r="I184" s="2"/>
      <c r="J184" s="1"/>
      <c r="K184" s="1"/>
      <c r="L184" s="1"/>
    </row>
    <row r="185" spans="9:12" ht="12.75">
      <c r="I185" s="2"/>
      <c r="J185" s="1"/>
      <c r="K185" s="1"/>
      <c r="L185" s="1"/>
    </row>
    <row r="186" spans="9:12" ht="12.75">
      <c r="I186" s="2"/>
      <c r="J186" s="1"/>
      <c r="K186" s="1"/>
      <c r="L186" s="1"/>
    </row>
    <row r="187" spans="9:12" ht="12.75">
      <c r="I187" s="2"/>
      <c r="J187" s="1"/>
      <c r="K187" s="1"/>
      <c r="L187" s="1"/>
    </row>
    <row r="188" spans="9:12" ht="12.75">
      <c r="I188" s="2"/>
      <c r="J188" s="1"/>
      <c r="K188" s="1"/>
      <c r="L188" s="1"/>
    </row>
    <row r="189" spans="9:12" ht="12.75">
      <c r="I189" s="2"/>
      <c r="J189" s="1"/>
      <c r="K189" s="1"/>
      <c r="L189" s="1"/>
    </row>
    <row r="190" spans="9:12" ht="12.75">
      <c r="I190" s="2"/>
      <c r="J190" s="1"/>
      <c r="K190" s="1"/>
      <c r="L190" s="1"/>
    </row>
    <row r="191" spans="9:12" ht="12.75">
      <c r="I191" s="2"/>
      <c r="J191" s="1"/>
      <c r="K191" s="1"/>
      <c r="L191" s="1"/>
    </row>
    <row r="192" spans="9:12" ht="12.75">
      <c r="I192" s="2"/>
      <c r="J192" s="1"/>
      <c r="K192" s="1"/>
      <c r="L192" s="1"/>
    </row>
    <row r="193" spans="9:12" ht="12.75">
      <c r="I193" s="2"/>
      <c r="J193" s="1"/>
      <c r="K193" s="1"/>
      <c r="L193" s="1"/>
    </row>
    <row r="194" spans="9:12" ht="12.75">
      <c r="I194" s="2"/>
      <c r="J194" s="1"/>
      <c r="K194" s="1"/>
      <c r="L194" s="1"/>
    </row>
    <row r="195" spans="9:12" ht="12.75">
      <c r="I195" s="2"/>
      <c r="J195" s="1"/>
      <c r="K195" s="1"/>
      <c r="L195" s="1"/>
    </row>
    <row r="196" spans="9:12" ht="12.75">
      <c r="I196" s="2"/>
      <c r="J196" s="1"/>
      <c r="K196" s="1"/>
      <c r="L196" s="1"/>
    </row>
    <row r="197" spans="9:12" ht="12.75">
      <c r="I197" s="2"/>
      <c r="J197" s="1"/>
      <c r="K197" s="1"/>
      <c r="L197" s="1"/>
    </row>
    <row r="198" spans="9:12" ht="12.75">
      <c r="I198" s="2"/>
      <c r="J198" s="1"/>
      <c r="K198" s="1"/>
      <c r="L198" s="1"/>
    </row>
    <row r="199" spans="9:12" ht="12.75">
      <c r="I199" s="2"/>
      <c r="J199" s="1"/>
      <c r="K199" s="1"/>
      <c r="L199" s="1"/>
    </row>
    <row r="200" spans="9:12" ht="12.75">
      <c r="I200" s="2"/>
      <c r="J200" s="1"/>
      <c r="K200" s="1"/>
      <c r="L200" s="1"/>
    </row>
    <row r="201" spans="9:12" ht="12.75">
      <c r="I201" s="2"/>
      <c r="J201" s="1"/>
      <c r="K201" s="1"/>
      <c r="L201" s="1"/>
    </row>
    <row r="202" spans="9:12" ht="12.75">
      <c r="I202" s="2"/>
      <c r="J202" s="1"/>
      <c r="K202" s="1"/>
      <c r="L202" s="1"/>
    </row>
    <row r="203" spans="9:12" ht="12.75">
      <c r="I203" s="2"/>
      <c r="J203" s="1"/>
      <c r="K203" s="1"/>
      <c r="L203" s="1"/>
    </row>
    <row r="204" spans="9:12" ht="12.75">
      <c r="I204" s="2"/>
      <c r="J204" s="1"/>
      <c r="K204" s="1"/>
      <c r="L204" s="1"/>
    </row>
    <row r="205" spans="9:12" ht="12.75">
      <c r="I205" s="2"/>
      <c r="J205" s="1"/>
      <c r="K205" s="1"/>
      <c r="L205" s="1"/>
    </row>
    <row r="206" spans="9:12" ht="12.75">
      <c r="I206" s="2"/>
      <c r="J206" s="1"/>
      <c r="K206" s="1"/>
      <c r="L206" s="1"/>
    </row>
    <row r="207" spans="9:12" ht="12.75">
      <c r="I207" s="2"/>
      <c r="J207" s="1"/>
      <c r="K207" s="1"/>
      <c r="L207" s="1"/>
    </row>
    <row r="208" spans="9:12" ht="12.75">
      <c r="I208" s="2"/>
      <c r="J208" s="1"/>
      <c r="K208" s="1"/>
      <c r="L208" s="1"/>
    </row>
    <row r="209" spans="9:12" ht="12.75">
      <c r="I209" s="2"/>
      <c r="J209" s="1"/>
      <c r="K209" s="1"/>
      <c r="L209" s="1"/>
    </row>
    <row r="210" spans="9:12" ht="12.75">
      <c r="I210" s="2"/>
      <c r="J210" s="1"/>
      <c r="K210" s="1"/>
      <c r="L210" s="1"/>
    </row>
    <row r="211" spans="9:12" ht="12.75">
      <c r="I211" s="2"/>
      <c r="J211" s="1"/>
      <c r="K211" s="1"/>
      <c r="L211" s="1"/>
    </row>
    <row r="212" spans="9:12" ht="12.75">
      <c r="I212" s="2"/>
      <c r="J212" s="1"/>
      <c r="K212" s="1"/>
      <c r="L212" s="1"/>
    </row>
    <row r="213" spans="9:12" ht="12.75">
      <c r="I213" s="2"/>
      <c r="J213" s="1"/>
      <c r="K213" s="1"/>
      <c r="L213" s="1"/>
    </row>
    <row r="214" spans="9:12" ht="12.75">
      <c r="I214" s="2"/>
      <c r="J214" s="1"/>
      <c r="K214" s="1"/>
      <c r="L214" s="1"/>
    </row>
    <row r="215" spans="9:12" ht="12.75">
      <c r="I215" s="2"/>
      <c r="J215" s="1"/>
      <c r="K215" s="1"/>
      <c r="L215" s="1"/>
    </row>
    <row r="216" spans="9:12" ht="12.75">
      <c r="I216" s="2"/>
      <c r="J216" s="1"/>
      <c r="K216" s="1"/>
      <c r="L216" s="1"/>
    </row>
    <row r="217" spans="9:12" ht="12.75">
      <c r="I217" s="2"/>
      <c r="J217" s="1"/>
      <c r="K217" s="1"/>
      <c r="L217" s="1"/>
    </row>
    <row r="218" spans="9:12" ht="12.75">
      <c r="I218" s="2"/>
      <c r="J218" s="1"/>
      <c r="K218" s="1"/>
      <c r="L218" s="1"/>
    </row>
    <row r="219" spans="9:12" ht="12.75">
      <c r="I219" s="2"/>
      <c r="J219" s="1"/>
      <c r="K219" s="1"/>
      <c r="L219" s="1"/>
    </row>
    <row r="220" spans="9:12" ht="12.75">
      <c r="I220" s="2"/>
      <c r="J220" s="1"/>
      <c r="K220" s="1"/>
      <c r="L220" s="1"/>
    </row>
    <row r="221" spans="9:12" ht="12.75">
      <c r="I221" s="2"/>
      <c r="J221" s="1"/>
      <c r="K221" s="1"/>
      <c r="L221" s="1"/>
    </row>
    <row r="222" spans="9:12" ht="12.75">
      <c r="I222" s="2"/>
      <c r="J222" s="1"/>
      <c r="K222" s="1"/>
      <c r="L222" s="1"/>
    </row>
    <row r="223" spans="9:12" ht="12.75">
      <c r="I223" s="2"/>
      <c r="J223" s="1"/>
      <c r="K223" s="1"/>
      <c r="L223" s="1"/>
    </row>
    <row r="224" spans="9:12" ht="12.75">
      <c r="I224" s="2"/>
      <c r="J224" s="1"/>
      <c r="K224" s="1"/>
      <c r="L224" s="1"/>
    </row>
    <row r="225" spans="9:12" ht="12.75">
      <c r="I225" s="2"/>
      <c r="J225" s="1"/>
      <c r="K225" s="1"/>
      <c r="L225" s="1"/>
    </row>
    <row r="226" spans="9:12" ht="12.75">
      <c r="I226" s="2"/>
      <c r="J226" s="1"/>
      <c r="K226" s="1"/>
      <c r="L226" s="1"/>
    </row>
    <row r="227" spans="9:12" ht="12.75">
      <c r="I227" s="2"/>
      <c r="J227" s="1"/>
      <c r="K227" s="1"/>
      <c r="L227" s="1"/>
    </row>
    <row r="228" spans="9:12" ht="12.75">
      <c r="I228" s="2"/>
      <c r="J228" s="1"/>
      <c r="K228" s="1"/>
      <c r="L228" s="1"/>
    </row>
    <row r="229" spans="9:12" ht="12.75">
      <c r="I229" s="2"/>
      <c r="J229" s="1"/>
      <c r="K229" s="1"/>
      <c r="L229" s="1"/>
    </row>
    <row r="230" spans="9:12" ht="12.75">
      <c r="I230" s="2"/>
      <c r="J230" s="1"/>
      <c r="K230" s="1"/>
      <c r="L230" s="1"/>
    </row>
    <row r="231" spans="9:12" ht="12.75">
      <c r="I231" s="2"/>
      <c r="J231" s="1"/>
      <c r="K231" s="1"/>
      <c r="L231" s="1"/>
    </row>
    <row r="232" spans="9:12" ht="12.75">
      <c r="I232" s="2"/>
      <c r="J232" s="1"/>
      <c r="K232" s="1"/>
      <c r="L232" s="1"/>
    </row>
    <row r="233" spans="9:12" ht="12.75">
      <c r="I233" s="2"/>
      <c r="J233" s="1"/>
      <c r="K233" s="1"/>
      <c r="L233" s="1"/>
    </row>
    <row r="234" spans="9:12" ht="12.75">
      <c r="I234" s="2"/>
      <c r="J234" s="1"/>
      <c r="K234" s="1"/>
      <c r="L234" s="1"/>
    </row>
    <row r="235" spans="9:12" ht="12.75">
      <c r="I235" s="2"/>
      <c r="J235" s="1"/>
      <c r="K235" s="1"/>
      <c r="L235" s="1"/>
    </row>
    <row r="236" spans="9:12" ht="12.75">
      <c r="I236" s="2"/>
      <c r="J236" s="1"/>
      <c r="K236" s="1"/>
      <c r="L236" s="1"/>
    </row>
    <row r="237" spans="9:12" ht="12.75">
      <c r="I237" s="2"/>
      <c r="J237" s="1"/>
      <c r="K237" s="1"/>
      <c r="L237" s="1"/>
    </row>
    <row r="238" spans="9:12" ht="12.75">
      <c r="I238" s="2"/>
      <c r="J238" s="1"/>
      <c r="K238" s="1"/>
      <c r="L238" s="1"/>
    </row>
    <row r="239" spans="9:12" ht="12.75">
      <c r="I239" s="2"/>
      <c r="J239" s="1"/>
      <c r="K239" s="1"/>
      <c r="L239" s="1"/>
    </row>
    <row r="240" spans="9:12" ht="12.75">
      <c r="I240" s="2"/>
      <c r="J240" s="1"/>
      <c r="K240" s="1"/>
      <c r="L240" s="1"/>
    </row>
    <row r="241" spans="9:12" ht="12.75">
      <c r="I241" s="2"/>
      <c r="J241" s="1"/>
      <c r="K241" s="1"/>
      <c r="L241" s="1"/>
    </row>
    <row r="242" spans="9:12" ht="12.75">
      <c r="I242" s="2"/>
      <c r="J242" s="1"/>
      <c r="K242" s="1"/>
      <c r="L242" s="1"/>
    </row>
    <row r="243" spans="9:12" ht="12.75">
      <c r="I243" s="2"/>
      <c r="J243" s="1"/>
      <c r="K243" s="1"/>
      <c r="L243" s="1"/>
    </row>
    <row r="244" spans="9:12" ht="12.75">
      <c r="I244" s="2"/>
      <c r="J244" s="1"/>
      <c r="K244" s="1"/>
      <c r="L244" s="1"/>
    </row>
    <row r="245" spans="9:12" ht="12.75">
      <c r="I245" s="2"/>
      <c r="J245" s="1"/>
      <c r="K245" s="1"/>
      <c r="L245" s="1"/>
    </row>
    <row r="246" spans="9:12" ht="12.75">
      <c r="I246" s="2"/>
      <c r="J246" s="1"/>
      <c r="K246" s="1"/>
      <c r="L246" s="1"/>
    </row>
    <row r="247" spans="9:12" ht="12.75">
      <c r="I247" s="2"/>
      <c r="J247" s="1"/>
      <c r="K247" s="1"/>
      <c r="L247" s="1"/>
    </row>
    <row r="248" spans="9:12" ht="12.75">
      <c r="I248" s="2"/>
      <c r="J248" s="1"/>
      <c r="K248" s="1"/>
      <c r="L248" s="1"/>
    </row>
    <row r="249" spans="9:12" ht="12.75">
      <c r="I249" s="2"/>
      <c r="J249" s="1"/>
      <c r="K249" s="1"/>
      <c r="L249" s="1"/>
    </row>
    <row r="250" spans="9:12" ht="12.75">
      <c r="I250" s="2"/>
      <c r="J250" s="1"/>
      <c r="K250" s="1"/>
      <c r="L250" s="1"/>
    </row>
    <row r="251" spans="9:12" ht="12.75">
      <c r="I251" s="2"/>
      <c r="J251" s="1"/>
      <c r="K251" s="1"/>
      <c r="L251" s="1"/>
    </row>
    <row r="252" spans="9:12" ht="12.75">
      <c r="I252" s="2"/>
      <c r="J252" s="1"/>
      <c r="K252" s="1"/>
      <c r="L252" s="1"/>
    </row>
    <row r="253" spans="9:12" ht="12.75">
      <c r="I253" s="2"/>
      <c r="J253" s="1"/>
      <c r="K253" s="1"/>
      <c r="L253" s="1"/>
    </row>
    <row r="254" spans="9:12" ht="12.75">
      <c r="I254" s="2"/>
      <c r="J254" s="1"/>
      <c r="K254" s="1"/>
      <c r="L254" s="1"/>
    </row>
    <row r="255" spans="9:12" ht="12.75">
      <c r="I255" s="2"/>
      <c r="J255" s="1"/>
      <c r="K255" s="1"/>
      <c r="L255" s="1"/>
    </row>
    <row r="256" spans="9:12" ht="12.75">
      <c r="I256" s="2"/>
      <c r="J256" s="1"/>
      <c r="K256" s="1"/>
      <c r="L256" s="1"/>
    </row>
    <row r="257" spans="9:12" ht="12.75">
      <c r="I257" s="2"/>
      <c r="J257" s="1"/>
      <c r="K257" s="1"/>
      <c r="L257" s="1"/>
    </row>
    <row r="258" spans="9:12" ht="12.75">
      <c r="I258" s="2"/>
      <c r="J258" s="1"/>
      <c r="K258" s="1"/>
      <c r="L258" s="1"/>
    </row>
    <row r="259" spans="9:12" ht="12.75">
      <c r="I259" s="2"/>
      <c r="J259" s="1"/>
      <c r="K259" s="1"/>
      <c r="L259" s="1"/>
    </row>
    <row r="260" spans="9:12" ht="12.75">
      <c r="I260" s="2"/>
      <c r="J260" s="1"/>
      <c r="K260" s="1"/>
      <c r="L260" s="1"/>
    </row>
    <row r="261" spans="9:12" ht="12.75">
      <c r="I261" s="2"/>
      <c r="J261" s="1"/>
      <c r="K261" s="1"/>
      <c r="L261" s="1"/>
    </row>
    <row r="262" spans="9:12" ht="12.75">
      <c r="I262" s="2"/>
      <c r="J262" s="1"/>
      <c r="K262" s="1"/>
      <c r="L262" s="1"/>
    </row>
    <row r="263" spans="9:12" ht="12.75">
      <c r="I263" s="2"/>
      <c r="J263" s="1"/>
      <c r="K263" s="1"/>
      <c r="L263" s="1"/>
    </row>
    <row r="264" spans="9:12" ht="12.75">
      <c r="I264" s="2"/>
      <c r="J264" s="1"/>
      <c r="K264" s="1"/>
      <c r="L264" s="1"/>
    </row>
    <row r="265" spans="9:12" ht="12.75">
      <c r="I265" s="2"/>
      <c r="J265" s="1"/>
      <c r="K265" s="1"/>
      <c r="L265" s="1"/>
    </row>
    <row r="266" spans="9:12" ht="12.75">
      <c r="I266" s="2"/>
      <c r="J266" s="1"/>
      <c r="K266" s="1"/>
      <c r="L266" s="1"/>
    </row>
    <row r="267" spans="9:12" ht="12.75">
      <c r="I267" s="2"/>
      <c r="J267" s="1"/>
      <c r="K267" s="1"/>
      <c r="L267" s="1"/>
    </row>
    <row r="268" spans="9:12" ht="12.75">
      <c r="I268" s="2"/>
      <c r="J268" s="1"/>
      <c r="K268" s="1"/>
      <c r="L268" s="1"/>
    </row>
    <row r="269" spans="9:12" ht="12.75">
      <c r="I269" s="2"/>
      <c r="J269" s="1"/>
      <c r="K269" s="1"/>
      <c r="L269" s="1"/>
    </row>
    <row r="270" spans="9:12" ht="12.75">
      <c r="I270" s="2"/>
      <c r="J270" s="1"/>
      <c r="K270" s="1"/>
      <c r="L270" s="1"/>
    </row>
    <row r="271" spans="9:12" ht="12.75">
      <c r="I271" s="2"/>
      <c r="J271" s="1"/>
      <c r="K271" s="1"/>
      <c r="L271" s="1"/>
    </row>
    <row r="272" spans="9:12" ht="12.75">
      <c r="I272" s="2"/>
      <c r="J272" s="1"/>
      <c r="K272" s="1"/>
      <c r="L272" s="1"/>
    </row>
    <row r="273" spans="9:12" ht="12.75">
      <c r="I273" s="2"/>
      <c r="J273" s="1"/>
      <c r="K273" s="1"/>
      <c r="L273" s="1"/>
    </row>
    <row r="274" spans="9:12" ht="12.75">
      <c r="I274" s="2"/>
      <c r="J274" s="1"/>
      <c r="K274" s="1"/>
      <c r="L274" s="1"/>
    </row>
    <row r="275" spans="9:12" ht="12.75">
      <c r="I275" s="2"/>
      <c r="J275" s="1"/>
      <c r="K275" s="1"/>
      <c r="L275" s="1"/>
    </row>
    <row r="276" spans="9:12" ht="12.75">
      <c r="I276" s="2"/>
      <c r="J276" s="1"/>
      <c r="K276" s="1"/>
      <c r="L276" s="1"/>
    </row>
    <row r="277" spans="9:12" ht="12.75">
      <c r="I277" s="2"/>
      <c r="J277" s="1"/>
      <c r="K277" s="1"/>
      <c r="L277" s="1"/>
    </row>
    <row r="278" spans="9:12" ht="12.75">
      <c r="I278" s="2"/>
      <c r="J278" s="1"/>
      <c r="K278" s="1"/>
      <c r="L278" s="1"/>
    </row>
    <row r="279" spans="9:12" ht="12.75">
      <c r="I279" s="2"/>
      <c r="J279" s="1"/>
      <c r="K279" s="1"/>
      <c r="L279" s="1"/>
    </row>
    <row r="280" spans="9:12" ht="12.75">
      <c r="I280" s="2"/>
      <c r="J280" s="1"/>
      <c r="K280" s="1"/>
      <c r="L280" s="1"/>
    </row>
    <row r="281" spans="9:12" ht="12.75">
      <c r="I281" s="2"/>
      <c r="J281" s="1"/>
      <c r="K281" s="1"/>
      <c r="L281" s="1"/>
    </row>
    <row r="282" spans="9:12" ht="12.75">
      <c r="I282" s="2"/>
      <c r="J282" s="1"/>
      <c r="K282" s="1"/>
      <c r="L282" s="1"/>
    </row>
    <row r="283" spans="9:12" ht="12.75">
      <c r="I283" s="2"/>
      <c r="J283" s="1"/>
      <c r="K283" s="1"/>
      <c r="L283" s="1"/>
    </row>
    <row r="284" spans="9:12" ht="12.75">
      <c r="I284" s="2"/>
      <c r="J284" s="1"/>
      <c r="K284" s="1"/>
      <c r="L284" s="1"/>
    </row>
    <row r="285" spans="9:12" ht="12.75">
      <c r="I285" s="2"/>
      <c r="J285" s="1"/>
      <c r="K285" s="1"/>
      <c r="L285" s="1"/>
    </row>
    <row r="286" spans="9:12" ht="12.75">
      <c r="I286" s="2"/>
      <c r="J286" s="1"/>
      <c r="K286" s="1"/>
      <c r="L286" s="1"/>
    </row>
    <row r="287" spans="9:12" ht="12.75">
      <c r="I287" s="2"/>
      <c r="J287" s="1"/>
      <c r="K287" s="1"/>
      <c r="L287" s="1"/>
    </row>
    <row r="288" spans="9:12" ht="12.75">
      <c r="I288" s="2"/>
      <c r="J288" s="1"/>
      <c r="K288" s="1"/>
      <c r="L288" s="1"/>
    </row>
    <row r="289" spans="9:12" ht="12.75">
      <c r="I289" s="2"/>
      <c r="J289" s="1"/>
      <c r="K289" s="1"/>
      <c r="L289" s="1"/>
    </row>
    <row r="290" spans="9:12" ht="12.75">
      <c r="I290" s="2"/>
      <c r="J290" s="1"/>
      <c r="K290" s="1"/>
      <c r="L290" s="1"/>
    </row>
    <row r="291" spans="9:12" ht="12.75">
      <c r="I291" s="2"/>
      <c r="J291" s="1"/>
      <c r="K291" s="1"/>
      <c r="L291" s="1"/>
    </row>
    <row r="292" spans="9:12" ht="12.75">
      <c r="I292" s="2"/>
      <c r="J292" s="1"/>
      <c r="K292" s="1"/>
      <c r="L292" s="1"/>
    </row>
    <row r="293" spans="9:12" ht="12.75">
      <c r="I293" s="2"/>
      <c r="J293" s="1"/>
      <c r="K293" s="1"/>
      <c r="L293" s="1"/>
    </row>
    <row r="294" spans="9:12" ht="12.75">
      <c r="I294" s="2"/>
      <c r="J294" s="1"/>
      <c r="K294" s="1"/>
      <c r="L294" s="1"/>
    </row>
    <row r="295" spans="9:12" ht="12.75">
      <c r="I295" s="2"/>
      <c r="J295" s="1"/>
      <c r="K295" s="1"/>
      <c r="L295" s="1"/>
    </row>
    <row r="296" spans="9:12" ht="12.75">
      <c r="I296" s="2"/>
      <c r="J296" s="1"/>
      <c r="K296" s="1"/>
      <c r="L296" s="1"/>
    </row>
    <row r="297" spans="9:12" ht="12.75">
      <c r="I297" s="2"/>
      <c r="J297" s="1"/>
      <c r="K297" s="1"/>
      <c r="L297" s="1"/>
    </row>
    <row r="298" spans="9:12" ht="12.75">
      <c r="I298" s="2"/>
      <c r="J298" s="1"/>
      <c r="K298" s="1"/>
      <c r="L298" s="1"/>
    </row>
    <row r="299" spans="9:12" ht="12.75">
      <c r="I299" s="2"/>
      <c r="J299" s="1"/>
      <c r="K299" s="1"/>
      <c r="L299" s="1"/>
    </row>
    <row r="300" spans="9:12" ht="12.75">
      <c r="I300" s="2"/>
      <c r="J300" s="1"/>
      <c r="K300" s="1"/>
      <c r="L300" s="1"/>
    </row>
    <row r="301" spans="9:12" ht="12.75">
      <c r="I301" s="2"/>
      <c r="J301" s="1"/>
      <c r="K301" s="1"/>
      <c r="L301" s="1"/>
    </row>
    <row r="302" spans="9:12" ht="12.75">
      <c r="I302" s="2"/>
      <c r="J302" s="1"/>
      <c r="K302" s="1"/>
      <c r="L302" s="1"/>
    </row>
    <row r="303" spans="9:12" ht="12.75">
      <c r="I303" s="2"/>
      <c r="J303" s="1"/>
      <c r="K303" s="1"/>
      <c r="L303" s="1"/>
    </row>
    <row r="304" spans="9:12" ht="12.75">
      <c r="I304" s="2"/>
      <c r="J304" s="1"/>
      <c r="K304" s="1"/>
      <c r="L304" s="1"/>
    </row>
    <row r="305" spans="9:12" ht="12.75">
      <c r="I305" s="2"/>
      <c r="J305" s="1"/>
      <c r="K305" s="1"/>
      <c r="L305" s="1"/>
    </row>
    <row r="306" spans="9:12" ht="12.75">
      <c r="I306" s="2"/>
      <c r="J306" s="1"/>
      <c r="K306" s="1"/>
      <c r="L306" s="1"/>
    </row>
    <row r="307" spans="9:12" ht="12.75">
      <c r="I307" s="2"/>
      <c r="J307" s="1"/>
      <c r="K307" s="1"/>
      <c r="L307" s="1"/>
    </row>
    <row r="308" spans="9:12" ht="12.75">
      <c r="I308" s="2"/>
      <c r="J308" s="1"/>
      <c r="K308" s="1"/>
      <c r="L308" s="1"/>
    </row>
    <row r="309" spans="9:12" ht="12.75">
      <c r="I309" s="2"/>
      <c r="J309" s="1"/>
      <c r="K309" s="1"/>
      <c r="L309" s="1"/>
    </row>
    <row r="310" spans="9:12" ht="12.75">
      <c r="I310" s="2"/>
      <c r="J310" s="1"/>
      <c r="K310" s="1"/>
      <c r="L310" s="1"/>
    </row>
    <row r="311" spans="9:12" ht="12.75">
      <c r="I311" s="2"/>
      <c r="J311" s="1"/>
      <c r="K311" s="1"/>
      <c r="L311" s="1"/>
    </row>
    <row r="312" spans="9:12" ht="12.75">
      <c r="I312" s="2"/>
      <c r="J312" s="1"/>
      <c r="K312" s="1"/>
      <c r="L312" s="1"/>
    </row>
    <row r="313" spans="9:12" ht="12.75">
      <c r="I313" s="2"/>
      <c r="J313" s="1"/>
      <c r="K313" s="1"/>
      <c r="L313" s="1"/>
    </row>
    <row r="314" spans="9:12" ht="12.75">
      <c r="I314" s="2"/>
      <c r="J314" s="1"/>
      <c r="K314" s="1"/>
      <c r="L314" s="1"/>
    </row>
    <row r="315" spans="9:12" ht="12.75">
      <c r="I315" s="2"/>
      <c r="J315" s="1"/>
      <c r="K315" s="1"/>
      <c r="L315" s="1"/>
    </row>
    <row r="316" spans="9:12" ht="12.75">
      <c r="I316" s="2"/>
      <c r="J316" s="1"/>
      <c r="K316" s="1"/>
      <c r="L316" s="1"/>
    </row>
    <row r="317" spans="9:12" ht="12.75">
      <c r="I317" s="2"/>
      <c r="J317" s="1"/>
      <c r="K317" s="1"/>
      <c r="L317" s="1"/>
    </row>
    <row r="318" spans="9:12" ht="12.75">
      <c r="I318" s="2"/>
      <c r="J318" s="1"/>
      <c r="K318" s="1"/>
      <c r="L318" s="1"/>
    </row>
    <row r="319" spans="9:12" ht="12.75">
      <c r="I319" s="2"/>
      <c r="J319" s="1"/>
      <c r="K319" s="1"/>
      <c r="L319" s="1"/>
    </row>
    <row r="320" spans="9:12" ht="12.75">
      <c r="I320" s="2"/>
      <c r="J320" s="1"/>
      <c r="K320" s="1"/>
      <c r="L320" s="1"/>
    </row>
    <row r="321" spans="9:12" ht="12.75">
      <c r="I321" s="2"/>
      <c r="J321" s="1"/>
      <c r="K321" s="1"/>
      <c r="L321" s="1"/>
    </row>
    <row r="322" spans="9:12" ht="12.75">
      <c r="I322" s="2"/>
      <c r="J322" s="1"/>
      <c r="K322" s="1"/>
      <c r="L322" s="1"/>
    </row>
    <row r="323" spans="9:12" ht="12.75">
      <c r="I323" s="2"/>
      <c r="J323" s="1"/>
      <c r="K323" s="1"/>
      <c r="L323" s="1"/>
    </row>
    <row r="324" spans="9:12" ht="12.75">
      <c r="I324" s="2"/>
      <c r="J324" s="1"/>
      <c r="K324" s="1"/>
      <c r="L324" s="1"/>
    </row>
    <row r="325" spans="9:12" ht="12.75">
      <c r="I325" s="2"/>
      <c r="J325" s="1"/>
      <c r="K325" s="1"/>
      <c r="L325" s="1"/>
    </row>
    <row r="326" spans="9:12" ht="12.75">
      <c r="I326" s="2"/>
      <c r="J326" s="1"/>
      <c r="K326" s="1"/>
      <c r="L326" s="1"/>
    </row>
    <row r="327" spans="9:12" ht="12.75">
      <c r="I327" s="2"/>
      <c r="J327" s="1"/>
      <c r="K327" s="1"/>
      <c r="L327" s="1"/>
    </row>
    <row r="328" spans="9:12" ht="12.75">
      <c r="I328" s="2"/>
      <c r="J328" s="1"/>
      <c r="K328" s="1"/>
      <c r="L328" s="1"/>
    </row>
    <row r="329" spans="9:12" ht="12.75">
      <c r="I329" s="2"/>
      <c r="J329" s="1"/>
      <c r="K329" s="1"/>
      <c r="L329" s="1"/>
    </row>
  </sheetData>
  <sheetProtection/>
  <mergeCells count="13">
    <mergeCell ref="A5:B5"/>
    <mergeCell ref="B9:B10"/>
    <mergeCell ref="L9:L10"/>
    <mergeCell ref="B15:C15"/>
    <mergeCell ref="F9:H9"/>
    <mergeCell ref="C9:C10"/>
    <mergeCell ref="I9:K9"/>
    <mergeCell ref="K5:L5"/>
    <mergeCell ref="A1:L1"/>
    <mergeCell ref="A2:L2"/>
    <mergeCell ref="A3:L3"/>
    <mergeCell ref="A4:L4"/>
    <mergeCell ref="D9:D10"/>
  </mergeCells>
  <printOptions/>
  <pageMargins left="0.31496062992125984" right="0.1968503937007874" top="0.4330708661417323" bottom="0.2362204724409449" header="0" footer="0.2362204724409449"/>
  <pageSetup fitToHeight="3" horizontalDpi="300" verticalDpi="300" orientation="landscape" scale="95" r:id="rId4"/>
  <headerFooter alignWithMargins="0">
    <oddFooter>&amp;R&amp;"Arial Narrow,Regular"&amp;7Página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6"/>
  <sheetViews>
    <sheetView tabSelected="1" zoomScale="77" zoomScaleNormal="77" zoomScaleSheetLayoutView="75" zoomScalePageLayoutView="0" workbookViewId="0" topLeftCell="A1">
      <selection activeCell="J44" sqref="J44"/>
    </sheetView>
  </sheetViews>
  <sheetFormatPr defaultColWidth="11.421875" defaultRowHeight="12.75"/>
  <cols>
    <col min="1" max="1" width="3.7109375" style="0" customWidth="1"/>
    <col min="2" max="2" width="28.421875" style="0" customWidth="1"/>
    <col min="3" max="3" width="14.8515625" style="0" customWidth="1"/>
    <col min="4" max="4" width="17.7109375" style="0" customWidth="1"/>
    <col min="5" max="5" width="0.42578125" style="0" customWidth="1"/>
    <col min="6" max="6" width="4.421875" style="6" customWidth="1"/>
    <col min="7" max="7" width="11.00390625" style="188" customWidth="1"/>
    <col min="8" max="8" width="9.57421875" style="6" customWidth="1"/>
    <col min="9" max="9" width="9.57421875" style="0" customWidth="1"/>
    <col min="10" max="10" width="10.00390625" style="0" customWidth="1"/>
    <col min="11" max="13" width="11.421875" style="0" customWidth="1"/>
    <col min="14" max="14" width="15.57421875" style="0" customWidth="1"/>
  </cols>
  <sheetData>
    <row r="1" spans="1:14" s="10" customFormat="1" ht="22.5" customHeight="1">
      <c r="A1" s="308" t="s">
        <v>204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s="10" customFormat="1" ht="21" customHeight="1">
      <c r="A2" s="309" t="s">
        <v>175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10" customFormat="1" ht="21" customHeight="1">
      <c r="A3" s="288" t="s">
        <v>192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18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8" customHeight="1">
      <c r="A5" s="293"/>
      <c r="B5" s="293"/>
      <c r="L5" s="284"/>
      <c r="M5" s="284"/>
      <c r="N5" s="284"/>
    </row>
    <row r="6" spans="1:14" ht="30" customHeight="1" thickBot="1">
      <c r="A6" s="293" t="s">
        <v>187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</row>
    <row r="7" spans="1:14" s="5" customFormat="1" ht="34.5" customHeight="1" thickBot="1">
      <c r="A7" s="313" t="s">
        <v>205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</row>
    <row r="8" spans="1:14" s="5" customFormat="1" ht="28.5" customHeight="1" thickBot="1">
      <c r="A8" s="7"/>
      <c r="B8" s="8"/>
      <c r="C8" s="8"/>
      <c r="D8" s="8"/>
      <c r="E8" s="8"/>
      <c r="F8" s="9"/>
      <c r="G8" s="189"/>
      <c r="H8" s="9"/>
      <c r="I8" s="8"/>
      <c r="J8" s="8"/>
      <c r="K8" s="318" t="s">
        <v>196</v>
      </c>
      <c r="L8" s="319"/>
      <c r="M8" s="241"/>
      <c r="N8" s="231"/>
    </row>
    <row r="9" spans="4:14" s="5" customFormat="1" ht="3.75" customHeight="1" thickBot="1">
      <c r="D9" s="11"/>
      <c r="F9" s="187"/>
      <c r="G9" s="190"/>
      <c r="H9" s="4"/>
      <c r="I9" s="4"/>
      <c r="J9" s="4"/>
      <c r="K9" s="4"/>
      <c r="L9" s="4"/>
      <c r="M9" s="4"/>
      <c r="N9" s="4"/>
    </row>
    <row r="10" spans="1:14" s="5" customFormat="1" ht="36" customHeight="1" thickBot="1">
      <c r="A10" s="310" t="s">
        <v>174</v>
      </c>
      <c r="B10" s="311"/>
      <c r="C10" s="311"/>
      <c r="D10" s="311"/>
      <c r="E10" s="311"/>
      <c r="F10" s="311"/>
      <c r="G10" s="312"/>
      <c r="H10" s="255" t="s">
        <v>184</v>
      </c>
      <c r="I10" s="257" t="s">
        <v>186</v>
      </c>
      <c r="J10" s="258" t="s">
        <v>185</v>
      </c>
      <c r="K10" s="259" t="s">
        <v>197</v>
      </c>
      <c r="L10" s="256" t="s">
        <v>198</v>
      </c>
      <c r="M10" s="260" t="s">
        <v>200</v>
      </c>
      <c r="N10" s="259" t="s">
        <v>199</v>
      </c>
    </row>
    <row r="11" spans="1:14" s="5" customFormat="1" ht="27" customHeight="1">
      <c r="A11" s="203">
        <v>1</v>
      </c>
      <c r="B11" s="303" t="s">
        <v>193</v>
      </c>
      <c r="C11" s="303"/>
      <c r="D11" s="205" t="s">
        <v>178</v>
      </c>
      <c r="E11" s="25"/>
      <c r="F11" s="32" t="s">
        <v>171</v>
      </c>
      <c r="G11" s="243" t="s">
        <v>177</v>
      </c>
      <c r="H11" s="193">
        <v>12</v>
      </c>
      <c r="I11" s="193">
        <v>11</v>
      </c>
      <c r="J11" s="196">
        <f aca="true" t="shared" si="0" ref="J11:J24">H11-I11</f>
        <v>1</v>
      </c>
      <c r="K11" s="197">
        <v>0</v>
      </c>
      <c r="L11" s="197">
        <v>0</v>
      </c>
      <c r="M11" s="197">
        <v>1</v>
      </c>
      <c r="N11" s="263">
        <f>J11-K11-L11-M11</f>
        <v>0</v>
      </c>
    </row>
    <row r="12" spans="1:14" s="5" customFormat="1" ht="29.25" customHeight="1">
      <c r="A12" s="203">
        <v>2</v>
      </c>
      <c r="B12" s="303" t="s">
        <v>193</v>
      </c>
      <c r="C12" s="303"/>
      <c r="D12" s="205" t="s">
        <v>178</v>
      </c>
      <c r="E12" s="24"/>
      <c r="F12" s="27" t="s">
        <v>171</v>
      </c>
      <c r="G12" s="186" t="s">
        <v>188</v>
      </c>
      <c r="H12" s="194">
        <v>8</v>
      </c>
      <c r="I12" s="194">
        <v>8</v>
      </c>
      <c r="J12" s="196">
        <f t="shared" si="0"/>
        <v>0</v>
      </c>
      <c r="K12" s="195">
        <v>0</v>
      </c>
      <c r="L12" s="195">
        <v>0</v>
      </c>
      <c r="M12" s="197">
        <v>0</v>
      </c>
      <c r="N12" s="263">
        <f aca="true" t="shared" si="1" ref="N12:N37">J12-K12-L12-M12</f>
        <v>0</v>
      </c>
    </row>
    <row r="13" spans="1:14" s="5" customFormat="1" ht="27" customHeight="1" thickBot="1">
      <c r="A13" s="204">
        <v>3</v>
      </c>
      <c r="B13" s="304" t="s">
        <v>194</v>
      </c>
      <c r="C13" s="304"/>
      <c r="D13" s="206" t="s">
        <v>178</v>
      </c>
      <c r="E13" s="33"/>
      <c r="F13" s="33" t="s">
        <v>171</v>
      </c>
      <c r="G13" s="186" t="s">
        <v>188</v>
      </c>
      <c r="H13" s="192">
        <v>4</v>
      </c>
      <c r="I13" s="192">
        <v>4</v>
      </c>
      <c r="J13" s="230">
        <f t="shared" si="0"/>
        <v>0</v>
      </c>
      <c r="K13" s="199">
        <v>0</v>
      </c>
      <c r="L13" s="199">
        <v>0</v>
      </c>
      <c r="M13" s="234">
        <v>0</v>
      </c>
      <c r="N13" s="264">
        <f t="shared" si="1"/>
        <v>0</v>
      </c>
    </row>
    <row r="14" spans="1:14" s="5" customFormat="1" ht="26.25" customHeight="1" thickBot="1">
      <c r="A14" s="215"/>
      <c r="B14" s="316" t="s">
        <v>172</v>
      </c>
      <c r="C14" s="317"/>
      <c r="D14" s="216"/>
      <c r="E14" s="200"/>
      <c r="F14" s="201"/>
      <c r="G14" s="238"/>
      <c r="H14" s="225">
        <f>+H11+H12+H13</f>
        <v>24</v>
      </c>
      <c r="I14" s="225">
        <f>+I11+I12+I13</f>
        <v>23</v>
      </c>
      <c r="J14" s="235">
        <f t="shared" si="0"/>
        <v>1</v>
      </c>
      <c r="K14" s="236">
        <f>+K11+K12+K13</f>
        <v>0</v>
      </c>
      <c r="L14" s="232">
        <v>0</v>
      </c>
      <c r="M14" s="232">
        <f>SUM(M11:M13)</f>
        <v>1</v>
      </c>
      <c r="N14" s="235">
        <f t="shared" si="1"/>
        <v>0</v>
      </c>
    </row>
    <row r="15" spans="1:15" s="5" customFormat="1" ht="24.75" customHeight="1">
      <c r="A15" s="203">
        <v>4</v>
      </c>
      <c r="B15" s="303" t="s">
        <v>193</v>
      </c>
      <c r="C15" s="303"/>
      <c r="D15" s="205" t="s">
        <v>179</v>
      </c>
      <c r="E15" s="25"/>
      <c r="F15" s="25" t="s">
        <v>171</v>
      </c>
      <c r="G15" s="245" t="s">
        <v>177</v>
      </c>
      <c r="H15" s="253">
        <v>41</v>
      </c>
      <c r="I15" s="253">
        <v>37</v>
      </c>
      <c r="J15" s="253">
        <f t="shared" si="0"/>
        <v>4</v>
      </c>
      <c r="K15" s="197">
        <v>2</v>
      </c>
      <c r="L15" s="197">
        <v>0</v>
      </c>
      <c r="M15" s="197">
        <v>1</v>
      </c>
      <c r="N15" s="263">
        <f t="shared" si="1"/>
        <v>1</v>
      </c>
      <c r="O15" s="269"/>
    </row>
    <row r="16" spans="1:14" s="5" customFormat="1" ht="24.75" customHeight="1">
      <c r="A16" s="203">
        <v>5</v>
      </c>
      <c r="B16" s="304" t="s">
        <v>194</v>
      </c>
      <c r="C16" s="304"/>
      <c r="D16" s="205" t="s">
        <v>179</v>
      </c>
      <c r="E16" s="24"/>
      <c r="F16" s="24" t="s">
        <v>171</v>
      </c>
      <c r="G16" s="245" t="s">
        <v>177</v>
      </c>
      <c r="H16" s="248">
        <v>6</v>
      </c>
      <c r="I16" s="248">
        <v>6</v>
      </c>
      <c r="J16" s="248">
        <f t="shared" si="0"/>
        <v>0</v>
      </c>
      <c r="K16" s="195">
        <v>0</v>
      </c>
      <c r="L16" s="195">
        <v>0</v>
      </c>
      <c r="M16" s="197">
        <v>0</v>
      </c>
      <c r="N16" s="263">
        <f t="shared" si="1"/>
        <v>0</v>
      </c>
    </row>
    <row r="17" spans="1:20" s="5" customFormat="1" ht="24.75" customHeight="1">
      <c r="A17" s="204"/>
      <c r="B17" s="307" t="s">
        <v>195</v>
      </c>
      <c r="C17" s="307"/>
      <c r="D17" s="205" t="s">
        <v>179</v>
      </c>
      <c r="E17" s="24"/>
      <c r="F17" s="24" t="s">
        <v>171</v>
      </c>
      <c r="G17" s="245" t="s">
        <v>177</v>
      </c>
      <c r="H17" s="270">
        <v>10</v>
      </c>
      <c r="I17" s="248">
        <v>9</v>
      </c>
      <c r="J17" s="248">
        <f t="shared" si="0"/>
        <v>1</v>
      </c>
      <c r="K17" s="199">
        <v>0</v>
      </c>
      <c r="L17" s="199">
        <v>0</v>
      </c>
      <c r="M17" s="234">
        <v>0</v>
      </c>
      <c r="N17" s="271">
        <f t="shared" si="1"/>
        <v>1</v>
      </c>
      <c r="O17" s="269"/>
      <c r="T17" s="272"/>
    </row>
    <row r="18" spans="1:15" s="5" customFormat="1" ht="25.5" customHeight="1" thickBot="1">
      <c r="A18" s="204">
        <v>6</v>
      </c>
      <c r="B18" s="303" t="s">
        <v>193</v>
      </c>
      <c r="C18" s="303"/>
      <c r="D18" s="206" t="s">
        <v>179</v>
      </c>
      <c r="E18" s="33"/>
      <c r="F18" s="33" t="s">
        <v>171</v>
      </c>
      <c r="G18" s="249" t="s">
        <v>188</v>
      </c>
      <c r="H18" s="252">
        <v>9</v>
      </c>
      <c r="I18" s="252">
        <v>7</v>
      </c>
      <c r="J18" s="252">
        <f t="shared" si="0"/>
        <v>2</v>
      </c>
      <c r="K18" s="199">
        <v>0</v>
      </c>
      <c r="L18" s="199">
        <v>0</v>
      </c>
      <c r="M18" s="199">
        <v>0</v>
      </c>
      <c r="N18" s="264">
        <f t="shared" si="1"/>
        <v>2</v>
      </c>
      <c r="O18" s="269"/>
    </row>
    <row r="19" spans="1:14" s="5" customFormat="1" ht="26.25" thickBot="1">
      <c r="A19" s="215"/>
      <c r="B19" s="316" t="s">
        <v>173</v>
      </c>
      <c r="C19" s="317"/>
      <c r="D19" s="216"/>
      <c r="E19" s="200"/>
      <c r="F19" s="201"/>
      <c r="G19" s="238"/>
      <c r="H19" s="225">
        <f>SUM(H15:H18)</f>
        <v>66</v>
      </c>
      <c r="I19" s="225">
        <f>SUM(I15:I18)</f>
        <v>59</v>
      </c>
      <c r="J19" s="235">
        <f t="shared" si="0"/>
        <v>7</v>
      </c>
      <c r="K19" s="236">
        <f>SUM(K15:K18)</f>
        <v>2</v>
      </c>
      <c r="L19" s="232">
        <v>0</v>
      </c>
      <c r="M19" s="235">
        <f>SUM(M15:M18)</f>
        <v>1</v>
      </c>
      <c r="N19" s="235">
        <f t="shared" si="1"/>
        <v>4</v>
      </c>
    </row>
    <row r="20" spans="1:14" s="5" customFormat="1" ht="27.75" customHeight="1">
      <c r="A20" s="207">
        <v>7</v>
      </c>
      <c r="B20" s="303" t="s">
        <v>193</v>
      </c>
      <c r="C20" s="303"/>
      <c r="D20" s="205" t="s">
        <v>180</v>
      </c>
      <c r="E20" s="191"/>
      <c r="F20" s="25" t="s">
        <v>171</v>
      </c>
      <c r="G20" s="245" t="s">
        <v>177</v>
      </c>
      <c r="H20" s="197">
        <v>51</v>
      </c>
      <c r="I20" s="197">
        <v>42</v>
      </c>
      <c r="J20" s="253">
        <f t="shared" si="0"/>
        <v>9</v>
      </c>
      <c r="K20" s="197">
        <v>2</v>
      </c>
      <c r="L20" s="197">
        <v>0</v>
      </c>
      <c r="M20" s="197">
        <v>2</v>
      </c>
      <c r="N20" s="263">
        <f t="shared" si="1"/>
        <v>5</v>
      </c>
    </row>
    <row r="21" spans="1:14" s="5" customFormat="1" ht="25.5" customHeight="1">
      <c r="A21" s="207">
        <v>8</v>
      </c>
      <c r="B21" s="304" t="s">
        <v>194</v>
      </c>
      <c r="C21" s="304"/>
      <c r="D21" s="205" t="s">
        <v>180</v>
      </c>
      <c r="E21" s="24"/>
      <c r="F21" s="24" t="s">
        <v>171</v>
      </c>
      <c r="G21" s="245" t="s">
        <v>177</v>
      </c>
      <c r="H21" s="248">
        <v>6</v>
      </c>
      <c r="I21" s="248">
        <v>5</v>
      </c>
      <c r="J21" s="248">
        <f t="shared" si="0"/>
        <v>1</v>
      </c>
      <c r="K21" s="195">
        <v>0</v>
      </c>
      <c r="L21" s="195">
        <v>0</v>
      </c>
      <c r="M21" s="197">
        <v>0</v>
      </c>
      <c r="N21" s="263">
        <f t="shared" si="1"/>
        <v>1</v>
      </c>
    </row>
    <row r="22" spans="1:14" s="5" customFormat="1" ht="26.25" customHeight="1">
      <c r="A22" s="207">
        <v>9</v>
      </c>
      <c r="B22" s="307" t="s">
        <v>195</v>
      </c>
      <c r="C22" s="307"/>
      <c r="D22" s="205" t="s">
        <v>180</v>
      </c>
      <c r="E22" s="24"/>
      <c r="F22" s="24" t="s">
        <v>171</v>
      </c>
      <c r="G22" s="245" t="s">
        <v>177</v>
      </c>
      <c r="H22" s="270">
        <v>7</v>
      </c>
      <c r="I22" s="248">
        <v>5</v>
      </c>
      <c r="J22" s="248">
        <f t="shared" si="0"/>
        <v>2</v>
      </c>
      <c r="K22" s="195">
        <v>0</v>
      </c>
      <c r="L22" s="195">
        <v>0</v>
      </c>
      <c r="M22" s="197">
        <v>0</v>
      </c>
      <c r="N22" s="271">
        <f t="shared" si="1"/>
        <v>2</v>
      </c>
    </row>
    <row r="23" spans="1:14" s="5" customFormat="1" ht="27" customHeight="1" thickBot="1">
      <c r="A23" s="208">
        <v>10</v>
      </c>
      <c r="B23" s="303" t="s">
        <v>193</v>
      </c>
      <c r="C23" s="303"/>
      <c r="D23" s="206" t="s">
        <v>180</v>
      </c>
      <c r="E23" s="202"/>
      <c r="F23" s="33" t="s">
        <v>171</v>
      </c>
      <c r="G23" s="249" t="s">
        <v>188</v>
      </c>
      <c r="H23" s="199">
        <v>6</v>
      </c>
      <c r="I23" s="199">
        <v>3</v>
      </c>
      <c r="J23" s="252">
        <f t="shared" si="0"/>
        <v>3</v>
      </c>
      <c r="K23" s="199">
        <v>0</v>
      </c>
      <c r="L23" s="199">
        <v>0</v>
      </c>
      <c r="M23" s="234">
        <v>0</v>
      </c>
      <c r="N23" s="264">
        <f t="shared" si="1"/>
        <v>3</v>
      </c>
    </row>
    <row r="24" spans="1:14" s="5" customFormat="1" ht="26.25" thickBot="1">
      <c r="A24" s="215"/>
      <c r="B24" s="316" t="s">
        <v>176</v>
      </c>
      <c r="C24" s="317"/>
      <c r="D24" s="216"/>
      <c r="E24" s="200"/>
      <c r="F24" s="201"/>
      <c r="G24" s="238"/>
      <c r="H24" s="225">
        <f>SUM(H20:H23)</f>
        <v>70</v>
      </c>
      <c r="I24" s="225">
        <f>SUM(I20:I23)</f>
        <v>55</v>
      </c>
      <c r="J24" s="235">
        <f t="shared" si="0"/>
        <v>15</v>
      </c>
      <c r="K24" s="235">
        <f>SUM(K20:K23)</f>
        <v>2</v>
      </c>
      <c r="L24" s="232">
        <v>0</v>
      </c>
      <c r="M24" s="236">
        <f>SUM(M20:M23)</f>
        <v>2</v>
      </c>
      <c r="N24" s="235">
        <f t="shared" si="1"/>
        <v>11</v>
      </c>
    </row>
    <row r="25" spans="1:14" s="5" customFormat="1" ht="28.5" customHeight="1" thickBot="1">
      <c r="A25" s="207">
        <v>11</v>
      </c>
      <c r="B25" s="303" t="s">
        <v>201</v>
      </c>
      <c r="C25" s="303"/>
      <c r="D25" s="205" t="s">
        <v>181</v>
      </c>
      <c r="E25" s="191"/>
      <c r="F25" s="25" t="s">
        <v>171</v>
      </c>
      <c r="G25" s="245" t="s">
        <v>177</v>
      </c>
      <c r="H25" s="197">
        <v>31</v>
      </c>
      <c r="I25" s="197">
        <v>26</v>
      </c>
      <c r="J25" s="261">
        <f>H25-I25</f>
        <v>5</v>
      </c>
      <c r="K25" s="197">
        <v>0</v>
      </c>
      <c r="L25" s="197">
        <v>0</v>
      </c>
      <c r="M25" s="197">
        <v>0</v>
      </c>
      <c r="N25" s="263">
        <f>J25</f>
        <v>5</v>
      </c>
    </row>
    <row r="26" spans="1:14" s="5" customFormat="1" ht="28.5" customHeight="1" thickBot="1">
      <c r="A26" s="207">
        <v>12</v>
      </c>
      <c r="B26" s="303" t="s">
        <v>202</v>
      </c>
      <c r="C26" s="303"/>
      <c r="D26" s="205" t="s">
        <v>191</v>
      </c>
      <c r="E26" s="191"/>
      <c r="F26" s="25" t="s">
        <v>171</v>
      </c>
      <c r="G26" s="245" t="s">
        <v>177</v>
      </c>
      <c r="H26" s="195">
        <v>28</v>
      </c>
      <c r="I26" s="195">
        <v>12</v>
      </c>
      <c r="J26" s="261">
        <f aca="true" t="shared" si="2" ref="J26:J32">H26-I26</f>
        <v>16</v>
      </c>
      <c r="K26" s="197">
        <v>0</v>
      </c>
      <c r="L26" s="197">
        <v>0</v>
      </c>
      <c r="M26" s="197">
        <v>0</v>
      </c>
      <c r="N26" s="263">
        <f aca="true" t="shared" si="3" ref="N26:N32">J26</f>
        <v>16</v>
      </c>
    </row>
    <row r="27" spans="1:14" s="5" customFormat="1" ht="28.5" customHeight="1" thickBot="1">
      <c r="A27" s="207"/>
      <c r="B27" s="303" t="s">
        <v>203</v>
      </c>
      <c r="C27" s="303"/>
      <c r="D27" s="205" t="s">
        <v>191</v>
      </c>
      <c r="E27" s="191"/>
      <c r="F27" s="25" t="s">
        <v>171</v>
      </c>
      <c r="G27" s="245" t="s">
        <v>177</v>
      </c>
      <c r="H27" s="195">
        <v>6</v>
      </c>
      <c r="I27" s="195">
        <v>3</v>
      </c>
      <c r="J27" s="261">
        <f t="shared" si="2"/>
        <v>3</v>
      </c>
      <c r="K27" s="197">
        <v>0</v>
      </c>
      <c r="L27" s="197">
        <v>0</v>
      </c>
      <c r="M27" s="197">
        <v>0</v>
      </c>
      <c r="N27" s="263">
        <f t="shared" si="3"/>
        <v>3</v>
      </c>
    </row>
    <row r="28" spans="1:14" s="5" customFormat="1" ht="26.25" customHeight="1" thickBot="1">
      <c r="A28" s="209">
        <v>13</v>
      </c>
      <c r="B28" s="304" t="s">
        <v>194</v>
      </c>
      <c r="C28" s="304"/>
      <c r="D28" s="205" t="s">
        <v>181</v>
      </c>
      <c r="E28" s="24"/>
      <c r="F28" s="24" t="s">
        <v>171</v>
      </c>
      <c r="G28" s="245" t="s">
        <v>177</v>
      </c>
      <c r="H28" s="248">
        <v>3</v>
      </c>
      <c r="I28" s="248">
        <v>0</v>
      </c>
      <c r="J28" s="261">
        <f t="shared" si="2"/>
        <v>3</v>
      </c>
      <c r="K28" s="195">
        <v>0</v>
      </c>
      <c r="L28" s="195">
        <v>0</v>
      </c>
      <c r="M28" s="197">
        <v>0</v>
      </c>
      <c r="N28" s="263">
        <f t="shared" si="3"/>
        <v>3</v>
      </c>
    </row>
    <row r="29" spans="1:14" s="5" customFormat="1" ht="27" customHeight="1" thickBot="1">
      <c r="A29" s="209">
        <v>14</v>
      </c>
      <c r="B29" s="307" t="s">
        <v>195</v>
      </c>
      <c r="C29" s="307"/>
      <c r="D29" s="206" t="s">
        <v>181</v>
      </c>
      <c r="E29" s="33"/>
      <c r="F29" s="33" t="s">
        <v>171</v>
      </c>
      <c r="G29" s="245" t="s">
        <v>177</v>
      </c>
      <c r="H29" s="270">
        <v>9</v>
      </c>
      <c r="I29" s="248">
        <v>6</v>
      </c>
      <c r="J29" s="261">
        <f t="shared" si="2"/>
        <v>3</v>
      </c>
      <c r="K29" s="195">
        <v>0</v>
      </c>
      <c r="L29" s="195">
        <v>0</v>
      </c>
      <c r="M29" s="197">
        <v>0</v>
      </c>
      <c r="N29" s="271">
        <f t="shared" si="3"/>
        <v>3</v>
      </c>
    </row>
    <row r="30" spans="1:14" s="5" customFormat="1" ht="27" customHeight="1" thickBot="1">
      <c r="A30" s="209">
        <v>15</v>
      </c>
      <c r="B30" s="304" t="s">
        <v>194</v>
      </c>
      <c r="C30" s="304"/>
      <c r="D30" s="214" t="s">
        <v>182</v>
      </c>
      <c r="E30" s="222"/>
      <c r="F30" s="222" t="s">
        <v>171</v>
      </c>
      <c r="G30" s="246" t="s">
        <v>188</v>
      </c>
      <c r="H30" s="248">
        <v>4</v>
      </c>
      <c r="I30" s="248">
        <v>2</v>
      </c>
      <c r="J30" s="261">
        <f t="shared" si="2"/>
        <v>2</v>
      </c>
      <c r="K30" s="195">
        <v>0</v>
      </c>
      <c r="L30" s="195">
        <v>0</v>
      </c>
      <c r="M30" s="197">
        <v>0</v>
      </c>
      <c r="N30" s="263">
        <f t="shared" si="3"/>
        <v>2</v>
      </c>
    </row>
    <row r="31" spans="1:14" s="5" customFormat="1" ht="27" customHeight="1" thickBot="1">
      <c r="A31" s="209">
        <v>16</v>
      </c>
      <c r="B31" s="307" t="s">
        <v>195</v>
      </c>
      <c r="C31" s="307"/>
      <c r="D31" s="214" t="s">
        <v>182</v>
      </c>
      <c r="E31" s="222"/>
      <c r="F31" s="222" t="s">
        <v>171</v>
      </c>
      <c r="G31" s="246" t="s">
        <v>188</v>
      </c>
      <c r="H31" s="270">
        <v>7</v>
      </c>
      <c r="I31" s="248">
        <v>4</v>
      </c>
      <c r="J31" s="261">
        <f t="shared" si="2"/>
        <v>3</v>
      </c>
      <c r="K31" s="195">
        <v>0</v>
      </c>
      <c r="L31" s="195">
        <v>0</v>
      </c>
      <c r="M31" s="197">
        <v>0</v>
      </c>
      <c r="N31" s="271">
        <f t="shared" si="3"/>
        <v>3</v>
      </c>
    </row>
    <row r="32" spans="1:14" s="5" customFormat="1" ht="26.25" customHeight="1" thickBot="1">
      <c r="A32" s="210">
        <v>17</v>
      </c>
      <c r="B32" s="303" t="s">
        <v>193</v>
      </c>
      <c r="C32" s="303"/>
      <c r="D32" s="214" t="s">
        <v>182</v>
      </c>
      <c r="E32" s="229"/>
      <c r="F32" s="222" t="s">
        <v>171</v>
      </c>
      <c r="G32" s="246" t="s">
        <v>188</v>
      </c>
      <c r="H32" s="199">
        <v>18</v>
      </c>
      <c r="I32" s="199">
        <v>7</v>
      </c>
      <c r="J32" s="261">
        <f t="shared" si="2"/>
        <v>11</v>
      </c>
      <c r="K32" s="199">
        <v>0</v>
      </c>
      <c r="L32" s="199">
        <v>0</v>
      </c>
      <c r="M32" s="234">
        <v>0</v>
      </c>
      <c r="N32" s="263">
        <f t="shared" si="3"/>
        <v>11</v>
      </c>
    </row>
    <row r="33" spans="1:14" s="5" customFormat="1" ht="26.25" thickBot="1">
      <c r="A33" s="215"/>
      <c r="B33" s="316" t="s">
        <v>183</v>
      </c>
      <c r="C33" s="317"/>
      <c r="D33" s="226"/>
      <c r="E33" s="227"/>
      <c r="F33" s="228"/>
      <c r="G33" s="237"/>
      <c r="H33" s="225">
        <f>SUM(H25:H32)</f>
        <v>106</v>
      </c>
      <c r="I33" s="225">
        <f>SUM(I25:I32)</f>
        <v>60</v>
      </c>
      <c r="J33" s="235">
        <f aca="true" t="shared" si="4" ref="J33:J38">H33-I33</f>
        <v>46</v>
      </c>
      <c r="K33" s="236">
        <f>SUM(K25:K32)</f>
        <v>0</v>
      </c>
      <c r="L33" s="232">
        <f>SUM(L25:L32)</f>
        <v>0</v>
      </c>
      <c r="M33" s="235">
        <f>SUM(M25:M32)</f>
        <v>0</v>
      </c>
      <c r="N33" s="235">
        <f>SUM(N25:N32)</f>
        <v>46</v>
      </c>
    </row>
    <row r="34" spans="1:14" s="5" customFormat="1" ht="25.5">
      <c r="A34" s="211">
        <v>18</v>
      </c>
      <c r="B34" s="303" t="s">
        <v>193</v>
      </c>
      <c r="C34" s="303"/>
      <c r="D34" s="214" t="s">
        <v>178</v>
      </c>
      <c r="E34" s="213"/>
      <c r="F34" s="198" t="s">
        <v>171</v>
      </c>
      <c r="G34" s="244" t="s">
        <v>189</v>
      </c>
      <c r="H34" s="254">
        <v>60</v>
      </c>
      <c r="I34" s="254">
        <v>53</v>
      </c>
      <c r="J34" s="253">
        <f t="shared" si="4"/>
        <v>7</v>
      </c>
      <c r="K34" s="239">
        <v>0</v>
      </c>
      <c r="L34" s="239">
        <v>0</v>
      </c>
      <c r="M34" s="233">
        <v>7</v>
      </c>
      <c r="N34" s="265">
        <f t="shared" si="1"/>
        <v>0</v>
      </c>
    </row>
    <row r="35" spans="1:14" s="5" customFormat="1" ht="25.5">
      <c r="A35" s="211">
        <v>19</v>
      </c>
      <c r="B35" s="303" t="s">
        <v>193</v>
      </c>
      <c r="C35" s="303"/>
      <c r="D35" s="214" t="s">
        <v>179</v>
      </c>
      <c r="E35" s="213"/>
      <c r="F35" s="198" t="s">
        <v>171</v>
      </c>
      <c r="G35" s="244" t="s">
        <v>189</v>
      </c>
      <c r="H35" s="251">
        <v>55</v>
      </c>
      <c r="I35" s="251">
        <v>48</v>
      </c>
      <c r="J35" s="248">
        <f t="shared" si="4"/>
        <v>7</v>
      </c>
      <c r="K35" s="239">
        <v>0</v>
      </c>
      <c r="L35" s="239">
        <v>0</v>
      </c>
      <c r="M35" s="242">
        <v>7</v>
      </c>
      <c r="N35" s="265">
        <f t="shared" si="1"/>
        <v>0</v>
      </c>
    </row>
    <row r="36" spans="1:14" s="5" customFormat="1" ht="26.25" thickBot="1">
      <c r="A36" s="212">
        <v>20</v>
      </c>
      <c r="B36" s="303" t="s">
        <v>193</v>
      </c>
      <c r="C36" s="303"/>
      <c r="D36" s="214" t="s">
        <v>180</v>
      </c>
      <c r="E36" s="213"/>
      <c r="F36" s="198" t="s">
        <v>171</v>
      </c>
      <c r="G36" s="244" t="s">
        <v>189</v>
      </c>
      <c r="H36" s="251">
        <v>47</v>
      </c>
      <c r="I36" s="251">
        <v>41</v>
      </c>
      <c r="J36" s="248">
        <f t="shared" si="4"/>
        <v>6</v>
      </c>
      <c r="K36" s="239">
        <v>1</v>
      </c>
      <c r="L36" s="239">
        <v>0</v>
      </c>
      <c r="M36" s="239">
        <v>5</v>
      </c>
      <c r="N36" s="266">
        <f t="shared" si="1"/>
        <v>0</v>
      </c>
    </row>
    <row r="37" spans="1:14" s="5" customFormat="1" ht="33.75" customHeight="1" thickBot="1">
      <c r="A37" s="217"/>
      <c r="B37" s="305"/>
      <c r="C37" s="306"/>
      <c r="D37" s="218"/>
      <c r="E37" s="219"/>
      <c r="F37" s="220"/>
      <c r="G37" s="221"/>
      <c r="H37" s="250">
        <f>SUM(H34:H36)</f>
        <v>162</v>
      </c>
      <c r="I37" s="250">
        <f>SUM(I34:I36)</f>
        <v>142</v>
      </c>
      <c r="J37" s="247">
        <f t="shared" si="4"/>
        <v>20</v>
      </c>
      <c r="K37" s="240">
        <f>SUM(K34:K36)</f>
        <v>1</v>
      </c>
      <c r="L37" s="240">
        <f>SUM(L34:L36)</f>
        <v>0</v>
      </c>
      <c r="M37" s="235">
        <f>SUM(M34:M36)</f>
        <v>19</v>
      </c>
      <c r="N37" s="235">
        <f t="shared" si="1"/>
        <v>0</v>
      </c>
    </row>
    <row r="38" spans="1:14" s="5" customFormat="1" ht="36" customHeight="1" thickBot="1">
      <c r="A38" s="300" t="s">
        <v>190</v>
      </c>
      <c r="B38" s="301"/>
      <c r="C38" s="301"/>
      <c r="D38" s="301"/>
      <c r="E38" s="301"/>
      <c r="F38" s="301"/>
      <c r="G38" s="302"/>
      <c r="H38" s="225">
        <f>H33+H24+H19++H14+H37</f>
        <v>428</v>
      </c>
      <c r="I38" s="225">
        <f>I33+I24+I19++I14+I37</f>
        <v>339</v>
      </c>
      <c r="J38" s="235">
        <f t="shared" si="4"/>
        <v>89</v>
      </c>
      <c r="K38" s="235">
        <f>K33+K24+K19++K14+K37</f>
        <v>5</v>
      </c>
      <c r="L38" s="235">
        <f>L33+L24+L19++L14+L37</f>
        <v>0</v>
      </c>
      <c r="M38" s="235">
        <f>M33+M24+M19++M14+M37</f>
        <v>23</v>
      </c>
      <c r="N38" s="235">
        <f>N37+N33+N24+N19+N14</f>
        <v>61</v>
      </c>
    </row>
    <row r="39" spans="2:14" s="5" customFormat="1" ht="20.25">
      <c r="B39" s="224"/>
      <c r="D39" s="11"/>
      <c r="F39" s="187"/>
      <c r="G39" s="190"/>
      <c r="H39" s="268"/>
      <c r="I39" s="268"/>
      <c r="J39" s="268"/>
      <c r="K39" s="268"/>
      <c r="L39" s="268"/>
      <c r="M39" s="268"/>
      <c r="N39" s="268"/>
    </row>
    <row r="40" spans="2:14" s="5" customFormat="1" ht="20.25">
      <c r="B40" s="223"/>
      <c r="D40" s="11"/>
      <c r="F40" s="187"/>
      <c r="G40" s="274" t="s">
        <v>195</v>
      </c>
      <c r="H40" s="273">
        <f>+H17+H22+H29+H31</f>
        <v>33</v>
      </c>
      <c r="I40" s="273">
        <f>+I17+I22+I29+I31</f>
        <v>24</v>
      </c>
      <c r="J40" s="273">
        <f>+H40-I40</f>
        <v>9</v>
      </c>
      <c r="K40" s="3"/>
      <c r="L40" s="3"/>
      <c r="M40" s="3"/>
      <c r="N40" s="4"/>
    </row>
    <row r="41" spans="4:14" s="5" customFormat="1" ht="44.25">
      <c r="D41" s="11"/>
      <c r="F41" s="187"/>
      <c r="G41" s="274" t="s">
        <v>189</v>
      </c>
      <c r="H41" s="273">
        <f>+H37</f>
        <v>162</v>
      </c>
      <c r="I41" s="273">
        <f>+I37</f>
        <v>142</v>
      </c>
      <c r="J41" s="273">
        <f>+H41-I41</f>
        <v>20</v>
      </c>
      <c r="K41" s="3"/>
      <c r="L41" s="3"/>
      <c r="M41" s="3"/>
      <c r="N41" s="262"/>
    </row>
    <row r="42" spans="4:14" s="5" customFormat="1" ht="44.25">
      <c r="D42" s="11"/>
      <c r="F42" s="187"/>
      <c r="G42" s="274" t="s">
        <v>212</v>
      </c>
      <c r="H42" s="273">
        <f>+H38-H40-H41</f>
        <v>233</v>
      </c>
      <c r="I42" s="273">
        <f>+I38-I40-I41</f>
        <v>173</v>
      </c>
      <c r="J42" s="273">
        <f>+H42-I42</f>
        <v>60</v>
      </c>
      <c r="K42" s="3"/>
      <c r="L42" s="3"/>
      <c r="M42" s="3"/>
      <c r="N42" s="262"/>
    </row>
    <row r="43" spans="4:14" s="5" customFormat="1" ht="45" thickBot="1">
      <c r="D43" s="11"/>
      <c r="F43" s="187"/>
      <c r="G43" s="274" t="s">
        <v>210</v>
      </c>
      <c r="H43" s="273">
        <v>19</v>
      </c>
      <c r="I43" s="273">
        <v>0</v>
      </c>
      <c r="J43" s="273">
        <f>+H43-I43</f>
        <v>19</v>
      </c>
      <c r="K43" s="3"/>
      <c r="L43" s="3"/>
      <c r="M43" s="3"/>
      <c r="N43" s="262"/>
    </row>
    <row r="44" spans="4:14" s="5" customFormat="1" ht="44.25">
      <c r="D44" s="11"/>
      <c r="F44" s="187"/>
      <c r="G44" s="275" t="s">
        <v>211</v>
      </c>
      <c r="H44" s="276">
        <f>+H42+H43</f>
        <v>252</v>
      </c>
      <c r="I44" s="276">
        <f>+I42+I43</f>
        <v>173</v>
      </c>
      <c r="J44" s="276">
        <f>+J42+J43</f>
        <v>79</v>
      </c>
      <c r="K44" s="3"/>
      <c r="L44" s="3"/>
      <c r="M44" s="3"/>
      <c r="N44" s="262"/>
    </row>
    <row r="45" spans="1:14" s="5" customFormat="1" ht="15.75" customHeight="1">
      <c r="A45" s="267" t="s">
        <v>206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</row>
    <row r="46" spans="1:14" s="5" customFormat="1" ht="14.25" customHeight="1">
      <c r="A46" s="298" t="s">
        <v>207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</row>
    <row r="47" spans="1:14" s="5" customFormat="1" ht="15.75" customHeight="1">
      <c r="A47" s="298" t="s">
        <v>208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</row>
    <row r="48" spans="1:14" s="5" customFormat="1" ht="15.75" customHeight="1">
      <c r="A48" s="299" t="s">
        <v>209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</row>
    <row r="49" spans="4:14" s="5" customFormat="1" ht="15.75">
      <c r="D49" s="11"/>
      <c r="F49" s="187"/>
      <c r="G49" s="190"/>
      <c r="H49" s="4"/>
      <c r="I49" s="3"/>
      <c r="J49" s="3"/>
      <c r="K49" s="3"/>
      <c r="L49" s="3"/>
      <c r="M49" s="3"/>
      <c r="N49" s="4"/>
    </row>
    <row r="50" spans="4:14" s="5" customFormat="1" ht="15.75">
      <c r="D50" s="11"/>
      <c r="F50" s="187"/>
      <c r="G50" s="190"/>
      <c r="H50" s="4"/>
      <c r="I50" s="3"/>
      <c r="J50" s="3"/>
      <c r="K50" s="3"/>
      <c r="L50" s="3"/>
      <c r="M50" s="3"/>
      <c r="N50" s="4"/>
    </row>
    <row r="51" spans="4:14" s="5" customFormat="1" ht="15.75">
      <c r="D51" s="11"/>
      <c r="F51" s="187"/>
      <c r="G51" s="190"/>
      <c r="H51" s="4"/>
      <c r="I51" s="3"/>
      <c r="J51" s="3"/>
      <c r="K51" s="3"/>
      <c r="L51" s="3"/>
      <c r="M51" s="3"/>
      <c r="N51" s="4"/>
    </row>
    <row r="52" spans="4:14" s="5" customFormat="1" ht="15.75">
      <c r="D52" s="11"/>
      <c r="F52" s="187"/>
      <c r="G52" s="190"/>
      <c r="H52" s="4"/>
      <c r="I52" s="3"/>
      <c r="J52" s="3"/>
      <c r="K52" s="3"/>
      <c r="L52" s="3"/>
      <c r="M52" s="3"/>
      <c r="N52" s="4"/>
    </row>
    <row r="53" spans="4:14" s="5" customFormat="1" ht="15.75">
      <c r="D53" s="11"/>
      <c r="F53" s="187"/>
      <c r="G53" s="190"/>
      <c r="H53" s="4"/>
      <c r="I53" s="3"/>
      <c r="J53" s="3"/>
      <c r="K53" s="3"/>
      <c r="L53" s="3"/>
      <c r="M53" s="3"/>
      <c r="N53" s="4"/>
    </row>
    <row r="54" spans="4:14" s="5" customFormat="1" ht="15.75">
      <c r="D54" s="11"/>
      <c r="F54" s="187"/>
      <c r="G54" s="190"/>
      <c r="H54" s="4"/>
      <c r="I54" s="3"/>
      <c r="J54" s="3"/>
      <c r="K54" s="3"/>
      <c r="L54" s="3"/>
      <c r="M54" s="3"/>
      <c r="N54" s="4"/>
    </row>
    <row r="55" spans="4:14" s="5" customFormat="1" ht="15.75">
      <c r="D55" s="11"/>
      <c r="F55" s="187"/>
      <c r="G55" s="190"/>
      <c r="H55" s="4"/>
      <c r="I55" s="3"/>
      <c r="J55" s="3"/>
      <c r="K55" s="3"/>
      <c r="L55" s="3"/>
      <c r="M55" s="3"/>
      <c r="N55" s="4"/>
    </row>
    <row r="56" spans="4:14" s="5" customFormat="1" ht="15.75">
      <c r="D56" s="11"/>
      <c r="F56" s="187"/>
      <c r="G56" s="190"/>
      <c r="H56" s="4"/>
      <c r="I56" s="3"/>
      <c r="J56" s="3"/>
      <c r="K56" s="3"/>
      <c r="L56" s="3"/>
      <c r="M56" s="3"/>
      <c r="N56" s="4"/>
    </row>
    <row r="57" spans="4:14" s="5" customFormat="1" ht="15.75">
      <c r="D57" s="11"/>
      <c r="F57" s="187"/>
      <c r="G57" s="190"/>
      <c r="H57" s="4"/>
      <c r="I57" s="3"/>
      <c r="J57" s="3"/>
      <c r="K57" s="3"/>
      <c r="L57" s="3"/>
      <c r="M57" s="3"/>
      <c r="N57" s="4"/>
    </row>
    <row r="58" spans="4:14" s="5" customFormat="1" ht="15.75">
      <c r="D58" s="11"/>
      <c r="F58" s="187"/>
      <c r="G58" s="190"/>
      <c r="H58" s="4"/>
      <c r="I58" s="3"/>
      <c r="J58" s="3"/>
      <c r="K58" s="3"/>
      <c r="L58" s="3"/>
      <c r="M58" s="3"/>
      <c r="N58" s="4"/>
    </row>
    <row r="59" spans="4:14" s="5" customFormat="1" ht="15.75">
      <c r="D59" s="11"/>
      <c r="F59" s="187"/>
      <c r="G59" s="190"/>
      <c r="H59" s="4"/>
      <c r="I59" s="3"/>
      <c r="J59" s="3"/>
      <c r="K59" s="3"/>
      <c r="L59" s="3"/>
      <c r="M59" s="3"/>
      <c r="N59" s="4"/>
    </row>
    <row r="60" spans="4:14" s="5" customFormat="1" ht="15.75">
      <c r="D60" s="11"/>
      <c r="F60" s="187"/>
      <c r="G60" s="190"/>
      <c r="H60" s="4"/>
      <c r="I60" s="3"/>
      <c r="J60" s="3"/>
      <c r="K60" s="3"/>
      <c r="L60" s="3"/>
      <c r="M60" s="3"/>
      <c r="N60" s="4"/>
    </row>
    <row r="61" spans="4:14" s="5" customFormat="1" ht="15.75">
      <c r="D61" s="11"/>
      <c r="F61" s="187"/>
      <c r="G61" s="190"/>
      <c r="H61" s="4"/>
      <c r="I61" s="3"/>
      <c r="J61" s="3"/>
      <c r="K61" s="3"/>
      <c r="L61" s="3"/>
      <c r="M61" s="3"/>
      <c r="N61" s="4"/>
    </row>
    <row r="62" spans="4:14" s="5" customFormat="1" ht="15.75">
      <c r="D62" s="11"/>
      <c r="F62" s="187"/>
      <c r="G62" s="190"/>
      <c r="H62" s="4"/>
      <c r="I62" s="3"/>
      <c r="J62" s="3"/>
      <c r="K62" s="3"/>
      <c r="L62" s="3"/>
      <c r="M62" s="3"/>
      <c r="N62" s="4"/>
    </row>
    <row r="63" spans="4:14" s="5" customFormat="1" ht="15.75">
      <c r="D63" s="11"/>
      <c r="F63" s="187"/>
      <c r="G63" s="190"/>
      <c r="H63" s="4"/>
      <c r="I63" s="3"/>
      <c r="J63" s="3"/>
      <c r="K63" s="3"/>
      <c r="L63" s="3"/>
      <c r="M63" s="3"/>
      <c r="N63" s="4"/>
    </row>
    <row r="64" spans="4:14" s="5" customFormat="1" ht="15.75">
      <c r="D64" s="11"/>
      <c r="F64" s="187"/>
      <c r="G64" s="190"/>
      <c r="H64" s="4"/>
      <c r="I64" s="3"/>
      <c r="J64" s="3"/>
      <c r="K64" s="3"/>
      <c r="L64" s="3"/>
      <c r="M64" s="3"/>
      <c r="N64" s="4"/>
    </row>
    <row r="65" spans="4:14" s="5" customFormat="1" ht="15.75">
      <c r="D65" s="11"/>
      <c r="F65" s="187"/>
      <c r="G65" s="190"/>
      <c r="H65" s="4"/>
      <c r="I65" s="3"/>
      <c r="J65" s="3"/>
      <c r="K65" s="3"/>
      <c r="L65" s="3"/>
      <c r="M65" s="3"/>
      <c r="N65" s="4"/>
    </row>
    <row r="66" spans="4:14" s="5" customFormat="1" ht="15.75">
      <c r="D66" s="11"/>
      <c r="F66" s="187"/>
      <c r="G66" s="190"/>
      <c r="H66" s="4"/>
      <c r="I66" s="3"/>
      <c r="J66" s="3"/>
      <c r="K66" s="3"/>
      <c r="L66" s="3"/>
      <c r="M66" s="3"/>
      <c r="N66" s="4"/>
    </row>
    <row r="67" spans="4:14" s="5" customFormat="1" ht="15.75">
      <c r="D67" s="11"/>
      <c r="F67" s="187"/>
      <c r="G67" s="190"/>
      <c r="H67" s="4"/>
      <c r="I67" s="3"/>
      <c r="J67" s="3"/>
      <c r="K67" s="3"/>
      <c r="L67" s="3"/>
      <c r="M67" s="3"/>
      <c r="N67" s="4"/>
    </row>
    <row r="68" spans="4:14" s="5" customFormat="1" ht="15.75">
      <c r="D68" s="11"/>
      <c r="F68" s="187"/>
      <c r="G68" s="190"/>
      <c r="H68" s="4"/>
      <c r="I68" s="3"/>
      <c r="J68" s="3"/>
      <c r="K68" s="3"/>
      <c r="L68" s="3"/>
      <c r="M68" s="3"/>
      <c r="N68" s="4"/>
    </row>
    <row r="69" spans="4:14" s="5" customFormat="1" ht="15.75">
      <c r="D69" s="11"/>
      <c r="F69" s="187"/>
      <c r="G69" s="190"/>
      <c r="H69" s="4"/>
      <c r="I69" s="3"/>
      <c r="J69" s="3"/>
      <c r="K69" s="3"/>
      <c r="L69" s="3"/>
      <c r="M69" s="3"/>
      <c r="N69" s="4"/>
    </row>
    <row r="70" spans="4:14" s="5" customFormat="1" ht="15.75">
      <c r="D70" s="11"/>
      <c r="F70" s="187"/>
      <c r="G70" s="190"/>
      <c r="H70" s="4"/>
      <c r="I70" s="3"/>
      <c r="J70" s="3"/>
      <c r="K70" s="3"/>
      <c r="L70" s="3"/>
      <c r="M70" s="3"/>
      <c r="N70" s="4"/>
    </row>
    <row r="71" spans="4:14" s="5" customFormat="1" ht="15.75">
      <c r="D71" s="11"/>
      <c r="F71" s="187"/>
      <c r="G71" s="190"/>
      <c r="H71" s="4"/>
      <c r="I71" s="3"/>
      <c r="J71" s="3"/>
      <c r="K71" s="3"/>
      <c r="L71" s="3"/>
      <c r="M71" s="3"/>
      <c r="N71" s="4"/>
    </row>
    <row r="72" spans="4:14" s="5" customFormat="1" ht="15.75">
      <c r="D72" s="11"/>
      <c r="F72" s="187"/>
      <c r="G72" s="190"/>
      <c r="H72" s="4"/>
      <c r="I72" s="3"/>
      <c r="J72" s="3"/>
      <c r="K72" s="3"/>
      <c r="L72" s="3"/>
      <c r="M72" s="3"/>
      <c r="N72" s="4"/>
    </row>
    <row r="73" spans="4:14" s="5" customFormat="1" ht="15.75">
      <c r="D73" s="11"/>
      <c r="F73" s="187"/>
      <c r="G73" s="190"/>
      <c r="H73" s="4"/>
      <c r="I73" s="3"/>
      <c r="J73" s="3"/>
      <c r="K73" s="3"/>
      <c r="L73" s="3"/>
      <c r="M73" s="3"/>
      <c r="N73" s="4"/>
    </row>
    <row r="74" spans="4:14" s="5" customFormat="1" ht="15.75">
      <c r="D74" s="11"/>
      <c r="F74" s="187"/>
      <c r="G74" s="190"/>
      <c r="H74" s="4"/>
      <c r="I74" s="3"/>
      <c r="J74" s="3"/>
      <c r="K74" s="3"/>
      <c r="L74" s="3"/>
      <c r="M74" s="3"/>
      <c r="N74" s="4"/>
    </row>
    <row r="75" spans="4:14" s="5" customFormat="1" ht="15.75">
      <c r="D75" s="11"/>
      <c r="F75" s="187"/>
      <c r="G75" s="190"/>
      <c r="H75" s="4"/>
      <c r="I75" s="3"/>
      <c r="J75" s="3"/>
      <c r="K75" s="3"/>
      <c r="L75" s="3"/>
      <c r="M75" s="3"/>
      <c r="N75" s="4"/>
    </row>
    <row r="76" spans="4:14" s="5" customFormat="1" ht="15.75">
      <c r="D76" s="11"/>
      <c r="F76" s="187"/>
      <c r="G76" s="190"/>
      <c r="H76" s="4"/>
      <c r="I76" s="3"/>
      <c r="J76" s="3"/>
      <c r="K76" s="3"/>
      <c r="L76" s="3"/>
      <c r="M76" s="3"/>
      <c r="N76" s="4"/>
    </row>
    <row r="77" spans="4:14" s="5" customFormat="1" ht="15.75">
      <c r="D77" s="11"/>
      <c r="F77" s="187"/>
      <c r="G77" s="190"/>
      <c r="H77" s="4"/>
      <c r="I77" s="3"/>
      <c r="J77" s="3"/>
      <c r="K77" s="3"/>
      <c r="L77" s="3"/>
      <c r="M77" s="3"/>
      <c r="N77" s="3"/>
    </row>
    <row r="78" spans="4:14" s="5" customFormat="1" ht="15.75">
      <c r="D78" s="11"/>
      <c r="F78" s="187"/>
      <c r="G78" s="190"/>
      <c r="H78" s="4"/>
      <c r="I78" s="3"/>
      <c r="J78" s="3"/>
      <c r="K78" s="3"/>
      <c r="L78" s="3"/>
      <c r="M78" s="3"/>
      <c r="N78" s="3"/>
    </row>
    <row r="79" spans="4:14" s="5" customFormat="1" ht="15.75">
      <c r="D79" s="11"/>
      <c r="F79" s="187"/>
      <c r="G79" s="190"/>
      <c r="H79" s="4"/>
      <c r="I79" s="3"/>
      <c r="J79" s="3"/>
      <c r="K79" s="3"/>
      <c r="L79" s="3"/>
      <c r="M79" s="3"/>
      <c r="N79" s="3"/>
    </row>
    <row r="80" spans="4:14" s="5" customFormat="1" ht="15.75">
      <c r="D80" s="11"/>
      <c r="F80" s="187"/>
      <c r="G80" s="190"/>
      <c r="H80" s="4"/>
      <c r="I80" s="3"/>
      <c r="J80" s="3"/>
      <c r="K80" s="3"/>
      <c r="L80" s="3"/>
      <c r="M80" s="3"/>
      <c r="N80" s="3"/>
    </row>
    <row r="81" spans="4:14" s="5" customFormat="1" ht="15.75">
      <c r="D81" s="11"/>
      <c r="F81" s="187"/>
      <c r="G81" s="190"/>
      <c r="H81" s="4"/>
      <c r="I81" s="3"/>
      <c r="J81" s="3"/>
      <c r="K81" s="3"/>
      <c r="L81" s="3"/>
      <c r="M81" s="3"/>
      <c r="N81" s="3"/>
    </row>
    <row r="82" spans="4:14" s="5" customFormat="1" ht="15.75">
      <c r="D82" s="11"/>
      <c r="F82" s="187"/>
      <c r="G82" s="190"/>
      <c r="H82" s="4"/>
      <c r="I82" s="3"/>
      <c r="J82" s="3"/>
      <c r="K82" s="3"/>
      <c r="L82" s="3"/>
      <c r="M82" s="3"/>
      <c r="N82" s="3"/>
    </row>
    <row r="83" spans="4:14" s="5" customFormat="1" ht="15.75">
      <c r="D83" s="11"/>
      <c r="F83" s="187"/>
      <c r="G83" s="190"/>
      <c r="H83" s="4"/>
      <c r="I83" s="3"/>
      <c r="J83" s="3"/>
      <c r="K83" s="3"/>
      <c r="L83" s="3"/>
      <c r="M83" s="3"/>
      <c r="N83" s="3"/>
    </row>
    <row r="84" spans="4:14" s="5" customFormat="1" ht="15.75">
      <c r="D84" s="11"/>
      <c r="F84" s="187"/>
      <c r="G84" s="190"/>
      <c r="H84" s="4"/>
      <c r="I84" s="3"/>
      <c r="J84" s="3"/>
      <c r="K84" s="3"/>
      <c r="L84" s="3"/>
      <c r="M84" s="3"/>
      <c r="N84" s="3"/>
    </row>
    <row r="85" spans="4:14" s="5" customFormat="1" ht="15.75">
      <c r="D85" s="11"/>
      <c r="F85" s="187"/>
      <c r="G85" s="190"/>
      <c r="H85" s="4"/>
      <c r="I85" s="3"/>
      <c r="J85" s="3"/>
      <c r="K85" s="3"/>
      <c r="L85" s="3"/>
      <c r="M85" s="3"/>
      <c r="N85" s="3"/>
    </row>
    <row r="86" spans="4:14" s="5" customFormat="1" ht="15.75">
      <c r="D86" s="11"/>
      <c r="F86" s="187"/>
      <c r="G86" s="190"/>
      <c r="H86" s="4"/>
      <c r="I86" s="3"/>
      <c r="J86" s="3"/>
      <c r="K86" s="3"/>
      <c r="L86" s="3"/>
      <c r="M86" s="3"/>
      <c r="N86" s="3"/>
    </row>
    <row r="87" spans="4:14" s="5" customFormat="1" ht="15.75">
      <c r="D87" s="11"/>
      <c r="F87" s="187"/>
      <c r="G87" s="190"/>
      <c r="H87" s="4"/>
      <c r="I87" s="3"/>
      <c r="J87" s="3"/>
      <c r="K87" s="3"/>
      <c r="L87" s="3"/>
      <c r="M87" s="3"/>
      <c r="N87" s="3"/>
    </row>
    <row r="88" spans="4:14" s="5" customFormat="1" ht="15.75">
      <c r="D88" s="11"/>
      <c r="F88" s="187"/>
      <c r="G88" s="190"/>
      <c r="H88" s="4"/>
      <c r="I88" s="3"/>
      <c r="J88" s="3"/>
      <c r="K88" s="3"/>
      <c r="L88" s="3"/>
      <c r="M88" s="3"/>
      <c r="N88" s="3"/>
    </row>
    <row r="89" spans="4:14" s="5" customFormat="1" ht="15.75">
      <c r="D89" s="11"/>
      <c r="F89" s="187"/>
      <c r="G89" s="190"/>
      <c r="H89" s="4"/>
      <c r="I89" s="3"/>
      <c r="J89" s="3"/>
      <c r="K89" s="3"/>
      <c r="L89" s="3"/>
      <c r="M89" s="3"/>
      <c r="N89" s="3"/>
    </row>
    <row r="90" spans="4:14" s="5" customFormat="1" ht="15.75">
      <c r="D90" s="11"/>
      <c r="F90" s="187"/>
      <c r="G90" s="190"/>
      <c r="H90" s="4"/>
      <c r="I90" s="3"/>
      <c r="J90" s="3"/>
      <c r="K90" s="3"/>
      <c r="L90" s="3"/>
      <c r="M90" s="3"/>
      <c r="N90" s="3"/>
    </row>
    <row r="91" spans="4:14" s="5" customFormat="1" ht="15.75">
      <c r="D91" s="11"/>
      <c r="F91" s="187"/>
      <c r="G91" s="190"/>
      <c r="H91" s="4"/>
      <c r="I91" s="3"/>
      <c r="J91" s="3"/>
      <c r="K91" s="3"/>
      <c r="L91" s="3"/>
      <c r="M91" s="3"/>
      <c r="N91" s="3"/>
    </row>
    <row r="92" spans="4:14" s="5" customFormat="1" ht="15.75">
      <c r="D92" s="11"/>
      <c r="F92" s="187"/>
      <c r="G92" s="190"/>
      <c r="H92" s="4"/>
      <c r="I92" s="3"/>
      <c r="J92" s="3"/>
      <c r="K92" s="3"/>
      <c r="L92" s="3"/>
      <c r="M92" s="3"/>
      <c r="N92" s="3"/>
    </row>
    <row r="93" spans="4:14" s="5" customFormat="1" ht="15.75">
      <c r="D93" s="11"/>
      <c r="F93" s="187"/>
      <c r="G93" s="190"/>
      <c r="H93" s="4"/>
      <c r="I93" s="3"/>
      <c r="J93" s="3"/>
      <c r="K93" s="3"/>
      <c r="L93" s="3"/>
      <c r="M93" s="3"/>
      <c r="N93" s="3"/>
    </row>
    <row r="94" spans="4:14" s="5" customFormat="1" ht="15.75">
      <c r="D94" s="11"/>
      <c r="F94" s="187"/>
      <c r="G94" s="190"/>
      <c r="H94" s="4"/>
      <c r="I94" s="3"/>
      <c r="J94" s="3"/>
      <c r="K94" s="3"/>
      <c r="L94" s="3"/>
      <c r="M94" s="3"/>
      <c r="N94" s="3"/>
    </row>
    <row r="95" spans="4:14" s="5" customFormat="1" ht="15.75">
      <c r="D95" s="11"/>
      <c r="F95" s="187"/>
      <c r="G95" s="190"/>
      <c r="H95" s="4"/>
      <c r="I95" s="3"/>
      <c r="J95" s="3"/>
      <c r="K95" s="3"/>
      <c r="L95" s="3"/>
      <c r="M95" s="3"/>
      <c r="N95" s="3"/>
    </row>
    <row r="96" spans="4:14" s="5" customFormat="1" ht="15.75">
      <c r="D96" s="11"/>
      <c r="F96" s="187"/>
      <c r="G96" s="190"/>
      <c r="H96" s="4"/>
      <c r="I96" s="3"/>
      <c r="J96" s="3"/>
      <c r="K96" s="3"/>
      <c r="L96" s="3"/>
      <c r="M96" s="3"/>
      <c r="N96" s="3"/>
    </row>
    <row r="97" spans="4:14" s="5" customFormat="1" ht="15.75">
      <c r="D97" s="11"/>
      <c r="F97" s="187"/>
      <c r="G97" s="190"/>
      <c r="H97" s="4"/>
      <c r="I97" s="3"/>
      <c r="J97" s="3"/>
      <c r="K97" s="3"/>
      <c r="L97" s="3"/>
      <c r="M97" s="3"/>
      <c r="N97" s="3"/>
    </row>
    <row r="98" spans="4:14" s="5" customFormat="1" ht="15.75">
      <c r="D98" s="11"/>
      <c r="F98" s="187"/>
      <c r="G98" s="190"/>
      <c r="H98" s="4"/>
      <c r="I98" s="3"/>
      <c r="J98" s="3"/>
      <c r="K98" s="3"/>
      <c r="L98" s="3"/>
      <c r="M98" s="3"/>
      <c r="N98" s="3"/>
    </row>
    <row r="99" spans="4:14" s="5" customFormat="1" ht="15.75">
      <c r="D99" s="11"/>
      <c r="F99" s="187"/>
      <c r="G99" s="190"/>
      <c r="H99" s="4"/>
      <c r="I99" s="3"/>
      <c r="J99" s="3"/>
      <c r="K99" s="3"/>
      <c r="L99" s="3"/>
      <c r="M99" s="3"/>
      <c r="N99" s="3"/>
    </row>
    <row r="100" spans="4:14" s="5" customFormat="1" ht="15.75">
      <c r="D100" s="11"/>
      <c r="F100" s="187"/>
      <c r="G100" s="190"/>
      <c r="H100" s="4"/>
      <c r="I100" s="3"/>
      <c r="J100" s="3"/>
      <c r="K100" s="3"/>
      <c r="L100" s="3"/>
      <c r="M100" s="3"/>
      <c r="N100" s="3"/>
    </row>
    <row r="101" spans="4:14" s="5" customFormat="1" ht="15.75">
      <c r="D101" s="11"/>
      <c r="F101" s="187"/>
      <c r="G101" s="190"/>
      <c r="H101" s="4"/>
      <c r="I101" s="3"/>
      <c r="J101" s="3"/>
      <c r="K101" s="3"/>
      <c r="L101" s="3"/>
      <c r="M101" s="3"/>
      <c r="N101" s="3"/>
    </row>
    <row r="102" spans="4:14" s="5" customFormat="1" ht="15.75">
      <c r="D102" s="11"/>
      <c r="F102" s="187"/>
      <c r="G102" s="190"/>
      <c r="H102" s="4"/>
      <c r="I102" s="3"/>
      <c r="J102" s="3"/>
      <c r="K102" s="3"/>
      <c r="L102" s="3"/>
      <c r="M102" s="3"/>
      <c r="N102" s="3"/>
    </row>
    <row r="103" spans="4:14" s="5" customFormat="1" ht="15.75">
      <c r="D103" s="11"/>
      <c r="F103" s="187"/>
      <c r="G103" s="190"/>
      <c r="H103" s="4"/>
      <c r="I103" s="3"/>
      <c r="J103" s="3"/>
      <c r="K103" s="3"/>
      <c r="L103" s="3"/>
      <c r="M103" s="3"/>
      <c r="N103" s="3"/>
    </row>
    <row r="104" spans="4:14" s="5" customFormat="1" ht="15.75">
      <c r="D104" s="11"/>
      <c r="F104" s="187"/>
      <c r="G104" s="190"/>
      <c r="H104" s="4"/>
      <c r="I104" s="3"/>
      <c r="J104" s="3"/>
      <c r="K104" s="3"/>
      <c r="L104" s="3"/>
      <c r="M104" s="3"/>
      <c r="N104" s="3"/>
    </row>
    <row r="105" spans="4:14" s="5" customFormat="1" ht="15.75">
      <c r="D105" s="11"/>
      <c r="F105" s="187"/>
      <c r="G105" s="190"/>
      <c r="H105" s="4"/>
      <c r="I105" s="3"/>
      <c r="J105" s="3"/>
      <c r="K105" s="3"/>
      <c r="L105" s="3"/>
      <c r="M105" s="3"/>
      <c r="N105" s="3"/>
    </row>
    <row r="106" spans="4:14" s="5" customFormat="1" ht="15.75">
      <c r="D106" s="11"/>
      <c r="F106" s="187"/>
      <c r="G106" s="190"/>
      <c r="H106" s="4"/>
      <c r="I106" s="3"/>
      <c r="J106" s="3"/>
      <c r="K106" s="3"/>
      <c r="L106" s="3"/>
      <c r="M106" s="3"/>
      <c r="N106" s="3"/>
    </row>
    <row r="107" spans="4:14" s="5" customFormat="1" ht="15.75">
      <c r="D107" s="11"/>
      <c r="F107" s="187"/>
      <c r="G107" s="190"/>
      <c r="H107" s="4"/>
      <c r="I107" s="3"/>
      <c r="J107" s="3"/>
      <c r="K107" s="3"/>
      <c r="L107" s="3"/>
      <c r="M107" s="3"/>
      <c r="N107" s="3"/>
    </row>
    <row r="108" spans="4:14" s="5" customFormat="1" ht="15.75">
      <c r="D108" s="11"/>
      <c r="F108" s="187"/>
      <c r="G108" s="190"/>
      <c r="H108" s="4"/>
      <c r="I108" s="3"/>
      <c r="J108" s="3"/>
      <c r="K108" s="3"/>
      <c r="L108" s="3"/>
      <c r="M108" s="3"/>
      <c r="N108" s="3"/>
    </row>
    <row r="109" spans="4:14" s="5" customFormat="1" ht="15.75">
      <c r="D109" s="11"/>
      <c r="F109" s="187"/>
      <c r="G109" s="190"/>
      <c r="H109" s="4"/>
      <c r="I109" s="3"/>
      <c r="J109" s="3"/>
      <c r="K109" s="3"/>
      <c r="L109" s="3"/>
      <c r="M109" s="3"/>
      <c r="N109" s="3"/>
    </row>
    <row r="110" spans="4:14" s="5" customFormat="1" ht="15.75">
      <c r="D110" s="11"/>
      <c r="F110" s="187"/>
      <c r="G110" s="190"/>
      <c r="H110" s="4"/>
      <c r="I110" s="3"/>
      <c r="J110" s="3"/>
      <c r="K110" s="3"/>
      <c r="L110" s="3"/>
      <c r="M110" s="3"/>
      <c r="N110" s="3"/>
    </row>
    <row r="111" spans="4:14" s="5" customFormat="1" ht="15.75">
      <c r="D111" s="11"/>
      <c r="F111" s="187"/>
      <c r="G111" s="190"/>
      <c r="H111" s="4"/>
      <c r="I111" s="3"/>
      <c r="J111" s="3"/>
      <c r="K111" s="3"/>
      <c r="L111" s="3"/>
      <c r="M111" s="3"/>
      <c r="N111" s="3"/>
    </row>
    <row r="112" spans="4:14" s="5" customFormat="1" ht="15.75">
      <c r="D112" s="11"/>
      <c r="F112" s="187"/>
      <c r="G112" s="190"/>
      <c r="H112" s="4"/>
      <c r="I112" s="3"/>
      <c r="J112" s="3"/>
      <c r="K112" s="3"/>
      <c r="L112" s="3"/>
      <c r="M112" s="3"/>
      <c r="N112" s="3"/>
    </row>
    <row r="113" spans="4:14" s="5" customFormat="1" ht="15.75">
      <c r="D113" s="11"/>
      <c r="F113" s="187"/>
      <c r="G113" s="190"/>
      <c r="H113" s="4"/>
      <c r="I113" s="3"/>
      <c r="J113" s="3"/>
      <c r="K113" s="3"/>
      <c r="L113" s="3"/>
      <c r="M113" s="3"/>
      <c r="N113" s="3"/>
    </row>
    <row r="114" spans="4:14" s="5" customFormat="1" ht="15.75">
      <c r="D114" s="11"/>
      <c r="F114" s="187"/>
      <c r="G114" s="190"/>
      <c r="H114" s="4"/>
      <c r="I114" s="3"/>
      <c r="J114" s="3"/>
      <c r="K114" s="3"/>
      <c r="L114" s="3"/>
      <c r="M114" s="3"/>
      <c r="N114" s="3"/>
    </row>
    <row r="115" spans="4:14" ht="15.75">
      <c r="D115" s="12"/>
      <c r="H115" s="2"/>
      <c r="I115" s="1"/>
      <c r="J115" s="1"/>
      <c r="K115" s="1"/>
      <c r="L115" s="1"/>
      <c r="M115" s="1"/>
      <c r="N115" s="1"/>
    </row>
    <row r="116" spans="4:14" ht="15.75">
      <c r="D116" s="12"/>
      <c r="H116" s="2"/>
      <c r="I116" s="1"/>
      <c r="J116" s="1"/>
      <c r="K116" s="1"/>
      <c r="L116" s="1"/>
      <c r="M116" s="1"/>
      <c r="N116" s="1"/>
    </row>
    <row r="117" spans="4:14" ht="15.75">
      <c r="D117" s="12"/>
      <c r="H117" s="2"/>
      <c r="I117" s="1"/>
      <c r="J117" s="1"/>
      <c r="K117" s="1"/>
      <c r="L117" s="1"/>
      <c r="M117" s="1"/>
      <c r="N117" s="1"/>
    </row>
    <row r="118" spans="4:14" ht="15.75">
      <c r="D118" s="12"/>
      <c r="H118" s="2"/>
      <c r="I118" s="1"/>
      <c r="J118" s="1"/>
      <c r="K118" s="1"/>
      <c r="L118" s="1"/>
      <c r="M118" s="1"/>
      <c r="N118" s="1"/>
    </row>
    <row r="119" spans="4:14" ht="15.75">
      <c r="D119" s="12"/>
      <c r="H119" s="2"/>
      <c r="I119" s="1"/>
      <c r="J119" s="1"/>
      <c r="K119" s="1"/>
      <c r="L119" s="1"/>
      <c r="M119" s="1"/>
      <c r="N119" s="1"/>
    </row>
    <row r="120" spans="4:14" ht="15.75">
      <c r="D120" s="12"/>
      <c r="H120" s="2"/>
      <c r="I120" s="1"/>
      <c r="J120" s="1"/>
      <c r="K120" s="1"/>
      <c r="L120" s="1"/>
      <c r="M120" s="1"/>
      <c r="N120" s="1"/>
    </row>
    <row r="121" spans="4:14" ht="15.75">
      <c r="D121" s="12"/>
      <c r="H121" s="2"/>
      <c r="I121" s="1"/>
      <c r="J121" s="1"/>
      <c r="K121" s="1"/>
      <c r="L121" s="1"/>
      <c r="M121" s="1"/>
      <c r="N121" s="1"/>
    </row>
    <row r="122" spans="4:14" ht="15.75">
      <c r="D122" s="12"/>
      <c r="H122" s="2"/>
      <c r="I122" s="1"/>
      <c r="J122" s="1"/>
      <c r="K122" s="1"/>
      <c r="L122" s="1"/>
      <c r="M122" s="1"/>
      <c r="N122" s="1"/>
    </row>
    <row r="123" spans="4:14" ht="15.75">
      <c r="D123" s="12"/>
      <c r="H123" s="2"/>
      <c r="I123" s="1"/>
      <c r="J123" s="1"/>
      <c r="K123" s="1"/>
      <c r="L123" s="1"/>
      <c r="M123" s="1"/>
      <c r="N123" s="1"/>
    </row>
    <row r="124" spans="4:14" ht="15.75">
      <c r="D124" s="12"/>
      <c r="H124" s="2"/>
      <c r="I124" s="1"/>
      <c r="J124" s="1"/>
      <c r="K124" s="1"/>
      <c r="L124" s="1"/>
      <c r="M124" s="1"/>
      <c r="N124" s="1"/>
    </row>
    <row r="125" spans="4:14" ht="15.75">
      <c r="D125" s="12"/>
      <c r="H125" s="2"/>
      <c r="I125" s="1"/>
      <c r="J125" s="1"/>
      <c r="K125" s="1"/>
      <c r="L125" s="1"/>
      <c r="M125" s="1"/>
      <c r="N125" s="1"/>
    </row>
    <row r="126" spans="4:14" ht="15.75">
      <c r="D126" s="12"/>
      <c r="H126" s="2"/>
      <c r="I126" s="1"/>
      <c r="J126" s="1"/>
      <c r="K126" s="1"/>
      <c r="L126" s="1"/>
      <c r="M126" s="1"/>
      <c r="N126" s="1"/>
    </row>
    <row r="127" spans="4:14" ht="15.75">
      <c r="D127" s="12"/>
      <c r="H127" s="2"/>
      <c r="I127" s="1"/>
      <c r="J127" s="1"/>
      <c r="K127" s="1"/>
      <c r="L127" s="1"/>
      <c r="M127" s="1"/>
      <c r="N127" s="1"/>
    </row>
    <row r="128" spans="4:14" ht="15.75">
      <c r="D128" s="12"/>
      <c r="H128" s="2"/>
      <c r="I128" s="1"/>
      <c r="J128" s="1"/>
      <c r="K128" s="1"/>
      <c r="L128" s="1"/>
      <c r="M128" s="1"/>
      <c r="N128" s="1"/>
    </row>
    <row r="129" spans="4:14" ht="15.75">
      <c r="D129" s="12"/>
      <c r="H129" s="2"/>
      <c r="I129" s="1"/>
      <c r="J129" s="1"/>
      <c r="K129" s="1"/>
      <c r="L129" s="1"/>
      <c r="M129" s="1"/>
      <c r="N129" s="1"/>
    </row>
    <row r="130" spans="4:14" ht="15.75">
      <c r="D130" s="12"/>
      <c r="H130" s="2"/>
      <c r="I130" s="1"/>
      <c r="J130" s="1"/>
      <c r="K130" s="1"/>
      <c r="L130" s="1"/>
      <c r="M130" s="1"/>
      <c r="N130" s="1"/>
    </row>
    <row r="131" spans="4:14" ht="15.75">
      <c r="D131" s="12"/>
      <c r="H131" s="2"/>
      <c r="I131" s="1"/>
      <c r="J131" s="1"/>
      <c r="K131" s="1"/>
      <c r="L131" s="1"/>
      <c r="M131" s="1"/>
      <c r="N131" s="1"/>
    </row>
    <row r="132" spans="4:14" ht="15.75">
      <c r="D132" s="12"/>
      <c r="H132" s="2"/>
      <c r="I132" s="1"/>
      <c r="J132" s="1"/>
      <c r="K132" s="1"/>
      <c r="L132" s="1"/>
      <c r="M132" s="1"/>
      <c r="N132" s="1"/>
    </row>
    <row r="133" spans="8:14" ht="15.75">
      <c r="H133" s="2"/>
      <c r="I133" s="1"/>
      <c r="J133" s="1"/>
      <c r="K133" s="1"/>
      <c r="L133" s="1"/>
      <c r="M133" s="1"/>
      <c r="N133" s="1"/>
    </row>
    <row r="134" spans="8:14" ht="15.75">
      <c r="H134" s="2"/>
      <c r="I134" s="1"/>
      <c r="J134" s="1"/>
      <c r="K134" s="1"/>
      <c r="L134" s="1"/>
      <c r="M134" s="1"/>
      <c r="N134" s="1"/>
    </row>
    <row r="135" spans="8:14" ht="15.75">
      <c r="H135" s="2"/>
      <c r="I135" s="1"/>
      <c r="J135" s="1"/>
      <c r="K135" s="1"/>
      <c r="L135" s="1"/>
      <c r="M135" s="1"/>
      <c r="N135" s="1"/>
    </row>
    <row r="136" spans="8:14" ht="15.75">
      <c r="H136" s="2"/>
      <c r="I136" s="1"/>
      <c r="J136" s="1"/>
      <c r="K136" s="1"/>
      <c r="L136" s="1"/>
      <c r="M136" s="1"/>
      <c r="N136" s="1"/>
    </row>
    <row r="137" spans="8:14" ht="15.75">
      <c r="H137" s="2"/>
      <c r="I137" s="1"/>
      <c r="J137" s="1"/>
      <c r="K137" s="1"/>
      <c r="L137" s="1"/>
      <c r="M137" s="1"/>
      <c r="N137" s="1"/>
    </row>
    <row r="138" spans="8:14" ht="15.75">
      <c r="H138" s="2"/>
      <c r="I138" s="1"/>
      <c r="J138" s="1"/>
      <c r="K138" s="1"/>
      <c r="L138" s="1"/>
      <c r="M138" s="1"/>
      <c r="N138" s="1"/>
    </row>
    <row r="139" spans="8:14" ht="15.75">
      <c r="H139" s="2"/>
      <c r="I139" s="1"/>
      <c r="J139" s="1"/>
      <c r="K139" s="1"/>
      <c r="L139" s="1"/>
      <c r="M139" s="1"/>
      <c r="N139" s="1"/>
    </row>
    <row r="140" spans="8:14" ht="15.75">
      <c r="H140" s="2"/>
      <c r="I140" s="1"/>
      <c r="J140" s="1"/>
      <c r="K140" s="1"/>
      <c r="L140" s="1"/>
      <c r="M140" s="1"/>
      <c r="N140" s="1"/>
    </row>
    <row r="141" spans="8:14" ht="15.75">
      <c r="H141" s="2"/>
      <c r="I141" s="1"/>
      <c r="J141" s="1"/>
      <c r="K141" s="1"/>
      <c r="L141" s="1"/>
      <c r="M141" s="1"/>
      <c r="N141" s="1"/>
    </row>
    <row r="142" spans="8:14" ht="15.75">
      <c r="H142" s="2"/>
      <c r="I142" s="1"/>
      <c r="J142" s="1"/>
      <c r="K142" s="1"/>
      <c r="L142" s="1"/>
      <c r="M142" s="1"/>
      <c r="N142" s="1"/>
    </row>
    <row r="143" spans="8:14" ht="15.75">
      <c r="H143" s="2"/>
      <c r="I143" s="1"/>
      <c r="J143" s="1"/>
      <c r="K143" s="1"/>
      <c r="L143" s="1"/>
      <c r="M143" s="1"/>
      <c r="N143" s="1"/>
    </row>
    <row r="144" spans="8:14" ht="15.75">
      <c r="H144" s="2"/>
      <c r="I144" s="1"/>
      <c r="J144" s="1"/>
      <c r="K144" s="1"/>
      <c r="L144" s="1"/>
      <c r="M144" s="1"/>
      <c r="N144" s="1"/>
    </row>
    <row r="145" spans="8:14" ht="15.75">
      <c r="H145" s="2"/>
      <c r="I145" s="1"/>
      <c r="J145" s="1"/>
      <c r="K145" s="1"/>
      <c r="L145" s="1"/>
      <c r="M145" s="1"/>
      <c r="N145" s="1"/>
    </row>
    <row r="146" spans="8:14" ht="15.75">
      <c r="H146" s="2"/>
      <c r="I146" s="1"/>
      <c r="J146" s="1"/>
      <c r="K146" s="1"/>
      <c r="L146" s="1"/>
      <c r="M146" s="1"/>
      <c r="N146" s="1"/>
    </row>
    <row r="147" spans="8:14" ht="15.75">
      <c r="H147" s="2"/>
      <c r="I147" s="1"/>
      <c r="J147" s="1"/>
      <c r="K147" s="1"/>
      <c r="L147" s="1"/>
      <c r="M147" s="1"/>
      <c r="N147" s="1"/>
    </row>
    <row r="148" spans="8:14" ht="15.75">
      <c r="H148" s="2"/>
      <c r="I148" s="1"/>
      <c r="J148" s="1"/>
      <c r="K148" s="1"/>
      <c r="L148" s="1"/>
      <c r="M148" s="1"/>
      <c r="N148" s="1"/>
    </row>
    <row r="149" spans="8:14" ht="15.75">
      <c r="H149" s="2"/>
      <c r="I149" s="1"/>
      <c r="J149" s="1"/>
      <c r="K149" s="1"/>
      <c r="L149" s="1"/>
      <c r="M149" s="1"/>
      <c r="N149" s="1"/>
    </row>
    <row r="150" spans="8:14" ht="15.75">
      <c r="H150" s="2"/>
      <c r="I150" s="1"/>
      <c r="J150" s="1"/>
      <c r="K150" s="1"/>
      <c r="L150" s="1"/>
      <c r="M150" s="1"/>
      <c r="N150" s="1"/>
    </row>
    <row r="151" spans="8:14" ht="15.75">
      <c r="H151" s="2"/>
      <c r="I151" s="1"/>
      <c r="J151" s="1"/>
      <c r="K151" s="1"/>
      <c r="L151" s="1"/>
      <c r="M151" s="1"/>
      <c r="N151" s="1"/>
    </row>
    <row r="152" spans="8:14" ht="15.75">
      <c r="H152" s="2"/>
      <c r="I152" s="1"/>
      <c r="J152" s="1"/>
      <c r="K152" s="1"/>
      <c r="L152" s="1"/>
      <c r="M152" s="1"/>
      <c r="N152" s="1"/>
    </row>
    <row r="153" spans="8:14" ht="15.75">
      <c r="H153" s="2"/>
      <c r="I153" s="1"/>
      <c r="J153" s="1"/>
      <c r="K153" s="1"/>
      <c r="L153" s="1"/>
      <c r="M153" s="1"/>
      <c r="N153" s="1"/>
    </row>
    <row r="154" spans="8:14" ht="15.75">
      <c r="H154" s="2"/>
      <c r="I154" s="1"/>
      <c r="J154" s="1"/>
      <c r="K154" s="1"/>
      <c r="L154" s="1"/>
      <c r="M154" s="1"/>
      <c r="N154" s="1"/>
    </row>
    <row r="155" spans="8:14" ht="15.75">
      <c r="H155" s="2"/>
      <c r="I155" s="1"/>
      <c r="J155" s="1"/>
      <c r="K155" s="1"/>
      <c r="L155" s="1"/>
      <c r="M155" s="1"/>
      <c r="N155" s="1"/>
    </row>
    <row r="156" spans="8:14" ht="15.75">
      <c r="H156" s="2"/>
      <c r="I156" s="1"/>
      <c r="J156" s="1"/>
      <c r="K156" s="1"/>
      <c r="L156" s="1"/>
      <c r="M156" s="1"/>
      <c r="N156" s="1"/>
    </row>
    <row r="157" spans="8:14" ht="15.75">
      <c r="H157" s="2"/>
      <c r="I157" s="1"/>
      <c r="J157" s="1"/>
      <c r="K157" s="1"/>
      <c r="L157" s="1"/>
      <c r="M157" s="1"/>
      <c r="N157" s="1"/>
    </row>
    <row r="158" spans="8:14" ht="15.75">
      <c r="H158" s="2"/>
      <c r="I158" s="1"/>
      <c r="J158" s="1"/>
      <c r="K158" s="1"/>
      <c r="L158" s="1"/>
      <c r="M158" s="1"/>
      <c r="N158" s="1"/>
    </row>
    <row r="159" spans="8:14" ht="15.75">
      <c r="H159" s="2"/>
      <c r="I159" s="1"/>
      <c r="J159" s="1"/>
      <c r="K159" s="1"/>
      <c r="L159" s="1"/>
      <c r="M159" s="1"/>
      <c r="N159" s="1"/>
    </row>
    <row r="160" spans="8:14" ht="15.75">
      <c r="H160" s="2"/>
      <c r="I160" s="1"/>
      <c r="J160" s="1"/>
      <c r="K160" s="1"/>
      <c r="L160" s="1"/>
      <c r="M160" s="1"/>
      <c r="N160" s="1"/>
    </row>
    <row r="161" spans="8:14" ht="15.75">
      <c r="H161" s="2"/>
      <c r="I161" s="1"/>
      <c r="J161" s="1"/>
      <c r="K161" s="1"/>
      <c r="L161" s="1"/>
      <c r="M161" s="1"/>
      <c r="N161" s="1"/>
    </row>
    <row r="162" spans="8:14" ht="15.75">
      <c r="H162" s="2"/>
      <c r="I162" s="1"/>
      <c r="J162" s="1"/>
      <c r="K162" s="1"/>
      <c r="L162" s="1"/>
      <c r="M162" s="1"/>
      <c r="N162" s="1"/>
    </row>
    <row r="163" spans="8:14" ht="15.75">
      <c r="H163" s="2"/>
      <c r="I163" s="1"/>
      <c r="J163" s="1"/>
      <c r="K163" s="1"/>
      <c r="L163" s="1"/>
      <c r="M163" s="1"/>
      <c r="N163" s="1"/>
    </row>
    <row r="164" spans="8:14" ht="15.75">
      <c r="H164" s="2"/>
      <c r="I164" s="1"/>
      <c r="J164" s="1"/>
      <c r="K164" s="1"/>
      <c r="L164" s="1"/>
      <c r="M164" s="1"/>
      <c r="N164" s="1"/>
    </row>
    <row r="165" spans="8:14" ht="15.75">
      <c r="H165" s="2"/>
      <c r="I165" s="1"/>
      <c r="J165" s="1"/>
      <c r="K165" s="1"/>
      <c r="L165" s="1"/>
      <c r="M165" s="1"/>
      <c r="N165" s="1"/>
    </row>
    <row r="166" spans="8:14" ht="15.75">
      <c r="H166" s="2"/>
      <c r="I166" s="1"/>
      <c r="J166" s="1"/>
      <c r="K166" s="1"/>
      <c r="L166" s="1"/>
      <c r="M166" s="1"/>
      <c r="N166" s="1"/>
    </row>
    <row r="167" spans="8:14" ht="15.75">
      <c r="H167" s="2"/>
      <c r="I167" s="1"/>
      <c r="J167" s="1"/>
      <c r="K167" s="1"/>
      <c r="L167" s="1"/>
      <c r="M167" s="1"/>
      <c r="N167" s="1"/>
    </row>
    <row r="168" spans="8:14" ht="15.75">
      <c r="H168" s="2"/>
      <c r="I168" s="1"/>
      <c r="J168" s="1"/>
      <c r="K168" s="1"/>
      <c r="L168" s="1"/>
      <c r="M168" s="1"/>
      <c r="N168" s="1"/>
    </row>
    <row r="169" spans="8:14" ht="15.75">
      <c r="H169" s="2"/>
      <c r="I169" s="1"/>
      <c r="J169" s="1"/>
      <c r="K169" s="1"/>
      <c r="L169" s="1"/>
      <c r="M169" s="1"/>
      <c r="N169" s="1"/>
    </row>
    <row r="170" spans="8:14" ht="15.75">
      <c r="H170" s="2"/>
      <c r="I170" s="1"/>
      <c r="J170" s="1"/>
      <c r="K170" s="1"/>
      <c r="L170" s="1"/>
      <c r="M170" s="1"/>
      <c r="N170" s="1"/>
    </row>
    <row r="171" spans="8:14" ht="15.75">
      <c r="H171" s="2"/>
      <c r="I171" s="1"/>
      <c r="J171" s="1"/>
      <c r="K171" s="1"/>
      <c r="L171" s="1"/>
      <c r="M171" s="1"/>
      <c r="N171" s="1"/>
    </row>
    <row r="172" spans="8:14" ht="15.75">
      <c r="H172" s="2"/>
      <c r="I172" s="1"/>
      <c r="J172" s="1"/>
      <c r="K172" s="1"/>
      <c r="L172" s="1"/>
      <c r="M172" s="1"/>
      <c r="N172" s="1"/>
    </row>
    <row r="173" spans="8:14" ht="15.75">
      <c r="H173" s="2"/>
      <c r="I173" s="1"/>
      <c r="J173" s="1"/>
      <c r="K173" s="1"/>
      <c r="L173" s="1"/>
      <c r="M173" s="1"/>
      <c r="N173" s="1"/>
    </row>
    <row r="174" spans="8:14" ht="15.75">
      <c r="H174" s="2"/>
      <c r="I174" s="1"/>
      <c r="J174" s="1"/>
      <c r="K174" s="1"/>
      <c r="L174" s="1"/>
      <c r="M174" s="1"/>
      <c r="N174" s="1"/>
    </row>
    <row r="175" spans="8:14" ht="15.75">
      <c r="H175" s="2"/>
      <c r="I175" s="1"/>
      <c r="J175" s="1"/>
      <c r="K175" s="1"/>
      <c r="L175" s="1"/>
      <c r="M175" s="1"/>
      <c r="N175" s="1"/>
    </row>
    <row r="176" spans="8:14" ht="15.75">
      <c r="H176" s="2"/>
      <c r="I176" s="1"/>
      <c r="J176" s="1"/>
      <c r="K176" s="1"/>
      <c r="L176" s="1"/>
      <c r="M176" s="1"/>
      <c r="N176" s="1"/>
    </row>
    <row r="177" spans="8:14" ht="15.75">
      <c r="H177" s="2"/>
      <c r="I177" s="1"/>
      <c r="J177" s="1"/>
      <c r="K177" s="1"/>
      <c r="L177" s="1"/>
      <c r="M177" s="1"/>
      <c r="N177" s="1"/>
    </row>
    <row r="178" spans="8:14" ht="15.75">
      <c r="H178" s="2"/>
      <c r="I178" s="1"/>
      <c r="J178" s="1"/>
      <c r="K178" s="1"/>
      <c r="L178" s="1"/>
      <c r="M178" s="1"/>
      <c r="N178" s="1"/>
    </row>
    <row r="179" spans="8:14" ht="15.75">
      <c r="H179" s="2"/>
      <c r="I179" s="1"/>
      <c r="J179" s="1"/>
      <c r="K179" s="1"/>
      <c r="L179" s="1"/>
      <c r="M179" s="1"/>
      <c r="N179" s="1"/>
    </row>
    <row r="180" spans="8:14" ht="15.75">
      <c r="H180" s="2"/>
      <c r="I180" s="1"/>
      <c r="J180" s="1"/>
      <c r="K180" s="1"/>
      <c r="L180" s="1"/>
      <c r="M180" s="1"/>
      <c r="N180" s="1"/>
    </row>
    <row r="181" spans="8:14" ht="15.75">
      <c r="H181" s="2"/>
      <c r="I181" s="1"/>
      <c r="J181" s="1"/>
      <c r="K181" s="1"/>
      <c r="L181" s="1"/>
      <c r="M181" s="1"/>
      <c r="N181" s="1"/>
    </row>
    <row r="182" spans="8:14" ht="15.75">
      <c r="H182" s="2"/>
      <c r="I182" s="1"/>
      <c r="J182" s="1"/>
      <c r="K182" s="1"/>
      <c r="L182" s="1"/>
      <c r="M182" s="1"/>
      <c r="N182" s="1"/>
    </row>
    <row r="183" spans="8:14" ht="15.75">
      <c r="H183" s="2"/>
      <c r="I183" s="1"/>
      <c r="J183" s="1"/>
      <c r="K183" s="1"/>
      <c r="L183" s="1"/>
      <c r="M183" s="1"/>
      <c r="N183" s="1"/>
    </row>
    <row r="184" spans="8:14" ht="15.75">
      <c r="H184" s="2"/>
      <c r="I184" s="1"/>
      <c r="J184" s="1"/>
      <c r="K184" s="1"/>
      <c r="L184" s="1"/>
      <c r="M184" s="1"/>
      <c r="N184" s="1"/>
    </row>
    <row r="185" spans="8:14" ht="15.75">
      <c r="H185" s="2"/>
      <c r="I185" s="1"/>
      <c r="J185" s="1"/>
      <c r="K185" s="1"/>
      <c r="L185" s="1"/>
      <c r="M185" s="1"/>
      <c r="N185" s="1"/>
    </row>
    <row r="186" spans="8:14" ht="15.75">
      <c r="H186" s="2"/>
      <c r="I186" s="1"/>
      <c r="J186" s="1"/>
      <c r="K186" s="1"/>
      <c r="L186" s="1"/>
      <c r="M186" s="1"/>
      <c r="N186" s="1"/>
    </row>
    <row r="187" spans="8:14" ht="15.75">
      <c r="H187" s="2"/>
      <c r="I187" s="1"/>
      <c r="J187" s="1"/>
      <c r="K187" s="1"/>
      <c r="L187" s="1"/>
      <c r="M187" s="1"/>
      <c r="N187" s="1"/>
    </row>
    <row r="188" spans="8:14" ht="15.75">
      <c r="H188" s="2"/>
      <c r="I188" s="1"/>
      <c r="J188" s="1"/>
      <c r="K188" s="1"/>
      <c r="L188" s="1"/>
      <c r="M188" s="1"/>
      <c r="N188" s="1"/>
    </row>
    <row r="189" spans="8:14" ht="15.75">
      <c r="H189" s="2"/>
      <c r="I189" s="1"/>
      <c r="J189" s="1"/>
      <c r="K189" s="1"/>
      <c r="L189" s="1"/>
      <c r="M189" s="1"/>
      <c r="N189" s="1"/>
    </row>
    <row r="190" spans="8:14" ht="15.75">
      <c r="H190" s="2"/>
      <c r="I190" s="1"/>
      <c r="J190" s="1"/>
      <c r="K190" s="1"/>
      <c r="L190" s="1"/>
      <c r="M190" s="1"/>
      <c r="N190" s="1"/>
    </row>
    <row r="191" spans="8:14" ht="15.75">
      <c r="H191" s="2"/>
      <c r="I191" s="1"/>
      <c r="J191" s="1"/>
      <c r="K191" s="1"/>
      <c r="L191" s="1"/>
      <c r="M191" s="1"/>
      <c r="N191" s="1"/>
    </row>
    <row r="192" spans="8:14" ht="15.75">
      <c r="H192" s="2"/>
      <c r="I192" s="1"/>
      <c r="J192" s="1"/>
      <c r="K192" s="1"/>
      <c r="L192" s="1"/>
      <c r="M192" s="1"/>
      <c r="N192" s="1"/>
    </row>
    <row r="193" spans="8:14" ht="15.75">
      <c r="H193" s="2"/>
      <c r="I193" s="1"/>
      <c r="J193" s="1"/>
      <c r="K193" s="1"/>
      <c r="L193" s="1"/>
      <c r="M193" s="1"/>
      <c r="N193" s="1"/>
    </row>
    <row r="194" spans="8:14" ht="15.75">
      <c r="H194" s="2"/>
      <c r="I194" s="1"/>
      <c r="J194" s="1"/>
      <c r="K194" s="1"/>
      <c r="L194" s="1"/>
      <c r="M194" s="1"/>
      <c r="N194" s="1"/>
    </row>
    <row r="195" spans="8:14" ht="15.75">
      <c r="H195" s="2"/>
      <c r="I195" s="1"/>
      <c r="J195" s="1"/>
      <c r="K195" s="1"/>
      <c r="L195" s="1"/>
      <c r="M195" s="1"/>
      <c r="N195" s="1"/>
    </row>
    <row r="196" spans="8:14" ht="15.75">
      <c r="H196" s="2"/>
      <c r="I196" s="1"/>
      <c r="J196" s="1"/>
      <c r="K196" s="1"/>
      <c r="L196" s="1"/>
      <c r="M196" s="1"/>
      <c r="N196" s="1"/>
    </row>
    <row r="197" spans="8:14" ht="15.75">
      <c r="H197" s="2"/>
      <c r="I197" s="1"/>
      <c r="J197" s="1"/>
      <c r="K197" s="1"/>
      <c r="L197" s="1"/>
      <c r="M197" s="1"/>
      <c r="N197" s="1"/>
    </row>
    <row r="198" spans="8:14" ht="15.75">
      <c r="H198" s="2"/>
      <c r="I198" s="1"/>
      <c r="J198" s="1"/>
      <c r="K198" s="1"/>
      <c r="L198" s="1"/>
      <c r="M198" s="1"/>
      <c r="N198" s="1"/>
    </row>
    <row r="199" spans="8:14" ht="15.75">
      <c r="H199" s="2"/>
      <c r="I199" s="1"/>
      <c r="J199" s="1"/>
      <c r="K199" s="1"/>
      <c r="L199" s="1"/>
      <c r="M199" s="1"/>
      <c r="N199" s="1"/>
    </row>
    <row r="200" spans="8:14" ht="15.75">
      <c r="H200" s="2"/>
      <c r="I200" s="1"/>
      <c r="J200" s="1"/>
      <c r="K200" s="1"/>
      <c r="L200" s="1"/>
      <c r="M200" s="1"/>
      <c r="N200" s="1"/>
    </row>
    <row r="201" spans="8:14" ht="15.75">
      <c r="H201" s="2"/>
      <c r="I201" s="1"/>
      <c r="J201" s="1"/>
      <c r="K201" s="1"/>
      <c r="L201" s="1"/>
      <c r="M201" s="1"/>
      <c r="N201" s="1"/>
    </row>
    <row r="202" spans="8:14" ht="15.75">
      <c r="H202" s="2"/>
      <c r="I202" s="1"/>
      <c r="J202" s="1"/>
      <c r="K202" s="1"/>
      <c r="L202" s="1"/>
      <c r="M202" s="1"/>
      <c r="N202" s="1"/>
    </row>
    <row r="203" spans="8:14" ht="15.75">
      <c r="H203" s="2"/>
      <c r="I203" s="1"/>
      <c r="J203" s="1"/>
      <c r="K203" s="1"/>
      <c r="L203" s="1"/>
      <c r="M203" s="1"/>
      <c r="N203" s="1"/>
    </row>
    <row r="204" spans="8:14" ht="15.75">
      <c r="H204" s="2"/>
      <c r="I204" s="1"/>
      <c r="J204" s="1"/>
      <c r="K204" s="1"/>
      <c r="L204" s="1"/>
      <c r="M204" s="1"/>
      <c r="N204" s="1"/>
    </row>
    <row r="205" spans="8:14" ht="15.75">
      <c r="H205" s="2"/>
      <c r="I205" s="1"/>
      <c r="J205" s="1"/>
      <c r="K205" s="1"/>
      <c r="L205" s="1"/>
      <c r="M205" s="1"/>
      <c r="N205" s="1"/>
    </row>
    <row r="206" spans="8:14" ht="15.75">
      <c r="H206" s="2"/>
      <c r="I206" s="1"/>
      <c r="J206" s="1"/>
      <c r="K206" s="1"/>
      <c r="L206" s="1"/>
      <c r="M206" s="1"/>
      <c r="N206" s="1"/>
    </row>
    <row r="207" spans="8:14" ht="15.75">
      <c r="H207" s="2"/>
      <c r="I207" s="1"/>
      <c r="J207" s="1"/>
      <c r="K207" s="1"/>
      <c r="L207" s="1"/>
      <c r="M207" s="1"/>
      <c r="N207" s="1"/>
    </row>
    <row r="208" spans="8:14" ht="15.75">
      <c r="H208" s="2"/>
      <c r="I208" s="1"/>
      <c r="J208" s="1"/>
      <c r="K208" s="1"/>
      <c r="L208" s="1"/>
      <c r="M208" s="1"/>
      <c r="N208" s="1"/>
    </row>
    <row r="209" spans="8:14" ht="15.75">
      <c r="H209" s="2"/>
      <c r="I209" s="1"/>
      <c r="J209" s="1"/>
      <c r="K209" s="1"/>
      <c r="L209" s="1"/>
      <c r="M209" s="1"/>
      <c r="N209" s="1"/>
    </row>
    <row r="210" spans="8:14" ht="15.75">
      <c r="H210" s="2"/>
      <c r="I210" s="1"/>
      <c r="J210" s="1"/>
      <c r="K210" s="1"/>
      <c r="L210" s="1"/>
      <c r="M210" s="1"/>
      <c r="N210" s="1"/>
    </row>
    <row r="211" spans="8:14" ht="15.75">
      <c r="H211" s="2"/>
      <c r="I211" s="1"/>
      <c r="J211" s="1"/>
      <c r="K211" s="1"/>
      <c r="L211" s="1"/>
      <c r="M211" s="1"/>
      <c r="N211" s="1"/>
    </row>
    <row r="212" spans="8:14" ht="15.75">
      <c r="H212" s="2"/>
      <c r="I212" s="1"/>
      <c r="J212" s="1"/>
      <c r="K212" s="1"/>
      <c r="L212" s="1"/>
      <c r="M212" s="1"/>
      <c r="N212" s="1"/>
    </row>
    <row r="213" spans="8:14" ht="15.75">
      <c r="H213" s="2"/>
      <c r="I213" s="1"/>
      <c r="J213" s="1"/>
      <c r="K213" s="1"/>
      <c r="L213" s="1"/>
      <c r="M213" s="1"/>
      <c r="N213" s="1"/>
    </row>
    <row r="214" spans="8:14" ht="15.75">
      <c r="H214" s="2"/>
      <c r="I214" s="1"/>
      <c r="J214" s="1"/>
      <c r="K214" s="1"/>
      <c r="L214" s="1"/>
      <c r="M214" s="1"/>
      <c r="N214" s="1"/>
    </row>
    <row r="215" spans="8:14" ht="15.75">
      <c r="H215" s="2"/>
      <c r="I215" s="1"/>
      <c r="J215" s="1"/>
      <c r="K215" s="1"/>
      <c r="L215" s="1"/>
      <c r="M215" s="1"/>
      <c r="N215" s="1"/>
    </row>
    <row r="216" spans="8:14" ht="15.75">
      <c r="H216" s="2"/>
      <c r="I216" s="1"/>
      <c r="J216" s="1"/>
      <c r="K216" s="1"/>
      <c r="L216" s="1"/>
      <c r="M216" s="1"/>
      <c r="N216" s="1"/>
    </row>
    <row r="217" spans="8:14" ht="15.75">
      <c r="H217" s="2"/>
      <c r="I217" s="1"/>
      <c r="J217" s="1"/>
      <c r="K217" s="1"/>
      <c r="L217" s="1"/>
      <c r="M217" s="1"/>
      <c r="N217" s="1"/>
    </row>
    <row r="218" spans="8:14" ht="15.75">
      <c r="H218" s="2"/>
      <c r="I218" s="1"/>
      <c r="J218" s="1"/>
      <c r="K218" s="1"/>
      <c r="L218" s="1"/>
      <c r="M218" s="1"/>
      <c r="N218" s="1"/>
    </row>
    <row r="219" spans="8:14" ht="15.75">
      <c r="H219" s="2"/>
      <c r="I219" s="1"/>
      <c r="J219" s="1"/>
      <c r="K219" s="1"/>
      <c r="L219" s="1"/>
      <c r="M219" s="1"/>
      <c r="N219" s="1"/>
    </row>
    <row r="220" spans="8:14" ht="15.75">
      <c r="H220" s="2"/>
      <c r="I220" s="1"/>
      <c r="J220" s="1"/>
      <c r="K220" s="1"/>
      <c r="L220" s="1"/>
      <c r="M220" s="1"/>
      <c r="N220" s="1"/>
    </row>
    <row r="221" spans="8:14" ht="15.75">
      <c r="H221" s="2"/>
      <c r="I221" s="1"/>
      <c r="J221" s="1"/>
      <c r="K221" s="1"/>
      <c r="L221" s="1"/>
      <c r="M221" s="1"/>
      <c r="N221" s="1"/>
    </row>
    <row r="222" spans="8:14" ht="15.75">
      <c r="H222" s="2"/>
      <c r="I222" s="1"/>
      <c r="J222" s="1"/>
      <c r="K222" s="1"/>
      <c r="L222" s="1"/>
      <c r="M222" s="1"/>
      <c r="N222" s="1"/>
    </row>
    <row r="223" spans="8:14" ht="15.75">
      <c r="H223" s="2"/>
      <c r="I223" s="1"/>
      <c r="J223" s="1"/>
      <c r="K223" s="1"/>
      <c r="L223" s="1"/>
      <c r="M223" s="1"/>
      <c r="N223" s="1"/>
    </row>
    <row r="224" spans="8:14" ht="15.75">
      <c r="H224" s="2"/>
      <c r="I224" s="1"/>
      <c r="J224" s="1"/>
      <c r="K224" s="1"/>
      <c r="L224" s="1"/>
      <c r="M224" s="1"/>
      <c r="N224" s="1"/>
    </row>
    <row r="225" spans="8:14" ht="15.75">
      <c r="H225" s="2"/>
      <c r="I225" s="1"/>
      <c r="J225" s="1"/>
      <c r="K225" s="1"/>
      <c r="L225" s="1"/>
      <c r="M225" s="1"/>
      <c r="N225" s="1"/>
    </row>
    <row r="226" spans="8:14" ht="15.75">
      <c r="H226" s="2"/>
      <c r="I226" s="1"/>
      <c r="J226" s="1"/>
      <c r="K226" s="1"/>
      <c r="L226" s="1"/>
      <c r="M226" s="1"/>
      <c r="N226" s="1"/>
    </row>
    <row r="227" spans="8:14" ht="15.75">
      <c r="H227" s="2"/>
      <c r="I227" s="1"/>
      <c r="J227" s="1"/>
      <c r="K227" s="1"/>
      <c r="L227" s="1"/>
      <c r="M227" s="1"/>
      <c r="N227" s="1"/>
    </row>
    <row r="228" spans="8:14" ht="15.75">
      <c r="H228" s="2"/>
      <c r="I228" s="1"/>
      <c r="J228" s="1"/>
      <c r="K228" s="1"/>
      <c r="L228" s="1"/>
      <c r="M228" s="1"/>
      <c r="N228" s="1"/>
    </row>
    <row r="229" spans="8:14" ht="15.75">
      <c r="H229" s="2"/>
      <c r="I229" s="1"/>
      <c r="J229" s="1"/>
      <c r="K229" s="1"/>
      <c r="L229" s="1"/>
      <c r="M229" s="1"/>
      <c r="N229" s="1"/>
    </row>
    <row r="230" spans="8:14" ht="15.75">
      <c r="H230" s="2"/>
      <c r="I230" s="1"/>
      <c r="J230" s="1"/>
      <c r="K230" s="1"/>
      <c r="L230" s="1"/>
      <c r="M230" s="1"/>
      <c r="N230" s="1"/>
    </row>
    <row r="231" spans="8:14" ht="15.75">
      <c r="H231" s="2"/>
      <c r="I231" s="1"/>
      <c r="J231" s="1"/>
      <c r="K231" s="1"/>
      <c r="L231" s="1"/>
      <c r="M231" s="1"/>
      <c r="N231" s="1"/>
    </row>
    <row r="232" spans="8:14" ht="15.75">
      <c r="H232" s="2"/>
      <c r="I232" s="1"/>
      <c r="J232" s="1"/>
      <c r="K232" s="1"/>
      <c r="L232" s="1"/>
      <c r="M232" s="1"/>
      <c r="N232" s="1"/>
    </row>
    <row r="233" spans="8:14" ht="15.75">
      <c r="H233" s="2"/>
      <c r="I233" s="1"/>
      <c r="J233" s="1"/>
      <c r="K233" s="1"/>
      <c r="L233" s="1"/>
      <c r="M233" s="1"/>
      <c r="N233" s="1"/>
    </row>
    <row r="234" spans="8:14" ht="15.75">
      <c r="H234" s="2"/>
      <c r="I234" s="1"/>
      <c r="J234" s="1"/>
      <c r="K234" s="1"/>
      <c r="L234" s="1"/>
      <c r="M234" s="1"/>
      <c r="N234" s="1"/>
    </row>
    <row r="235" spans="8:14" ht="15.75">
      <c r="H235" s="2"/>
      <c r="I235" s="1"/>
      <c r="J235" s="1"/>
      <c r="K235" s="1"/>
      <c r="L235" s="1"/>
      <c r="M235" s="1"/>
      <c r="N235" s="1"/>
    </row>
    <row r="236" spans="8:14" ht="15.75">
      <c r="H236" s="2"/>
      <c r="I236" s="1"/>
      <c r="J236" s="1"/>
      <c r="K236" s="1"/>
      <c r="L236" s="1"/>
      <c r="M236" s="1"/>
      <c r="N236" s="1"/>
    </row>
    <row r="237" spans="8:14" ht="15.75">
      <c r="H237" s="2"/>
      <c r="I237" s="1"/>
      <c r="J237" s="1"/>
      <c r="K237" s="1"/>
      <c r="L237" s="1"/>
      <c r="M237" s="1"/>
      <c r="N237" s="1"/>
    </row>
    <row r="238" spans="8:14" ht="15.75">
      <c r="H238" s="2"/>
      <c r="I238" s="1"/>
      <c r="J238" s="1"/>
      <c r="K238" s="1"/>
      <c r="L238" s="1"/>
      <c r="M238" s="1"/>
      <c r="N238" s="1"/>
    </row>
    <row r="239" spans="8:14" ht="15.75">
      <c r="H239" s="2"/>
      <c r="I239" s="1"/>
      <c r="J239" s="1"/>
      <c r="K239" s="1"/>
      <c r="L239" s="1"/>
      <c r="M239" s="1"/>
      <c r="N239" s="1"/>
    </row>
    <row r="240" spans="8:14" ht="15.75">
      <c r="H240" s="2"/>
      <c r="I240" s="1"/>
      <c r="J240" s="1"/>
      <c r="K240" s="1"/>
      <c r="L240" s="1"/>
      <c r="M240" s="1"/>
      <c r="N240" s="1"/>
    </row>
    <row r="241" spans="8:14" ht="15.75">
      <c r="H241" s="2"/>
      <c r="I241" s="1"/>
      <c r="J241" s="1"/>
      <c r="K241" s="1"/>
      <c r="L241" s="1"/>
      <c r="M241" s="1"/>
      <c r="N241" s="1"/>
    </row>
    <row r="242" spans="8:14" ht="15.75">
      <c r="H242" s="2"/>
      <c r="I242" s="1"/>
      <c r="J242" s="1"/>
      <c r="K242" s="1"/>
      <c r="L242" s="1"/>
      <c r="M242" s="1"/>
      <c r="N242" s="1"/>
    </row>
    <row r="243" spans="8:14" ht="15.75">
      <c r="H243" s="2"/>
      <c r="I243" s="1"/>
      <c r="J243" s="1"/>
      <c r="K243" s="1"/>
      <c r="L243" s="1"/>
      <c r="M243" s="1"/>
      <c r="N243" s="1"/>
    </row>
    <row r="244" spans="8:14" ht="15.75">
      <c r="H244" s="2"/>
      <c r="I244" s="1"/>
      <c r="J244" s="1"/>
      <c r="K244" s="1"/>
      <c r="L244" s="1"/>
      <c r="M244" s="1"/>
      <c r="N244" s="1"/>
    </row>
    <row r="245" spans="8:14" ht="15.75">
      <c r="H245" s="2"/>
      <c r="I245" s="1"/>
      <c r="J245" s="1"/>
      <c r="K245" s="1"/>
      <c r="L245" s="1"/>
      <c r="M245" s="1"/>
      <c r="N245" s="1"/>
    </row>
    <row r="246" spans="8:14" ht="15.75">
      <c r="H246" s="2"/>
      <c r="I246" s="1"/>
      <c r="J246" s="1"/>
      <c r="K246" s="1"/>
      <c r="L246" s="1"/>
      <c r="M246" s="1"/>
      <c r="N246" s="1"/>
    </row>
    <row r="247" spans="8:14" ht="15.75">
      <c r="H247" s="2"/>
      <c r="I247" s="1"/>
      <c r="J247" s="1"/>
      <c r="K247" s="1"/>
      <c r="L247" s="1"/>
      <c r="M247" s="1"/>
      <c r="N247" s="1"/>
    </row>
    <row r="248" spans="8:14" ht="15.75">
      <c r="H248" s="2"/>
      <c r="I248" s="1"/>
      <c r="J248" s="1"/>
      <c r="K248" s="1"/>
      <c r="L248" s="1"/>
      <c r="M248" s="1"/>
      <c r="N248" s="1"/>
    </row>
    <row r="249" spans="8:14" ht="15.75">
      <c r="H249" s="2"/>
      <c r="I249" s="1"/>
      <c r="J249" s="1"/>
      <c r="K249" s="1"/>
      <c r="L249" s="1"/>
      <c r="M249" s="1"/>
      <c r="N249" s="1"/>
    </row>
    <row r="250" spans="8:14" ht="15.75">
      <c r="H250" s="2"/>
      <c r="I250" s="1"/>
      <c r="J250" s="1"/>
      <c r="K250" s="1"/>
      <c r="L250" s="1"/>
      <c r="M250" s="1"/>
      <c r="N250" s="1"/>
    </row>
    <row r="251" spans="8:14" ht="15.75">
      <c r="H251" s="2"/>
      <c r="I251" s="1"/>
      <c r="J251" s="1"/>
      <c r="K251" s="1"/>
      <c r="L251" s="1"/>
      <c r="M251" s="1"/>
      <c r="N251" s="1"/>
    </row>
    <row r="252" spans="8:14" ht="15.75">
      <c r="H252" s="2"/>
      <c r="I252" s="1"/>
      <c r="J252" s="1"/>
      <c r="K252" s="1"/>
      <c r="L252" s="1"/>
      <c r="M252" s="1"/>
      <c r="N252" s="1"/>
    </row>
    <row r="253" spans="8:14" ht="15.75">
      <c r="H253" s="2"/>
      <c r="I253" s="1"/>
      <c r="J253" s="1"/>
      <c r="K253" s="1"/>
      <c r="L253" s="1"/>
      <c r="M253" s="1"/>
      <c r="N253" s="1"/>
    </row>
    <row r="254" spans="8:14" ht="15.75">
      <c r="H254" s="2"/>
      <c r="I254" s="1"/>
      <c r="J254" s="1"/>
      <c r="K254" s="1"/>
      <c r="L254" s="1"/>
      <c r="M254" s="1"/>
      <c r="N254" s="1"/>
    </row>
    <row r="255" spans="8:14" ht="15.75">
      <c r="H255" s="2"/>
      <c r="I255" s="1"/>
      <c r="J255" s="1"/>
      <c r="K255" s="1"/>
      <c r="L255" s="1"/>
      <c r="M255" s="1"/>
      <c r="N255" s="1"/>
    </row>
    <row r="256" spans="8:14" ht="15.75">
      <c r="H256" s="2"/>
      <c r="I256" s="1"/>
      <c r="J256" s="1"/>
      <c r="K256" s="1"/>
      <c r="L256" s="1"/>
      <c r="M256" s="1"/>
      <c r="N256" s="1"/>
    </row>
    <row r="257" spans="8:14" ht="15.75">
      <c r="H257" s="2"/>
      <c r="I257" s="1"/>
      <c r="J257" s="1"/>
      <c r="K257" s="1"/>
      <c r="L257" s="1"/>
      <c r="M257" s="1"/>
      <c r="N257" s="1"/>
    </row>
    <row r="258" spans="8:14" ht="15.75">
      <c r="H258" s="2"/>
      <c r="I258" s="1"/>
      <c r="J258" s="1"/>
      <c r="K258" s="1"/>
      <c r="L258" s="1"/>
      <c r="M258" s="1"/>
      <c r="N258" s="1"/>
    </row>
    <row r="259" spans="8:14" ht="15.75">
      <c r="H259" s="2"/>
      <c r="I259" s="1"/>
      <c r="J259" s="1"/>
      <c r="K259" s="1"/>
      <c r="L259" s="1"/>
      <c r="M259" s="1"/>
      <c r="N259" s="1"/>
    </row>
    <row r="260" spans="8:14" ht="15.75">
      <c r="H260" s="2"/>
      <c r="I260" s="1"/>
      <c r="J260" s="1"/>
      <c r="K260" s="1"/>
      <c r="L260" s="1"/>
      <c r="M260" s="1"/>
      <c r="N260" s="1"/>
    </row>
    <row r="261" spans="8:14" ht="15.75">
      <c r="H261" s="2"/>
      <c r="I261" s="1"/>
      <c r="J261" s="1"/>
      <c r="K261" s="1"/>
      <c r="L261" s="1"/>
      <c r="M261" s="1"/>
      <c r="N261" s="1"/>
    </row>
    <row r="262" spans="8:14" ht="15.75">
      <c r="H262" s="2"/>
      <c r="I262" s="1"/>
      <c r="J262" s="1"/>
      <c r="K262" s="1"/>
      <c r="L262" s="1"/>
      <c r="M262" s="1"/>
      <c r="N262" s="1"/>
    </row>
    <row r="263" spans="8:14" ht="15.75">
      <c r="H263" s="2"/>
      <c r="I263" s="1"/>
      <c r="J263" s="1"/>
      <c r="K263" s="1"/>
      <c r="L263" s="1"/>
      <c r="M263" s="1"/>
      <c r="N263" s="1"/>
    </row>
    <row r="264" spans="8:14" ht="15.75">
      <c r="H264" s="2"/>
      <c r="I264" s="1"/>
      <c r="J264" s="1"/>
      <c r="K264" s="1"/>
      <c r="L264" s="1"/>
      <c r="M264" s="1"/>
      <c r="N264" s="1"/>
    </row>
    <row r="265" spans="8:14" ht="15.75">
      <c r="H265" s="2"/>
      <c r="I265" s="1"/>
      <c r="J265" s="1"/>
      <c r="K265" s="1"/>
      <c r="L265" s="1"/>
      <c r="M265" s="1"/>
      <c r="N265" s="1"/>
    </row>
    <row r="266" spans="8:14" ht="15.75">
      <c r="H266" s="2"/>
      <c r="I266" s="1"/>
      <c r="J266" s="1"/>
      <c r="K266" s="1"/>
      <c r="L266" s="1"/>
      <c r="M266" s="1"/>
      <c r="N266" s="1"/>
    </row>
    <row r="267" spans="8:14" ht="15.75">
      <c r="H267" s="2"/>
      <c r="I267" s="1"/>
      <c r="J267" s="1"/>
      <c r="K267" s="1"/>
      <c r="L267" s="1"/>
      <c r="M267" s="1"/>
      <c r="N267" s="1"/>
    </row>
    <row r="268" spans="8:14" ht="15.75">
      <c r="H268" s="2"/>
      <c r="I268" s="1"/>
      <c r="J268" s="1"/>
      <c r="K268" s="1"/>
      <c r="L268" s="1"/>
      <c r="M268" s="1"/>
      <c r="N268" s="1"/>
    </row>
    <row r="269" spans="8:14" ht="15.75">
      <c r="H269" s="2"/>
      <c r="I269" s="1"/>
      <c r="J269" s="1"/>
      <c r="K269" s="1"/>
      <c r="L269" s="1"/>
      <c r="M269" s="1"/>
      <c r="N269" s="1"/>
    </row>
    <row r="270" spans="8:14" ht="15.75">
      <c r="H270" s="2"/>
      <c r="I270" s="1"/>
      <c r="J270" s="1"/>
      <c r="K270" s="1"/>
      <c r="L270" s="1"/>
      <c r="M270" s="1"/>
      <c r="N270" s="1"/>
    </row>
    <row r="271" spans="8:14" ht="15.75">
      <c r="H271" s="2"/>
      <c r="I271" s="1"/>
      <c r="J271" s="1"/>
      <c r="K271" s="1"/>
      <c r="L271" s="1"/>
      <c r="M271" s="1"/>
      <c r="N271" s="1"/>
    </row>
    <row r="272" spans="8:14" ht="15.75">
      <c r="H272" s="2"/>
      <c r="I272" s="1"/>
      <c r="J272" s="1"/>
      <c r="K272" s="1"/>
      <c r="L272" s="1"/>
      <c r="M272" s="1"/>
      <c r="N272" s="1"/>
    </row>
    <row r="273" spans="8:14" ht="15.75">
      <c r="H273" s="2"/>
      <c r="I273" s="1"/>
      <c r="J273" s="1"/>
      <c r="K273" s="1"/>
      <c r="L273" s="1"/>
      <c r="M273" s="1"/>
      <c r="N273" s="1"/>
    </row>
    <row r="274" spans="8:14" ht="15.75">
      <c r="H274" s="2"/>
      <c r="I274" s="1"/>
      <c r="J274" s="1"/>
      <c r="K274" s="1"/>
      <c r="L274" s="1"/>
      <c r="M274" s="1"/>
      <c r="N274" s="1"/>
    </row>
    <row r="275" spans="8:14" ht="15.75">
      <c r="H275" s="2"/>
      <c r="I275" s="1"/>
      <c r="J275" s="1"/>
      <c r="K275" s="1"/>
      <c r="L275" s="1"/>
      <c r="M275" s="1"/>
      <c r="N275" s="1"/>
    </row>
    <row r="276" spans="8:14" ht="15.75">
      <c r="H276" s="2"/>
      <c r="I276" s="1"/>
      <c r="J276" s="1"/>
      <c r="K276" s="1"/>
      <c r="L276" s="1"/>
      <c r="M276" s="1"/>
      <c r="N276" s="1"/>
    </row>
    <row r="277" spans="8:14" ht="15.75">
      <c r="H277" s="2"/>
      <c r="I277" s="1"/>
      <c r="J277" s="1"/>
      <c r="K277" s="1"/>
      <c r="L277" s="1"/>
      <c r="M277" s="1"/>
      <c r="N277" s="1"/>
    </row>
    <row r="278" spans="8:14" ht="15.75">
      <c r="H278" s="2"/>
      <c r="I278" s="1"/>
      <c r="J278" s="1"/>
      <c r="K278" s="1"/>
      <c r="L278" s="1"/>
      <c r="M278" s="1"/>
      <c r="N278" s="1"/>
    </row>
    <row r="279" spans="8:14" ht="15.75">
      <c r="H279" s="2"/>
      <c r="I279" s="1"/>
      <c r="J279" s="1"/>
      <c r="K279" s="1"/>
      <c r="L279" s="1"/>
      <c r="M279" s="1"/>
      <c r="N279" s="1"/>
    </row>
    <row r="280" spans="8:14" ht="15.75">
      <c r="H280" s="2"/>
      <c r="I280" s="1"/>
      <c r="J280" s="1"/>
      <c r="K280" s="1"/>
      <c r="L280" s="1"/>
      <c r="M280" s="1"/>
      <c r="N280" s="1"/>
    </row>
    <row r="281" spans="8:14" ht="15.75">
      <c r="H281" s="2"/>
      <c r="I281" s="1"/>
      <c r="J281" s="1"/>
      <c r="K281" s="1"/>
      <c r="L281" s="1"/>
      <c r="M281" s="1"/>
      <c r="N281" s="1"/>
    </row>
    <row r="282" spans="8:14" ht="15.75">
      <c r="H282" s="2"/>
      <c r="I282" s="1"/>
      <c r="J282" s="1"/>
      <c r="K282" s="1"/>
      <c r="L282" s="1"/>
      <c r="M282" s="1"/>
      <c r="N282" s="1"/>
    </row>
    <row r="283" spans="8:14" ht="15.75">
      <c r="H283" s="2"/>
      <c r="I283" s="1"/>
      <c r="J283" s="1"/>
      <c r="K283" s="1"/>
      <c r="L283" s="1"/>
      <c r="M283" s="1"/>
      <c r="N283" s="1"/>
    </row>
    <row r="284" spans="8:14" ht="15.75">
      <c r="H284" s="2"/>
      <c r="I284" s="1"/>
      <c r="J284" s="1"/>
      <c r="K284" s="1"/>
      <c r="L284" s="1"/>
      <c r="M284" s="1"/>
      <c r="N284" s="1"/>
    </row>
    <row r="285" spans="8:14" ht="15.75">
      <c r="H285" s="2"/>
      <c r="I285" s="1"/>
      <c r="J285" s="1"/>
      <c r="K285" s="1"/>
      <c r="L285" s="1"/>
      <c r="M285" s="1"/>
      <c r="N285" s="1"/>
    </row>
    <row r="286" spans="8:14" ht="15.75">
      <c r="H286" s="2"/>
      <c r="I286" s="1"/>
      <c r="J286" s="1"/>
      <c r="K286" s="1"/>
      <c r="L286" s="1"/>
      <c r="M286" s="1"/>
      <c r="N286" s="1"/>
    </row>
  </sheetData>
  <sheetProtection/>
  <mergeCells count="41">
    <mergeCell ref="K8:L8"/>
    <mergeCell ref="B22:C22"/>
    <mergeCell ref="B23:C23"/>
    <mergeCell ref="A46:N46"/>
    <mergeCell ref="B11:C11"/>
    <mergeCell ref="B12:C12"/>
    <mergeCell ref="B13:C13"/>
    <mergeCell ref="B24:C24"/>
    <mergeCell ref="B25:C25"/>
    <mergeCell ref="B33:C33"/>
    <mergeCell ref="A6:N6"/>
    <mergeCell ref="A10:G10"/>
    <mergeCell ref="A7:N7"/>
    <mergeCell ref="B18:C18"/>
    <mergeCell ref="B16:C16"/>
    <mergeCell ref="B20:C20"/>
    <mergeCell ref="B14:C14"/>
    <mergeCell ref="B15:C15"/>
    <mergeCell ref="B19:C19"/>
    <mergeCell ref="B17:C17"/>
    <mergeCell ref="A1:N1"/>
    <mergeCell ref="A2:N2"/>
    <mergeCell ref="A3:N3"/>
    <mergeCell ref="A4:N4"/>
    <mergeCell ref="A5:B5"/>
    <mergeCell ref="L5:N5"/>
    <mergeCell ref="B26:C26"/>
    <mergeCell ref="B27:C27"/>
    <mergeCell ref="B21:C21"/>
    <mergeCell ref="B37:C37"/>
    <mergeCell ref="B32:C32"/>
    <mergeCell ref="B35:C35"/>
    <mergeCell ref="B31:C31"/>
    <mergeCell ref="B28:C28"/>
    <mergeCell ref="B29:C29"/>
    <mergeCell ref="A47:N47"/>
    <mergeCell ref="A48:N48"/>
    <mergeCell ref="A38:G38"/>
    <mergeCell ref="B36:C36"/>
    <mergeCell ref="B34:C34"/>
    <mergeCell ref="B30:C30"/>
  </mergeCells>
  <printOptions verticalCentered="1"/>
  <pageMargins left="0.25" right="0.25" top="0.75" bottom="0.75" header="0.3" footer="0.3"/>
  <pageSetup fitToHeight="1" fitToWidth="1" horizontalDpi="600" verticalDpi="600" orientation="portrait" scale="52" r:id="rId4"/>
  <headerFooter alignWithMargins="0">
    <oddFooter>&amp;R&amp;"Arial Narrow,Regular"&amp;7Página &amp;P de &amp;N</oddFooter>
  </headerFooter>
  <rowBreaks count="2" manualBreakCount="2">
    <brk id="8" max="255" man="1"/>
    <brk id="3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PageLayoutView="0" workbookViewId="0" topLeftCell="A1">
      <selection activeCell="I12" sqref="I12"/>
    </sheetView>
  </sheetViews>
  <sheetFormatPr defaultColWidth="11.421875" defaultRowHeight="12.75"/>
  <cols>
    <col min="3" max="3" width="24.8515625" style="0" customWidth="1"/>
    <col min="4" max="4" width="20.57421875" style="0" customWidth="1"/>
    <col min="5" max="5" width="23.00390625" style="0" customWidth="1"/>
  </cols>
  <sheetData>
    <row r="1" spans="2:7" ht="12.75">
      <c r="B1" s="159" t="s">
        <v>128</v>
      </c>
      <c r="G1" s="159">
        <v>2009</v>
      </c>
    </row>
    <row r="2" spans="2:7" ht="12.75">
      <c r="B2" s="159" t="s">
        <v>129</v>
      </c>
      <c r="G2" s="159" t="s">
        <v>131</v>
      </c>
    </row>
    <row r="3" ht="13.5" thickBot="1">
      <c r="B3" s="159" t="s">
        <v>130</v>
      </c>
    </row>
    <row r="4" spans="2:8" ht="14.25" thickBot="1" thickTop="1">
      <c r="B4" s="150"/>
      <c r="C4" s="150" t="s">
        <v>121</v>
      </c>
      <c r="D4" s="150" t="s">
        <v>122</v>
      </c>
      <c r="E4" s="150" t="s">
        <v>123</v>
      </c>
      <c r="F4" s="150" t="s">
        <v>124</v>
      </c>
      <c r="G4" s="150" t="s">
        <v>125</v>
      </c>
      <c r="H4" s="150" t="s">
        <v>126</v>
      </c>
    </row>
    <row r="5" spans="2:8" ht="14.25" thickBot="1" thickTop="1">
      <c r="B5" s="148"/>
      <c r="C5" s="320" t="s">
        <v>17</v>
      </c>
      <c r="D5" s="321"/>
      <c r="E5" s="149"/>
      <c r="F5" s="146"/>
      <c r="G5" s="146"/>
      <c r="H5" s="147"/>
    </row>
    <row r="6" spans="2:8" ht="24.75" customHeight="1" thickTop="1">
      <c r="B6" s="26">
        <v>1</v>
      </c>
      <c r="C6" s="25" t="s">
        <v>63</v>
      </c>
      <c r="D6" s="25" t="s">
        <v>21</v>
      </c>
      <c r="E6" s="25" t="s">
        <v>22</v>
      </c>
      <c r="F6" s="22">
        <v>1</v>
      </c>
      <c r="G6" s="23">
        <v>1</v>
      </c>
      <c r="H6" s="22">
        <f>+F6-G6</f>
        <v>0</v>
      </c>
    </row>
    <row r="7" spans="2:8" ht="12.75">
      <c r="B7" s="114">
        <v>2</v>
      </c>
      <c r="C7" s="24" t="s">
        <v>23</v>
      </c>
      <c r="D7" s="24" t="s">
        <v>21</v>
      </c>
      <c r="E7" s="24" t="s">
        <v>22</v>
      </c>
      <c r="F7" s="20">
        <v>2</v>
      </c>
      <c r="G7" s="81">
        <v>2</v>
      </c>
      <c r="H7" s="20">
        <f aca="true" t="shared" si="0" ref="H7:H29">+F7-G7</f>
        <v>0</v>
      </c>
    </row>
    <row r="8" spans="2:8" ht="25.5">
      <c r="B8" s="31">
        <v>3</v>
      </c>
      <c r="C8" s="24" t="s">
        <v>24</v>
      </c>
      <c r="D8" s="24" t="s">
        <v>21</v>
      </c>
      <c r="E8" s="24" t="s">
        <v>22</v>
      </c>
      <c r="F8" s="20">
        <v>0</v>
      </c>
      <c r="G8" s="21">
        <v>0</v>
      </c>
      <c r="H8" s="20">
        <f t="shared" si="0"/>
        <v>0</v>
      </c>
    </row>
    <row r="9" spans="2:8" ht="25.5">
      <c r="B9" s="114">
        <v>4</v>
      </c>
      <c r="C9" s="25" t="s">
        <v>26</v>
      </c>
      <c r="D9" s="33" t="s">
        <v>21</v>
      </c>
      <c r="E9" s="25" t="s">
        <v>22</v>
      </c>
      <c r="F9" s="22">
        <v>2</v>
      </c>
      <c r="G9" s="84">
        <v>2</v>
      </c>
      <c r="H9" s="20">
        <f t="shared" si="0"/>
        <v>0</v>
      </c>
    </row>
    <row r="10" spans="2:8" ht="25.5">
      <c r="B10" s="117">
        <v>5</v>
      </c>
      <c r="C10" s="41" t="s">
        <v>27</v>
      </c>
      <c r="D10" s="24" t="s">
        <v>21</v>
      </c>
      <c r="E10" s="24" t="s">
        <v>25</v>
      </c>
      <c r="F10" s="20">
        <v>2</v>
      </c>
      <c r="G10" s="81">
        <v>1</v>
      </c>
      <c r="H10" s="20">
        <f t="shared" si="0"/>
        <v>1</v>
      </c>
    </row>
    <row r="11" spans="2:8" ht="25.5">
      <c r="B11" s="114">
        <v>6</v>
      </c>
      <c r="C11" s="35" t="s">
        <v>31</v>
      </c>
      <c r="D11" s="25" t="s">
        <v>21</v>
      </c>
      <c r="E11" s="25" t="s">
        <v>22</v>
      </c>
      <c r="F11" s="22">
        <v>2</v>
      </c>
      <c r="G11" s="23">
        <v>1</v>
      </c>
      <c r="H11" s="22">
        <f t="shared" si="0"/>
        <v>1</v>
      </c>
    </row>
    <row r="12" spans="2:8" ht="38.25">
      <c r="B12" s="117">
        <v>7</v>
      </c>
      <c r="C12" s="41" t="s">
        <v>32</v>
      </c>
      <c r="D12" s="24" t="s">
        <v>117</v>
      </c>
      <c r="E12" s="24" t="s">
        <v>34</v>
      </c>
      <c r="F12" s="20">
        <v>6</v>
      </c>
      <c r="G12" s="21">
        <v>6</v>
      </c>
      <c r="H12" s="20">
        <f t="shared" si="0"/>
        <v>0</v>
      </c>
    </row>
    <row r="13" spans="2:8" ht="12.75">
      <c r="B13" s="117">
        <v>8</v>
      </c>
      <c r="C13" s="41" t="s">
        <v>35</v>
      </c>
      <c r="D13" s="24" t="s">
        <v>21</v>
      </c>
      <c r="E13" s="24" t="s">
        <v>36</v>
      </c>
      <c r="F13" s="20">
        <v>2</v>
      </c>
      <c r="G13" s="81">
        <v>1</v>
      </c>
      <c r="H13" s="20">
        <f>+F13-G13</f>
        <v>1</v>
      </c>
    </row>
    <row r="14" spans="2:8" ht="12.75">
      <c r="B14" s="114">
        <v>9</v>
      </c>
      <c r="C14" s="35" t="s">
        <v>37</v>
      </c>
      <c r="D14" s="25" t="s">
        <v>21</v>
      </c>
      <c r="E14" s="25" t="s">
        <v>36</v>
      </c>
      <c r="F14" s="22">
        <v>1</v>
      </c>
      <c r="G14" s="23">
        <v>1</v>
      </c>
      <c r="H14" s="22">
        <f t="shared" si="0"/>
        <v>0</v>
      </c>
    </row>
    <row r="15" spans="2:8" ht="25.5">
      <c r="B15" s="117">
        <v>10</v>
      </c>
      <c r="C15" s="41" t="s">
        <v>38</v>
      </c>
      <c r="D15" s="24" t="s">
        <v>21</v>
      </c>
      <c r="E15" s="24" t="s">
        <v>36</v>
      </c>
      <c r="F15" s="20">
        <v>0</v>
      </c>
      <c r="G15" s="21">
        <v>0</v>
      </c>
      <c r="H15" s="20">
        <f t="shared" si="0"/>
        <v>0</v>
      </c>
    </row>
    <row r="16" spans="2:8" ht="25.5">
      <c r="B16" s="117">
        <v>11</v>
      </c>
      <c r="C16" s="41" t="s">
        <v>39</v>
      </c>
      <c r="D16" s="24" t="s">
        <v>118</v>
      </c>
      <c r="E16" s="24" t="s">
        <v>41</v>
      </c>
      <c r="F16" s="20">
        <v>1</v>
      </c>
      <c r="G16" s="21">
        <v>0</v>
      </c>
      <c r="H16" s="20">
        <f>+F16-G16</f>
        <v>1</v>
      </c>
    </row>
    <row r="17" spans="2:8" ht="12.75">
      <c r="B17" s="117">
        <v>12</v>
      </c>
      <c r="C17" s="41" t="s">
        <v>43</v>
      </c>
      <c r="D17" s="24" t="s">
        <v>44</v>
      </c>
      <c r="E17" s="24" t="s">
        <v>45</v>
      </c>
      <c r="F17" s="20">
        <v>0</v>
      </c>
      <c r="G17" s="21"/>
      <c r="H17" s="20">
        <f t="shared" si="0"/>
        <v>0</v>
      </c>
    </row>
    <row r="18" spans="2:8" ht="38.25">
      <c r="B18" s="118">
        <v>13</v>
      </c>
      <c r="C18" s="36" t="s">
        <v>28</v>
      </c>
      <c r="D18" s="37" t="s">
        <v>29</v>
      </c>
      <c r="E18" s="37" t="s">
        <v>30</v>
      </c>
      <c r="F18" s="39">
        <v>74</v>
      </c>
      <c r="G18" s="127">
        <v>58</v>
      </c>
      <c r="H18" s="22">
        <f>+F18-G18</f>
        <v>16</v>
      </c>
    </row>
    <row r="19" spans="2:8" ht="26.25" thickBot="1">
      <c r="B19" s="119">
        <v>14</v>
      </c>
      <c r="C19" s="33" t="s">
        <v>119</v>
      </c>
      <c r="D19" s="33" t="s">
        <v>46</v>
      </c>
      <c r="E19" s="33" t="s">
        <v>56</v>
      </c>
      <c r="F19" s="34">
        <v>3</v>
      </c>
      <c r="G19" s="98">
        <v>3</v>
      </c>
      <c r="H19" s="34">
        <f t="shared" si="0"/>
        <v>0</v>
      </c>
    </row>
    <row r="20" spans="2:8" ht="14.25" thickBot="1" thickTop="1">
      <c r="B20" s="120"/>
      <c r="C20" s="90" t="s">
        <v>99</v>
      </c>
      <c r="D20" s="91"/>
      <c r="E20" s="91"/>
      <c r="F20" s="93"/>
      <c r="G20" s="102"/>
      <c r="H20" s="93"/>
    </row>
    <row r="21" spans="2:8" ht="26.25" thickTop="1">
      <c r="B21" s="114">
        <v>15</v>
      </c>
      <c r="C21" s="25" t="s">
        <v>48</v>
      </c>
      <c r="D21" s="25" t="s">
        <v>57</v>
      </c>
      <c r="E21" s="100" t="s">
        <v>66</v>
      </c>
      <c r="F21" s="22">
        <v>6</v>
      </c>
      <c r="G21" s="23">
        <v>0</v>
      </c>
      <c r="H21" s="22">
        <f t="shared" si="0"/>
        <v>6</v>
      </c>
    </row>
    <row r="22" spans="2:8" ht="38.25">
      <c r="B22" s="117">
        <v>16</v>
      </c>
      <c r="C22" s="24" t="s">
        <v>48</v>
      </c>
      <c r="D22" s="24" t="s">
        <v>58</v>
      </c>
      <c r="E22" s="24" t="s">
        <v>65</v>
      </c>
      <c r="F22" s="20">
        <v>3</v>
      </c>
      <c r="G22" s="21">
        <v>3</v>
      </c>
      <c r="H22" s="20">
        <f t="shared" si="0"/>
        <v>0</v>
      </c>
    </row>
    <row r="23" spans="2:8" ht="38.25">
      <c r="B23" s="117">
        <v>17</v>
      </c>
      <c r="C23" s="24" t="s">
        <v>47</v>
      </c>
      <c r="D23" s="24" t="s">
        <v>59</v>
      </c>
      <c r="E23" s="24" t="s">
        <v>60</v>
      </c>
      <c r="F23" s="20">
        <v>8</v>
      </c>
      <c r="G23" s="126">
        <v>8</v>
      </c>
      <c r="H23" s="20">
        <f t="shared" si="0"/>
        <v>0</v>
      </c>
    </row>
    <row r="24" spans="2:8" ht="25.5">
      <c r="B24" s="128">
        <v>18</v>
      </c>
      <c r="C24" s="130" t="s">
        <v>38</v>
      </c>
      <c r="D24" s="130" t="s">
        <v>61</v>
      </c>
      <c r="E24" s="130" t="s">
        <v>64</v>
      </c>
      <c r="F24" s="132">
        <v>2</v>
      </c>
      <c r="G24" s="134">
        <v>0</v>
      </c>
      <c r="H24" s="132">
        <f t="shared" si="0"/>
        <v>2</v>
      </c>
    </row>
    <row r="25" spans="2:8" ht="25.5">
      <c r="B25" s="114">
        <v>19</v>
      </c>
      <c r="C25" s="25" t="s">
        <v>72</v>
      </c>
      <c r="D25" s="25" t="s">
        <v>76</v>
      </c>
      <c r="E25" s="25" t="s">
        <v>77</v>
      </c>
      <c r="F25" s="22">
        <v>3</v>
      </c>
      <c r="G25" s="23">
        <v>3</v>
      </c>
      <c r="H25" s="22">
        <f>+F25-G25</f>
        <v>0</v>
      </c>
    </row>
    <row r="26" spans="2:8" ht="12.75">
      <c r="B26" s="117">
        <v>20</v>
      </c>
      <c r="C26" s="24" t="s">
        <v>43</v>
      </c>
      <c r="D26" s="24" t="s">
        <v>68</v>
      </c>
      <c r="E26" s="24" t="s">
        <v>74</v>
      </c>
      <c r="F26" s="20">
        <v>1</v>
      </c>
      <c r="G26" s="81">
        <v>1</v>
      </c>
      <c r="H26" s="20">
        <f t="shared" si="0"/>
        <v>0</v>
      </c>
    </row>
    <row r="27" spans="2:8" ht="12.75">
      <c r="B27" s="117">
        <v>21</v>
      </c>
      <c r="C27" s="24" t="s">
        <v>69</v>
      </c>
      <c r="D27" s="24" t="s">
        <v>68</v>
      </c>
      <c r="E27" s="24" t="s">
        <v>73</v>
      </c>
      <c r="F27" s="20">
        <v>1</v>
      </c>
      <c r="G27" s="81">
        <v>1</v>
      </c>
      <c r="H27" s="20">
        <f t="shared" si="0"/>
        <v>0</v>
      </c>
    </row>
    <row r="28" spans="2:8" ht="25.5">
      <c r="B28" s="117">
        <v>22</v>
      </c>
      <c r="C28" s="24" t="s">
        <v>70</v>
      </c>
      <c r="D28" s="24" t="s">
        <v>68</v>
      </c>
      <c r="E28" s="24" t="s">
        <v>73</v>
      </c>
      <c r="F28" s="20">
        <v>2</v>
      </c>
      <c r="G28" s="21">
        <v>0</v>
      </c>
      <c r="H28" s="83">
        <f t="shared" si="0"/>
        <v>2</v>
      </c>
    </row>
    <row r="29" spans="2:8" ht="26.25" thickBot="1">
      <c r="B29" s="121">
        <v>23</v>
      </c>
      <c r="C29" s="37" t="s">
        <v>67</v>
      </c>
      <c r="D29" s="37" t="s">
        <v>68</v>
      </c>
      <c r="E29" s="37" t="s">
        <v>73</v>
      </c>
      <c r="F29" s="39">
        <v>1</v>
      </c>
      <c r="G29" s="40">
        <v>0</v>
      </c>
      <c r="H29" s="82">
        <f t="shared" si="0"/>
        <v>1</v>
      </c>
    </row>
    <row r="30" spans="2:8" ht="14.25" thickBot="1" thickTop="1">
      <c r="B30" s="120"/>
      <c r="C30" s="90" t="s">
        <v>98</v>
      </c>
      <c r="D30" s="91"/>
      <c r="E30" s="91"/>
      <c r="F30" s="93"/>
      <c r="G30" s="94"/>
      <c r="H30" s="95"/>
    </row>
    <row r="31" spans="2:8" ht="26.25" thickTop="1">
      <c r="B31" s="117">
        <v>24</v>
      </c>
      <c r="C31" s="24" t="s">
        <v>84</v>
      </c>
      <c r="D31" s="24" t="s">
        <v>68</v>
      </c>
      <c r="E31" s="24" t="s">
        <v>78</v>
      </c>
      <c r="F31" s="20">
        <v>0</v>
      </c>
      <c r="G31" s="21">
        <v>0</v>
      </c>
      <c r="H31" s="83">
        <v>0</v>
      </c>
    </row>
    <row r="32" spans="2:8" ht="25.5">
      <c r="B32" s="117">
        <v>25</v>
      </c>
      <c r="C32" s="24" t="s">
        <v>80</v>
      </c>
      <c r="D32" s="24" t="s">
        <v>79</v>
      </c>
      <c r="E32" s="24" t="s">
        <v>73</v>
      </c>
      <c r="F32" s="20">
        <v>6</v>
      </c>
      <c r="G32" s="21">
        <v>2</v>
      </c>
      <c r="H32" s="83">
        <f>+F32-G32</f>
        <v>4</v>
      </c>
    </row>
    <row r="33" spans="2:8" ht="25.5">
      <c r="B33" s="117">
        <v>26</v>
      </c>
      <c r="C33" s="24" t="s">
        <v>81</v>
      </c>
      <c r="D33" s="24" t="s">
        <v>82</v>
      </c>
      <c r="E33" s="24" t="s">
        <v>83</v>
      </c>
      <c r="F33" s="20">
        <v>2</v>
      </c>
      <c r="G33" s="21">
        <v>0</v>
      </c>
      <c r="H33" s="83">
        <v>2</v>
      </c>
    </row>
    <row r="34" spans="2:8" ht="25.5">
      <c r="B34" s="114">
        <v>27</v>
      </c>
      <c r="C34" s="25" t="s">
        <v>88</v>
      </c>
      <c r="D34" s="25" t="s">
        <v>89</v>
      </c>
      <c r="E34" s="25" t="s">
        <v>90</v>
      </c>
      <c r="F34" s="22">
        <v>1</v>
      </c>
      <c r="G34" s="23">
        <v>0</v>
      </c>
      <c r="H34" s="88">
        <v>1</v>
      </c>
    </row>
    <row r="35" spans="2:8" ht="25.5">
      <c r="B35" s="117">
        <v>28</v>
      </c>
      <c r="C35" s="24" t="s">
        <v>80</v>
      </c>
      <c r="D35" s="24" t="s">
        <v>100</v>
      </c>
      <c r="E35" s="24" t="s">
        <v>91</v>
      </c>
      <c r="F35" s="20">
        <v>8</v>
      </c>
      <c r="G35" s="21">
        <v>0</v>
      </c>
      <c r="H35" s="83">
        <f>+F35-G35</f>
        <v>8</v>
      </c>
    </row>
    <row r="36" spans="2:8" ht="25.5">
      <c r="B36" s="117">
        <v>29</v>
      </c>
      <c r="C36" s="24" t="s">
        <v>38</v>
      </c>
      <c r="D36" s="24" t="s">
        <v>92</v>
      </c>
      <c r="E36" s="24" t="s">
        <v>73</v>
      </c>
      <c r="F36" s="20">
        <v>5</v>
      </c>
      <c r="G36" s="21">
        <v>0</v>
      </c>
      <c r="H36" s="83">
        <f>+F36-G36</f>
        <v>5</v>
      </c>
    </row>
    <row r="37" spans="2:8" ht="25.5">
      <c r="B37" s="117">
        <v>30</v>
      </c>
      <c r="C37" s="24" t="s">
        <v>93</v>
      </c>
      <c r="D37" s="24" t="s">
        <v>94</v>
      </c>
      <c r="E37" s="24" t="s">
        <v>73</v>
      </c>
      <c r="F37" s="20">
        <v>5</v>
      </c>
      <c r="G37" s="21">
        <v>0</v>
      </c>
      <c r="H37" s="83">
        <f>+F37-G37</f>
        <v>5</v>
      </c>
    </row>
    <row r="38" spans="2:8" ht="25.5">
      <c r="B38" s="117">
        <v>31</v>
      </c>
      <c r="C38" s="24" t="s">
        <v>95</v>
      </c>
      <c r="D38" s="24" t="s">
        <v>96</v>
      </c>
      <c r="E38" s="24" t="s">
        <v>97</v>
      </c>
      <c r="F38" s="20">
        <v>3</v>
      </c>
      <c r="G38" s="21">
        <v>0</v>
      </c>
      <c r="H38" s="83">
        <v>3</v>
      </c>
    </row>
    <row r="39" spans="2:8" ht="12.75">
      <c r="B39" s="117">
        <v>32</v>
      </c>
      <c r="C39" s="24" t="s">
        <v>95</v>
      </c>
      <c r="D39" s="24" t="s">
        <v>104</v>
      </c>
      <c r="E39" s="24" t="s">
        <v>106</v>
      </c>
      <c r="F39" s="20">
        <v>6</v>
      </c>
      <c r="G39" s="21">
        <v>0</v>
      </c>
      <c r="H39" s="83">
        <v>6</v>
      </c>
    </row>
    <row r="40" spans="2:8" ht="25.5">
      <c r="B40" s="117">
        <v>33</v>
      </c>
      <c r="C40" s="24" t="s">
        <v>39</v>
      </c>
      <c r="D40" s="24" t="s">
        <v>127</v>
      </c>
      <c r="E40" s="24" t="s">
        <v>103</v>
      </c>
      <c r="F40" s="20">
        <v>7</v>
      </c>
      <c r="G40" s="21">
        <v>1</v>
      </c>
      <c r="H40" s="83">
        <f>+F40-G40</f>
        <v>6</v>
      </c>
    </row>
    <row r="41" spans="2:8" ht="38.25">
      <c r="B41" s="154">
        <v>34</v>
      </c>
      <c r="C41" s="155" t="s">
        <v>116</v>
      </c>
      <c r="D41" s="155" t="s">
        <v>114</v>
      </c>
      <c r="E41" s="155" t="s">
        <v>115</v>
      </c>
      <c r="F41" s="156">
        <v>1</v>
      </c>
      <c r="G41" s="157">
        <v>0</v>
      </c>
      <c r="H41" s="158">
        <f>+F41-G41</f>
        <v>1</v>
      </c>
    </row>
    <row r="42" ht="13.5" thickBot="1"/>
    <row r="43" spans="2:8" ht="14.25" thickBot="1" thickTop="1">
      <c r="B43" s="145"/>
      <c r="C43" s="151" t="s">
        <v>120</v>
      </c>
      <c r="D43" s="146"/>
      <c r="E43" s="146"/>
      <c r="F43" s="152">
        <f>SUM(F6:F41)</f>
        <v>167</v>
      </c>
      <c r="G43" s="152">
        <f>SUM(G6:G41)</f>
        <v>95</v>
      </c>
      <c r="H43" s="153">
        <f>SUM(H6:H41)</f>
        <v>72</v>
      </c>
    </row>
    <row r="44" ht="13.5" thickTop="1"/>
  </sheetData>
  <sheetProtection/>
  <mergeCells count="1">
    <mergeCell ref="C5:D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Estado de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SECOGES</dc:creator>
  <cp:keywords/>
  <dc:description/>
  <cp:lastModifiedBy> </cp:lastModifiedBy>
  <cp:lastPrinted>2011-11-24T22:42:10Z</cp:lastPrinted>
  <dcterms:created xsi:type="dcterms:W3CDTF">2000-06-19T20:20:28Z</dcterms:created>
  <dcterms:modified xsi:type="dcterms:W3CDTF">2012-01-24T19:50:03Z</dcterms:modified>
  <cp:category/>
  <cp:version/>
  <cp:contentType/>
  <cp:contentStatus/>
</cp:coreProperties>
</file>