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705" windowHeight="8010" activeTab="0"/>
  </bookViews>
  <sheets>
    <sheet name="SEPT 16" sheetId="1" r:id="rId1"/>
  </sheets>
  <externalReferences>
    <externalReference r:id="rId4"/>
    <externalReference r:id="rId5"/>
  </externalReferences>
  <definedNames>
    <definedName name="_xlnm.Print_Area" localSheetId="0">'SEPT 16'!$A$1:$F$46</definedName>
  </definedNames>
  <calcPr fullCalcOnLoad="1"/>
</workbook>
</file>

<file path=xl/sharedStrings.xml><?xml version="1.0" encoding="utf-8"?>
<sst xmlns="http://schemas.openxmlformats.org/spreadsheetml/2006/main" count="39" uniqueCount="33">
  <si>
    <t>Junta de Caminos del Estado de Sonora</t>
  </si>
  <si>
    <t>Estado de Variación en la Hacienda Pública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</si>
  <si>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</si>
  <si>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</si>
  <si>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</si>
  <si>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</si>
  <si>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</si>
  <si>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</si>
  <si>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</si>
  <si>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</si>
  <si>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</si>
  <si>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</si>
  <si>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</si>
  <si>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 / Patrimonio Neto del Ejercicio</t>
  </si>
  <si>
    <t>Resultados del Ejercicio (Ahorro/Desahorro)</t>
  </si>
  <si>
    <t>Resultados de Ejercicios Anteriores</t>
  </si>
  <si>
    <t>Revalúos</t>
  </si>
  <si>
    <t>Reservas</t>
  </si>
  <si>
    <t>Depreciación del Periodo</t>
  </si>
  <si>
    <t>Resultados de Ejercicios Anteriores ( Aplicación Rdo. Ejerc Anter)</t>
  </si>
  <si>
    <t>Resultados de Ejercicios Anteriores (Afectaciones del Ejercicio)</t>
  </si>
  <si>
    <t>LIC. GERARDO FELIX HERNANDEZ</t>
  </si>
  <si>
    <t>ING. ALFREDO MARTINEZ OLIVAS</t>
  </si>
  <si>
    <t>DIRECTOR DE ADMINISTRACION</t>
  </si>
  <si>
    <t>DIRECTOR GENERAL</t>
  </si>
  <si>
    <t>Bajas del Ejercicio</t>
  </si>
  <si>
    <t>Hacienda Pública / Patrimonio Neto Final al 31 de Diciembre de 2015</t>
  </si>
  <si>
    <t>"Bajo protesta de decir verdad declaramos que los Estados Financieros y sus Notas son razonablemente correctos y son responsabilidad del emisor"</t>
  </si>
  <si>
    <t>Del 01 de Enero al 30 de Septiembre de 2016</t>
  </si>
  <si>
    <t>Cambios en la Hacienda Pública / Patrimonio Neto del Ejercicio 2016</t>
  </si>
  <si>
    <t>Saldo Neto en la Hacienda Pública / Patrimonio al 30 de Septiembre de 2016</t>
  </si>
  <si>
    <t>Sistema Estatal de Evaluación</t>
  </si>
  <si>
    <t>TRIMESTRE: TERCERO 2016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</si>
</sst>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0000000000000"/>
    <numFmt numFmtId="170" formatCode="#,##0.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justify" vertical="center" wrapText="1"/>
    </xf>
    <xf numFmtId="3" fontId="50" fillId="33" borderId="13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vertical="center"/>
    </xf>
    <xf numFmtId="0" fontId="50" fillId="33" borderId="12" xfId="0" applyFont="1" applyFill="1" applyBorder="1" applyAlignment="1">
      <alignment horizontal="justify" vertical="center" wrapText="1"/>
    </xf>
    <xf numFmtId="3" fontId="49" fillId="33" borderId="13" xfId="0" applyNumberFormat="1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justify" vertical="center" wrapText="1"/>
    </xf>
    <xf numFmtId="3" fontId="50" fillId="33" borderId="11" xfId="0" applyNumberFormat="1" applyFont="1" applyFill="1" applyBorder="1" applyAlignment="1">
      <alignment horizontal="right" vertical="center" wrapText="1"/>
    </xf>
    <xf numFmtId="3" fontId="47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1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6" fillId="0" borderId="0" xfId="0" applyFont="1" applyBorder="1" applyAlignment="1">
      <alignment vertical="top"/>
    </xf>
    <xf numFmtId="3" fontId="49" fillId="0" borderId="13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vertical="top"/>
    </xf>
    <xf numFmtId="0" fontId="7" fillId="0" borderId="0" xfId="62" applyFont="1" applyAlignment="1">
      <alignment horizontal="center"/>
      <protection/>
    </xf>
    <xf numFmtId="0" fontId="4" fillId="0" borderId="0" xfId="63" applyFont="1" applyAlignment="1">
      <alignment horizontal="right"/>
      <protection/>
    </xf>
    <xf numFmtId="0" fontId="5" fillId="0" borderId="0" xfId="59" applyFont="1" applyBorder="1" applyAlignment="1">
      <alignment horizontal="center"/>
      <protection/>
    </xf>
    <xf numFmtId="0" fontId="54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3" fillId="0" borderId="14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Moneda 2" xfId="54"/>
    <cellStyle name="Neutral" xfId="55"/>
    <cellStyle name="Normal 2" xfId="56"/>
    <cellStyle name="Normal 3" xfId="57"/>
    <cellStyle name="Normal 4" xfId="58"/>
    <cellStyle name="Normal 5" xfId="59"/>
    <cellStyle name="Normal 5 2" xfId="60"/>
    <cellStyle name="Normal 5 3" xfId="61"/>
    <cellStyle name="Normal 7" xfId="62"/>
    <cellStyle name="Normal 8" xfId="63"/>
    <cellStyle name="Notas" xfId="64"/>
    <cellStyle name="Percent" xfId="65"/>
    <cellStyle name="Porcentual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142875</xdr:rowOff>
    </xdr:from>
    <xdr:ext cx="180975" cy="276225"/>
    <xdr:sp>
      <xdr:nvSpPr>
        <xdr:cNvPr id="1" name="1 CuadroTexto"/>
        <xdr:cNvSpPr txBox="1">
          <a:spLocks noChangeArrowheads="1"/>
        </xdr:cNvSpPr>
      </xdr:nvSpPr>
      <xdr:spPr>
        <a:xfrm>
          <a:off x="0" y="619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352425</xdr:colOff>
      <xdr:row>3</xdr:row>
      <xdr:rowOff>133350</xdr:rowOff>
    </xdr:from>
    <xdr:ext cx="180975" cy="276225"/>
    <xdr:sp>
      <xdr:nvSpPr>
        <xdr:cNvPr id="2" name="2 CuadroTexto"/>
        <xdr:cNvSpPr txBox="1">
          <a:spLocks noChangeArrowheads="1"/>
        </xdr:cNvSpPr>
      </xdr:nvSpPr>
      <xdr:spPr>
        <a:xfrm>
          <a:off x="6229350" y="6096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247650</xdr:colOff>
      <xdr:row>1</xdr:row>
      <xdr:rowOff>0</xdr:rowOff>
    </xdr:from>
    <xdr:ext cx="180975" cy="276225"/>
    <xdr:sp>
      <xdr:nvSpPr>
        <xdr:cNvPr id="3" name="3 CuadroTexto"/>
        <xdr:cNvSpPr txBox="1">
          <a:spLocks noChangeArrowheads="1"/>
        </xdr:cNvSpPr>
      </xdr:nvSpPr>
      <xdr:spPr>
        <a:xfrm>
          <a:off x="6124575" y="161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228600</xdr:colOff>
      <xdr:row>1</xdr:row>
      <xdr:rowOff>0</xdr:rowOff>
    </xdr:from>
    <xdr:ext cx="180975" cy="276225"/>
    <xdr:sp>
      <xdr:nvSpPr>
        <xdr:cNvPr id="4" name="4 CuadroTexto"/>
        <xdr:cNvSpPr txBox="1">
          <a:spLocks noChangeArrowheads="1"/>
        </xdr:cNvSpPr>
      </xdr:nvSpPr>
      <xdr:spPr>
        <a:xfrm>
          <a:off x="5486400" y="161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247650</xdr:colOff>
      <xdr:row>1</xdr:row>
      <xdr:rowOff>0</xdr:rowOff>
    </xdr:from>
    <xdr:ext cx="180975" cy="276225"/>
    <xdr:sp>
      <xdr:nvSpPr>
        <xdr:cNvPr id="5" name="6 CuadroTexto"/>
        <xdr:cNvSpPr txBox="1">
          <a:spLocks noChangeArrowheads="1"/>
        </xdr:cNvSpPr>
      </xdr:nvSpPr>
      <xdr:spPr>
        <a:xfrm>
          <a:off x="6124575" y="161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228600</xdr:colOff>
      <xdr:row>1</xdr:row>
      <xdr:rowOff>0</xdr:rowOff>
    </xdr:from>
    <xdr:ext cx="180975" cy="276225"/>
    <xdr:sp>
      <xdr:nvSpPr>
        <xdr:cNvPr id="6" name="7 CuadroTexto"/>
        <xdr:cNvSpPr txBox="1">
          <a:spLocks noChangeArrowheads="1"/>
        </xdr:cNvSpPr>
      </xdr:nvSpPr>
      <xdr:spPr>
        <a:xfrm>
          <a:off x="5486400" y="161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561975</xdr:colOff>
      <xdr:row>1</xdr:row>
      <xdr:rowOff>0</xdr:rowOff>
    </xdr:from>
    <xdr:ext cx="790575" cy="228600"/>
    <xdr:sp>
      <xdr:nvSpPr>
        <xdr:cNvPr id="7" name="8 CuadroTexto"/>
        <xdr:cNvSpPr txBox="1">
          <a:spLocks noChangeArrowheads="1"/>
        </xdr:cNvSpPr>
      </xdr:nvSpPr>
      <xdr:spPr>
        <a:xfrm>
          <a:off x="5819775" y="161925"/>
          <a:ext cx="790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ETCA-I-03</a:t>
          </a:r>
        </a:p>
      </xdr:txBody>
    </xdr:sp>
    <xdr:clientData/>
  </xdr:oneCellAnchor>
  <xdr:oneCellAnchor>
    <xdr:from>
      <xdr:col>0</xdr:col>
      <xdr:colOff>2562225</xdr:colOff>
      <xdr:row>4</xdr:row>
      <xdr:rowOff>0</xdr:rowOff>
    </xdr:from>
    <xdr:ext cx="1123950" cy="371475"/>
    <xdr:sp>
      <xdr:nvSpPr>
        <xdr:cNvPr id="8" name="9 CuadroTexto"/>
        <xdr:cNvSpPr txBox="1">
          <a:spLocks noChangeArrowheads="1"/>
        </xdr:cNvSpPr>
      </xdr:nvSpPr>
      <xdr:spPr>
        <a:xfrm>
          <a:off x="2562225" y="628650"/>
          <a:ext cx="11239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(PESOS)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de%20programa\sc2005\SC2005Add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ILLEGAS\Mis%20documentos\RESPALDO\CUENTA%20PUBLICA\CUENTA%20PUBLICA%202014\REPORTES%20ADICIONALES%20CTA%20PUBLICA%20CTO%20TRIM%20PREV\FORMATOS%20ORIGI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CA-I-01"/>
      <sheetName val="ETCA-I-01-A (EDO RESULTADOS)"/>
      <sheetName val="ETCA-I-01-B"/>
      <sheetName val="ETCA-I-02"/>
      <sheetName val="ETCA-I-03"/>
      <sheetName val="ETCA-I-04"/>
      <sheetName val="ETCA-I-05 Notas"/>
      <sheetName val="ETCA-I-06"/>
      <sheetName val="ETCA-I-07"/>
      <sheetName val="ETCA-II-08"/>
      <sheetName val="ETCA-I-08-A...CONCIL. INGRESOS"/>
      <sheetName val="ETCA-II-09"/>
      <sheetName val="ETCA-II-09-A."/>
      <sheetName val="ETCA-I-09-B..CONCIL. EGRESOS"/>
      <sheetName val="ETCA-II-10"/>
      <sheetName val="ETCA-II-11"/>
      <sheetName val="ETCA-II-12"/>
      <sheetName val="ETCA-III-13"/>
      <sheetName val="ETCA-III-15"/>
      <sheetName val="Lista CORUJO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48" zoomScaleNormal="148" zoomScalePageLayoutView="0" workbookViewId="0" topLeftCell="A1">
      <pane ySplit="7" topLeftCell="A35" activePane="bottomLeft" state="frozen"/>
      <selection pane="topLeft" activeCell="A1" sqref="A1"/>
      <selection pane="bottomLeft" activeCell="G39" sqref="G39"/>
    </sheetView>
  </sheetViews>
  <sheetFormatPr defaultColWidth="11.421875" defaultRowHeight="15"/>
  <cols>
    <col min="1" max="1" width="46.00390625" style="1" customWidth="1"/>
    <col min="2" max="2" width="10.28125" style="1" bestFit="1" customWidth="1"/>
    <col min="3" max="3" width="11.140625" style="1" customWidth="1"/>
    <col min="4" max="4" width="11.421875" style="1" customWidth="1"/>
    <col min="5" max="5" width="9.28125" style="1" customWidth="1"/>
    <col min="6" max="6" width="11.7109375" style="1" customWidth="1"/>
    <col min="7" max="16384" width="11.421875" style="1" customWidth="1"/>
  </cols>
  <sheetData>
    <row r="1" spans="1:6" ht="12.75">
      <c r="A1" s="21" t="s">
        <v>31</v>
      </c>
      <c r="B1" s="21"/>
      <c r="C1" s="21"/>
      <c r="D1" s="21"/>
      <c r="E1" s="21"/>
      <c r="F1" s="21"/>
    </row>
    <row r="2" spans="1:6" s="16" customFormat="1" ht="12.75">
      <c r="A2" s="24" t="s">
        <v>1</v>
      </c>
      <c r="B2" s="24"/>
      <c r="C2" s="24"/>
      <c r="D2" s="24"/>
      <c r="E2" s="24"/>
      <c r="F2" s="24"/>
    </row>
    <row r="3" spans="1:6" s="17" customFormat="1" ht="12">
      <c r="A3" s="25" t="s">
        <v>0</v>
      </c>
      <c r="B3" s="25"/>
      <c r="C3" s="25"/>
      <c r="D3" s="25"/>
      <c r="E3" s="25"/>
      <c r="F3" s="25"/>
    </row>
    <row r="4" spans="1:6" s="17" customFormat="1" ht="12">
      <c r="A4" s="25" t="s">
        <v>28</v>
      </c>
      <c r="B4" s="25"/>
      <c r="C4" s="25"/>
      <c r="D4" s="25"/>
      <c r="E4" s="25"/>
      <c r="F4" s="25"/>
    </row>
    <row r="5" spans="1:6" s="17" customFormat="1" ht="15.75" customHeight="1">
      <c r="A5" s="20"/>
      <c r="B5" s="20"/>
      <c r="C5" s="20"/>
      <c r="D5" s="22" t="s">
        <v>32</v>
      </c>
      <c r="E5" s="22"/>
      <c r="F5" s="22"/>
    </row>
    <row r="6" spans="1:6" s="17" customFormat="1" ht="7.5" customHeight="1" thickBot="1">
      <c r="A6" s="26"/>
      <c r="B6" s="26"/>
      <c r="C6" s="26"/>
      <c r="D6" s="26"/>
      <c r="E6" s="26"/>
      <c r="F6" s="26"/>
    </row>
    <row r="7" spans="1:6" ht="68.25" thickBot="1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</row>
    <row r="8" spans="1:6" s="6" customFormat="1" ht="16.5" customHeight="1">
      <c r="A8" s="4"/>
      <c r="B8" s="5"/>
      <c r="C8" s="5"/>
      <c r="D8" s="5"/>
      <c r="E8" s="5"/>
      <c r="F8" s="5"/>
    </row>
    <row r="9" spans="1:6" s="6" customFormat="1" ht="16.5" customHeight="1">
      <c r="A9" s="4" t="s">
        <v>8</v>
      </c>
      <c r="B9" s="8">
        <v>0</v>
      </c>
      <c r="C9" s="8">
        <v>-2700842.95</v>
      </c>
      <c r="D9" s="8">
        <v>1582569</v>
      </c>
      <c r="E9" s="8">
        <v>0</v>
      </c>
      <c r="F9" s="8">
        <f>C9+D9</f>
        <v>-1118273.9500000002</v>
      </c>
    </row>
    <row r="10" spans="1:6" s="6" customFormat="1" ht="16.5" customHeight="1">
      <c r="A10" s="4"/>
      <c r="B10" s="5"/>
      <c r="C10" s="5"/>
      <c r="D10" s="5"/>
      <c r="E10" s="5"/>
      <c r="F10" s="5"/>
    </row>
    <row r="11" spans="1:6" s="6" customFormat="1" ht="16.5" customHeight="1">
      <c r="A11" s="4" t="s">
        <v>9</v>
      </c>
      <c r="B11" s="8">
        <f>SUM(B12:B13)</f>
        <v>59971919</v>
      </c>
      <c r="C11" s="8"/>
      <c r="D11" s="8">
        <v>-1582569</v>
      </c>
      <c r="E11" s="8">
        <v>0</v>
      </c>
      <c r="F11" s="8">
        <f>SUM(B11:E11)</f>
        <v>58389350</v>
      </c>
    </row>
    <row r="12" spans="1:6" s="6" customFormat="1" ht="16.5" customHeight="1">
      <c r="A12" s="7" t="s">
        <v>10</v>
      </c>
      <c r="B12" s="5">
        <v>59322488</v>
      </c>
      <c r="C12" s="5"/>
      <c r="D12" s="5">
        <v>-1582569</v>
      </c>
      <c r="E12" s="5"/>
      <c r="F12" s="5">
        <f>SUM(B12:E12)</f>
        <v>57739919</v>
      </c>
    </row>
    <row r="13" spans="1:6" s="6" customFormat="1" ht="16.5" customHeight="1">
      <c r="A13" s="7" t="s">
        <v>11</v>
      </c>
      <c r="B13" s="5">
        <v>649431</v>
      </c>
      <c r="C13" s="5"/>
      <c r="D13" s="5"/>
      <c r="E13" s="5"/>
      <c r="F13" s="5">
        <f>SUM(B13:E13)</f>
        <v>649431</v>
      </c>
    </row>
    <row r="14" spans="1:6" s="6" customFormat="1" ht="16.5" customHeight="1">
      <c r="A14" s="7" t="s">
        <v>12</v>
      </c>
      <c r="B14" s="5"/>
      <c r="C14" s="5"/>
      <c r="D14" s="5"/>
      <c r="E14" s="5"/>
      <c r="F14" s="5"/>
    </row>
    <row r="15" spans="1:6" s="6" customFormat="1" ht="16.5" customHeight="1">
      <c r="A15" s="4"/>
      <c r="B15" s="5"/>
      <c r="C15" s="5"/>
      <c r="D15" s="5"/>
      <c r="E15" s="5"/>
      <c r="F15" s="5"/>
    </row>
    <row r="16" spans="1:6" s="6" customFormat="1" ht="22.5">
      <c r="A16" s="4" t="s">
        <v>13</v>
      </c>
      <c r="B16" s="8">
        <v>0</v>
      </c>
      <c r="C16" s="8">
        <v>-1057381</v>
      </c>
      <c r="D16" s="8">
        <v>113068690</v>
      </c>
      <c r="E16" s="8">
        <v>0</v>
      </c>
      <c r="F16" s="8">
        <f>SUM(F17:F21)</f>
        <v>112011309</v>
      </c>
    </row>
    <row r="17" spans="1:6" s="6" customFormat="1" ht="16.5" customHeight="1">
      <c r="A17" s="7" t="s">
        <v>14</v>
      </c>
      <c r="B17" s="5"/>
      <c r="C17" s="5"/>
      <c r="D17" s="5">
        <v>113068690</v>
      </c>
      <c r="E17" s="5">
        <v>0</v>
      </c>
      <c r="F17" s="5">
        <f>SUM(B17:E17)</f>
        <v>113068690</v>
      </c>
    </row>
    <row r="18" spans="1:6" s="6" customFormat="1" ht="16.5" customHeight="1">
      <c r="A18" s="7" t="s">
        <v>15</v>
      </c>
      <c r="B18" s="5"/>
      <c r="C18" s="5">
        <v>-1057381</v>
      </c>
      <c r="D18" s="8"/>
      <c r="E18" s="8">
        <v>0</v>
      </c>
      <c r="F18" s="5">
        <f>SUM(B18:E18)</f>
        <v>-1057381</v>
      </c>
    </row>
    <row r="19" spans="1:6" s="6" customFormat="1" ht="16.5" customHeight="1">
      <c r="A19" s="7" t="s">
        <v>16</v>
      </c>
      <c r="B19" s="5"/>
      <c r="C19" s="5"/>
      <c r="D19" s="5"/>
      <c r="E19" s="5"/>
      <c r="F19" s="5"/>
    </row>
    <row r="20" spans="1:6" s="6" customFormat="1" ht="16.5" customHeight="1">
      <c r="A20" s="7" t="s">
        <v>17</v>
      </c>
      <c r="B20" s="5"/>
      <c r="C20" s="5"/>
      <c r="D20" s="5"/>
      <c r="E20" s="5"/>
      <c r="F20" s="5"/>
    </row>
    <row r="21" spans="1:6" s="6" customFormat="1" ht="11.25" customHeight="1">
      <c r="A21" s="4"/>
      <c r="B21" s="5"/>
      <c r="C21" s="5"/>
      <c r="D21" s="5"/>
      <c r="E21" s="5"/>
      <c r="F21" s="5"/>
    </row>
    <row r="22" spans="1:6" s="6" customFormat="1" ht="22.5">
      <c r="A22" s="4" t="s">
        <v>26</v>
      </c>
      <c r="B22" s="8">
        <f>B12+B17+B18+B13</f>
        <v>59971919</v>
      </c>
      <c r="C22" s="8">
        <f>C18+C9</f>
        <v>-3758223.95</v>
      </c>
      <c r="D22" s="8">
        <f>D12+D17+D18+D9</f>
        <v>113068690</v>
      </c>
      <c r="E22" s="8">
        <v>0</v>
      </c>
      <c r="F22" s="8">
        <f>SUM(B22:E22)</f>
        <v>169282385.05</v>
      </c>
    </row>
    <row r="23" spans="1:6" s="6" customFormat="1" ht="16.5" customHeight="1">
      <c r="A23" s="4"/>
      <c r="B23" s="5"/>
      <c r="C23" s="5"/>
      <c r="D23" s="5"/>
      <c r="E23" s="5"/>
      <c r="F23" s="5"/>
    </row>
    <row r="24" spans="1:6" s="6" customFormat="1" ht="22.5">
      <c r="A24" s="4" t="s">
        <v>29</v>
      </c>
      <c r="B24" s="8">
        <f>SUM(B25:B29)</f>
        <v>-612670.75</v>
      </c>
      <c r="C24" s="8">
        <f>SUM(C25:C27)</f>
        <v>0</v>
      </c>
      <c r="D24" s="8">
        <f>SUM(D25:D27)</f>
        <v>0</v>
      </c>
      <c r="E24" s="8">
        <f>SUM(E25:E27)</f>
        <v>0</v>
      </c>
      <c r="F24" s="8">
        <f>SUM(F25:F29)</f>
        <v>-612670.75</v>
      </c>
    </row>
    <row r="25" spans="1:6" s="6" customFormat="1" ht="16.5" customHeight="1">
      <c r="A25" s="7" t="s">
        <v>18</v>
      </c>
      <c r="B25" s="5">
        <v>-600218.58</v>
      </c>
      <c r="C25" s="5"/>
      <c r="D25" s="5"/>
      <c r="E25" s="5">
        <v>0</v>
      </c>
      <c r="F25" s="5">
        <f>SUM(B25:E25)</f>
        <v>-600218.58</v>
      </c>
    </row>
    <row r="26" spans="1:6" s="6" customFormat="1" ht="16.5" customHeight="1">
      <c r="A26" s="7" t="s">
        <v>11</v>
      </c>
      <c r="B26" s="5"/>
      <c r="C26" s="5"/>
      <c r="D26" s="5"/>
      <c r="E26" s="5"/>
      <c r="F26" s="5">
        <f>SUM(B26:E26)</f>
        <v>0</v>
      </c>
    </row>
    <row r="27" spans="1:6" s="6" customFormat="1" ht="16.5" customHeight="1">
      <c r="A27" s="7" t="s">
        <v>12</v>
      </c>
      <c r="B27" s="5">
        <v>91966.65</v>
      </c>
      <c r="C27" s="5"/>
      <c r="D27" s="5"/>
      <c r="E27" s="5"/>
      <c r="F27" s="5">
        <f>SUM(B27:E27)</f>
        <v>91966.65</v>
      </c>
    </row>
    <row r="28" spans="1:6" s="6" customFormat="1" ht="16.5" customHeight="1">
      <c r="A28" s="7" t="s">
        <v>25</v>
      </c>
      <c r="B28" s="5">
        <v>-104418.82</v>
      </c>
      <c r="C28" s="5"/>
      <c r="D28" s="5"/>
      <c r="E28" s="5"/>
      <c r="F28" s="5">
        <f>SUM(B28:E28)</f>
        <v>-104418.82</v>
      </c>
    </row>
    <row r="29" spans="1:6" s="6" customFormat="1" ht="12.75" customHeight="1">
      <c r="A29" s="4"/>
      <c r="B29" s="5"/>
      <c r="C29" s="5"/>
      <c r="D29" s="5"/>
      <c r="E29" s="5"/>
      <c r="F29" s="5"/>
    </row>
    <row r="30" spans="1:6" s="6" customFormat="1" ht="22.5">
      <c r="A30" s="4" t="s">
        <v>13</v>
      </c>
      <c r="B30" s="8">
        <f>SUM(B31:B33)</f>
        <v>147805</v>
      </c>
      <c r="C30" s="8">
        <f>SUM(C31:C33)</f>
        <v>107655417.81</v>
      </c>
      <c r="D30" s="8">
        <f>SUM(D31:D33)</f>
        <v>678078839.09</v>
      </c>
      <c r="E30" s="8">
        <f>SUM(E31:E33)</f>
        <v>0</v>
      </c>
      <c r="F30" s="8">
        <f>SUM(F31:F33)</f>
        <v>785882061.9</v>
      </c>
    </row>
    <row r="31" spans="1:6" s="6" customFormat="1" ht="16.5" customHeight="1">
      <c r="A31" s="7" t="s">
        <v>14</v>
      </c>
      <c r="B31" s="5"/>
      <c r="C31" s="5"/>
      <c r="D31" s="5">
        <v>791147529.09</v>
      </c>
      <c r="E31" s="5">
        <v>0</v>
      </c>
      <c r="F31" s="5">
        <f>SUM(B31:E31)</f>
        <v>791147529.09</v>
      </c>
    </row>
    <row r="32" spans="1:6" s="6" customFormat="1" ht="16.5" customHeight="1">
      <c r="A32" s="7" t="s">
        <v>19</v>
      </c>
      <c r="B32" s="8"/>
      <c r="C32" s="5">
        <v>113068690</v>
      </c>
      <c r="D32" s="5">
        <v>-113068690</v>
      </c>
      <c r="E32" s="8">
        <v>0</v>
      </c>
      <c r="F32" s="5">
        <f>SUM(B32:E32)</f>
        <v>0</v>
      </c>
    </row>
    <row r="33" spans="1:6" s="6" customFormat="1" ht="16.5" customHeight="1">
      <c r="A33" s="7" t="s">
        <v>20</v>
      </c>
      <c r="B33" s="5">
        <v>147805</v>
      </c>
      <c r="C33" s="5">
        <v>-5413272.1899999995</v>
      </c>
      <c r="D33" s="5"/>
      <c r="E33" s="8"/>
      <c r="F33" s="5">
        <f>SUM(B33:E33)</f>
        <v>-5265467.1899999995</v>
      </c>
    </row>
    <row r="34" spans="1:6" s="6" customFormat="1" ht="16.5" customHeight="1">
      <c r="A34" s="7" t="s">
        <v>16</v>
      </c>
      <c r="B34" s="5"/>
      <c r="C34" s="5"/>
      <c r="D34" s="5"/>
      <c r="E34" s="5"/>
      <c r="F34" s="5"/>
    </row>
    <row r="35" spans="1:6" s="6" customFormat="1" ht="16.5" customHeight="1">
      <c r="A35" s="7" t="s">
        <v>17</v>
      </c>
      <c r="B35" s="5"/>
      <c r="C35" s="5"/>
      <c r="D35" s="5"/>
      <c r="E35" s="5"/>
      <c r="F35" s="5"/>
    </row>
    <row r="36" spans="1:6" s="6" customFormat="1" ht="8.25" customHeight="1">
      <c r="A36" s="4"/>
      <c r="B36" s="8"/>
      <c r="C36" s="8"/>
      <c r="D36" s="8"/>
      <c r="E36" s="8"/>
      <c r="F36" s="8"/>
    </row>
    <row r="37" spans="1:6" s="6" customFormat="1" ht="22.5">
      <c r="A37" s="4" t="s">
        <v>30</v>
      </c>
      <c r="B37" s="19">
        <f>B22+B24+B30+1</f>
        <v>59507054.25</v>
      </c>
      <c r="C37" s="19">
        <f>C22+C24+C30-2</f>
        <v>103897191.86</v>
      </c>
      <c r="D37" s="19">
        <f>D22+D24+D30</f>
        <v>791147529.09</v>
      </c>
      <c r="E37" s="19">
        <f>E22+E24+E30</f>
        <v>0</v>
      </c>
      <c r="F37" s="19">
        <f>F22+F24+F30-1</f>
        <v>954551775.2</v>
      </c>
    </row>
    <row r="38" spans="1:6" s="6" customFormat="1" ht="16.5" customHeight="1" thickBot="1">
      <c r="A38" s="9"/>
      <c r="B38" s="10"/>
      <c r="C38" s="10"/>
      <c r="D38" s="10"/>
      <c r="E38" s="10"/>
      <c r="F38" s="10"/>
    </row>
    <row r="39" spans="2:6" ht="11.25">
      <c r="B39" s="11"/>
      <c r="C39" s="11"/>
      <c r="D39" s="11"/>
      <c r="E39" s="11"/>
      <c r="F39" s="11"/>
    </row>
    <row r="40" spans="2:6" ht="11.25">
      <c r="B40" s="11"/>
      <c r="C40" s="11"/>
      <c r="D40" s="11"/>
      <c r="E40" s="11"/>
      <c r="F40" s="11"/>
    </row>
    <row r="41" spans="1:6" ht="11.25">
      <c r="A41" s="18" t="s">
        <v>27</v>
      </c>
      <c r="B41" s="11"/>
      <c r="C41" s="11"/>
      <c r="D41" s="11"/>
      <c r="E41" s="11"/>
      <c r="F41" s="11"/>
    </row>
    <row r="42" spans="1:6" ht="11.25">
      <c r="A42" s="18"/>
      <c r="B42" s="11"/>
      <c r="C42" s="11"/>
      <c r="D42" s="11"/>
      <c r="E42" s="11"/>
      <c r="F42" s="11"/>
    </row>
    <row r="43" spans="1:6" ht="11.25">
      <c r="A43" s="18"/>
      <c r="B43" s="11"/>
      <c r="C43" s="11"/>
      <c r="D43" s="11"/>
      <c r="E43" s="11"/>
      <c r="F43" s="11"/>
    </row>
    <row r="44" spans="2:6" ht="11.25">
      <c r="B44" s="11"/>
      <c r="C44" s="11"/>
      <c r="D44" s="11"/>
      <c r="E44" s="11"/>
      <c r="F44" s="11"/>
    </row>
    <row r="45" spans="1:6" ht="11.25">
      <c r="A45" s="12" t="s">
        <v>21</v>
      </c>
      <c r="B45" s="13"/>
      <c r="C45" s="27" t="s">
        <v>22</v>
      </c>
      <c r="D45" s="27"/>
      <c r="E45" s="27"/>
      <c r="F45" s="27"/>
    </row>
    <row r="46" spans="1:6" ht="11.25">
      <c r="A46" s="14" t="s">
        <v>23</v>
      </c>
      <c r="B46" s="15"/>
      <c r="C46" s="28" t="s">
        <v>24</v>
      </c>
      <c r="D46" s="28"/>
      <c r="E46" s="28"/>
      <c r="F46" s="28"/>
    </row>
    <row r="51" spans="1:6" ht="24" customHeight="1">
      <c r="A51" s="23"/>
      <c r="B51" s="23"/>
      <c r="C51" s="23"/>
      <c r="D51" s="23"/>
      <c r="E51" s="23"/>
      <c r="F51" s="23"/>
    </row>
  </sheetData>
  <sheetProtection/>
  <mergeCells count="9">
    <mergeCell ref="A1:F1"/>
    <mergeCell ref="D5:F5"/>
    <mergeCell ref="A51:F51"/>
    <mergeCell ref="A2:F2"/>
    <mergeCell ref="A3:F3"/>
    <mergeCell ref="A4:F4"/>
    <mergeCell ref="A6:F6"/>
    <mergeCell ref="C45:F45"/>
    <mergeCell ref="C46:F46"/>
  </mergeCells>
  <printOptions/>
  <pageMargins left="0.47" right="0.15748031496062992" top="0.5118110236220472" bottom="0.29" header="0.31496062992125984" footer="0.19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Villegas</dc:creator>
  <cp:keywords/>
  <dc:description/>
  <cp:lastModifiedBy>Gerardo Villegas</cp:lastModifiedBy>
  <cp:lastPrinted>2016-10-20T20:29:52Z</cp:lastPrinted>
  <dcterms:created xsi:type="dcterms:W3CDTF">2015-07-11T01:23:22Z</dcterms:created>
  <dcterms:modified xsi:type="dcterms:W3CDTF">2016-10-20T22:41:29Z</dcterms:modified>
  <cp:category/>
  <cp:version/>
  <cp:contentType/>
  <cp:contentStatus/>
</cp:coreProperties>
</file>