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7400" windowHeight="7365" activeTab="0"/>
  </bookViews>
  <sheets>
    <sheet name="GSE " sheetId="1" r:id="rId1"/>
  </sheets>
  <definedNames>
    <definedName name="_xlnm.Print_Area" localSheetId="0">'GSE '!$B$1:$R$30</definedName>
    <definedName name="_xlnm.Print_Titles" localSheetId="0">'GSE '!$1:$5</definedName>
  </definedNames>
  <calcPr fullCalcOnLoad="1" fullPrecision="0"/>
</workbook>
</file>

<file path=xl/sharedStrings.xml><?xml version="1.0" encoding="utf-8"?>
<sst xmlns="http://schemas.openxmlformats.org/spreadsheetml/2006/main" count="343" uniqueCount="152">
  <si>
    <t xml:space="preserve"> </t>
  </si>
  <si>
    <t>No.</t>
  </si>
  <si>
    <t>DESCRIPCIÓN DE LA OBRA</t>
  </si>
  <si>
    <t>IMPORTE CONTRATADO ($)</t>
  </si>
  <si>
    <t>APORTACIONES ($)</t>
  </si>
  <si>
    <t>No. BENEF.</t>
  </si>
  <si>
    <t>JUSTIFICACIÓN</t>
  </si>
  <si>
    <t>ANEXO TÉCNICO ($)</t>
  </si>
  <si>
    <t>APORTACIÓN CECOP ($)</t>
  </si>
  <si>
    <t>APORTACIÓN AYTO. ($)</t>
  </si>
  <si>
    <t>APORTACIÓN BENEF. ($)</t>
  </si>
  <si>
    <t>AVANCE FISICO (%)</t>
  </si>
  <si>
    <t xml:space="preserve">CONTRATISTA </t>
  </si>
  <si>
    <t>No. CONTRATO</t>
  </si>
  <si>
    <t>RECURSO</t>
  </si>
  <si>
    <t>OF. DE AUT. Y FECHA</t>
  </si>
  <si>
    <t>CECOP</t>
  </si>
  <si>
    <t>H. AYTO</t>
  </si>
  <si>
    <t>COMUNIDAD</t>
  </si>
  <si>
    <t>PAQUETE No. 1</t>
  </si>
  <si>
    <t>PAQUETE No. 2</t>
  </si>
  <si>
    <t>TOTAL</t>
  </si>
  <si>
    <t>CONSTRUCCIÓN DE CANCHA DE BASQUETBOL Y GRADAS EN CECYTES, MUNICIPIO DE SAN PEDRO DE LA CUEVA.</t>
  </si>
  <si>
    <t>REHABILITACIÓN DE IGLESIA DE DIOS EVANGELICO COMPLETO, LOCALIDAD LA PLAYA, MUNICIPIO DE TRINCHERAS.</t>
  </si>
  <si>
    <t>CONSTRUCCION DE TEJABAN EN ESCUELA GENERAL No. 7, MUNICIPIO DE CUMPAS.</t>
  </si>
  <si>
    <t>CONSTRUCCIÓN DE SALON EJIDAL, MUNICIPIO DE CUMPAS.</t>
  </si>
  <si>
    <t>CONSTRUCCIÓN DE AULA Y OBRA EXTERIOR EN ESCUELA PRIMARIA MARTIRES DE BACOBAMPO, LOCALIDAD LA COLONIA, MUNICIPIO DE CUMPAS.</t>
  </si>
  <si>
    <t>CONSTRUCCIÓN DE TEJABAN EN ESCUELA TELESECUNDARIA No. 52, MUNICIPIO SUAQUI GRANDE.</t>
  </si>
  <si>
    <t>CONSTRUCCIÓN DE TEJABAN EN CBTA No. 262, MUNICIPIO DE ALTAR.</t>
  </si>
  <si>
    <t>CONSTRUCCIÓN DE AULA Y OBRA EXTERIOR EN CAME LABORAL No. 8, MUNICIPIO DE MOCTEZUMA.</t>
  </si>
  <si>
    <t>CONSTRUCCIÓN DE TEMPLO EN LA COMUNIDAD DE BUIDVORES, MUNICIPIO DE HUATABAMPO.</t>
  </si>
  <si>
    <t>COGUEN CONSTRUCTORES DE VANGUARDIA, S.A. DE C.V. (ARQ. JORGE ISAAC GUEVARA ENCINAS)</t>
  </si>
  <si>
    <t>CECOP OBRA No. 001/2011, 08-Febrero-2011</t>
  </si>
  <si>
    <t>GSE</t>
  </si>
  <si>
    <t>SH-ED-11-002, 21/ENE/2011</t>
  </si>
  <si>
    <t>CONSTRUCCIÓN DE TEMPLO EN LA COMUNIDAD DE LAS MILPAS, MUNICIPIO DE HUATABAMPO.</t>
  </si>
  <si>
    <t>CECOP OBRA No. 002/2011, 08-Febrero-2011</t>
  </si>
  <si>
    <t>REHABILITACIÓN DE IGLESIA DE LA MISERICORDIA EN LA COMUNIDAD CAMPO 19, MUNICIPIO DE HUATABAMPO.</t>
  </si>
  <si>
    <t>CECOP OBRA No. 003/2011, 08-Febrero-2011</t>
  </si>
  <si>
    <t>REHABILITACIÓN DE CAMPO DE BEISBOL, COLONIA UNIÓN, MUNICIPIO DE HUATABAMPO.</t>
  </si>
  <si>
    <t>CONSTRUCCIONES SOTO MORENO, S.A. DE C.V. (C. MARCO ANTONIO SOTO WALTERS)</t>
  </si>
  <si>
    <t>TERMINACIÓN DE PLAZA PÚBLICA, COMUNIDAD ETCHOROPO, MUNICIPIO DE HUATABAMPO.</t>
  </si>
  <si>
    <t>CECOP OBRA No. 004/2011, 16-Febrero-2011</t>
  </si>
  <si>
    <t>C. ALMA STEPHANY MURRIETA BEJARANO</t>
  </si>
  <si>
    <t>CECOP OBRA No. 005/2011, 16-Febrero-2011</t>
  </si>
  <si>
    <t>TERMINACIÓN DE CASA PASTORAL, COLONIA UNIÓN, MUNICIPIO DE HUATABAMPO.</t>
  </si>
  <si>
    <t>CECOP OBRA No. 006/2011, 16-Febrero-2011</t>
  </si>
  <si>
    <t>AMPLIACIÓN DE TEMPLO, LOCALIDAD LAS BOCAS, MUNICIPIO DE HUATABAMPO.</t>
  </si>
  <si>
    <t>CECOP OBRA No. 007/2011, 16-Febrero-2011</t>
  </si>
  <si>
    <t>C. JESÚS JAVIER MONGE GUTIÉRREZ</t>
  </si>
  <si>
    <t>CECOP OBRA No. 008/2011, 21-Febrero-2011</t>
  </si>
  <si>
    <t>SH-ED-11-001, 25/ENE/2011</t>
  </si>
  <si>
    <t>C. ALBERTO BARCELO AGUILAR</t>
  </si>
  <si>
    <t>CECOP OBRA No. 009/2011, 21-Febrero-2011</t>
  </si>
  <si>
    <t>COMERCIALIZADORA Y DESARROLLOS SANTRAX, S.A. DE C.V. (C. ING. LIBRADO FÉLIX MARQUEZ)</t>
  </si>
  <si>
    <t>CECOP OBRA No. 010/2011, 21-Febrero-2011</t>
  </si>
  <si>
    <t>CECOP OBRA No. 011/2011, 22-Febrero-2011</t>
  </si>
  <si>
    <t>ING. JOSÉ LUIS DOMINGUEZ HERNÁNDEZ</t>
  </si>
  <si>
    <t>CECOP OBRA No. 013/2011, 23-Febrero-2011</t>
  </si>
  <si>
    <t>REHABILITACION JARDÍN DE NIÑOS ESTANCIA INFANTIL "ALEGRIA", COLONIA LIBERTAD, MUNICIPIO DE EMPALME.</t>
  </si>
  <si>
    <t>CECOP OBRA No. 012/2011, 22-Febrero-2011</t>
  </si>
  <si>
    <t>PAVIMENTACIÓN CON CARPETA ASFÁLTICA DE 5 CM. DE ESPESOR EN ACCESO AL INSTITUTO AMERICAS, MUNICIPIO DE HERMOSILLO.</t>
  </si>
  <si>
    <t>CONSTRUCTORES LISTA BLANCA, S.A. DE C.V. (L.A.E. FERNANDO IÑIGO AGUILAR)</t>
  </si>
  <si>
    <t>CECOP OBRA No. 014/2011, 23-Febrero-2011</t>
  </si>
  <si>
    <t>ING. CARLOS ALBERTO LÓPEZ PROVENCIO</t>
  </si>
  <si>
    <t>CECOP OBRA No. 015/2011, 23-Febrero-2011</t>
  </si>
  <si>
    <t>CONSTRUCCIÓN DE TEJABAN EN CBTA No. 161, MUNICPIO DE URES.</t>
  </si>
  <si>
    <t>APOYO PARA SUMINISTRO DE MATERIAL  PARA MEJORAMIENTO DE VIVIENDA.</t>
  </si>
  <si>
    <t>ESCODI, S.A. DE C.V. (C.P. CZARINA ISELA ZEPEDA VASQUEZ)</t>
  </si>
  <si>
    <t>CECOP OBRA No. 016/2011, 07-Marzo-2011</t>
  </si>
  <si>
    <t>C. PABLO CÉSAR FIGUEROA LÓPEZ</t>
  </si>
  <si>
    <t>CECOP OBRA No. 017/2011, 10-Marzo-2011</t>
  </si>
  <si>
    <t>PEOC</t>
  </si>
  <si>
    <t>05.06/024/2011, 22/FEB/2011</t>
  </si>
  <si>
    <t>CECOP OBRA No. 018/2011, 10-Marzo-2011</t>
  </si>
  <si>
    <t>No. DE BENEFICIARIOS</t>
  </si>
  <si>
    <t>CONSTRUCCIÓN DE BARDA PERIMETRAL  EN ASOCIACIÓN GANADERA LOCAL DE MOCTEZUMA, SONORA.</t>
  </si>
  <si>
    <t>CECOP OBRA No. 019/2011, 17-Marzo-2011</t>
  </si>
  <si>
    <t>CONSTRUCCIÓN DE AULA DE MEDIOS EN LA ESCUELA PRIMARIA ENRIQUE QUIJADA, CALLE CIRCUITO Y BOULEVARD HERMOSILLO, COLONIA FOVISSSTE, HERMOSILLO, SONORA.</t>
  </si>
  <si>
    <t>CONSTRUCCIÓN DE SALA DE JUNTAS EN LA ESCUELA PRIMARIA RODOLFO CAMPODONICO, BOULEVARD HERMOSILLO, COLONIA FOVISSSTE, HERMOSILLO, SONORA.</t>
  </si>
  <si>
    <t>REPARACIÓN DE CERCO PERIMETRAL EN LA ESCUELA PRIMARIA FEDERALIZADA EJIDO VILLA DE SERIS, PERIFERICO SUR, COLONIA Y GRIEGA, HERMOSILLO, SONORA.</t>
  </si>
  <si>
    <t>INFORME DE OBRAS  GSE - 2011 - GOBERNADOR EN TU COLONIA</t>
  </si>
  <si>
    <t>TEJABAN EN CANCHA CIVICA EN ESCUELA TELESECUNDARIA No. 54, LOCALIDAD EL SASABE, MUNICIPIO DE SÁRIC.</t>
  </si>
  <si>
    <t>REHABILITACIÓN DE LA UNIDAD DEPORTIVA MUNICIPAL, COLONIA EL ESTADIO, MUNICIPIO DE IMURIS.</t>
  </si>
  <si>
    <t>REPARACIÓN DE TECHOS IGLESIA SAN MIGUEL ARCANGEL, LOCALIDAD ESTACIÓN LLANO, MUNICIPIO DE SANTA ANA.</t>
  </si>
  <si>
    <t>REHABILITACIÓN DE PANTEÓN MUNICIPAL, COLONIA BUENOS AIRES, MUNICIPIO DE ALTAR.</t>
  </si>
  <si>
    <t>CONSTRUCCIÓN DE TEMPLO (2A. ETAPA) EN CERESO No. 1, MUNICIPIO DE HERMOSILLO.</t>
  </si>
  <si>
    <t>SANTA ROSA CONSTRUCCIONES, S.A. DE C.V. (C. ING. JOSÉ ÁNGEL GAXIOLA SÁNCHEZ)</t>
  </si>
  <si>
    <t>CECOP OBRA No. 020/2011, 01-Abril-2011</t>
  </si>
  <si>
    <t>GOB. EN TU COLONIA</t>
  </si>
  <si>
    <t>REHABILITACIÓN DE CASA DEL ESTUDIANTE DE EMPALME, UBICADA EN LA COLONIA CENTENARIO, MUNICIPIO DE HERMOSILLO.</t>
  </si>
  <si>
    <t>C. ING. JAIME ARZAGA URIBE</t>
  </si>
  <si>
    <t>CECOP OBRA No. 021/2011, 01-Abril-2011</t>
  </si>
  <si>
    <t>CONSTRUCCIÓN DE TEJABAN EN ESCUELA SECUNDARIA No. 12 "GRAL. JOSÉ ESTEBAN CORONADO", MUNICIPIO DE SAHUARIPA.</t>
  </si>
  <si>
    <t>C. ING. MANUEL FRANCISCO CHÁVEZ RUIZ</t>
  </si>
  <si>
    <t>CECOP OBRA No. 022/2011, 01-Abril-2011</t>
  </si>
  <si>
    <t>CECOP OBRA No. 023/2011, 07-Abril-2011</t>
  </si>
  <si>
    <t>CECOP OBRA No. 024/2011, 11-Abril-2011</t>
  </si>
  <si>
    <t>CECOP OBRA No. 025/2011, 11-Abril-2011</t>
  </si>
  <si>
    <t>CONSTRUCCIÓN DE CAMPO DE BEISBOL INFANTIL MISIONEROS, LOCALIDAD DE MAGDALENA DE KINO, MUNICIPIO DE MAGDALENA.</t>
  </si>
  <si>
    <t>ING. CLAUDIO LEYVA RUIZ</t>
  </si>
  <si>
    <t>CECOP OBRA No. 026/2011, 13-Abril-2011</t>
  </si>
  <si>
    <t>CONSTRUCCIÓN DE DORMITORIOS EN ASILO DIVINA PROVIDENCIA I.A.P., MUNICIPIO DE AGUA PRIETA.</t>
  </si>
  <si>
    <t>DESARROLLADORA DEL DESIERTO, S.A. DE C.V. (ING. JUVENTINO BUELNA ROMERO)</t>
  </si>
  <si>
    <t>CECOP-OBRA No. 027/2011 18-Abril-2011</t>
  </si>
  <si>
    <t>CONSTRUCCIÓN DE CENTRO JUVENIL EN LA PARROQUIA SANTA ISABEL DE HUNGRIA, MUNICIPIO DE HERMOSILLO.</t>
  </si>
  <si>
    <t>CONSTRUCCIÓN DE IGLESIA DE JESUCRISTO VERDADERO Y VIDA ETERNA, LOCALIDAD LAS GUASIMAS, MUNICIPIO DE GUAYMAS.</t>
  </si>
  <si>
    <t>CONSTRUCCIÓN DE TEJABAN EN COLEGIO DE BACHILLERES, MUNICIPIO DE CABORCA.</t>
  </si>
  <si>
    <t>GRAN TOTAL</t>
  </si>
  <si>
    <t>SERVICIOS RANDALI DEL PACIFICO, S.A. DE C.V. (C. ARMANDO NOÉ NAVARRO VALENZUELA)</t>
  </si>
  <si>
    <t>CONSTRUCCIÓN DE TECHUMBRE A BASE DE POLIN MONTEN Y LÁMINA GALVANIZADA EN CINCO COMUNIDADES DEL MUNICIPIO DE GUAYMAS.</t>
  </si>
  <si>
    <t>C. ING. ARMANDO CORONADO GUTIÉRREZ</t>
  </si>
  <si>
    <t>CECOP-OBRA No. 028/2011 20-Mayo-2011</t>
  </si>
  <si>
    <t>OSAC CONSTRUCCIONES, S. DE R.L. DE C.V. (C. LIC. OMAR DAVID SOTO MARIN)</t>
  </si>
  <si>
    <t>CECOP-OBRA No. 029/2011 20-Mayo-2011</t>
  </si>
  <si>
    <t>CECOP-OBRA No. 030/2011 20-Mayo-2011</t>
  </si>
  <si>
    <t>CONSTRUCCIONES INGEC, S.A. DE C.V. (C. ING. CLAUDIO LEYVA RUIZ)</t>
  </si>
  <si>
    <t>CECOP-OBRA No. 031/2011 20-Mayo-2011</t>
  </si>
  <si>
    <t>DESARROLLOS TIBURCIO, S.A. DE C.V. (ING. JOSÉ GUILLERMO TIBURCIO CRUZ)</t>
  </si>
  <si>
    <t>INGENIERÍA INTEGRAL TRINCHERAS, S.A. DE C.V. (C. SAMUEL DANIEL MURRIETA)</t>
  </si>
  <si>
    <t>CECOP-OBRA No. 032/2011 20-Mayo-2011</t>
  </si>
  <si>
    <t>CECOP-OBRA No. 033/2011 20-Mayo-2011</t>
  </si>
  <si>
    <t>PAVIMENTACIÓN EN CALLE NOGALES ENTRE AVENIDA SEBASTIAN LERDO DE TEJADA Y ADOLFO DE LA HUERTA, MUNICIPIO DE YÉCORA.</t>
  </si>
  <si>
    <t>SEINMI, S.A. DE C.V. (ING. JOSÉ GUILLERMO GUAJARDO IZABAL)</t>
  </si>
  <si>
    <t>SERVICIOS Y CONSTRUCCIONES QUINJIM, S. DE R.L. DE C.V. (ING. JESÚS QUINTANAR ESTRADA)</t>
  </si>
  <si>
    <t>CECOP-OBRA No. 036/2011 23-Mayo-2011</t>
  </si>
  <si>
    <t>REHABILITACIÓN DE TEMPLO SAN IGNACIO CABORICA, LOCALIDAD SAN IGNACIO, MUNICIPIO DE MAGDALENA DE KINO.</t>
  </si>
  <si>
    <t>CECOP-OBRA No. 035/2011 23-Mayo-2011</t>
  </si>
  <si>
    <t>CONSTRUCTORA SAITE, S.A. DE C.V. (ARQ. ADALBERTO CÓRDOVA REYNAGA)</t>
  </si>
  <si>
    <t>CECOP-OBRA No. 034/2011 26-Mayo-2011</t>
  </si>
  <si>
    <t>CONSTRUCCIÓN DE TEJABAN EN ESCUELA PRIMARIA MÉXICO, LOC. CD. OBREGÓN, MPIO. DE CAJEME.</t>
  </si>
  <si>
    <t>CONSTRUCCIONES JOALFER, S.A. DE C.V. (C. ALVARO GASTELUM VILLA)</t>
  </si>
  <si>
    <t>CECOP OBRA No. 037/2011, 30-Mayo-2011</t>
  </si>
  <si>
    <t>05.06/522/2011, 03/MAYO/2011</t>
  </si>
  <si>
    <t>SERVICIOS Y CONSTRUCCIONES QUINJIM, S. DE R.L. DE C.V. (C. ING. JESÚS QUINTANAR ESTRADA)</t>
  </si>
  <si>
    <t>GRA TOTAL</t>
  </si>
  <si>
    <t>PAVIMENTACIÓN CON CONCRETO HIDRÁULICO EN CALLE ONCEAVA ESTE ENTRE JUÁREZ Y DURANGO, MUNICIPIO DE CANANEA.</t>
  </si>
  <si>
    <t>ING. HÉCTOR ARELLANO SALDIVAR</t>
  </si>
  <si>
    <t>CECOP-OBRA No. 238/2010, 14-Abr-2011</t>
  </si>
  <si>
    <t>SH-UI-120/2010, 08/DIC/2010</t>
  </si>
  <si>
    <t>PAVIMENTACIÓN CON CONCRETO HIDRÁULICO EN CALLE SEGUNDA OESTE ENTRE PUEBLA Y CALLEJÓN SIN NOMBRE, MUNICIPIO DE CANANEA.</t>
  </si>
  <si>
    <t>CECOP-OBRA No. 239/2010, 14-Abr-2011</t>
  </si>
  <si>
    <t>CONSTRUCCIÓN DE GAVIONES, LOCALIDAD DE TECORINAME, MUNICIPIO DE NACORI CHICO.</t>
  </si>
  <si>
    <t>CECOP-OBRA No. 240/2010, 14-Abr-2011</t>
  </si>
  <si>
    <t>ESTATUS</t>
  </si>
  <si>
    <t>SH-UI-103/2010, 03/DIC/2010</t>
  </si>
  <si>
    <t>CONSTRUCCIÓN DE CANCHA DEPORTIVA EN ESCUELA NIÑOS HÉROES, COLONIA LAS TORRES, MUNICIPIO DE HERMOSILLO.</t>
  </si>
  <si>
    <t>GROBSON, S. DE R.L. (C. CLAUDIO ARMANDO GABRIEL AVILA)</t>
  </si>
  <si>
    <t>CECOP-OBRA No. 241/2010, 14-Abril-2011</t>
  </si>
  <si>
    <t>REHABILITACIÓN DE PARQUE EN LA COLONIA MONTECARLO, MUNICIPIO DE HERMOSILLO.</t>
  </si>
  <si>
    <t>INFORME DE OBRAS - PROGRAMA ESPECIAL DE OBRA CONCERTADA 2011</t>
  </si>
  <si>
    <t>INFORME DE OBRAS  PROGRAMA GESTIÓN SOCIAL EMERGENTE 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</si>
</sst>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h:mm\ AM/PM"/>
    <numFmt numFmtId="166" formatCode="&quot;$&quot;#,##0.00;[Red]&quot;$&quot;#,##0.00"/>
    <numFmt numFmtId="167" formatCode="#,##0;[Red]#,##0"/>
    <numFmt numFmtId="168" formatCode="[$-8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justify" vertical="center"/>
    </xf>
    <xf numFmtId="166" fontId="0" fillId="33" borderId="10" xfId="0" applyNumberFormat="1" applyFont="1" applyFill="1" applyBorder="1" applyAlignment="1">
      <alignment vertical="center"/>
    </xf>
    <xf numFmtId="166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66" fontId="0" fillId="33" borderId="12" xfId="0" applyNumberFormat="1" applyFill="1" applyBorder="1" applyAlignment="1">
      <alignment horizontal="center" vertical="center" wrapText="1"/>
    </xf>
    <xf numFmtId="164" fontId="37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justify" vertical="center"/>
    </xf>
    <xf numFmtId="166" fontId="0" fillId="33" borderId="13" xfId="0" applyNumberForma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164" fontId="37" fillId="33" borderId="13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66" fontId="0" fillId="33" borderId="13" xfId="0" applyNumberFormat="1" applyFont="1" applyFill="1" applyBorder="1" applyAlignment="1">
      <alignment vertical="center" wrapText="1"/>
    </xf>
    <xf numFmtId="166" fontId="0" fillId="33" borderId="13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right" vertical="center"/>
    </xf>
    <xf numFmtId="166" fontId="37" fillId="33" borderId="12" xfId="0" applyNumberFormat="1" applyFont="1" applyFill="1" applyBorder="1" applyAlignment="1">
      <alignment horizontal="right" vertical="center"/>
    </xf>
    <xf numFmtId="166" fontId="37" fillId="33" borderId="12" xfId="0" applyNumberFormat="1" applyFont="1" applyFill="1" applyBorder="1" applyAlignment="1">
      <alignment horizontal="center" vertical="center" wrapText="1"/>
    </xf>
    <xf numFmtId="166" fontId="37" fillId="33" borderId="16" xfId="0" applyNumberFormat="1" applyFont="1" applyFill="1" applyBorder="1" applyAlignment="1">
      <alignment horizontal="center" vertical="center" wrapText="1"/>
    </xf>
    <xf numFmtId="166" fontId="3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164" fontId="37" fillId="33" borderId="16" xfId="0" applyNumberFormat="1" applyFont="1" applyFill="1" applyBorder="1" applyAlignment="1">
      <alignment horizontal="center" vertical="center" wrapText="1"/>
    </xf>
    <xf numFmtId="166" fontId="0" fillId="33" borderId="17" xfId="0" applyNumberFormat="1" applyFill="1" applyBorder="1" applyAlignment="1">
      <alignment vertical="center" wrapText="1"/>
    </xf>
    <xf numFmtId="9" fontId="0" fillId="33" borderId="10" xfId="52" applyFont="1" applyFill="1" applyBorder="1" applyAlignment="1">
      <alignment horizontal="center" vertical="center" wrapText="1"/>
    </xf>
    <xf numFmtId="166" fontId="37" fillId="33" borderId="16" xfId="0" applyNumberFormat="1" applyFont="1" applyFill="1" applyBorder="1" applyAlignment="1">
      <alignment horizontal="right" vertical="center" wrapText="1"/>
    </xf>
    <xf numFmtId="166" fontId="37" fillId="33" borderId="18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33" borderId="18" xfId="0" applyNumberFormat="1" applyFont="1" applyFill="1" applyBorder="1" applyAlignment="1">
      <alignment horizontal="center"/>
    </xf>
    <xf numFmtId="166" fontId="37" fillId="33" borderId="18" xfId="0" applyNumberFormat="1" applyFont="1" applyFill="1" applyBorder="1" applyAlignment="1">
      <alignment horizontal="right" vertical="center" wrapText="1"/>
    </xf>
    <xf numFmtId="9" fontId="0" fillId="33" borderId="18" xfId="52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164" fontId="37" fillId="33" borderId="1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33" borderId="19" xfId="0" applyNumberFormat="1" applyFill="1" applyBorder="1" applyAlignment="1">
      <alignment horizontal="center" vertical="center" wrapText="1"/>
    </xf>
    <xf numFmtId="167" fontId="37" fillId="33" borderId="2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6" fontId="0" fillId="33" borderId="12" xfId="0" applyNumberFormat="1" applyFont="1" applyFill="1" applyBorder="1" applyAlignment="1">
      <alignment horizontal="center" vertical="center" wrapText="1"/>
    </xf>
    <xf numFmtId="167" fontId="0" fillId="33" borderId="21" xfId="0" applyNumberFormat="1" applyFont="1" applyFill="1" applyBorder="1" applyAlignment="1">
      <alignment horizontal="center" vertical="center" wrapText="1"/>
    </xf>
    <xf numFmtId="167" fontId="0" fillId="33" borderId="20" xfId="0" applyNumberFormat="1" applyFont="1" applyFill="1" applyBorder="1" applyAlignment="1">
      <alignment horizontal="center" vertical="center" wrapText="1"/>
    </xf>
    <xf numFmtId="167" fontId="0" fillId="33" borderId="22" xfId="0" applyNumberFormat="1" applyFont="1" applyFill="1" applyBorder="1" applyAlignment="1">
      <alignment horizontal="center" vertical="center" wrapText="1"/>
    </xf>
    <xf numFmtId="167" fontId="0" fillId="33" borderId="23" xfId="0" applyNumberFormat="1" applyFill="1" applyBorder="1" applyAlignment="1">
      <alignment horizontal="center" vertical="center" wrapText="1"/>
    </xf>
    <xf numFmtId="164" fontId="0" fillId="33" borderId="16" xfId="0" applyNumberFormat="1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37" fillId="33" borderId="17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/>
    </xf>
    <xf numFmtId="0" fontId="0" fillId="33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justify" vertical="center"/>
    </xf>
    <xf numFmtId="166" fontId="0" fillId="0" borderId="10" xfId="0" applyNumberForma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7" fontId="0" fillId="0" borderId="19" xfId="0" applyNumberForma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justify" vertical="center"/>
    </xf>
    <xf numFmtId="166" fontId="0" fillId="0" borderId="13" xfId="0" applyNumberForma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164" fontId="37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7" fontId="0" fillId="0" borderId="23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0" fillId="0" borderId="26" xfId="0" applyNumberFormat="1" applyFill="1" applyBorder="1" applyAlignment="1">
      <alignment vertical="center" wrapText="1"/>
    </xf>
    <xf numFmtId="166" fontId="0" fillId="33" borderId="12" xfId="0" applyNumberFormat="1" applyFill="1" applyBorder="1" applyAlignment="1">
      <alignment vertical="center" wrapText="1"/>
    </xf>
    <xf numFmtId="166" fontId="0" fillId="33" borderId="12" xfId="0" applyNumberFormat="1" applyFont="1" applyFill="1" applyBorder="1" applyAlignment="1">
      <alignment vertical="center"/>
    </xf>
    <xf numFmtId="166" fontId="0" fillId="33" borderId="12" xfId="0" applyNumberFormat="1" applyFont="1" applyFill="1" applyBorder="1" applyAlignment="1">
      <alignment vertical="center" wrapText="1"/>
    </xf>
    <xf numFmtId="166" fontId="0" fillId="0" borderId="12" xfId="0" applyNumberFormat="1" applyFill="1" applyBorder="1" applyAlignment="1">
      <alignment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7" fontId="0" fillId="33" borderId="20" xfId="0" applyNumberForma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right" vertical="center"/>
    </xf>
    <xf numFmtId="166" fontId="37" fillId="33" borderId="28" xfId="0" applyNumberFormat="1" applyFont="1" applyFill="1" applyBorder="1" applyAlignment="1">
      <alignment horizontal="right" vertical="center"/>
    </xf>
    <xf numFmtId="166" fontId="0" fillId="33" borderId="28" xfId="0" applyNumberFormat="1" applyFill="1" applyBorder="1" applyAlignment="1">
      <alignment horizontal="center" vertical="center" wrapText="1"/>
    </xf>
    <xf numFmtId="166" fontId="37" fillId="33" borderId="28" xfId="0" applyNumberFormat="1" applyFont="1" applyFill="1" applyBorder="1" applyAlignment="1">
      <alignment horizontal="center" vertical="center" wrapText="1"/>
    </xf>
    <xf numFmtId="166" fontId="0" fillId="33" borderId="28" xfId="0" applyNumberFormat="1" applyFont="1" applyFill="1" applyBorder="1" applyAlignment="1">
      <alignment horizontal="center" vertical="center" wrapText="1"/>
    </xf>
    <xf numFmtId="167" fontId="37" fillId="33" borderId="29" xfId="0" applyNumberFormat="1" applyFont="1" applyFill="1" applyBorder="1" applyAlignment="1">
      <alignment horizontal="center" vertical="center" wrapText="1"/>
    </xf>
    <xf numFmtId="167" fontId="0" fillId="33" borderId="30" xfId="0" applyNumberForma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right" vertical="center"/>
    </xf>
    <xf numFmtId="166" fontId="37" fillId="33" borderId="18" xfId="0" applyNumberFormat="1" applyFont="1" applyFill="1" applyBorder="1" applyAlignment="1">
      <alignment horizontal="right" vertical="center"/>
    </xf>
    <xf numFmtId="166" fontId="0" fillId="33" borderId="18" xfId="0" applyNumberFormat="1" applyFont="1" applyFill="1" applyBorder="1" applyAlignment="1">
      <alignment horizontal="center" vertical="center" wrapText="1"/>
    </xf>
    <xf numFmtId="167" fontId="37" fillId="33" borderId="32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6" fontId="37" fillId="0" borderId="10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justify" vertical="center"/>
    </xf>
    <xf numFmtId="166" fontId="0" fillId="33" borderId="12" xfId="0" applyNumberFormat="1" applyFont="1" applyFill="1" applyBorder="1" applyAlignment="1">
      <alignment horizontal="right"/>
    </xf>
    <xf numFmtId="166" fontId="0" fillId="33" borderId="12" xfId="0" applyNumberFormat="1" applyFont="1" applyFill="1" applyBorder="1" applyAlignment="1">
      <alignment horizontal="right" vertical="center" wrapText="1"/>
    </xf>
    <xf numFmtId="166" fontId="0" fillId="33" borderId="12" xfId="0" applyNumberForma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164" fontId="0" fillId="33" borderId="12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33" borderId="13" xfId="0" applyNumberFormat="1" applyFont="1" applyFill="1" applyBorder="1" applyAlignment="1">
      <alignment horizontal="right"/>
    </xf>
    <xf numFmtId="166" fontId="0" fillId="33" borderId="13" xfId="0" applyNumberFormat="1" applyFont="1" applyFill="1" applyBorder="1" applyAlignment="1">
      <alignment horizontal="right" vertical="center" wrapText="1"/>
    </xf>
    <xf numFmtId="166" fontId="0" fillId="33" borderId="13" xfId="0" applyNumberForma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right" vertical="center"/>
    </xf>
    <xf numFmtId="0" fontId="37" fillId="0" borderId="16" xfId="0" applyFont="1" applyBorder="1" applyAlignment="1">
      <alignment horizontal="center" vertical="center" wrapText="1"/>
    </xf>
    <xf numFmtId="166" fontId="0" fillId="33" borderId="26" xfId="0" applyNumberFormat="1" applyFill="1" applyBorder="1" applyAlignment="1">
      <alignment vertical="center" wrapText="1"/>
    </xf>
    <xf numFmtId="166" fontId="0" fillId="33" borderId="13" xfId="0" applyNumberFormat="1" applyFill="1" applyBorder="1" applyAlignment="1">
      <alignment vertical="center" wrapText="1"/>
    </xf>
    <xf numFmtId="0" fontId="37" fillId="35" borderId="12" xfId="0" applyFont="1" applyFill="1" applyBorder="1" applyAlignment="1">
      <alignment horizontal="center"/>
    </xf>
    <xf numFmtId="0" fontId="38" fillId="33" borderId="34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right" vertical="center"/>
    </xf>
    <xf numFmtId="166" fontId="37" fillId="33" borderId="0" xfId="0" applyNumberFormat="1" applyFont="1" applyFill="1" applyBorder="1" applyAlignment="1">
      <alignment horizontal="right" vertical="center"/>
    </xf>
    <xf numFmtId="166" fontId="0" fillId="33" borderId="0" xfId="0" applyNumberFormat="1" applyFill="1" applyBorder="1" applyAlignment="1">
      <alignment horizontal="center" vertical="center" wrapText="1"/>
    </xf>
    <xf numFmtId="166" fontId="37" fillId="33" borderId="0" xfId="0" applyNumberFormat="1" applyFont="1" applyFill="1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 horizontal="center" vertical="center" wrapText="1"/>
    </xf>
    <xf numFmtId="167" fontId="37" fillId="33" borderId="0" xfId="0" applyNumberFormat="1" applyFont="1" applyFill="1" applyBorder="1" applyAlignment="1">
      <alignment horizontal="center" vertical="center" wrapText="1"/>
    </xf>
    <xf numFmtId="165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justify" vertical="center"/>
    </xf>
    <xf numFmtId="166" fontId="0" fillId="33" borderId="0" xfId="0" applyNumberFormat="1" applyFill="1" applyBorder="1" applyAlignment="1">
      <alignment vertical="center" wrapText="1"/>
    </xf>
    <xf numFmtId="166" fontId="0" fillId="33" borderId="0" xfId="0" applyNumberFormat="1" applyFont="1" applyFill="1" applyBorder="1" applyAlignment="1">
      <alignment vertical="center"/>
    </xf>
    <xf numFmtId="166" fontId="0" fillId="33" borderId="0" xfId="0" applyNumberFormat="1" applyFont="1" applyFill="1" applyBorder="1" applyAlignment="1">
      <alignment vertical="center" wrapText="1"/>
    </xf>
    <xf numFmtId="9" fontId="0" fillId="33" borderId="0" xfId="52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64" fontId="37" fillId="33" borderId="0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Border="1" applyAlignment="1">
      <alignment horizontal="center" vertical="center" wrapText="1"/>
    </xf>
    <xf numFmtId="167" fontId="0" fillId="33" borderId="0" xfId="0" applyNumberFormat="1" applyFill="1" applyBorder="1" applyAlignment="1">
      <alignment horizontal="center" vertical="center" wrapText="1"/>
    </xf>
    <xf numFmtId="167" fontId="37" fillId="33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166" fontId="0" fillId="33" borderId="0" xfId="0" applyNumberFormat="1" applyFont="1" applyFill="1" applyBorder="1" applyAlignment="1">
      <alignment horizontal="right"/>
    </xf>
    <xf numFmtId="166" fontId="0" fillId="33" borderId="0" xfId="0" applyNumberFormat="1" applyFont="1" applyFill="1" applyBorder="1" applyAlignment="1">
      <alignment horizontal="right" vertical="center" wrapText="1"/>
    </xf>
    <xf numFmtId="166" fontId="0" fillId="33" borderId="0" xfId="0" applyNumberForma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37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right"/>
    </xf>
    <xf numFmtId="166" fontId="37" fillId="33" borderId="0" xfId="0" applyNumberFormat="1" applyFont="1" applyFill="1" applyBorder="1" applyAlignment="1">
      <alignment horizontal="right" vertical="center" wrapText="1"/>
    </xf>
    <xf numFmtId="166" fontId="0" fillId="33" borderId="0" xfId="0" applyNumberFormat="1" applyFont="1" applyFill="1" applyBorder="1" applyAlignment="1">
      <alignment horizontal="right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37" fillId="35" borderId="16" xfId="0" applyFont="1" applyFill="1" applyBorder="1" applyAlignment="1">
      <alignment horizontal="center"/>
    </xf>
    <xf numFmtId="0" fontId="37" fillId="35" borderId="35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7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31" xfId="0" applyFont="1" applyFill="1" applyBorder="1" applyAlignment="1">
      <alignment horizontal="center" vertical="center" wrapText="1"/>
    </xf>
    <xf numFmtId="0" fontId="37" fillId="35" borderId="39" xfId="0" applyFont="1" applyFill="1" applyBorder="1" applyAlignment="1">
      <alignment horizontal="center"/>
    </xf>
    <xf numFmtId="0" fontId="37" fillId="35" borderId="40" xfId="0" applyFont="1" applyFill="1" applyBorder="1" applyAlignment="1">
      <alignment horizontal="center"/>
    </xf>
    <xf numFmtId="0" fontId="37" fillId="35" borderId="41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right"/>
    </xf>
    <xf numFmtId="0" fontId="37" fillId="33" borderId="0" xfId="0" applyFont="1" applyFill="1" applyBorder="1" applyAlignment="1">
      <alignment horizontal="center"/>
    </xf>
    <xf numFmtId="166" fontId="0" fillId="33" borderId="26" xfId="0" applyNumberFormat="1" applyFill="1" applyBorder="1" applyAlignment="1">
      <alignment vertical="center" wrapText="1"/>
    </xf>
    <xf numFmtId="166" fontId="0" fillId="33" borderId="13" xfId="0" applyNumberForma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164" fontId="0" fillId="0" borderId="0" xfId="0" applyNumberForma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1"/>
  <sheetViews>
    <sheetView tabSelected="1" zoomScale="82" zoomScaleNormal="82" zoomScalePageLayoutView="0" workbookViewId="0" topLeftCell="A1">
      <selection activeCell="M10" sqref="M10"/>
    </sheetView>
  </sheetViews>
  <sheetFormatPr defaultColWidth="11.421875" defaultRowHeight="15"/>
  <cols>
    <col min="1" max="1" width="1.7109375" style="0" customWidth="1"/>
    <col min="2" max="2" width="5.7109375" style="0" customWidth="1"/>
    <col min="3" max="3" width="51.140625" style="0" customWidth="1"/>
    <col min="4" max="4" width="16.8515625" style="0" customWidth="1"/>
    <col min="5" max="5" width="16.140625" style="0" hidden="1" customWidth="1"/>
    <col min="6" max="6" width="15.421875" style="0" hidden="1" customWidth="1"/>
    <col min="7" max="7" width="13.00390625" style="0" hidden="1" customWidth="1"/>
    <col min="8" max="8" width="11.57421875" style="0" hidden="1" customWidth="1"/>
    <col min="9" max="9" width="37.140625" style="0" hidden="1" customWidth="1"/>
    <col min="10" max="13" width="16.57421875" style="0" customWidth="1"/>
    <col min="14" max="14" width="29.8515625" style="0" customWidth="1"/>
    <col min="15" max="15" width="24.00390625" style="1" customWidth="1"/>
    <col min="16" max="16" width="11.28125" style="2" customWidth="1"/>
    <col min="17" max="18" width="15.140625" style="3" customWidth="1"/>
  </cols>
  <sheetData>
    <row r="1" spans="2:18" ht="28.5">
      <c r="B1" s="199" t="s">
        <v>151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6:18" ht="15">
      <c r="F2" s="200">
        <v>40724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44"/>
    </row>
    <row r="3" ht="5.25" customHeight="1" thickBot="1"/>
    <row r="4" spans="2:18" s="2" customFormat="1" ht="15" customHeight="1">
      <c r="B4" s="180" t="s">
        <v>1</v>
      </c>
      <c r="C4" s="176" t="s">
        <v>2</v>
      </c>
      <c r="D4" s="176" t="s">
        <v>3</v>
      </c>
      <c r="E4" s="182" t="s">
        <v>4</v>
      </c>
      <c r="F4" s="182"/>
      <c r="G4" s="182"/>
      <c r="H4" s="176" t="s">
        <v>5</v>
      </c>
      <c r="I4" s="176" t="s">
        <v>6</v>
      </c>
      <c r="J4" s="176" t="s">
        <v>7</v>
      </c>
      <c r="K4" s="176" t="s">
        <v>8</v>
      </c>
      <c r="L4" s="176" t="s">
        <v>9</v>
      </c>
      <c r="M4" s="176" t="s">
        <v>10</v>
      </c>
      <c r="N4" s="176" t="s">
        <v>12</v>
      </c>
      <c r="O4" s="176" t="s">
        <v>13</v>
      </c>
      <c r="P4" s="176" t="s">
        <v>14</v>
      </c>
      <c r="Q4" s="176" t="s">
        <v>15</v>
      </c>
      <c r="R4" s="178" t="s">
        <v>75</v>
      </c>
    </row>
    <row r="5" spans="2:18" s="2" customFormat="1" ht="16.5" customHeight="1" thickBot="1">
      <c r="B5" s="181"/>
      <c r="C5" s="177"/>
      <c r="D5" s="177"/>
      <c r="E5" s="134" t="s">
        <v>16</v>
      </c>
      <c r="F5" s="134" t="s">
        <v>17</v>
      </c>
      <c r="G5" s="134" t="s">
        <v>18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9"/>
    </row>
    <row r="6" spans="2:18" s="19" customFormat="1" ht="16.5" customHeight="1">
      <c r="B6" s="135"/>
      <c r="C6" s="136"/>
      <c r="D6" s="28"/>
      <c r="E6" s="29"/>
      <c r="F6" s="29"/>
      <c r="G6" s="29"/>
      <c r="H6" s="28"/>
      <c r="I6" s="28"/>
      <c r="J6" s="28"/>
      <c r="K6" s="28"/>
      <c r="L6" s="28"/>
      <c r="M6" s="28"/>
      <c r="N6" s="30"/>
      <c r="O6" s="36"/>
      <c r="P6" s="31"/>
      <c r="Q6" s="54"/>
      <c r="R6" s="50"/>
    </row>
    <row r="7" spans="2:18" s="19" customFormat="1" ht="65.25" customHeight="1">
      <c r="B7" s="11">
        <v>1</v>
      </c>
      <c r="C7" s="5" t="s">
        <v>30</v>
      </c>
      <c r="D7" s="7">
        <v>614927.82</v>
      </c>
      <c r="E7" s="6"/>
      <c r="F7" s="6"/>
      <c r="G7" s="6"/>
      <c r="H7" s="6"/>
      <c r="I7" s="18"/>
      <c r="J7" s="7">
        <f aca="true" t="shared" si="0" ref="J7:J13">SUM(K7:M7)</f>
        <v>615483.31</v>
      </c>
      <c r="K7" s="7">
        <v>615483.31</v>
      </c>
      <c r="L7" s="7">
        <v>0</v>
      </c>
      <c r="M7" s="7">
        <v>0</v>
      </c>
      <c r="N7" s="8" t="s">
        <v>31</v>
      </c>
      <c r="O7" s="9" t="s">
        <v>32</v>
      </c>
      <c r="P7" s="10" t="s">
        <v>33</v>
      </c>
      <c r="Q7" s="48" t="s">
        <v>34</v>
      </c>
      <c r="R7" s="46">
        <v>150</v>
      </c>
    </row>
    <row r="8" spans="2:18" s="19" customFormat="1" ht="65.25" customHeight="1">
      <c r="B8" s="11">
        <v>2</v>
      </c>
      <c r="C8" s="5" t="s">
        <v>35</v>
      </c>
      <c r="D8" s="7">
        <v>622693.74</v>
      </c>
      <c r="E8" s="6"/>
      <c r="F8" s="6"/>
      <c r="G8" s="6"/>
      <c r="H8" s="6"/>
      <c r="I8" s="18"/>
      <c r="J8" s="7">
        <f t="shared" si="0"/>
        <v>623171.88</v>
      </c>
      <c r="K8" s="7">
        <v>623171.88</v>
      </c>
      <c r="L8" s="7">
        <v>0</v>
      </c>
      <c r="M8" s="7">
        <v>0</v>
      </c>
      <c r="N8" s="8" t="s">
        <v>31</v>
      </c>
      <c r="O8" s="9" t="s">
        <v>36</v>
      </c>
      <c r="P8" s="10" t="s">
        <v>33</v>
      </c>
      <c r="Q8" s="48" t="s">
        <v>34</v>
      </c>
      <c r="R8" s="46">
        <v>75</v>
      </c>
    </row>
    <row r="9" spans="2:18" s="19" customFormat="1" ht="65.25" customHeight="1">
      <c r="B9" s="11">
        <v>3</v>
      </c>
      <c r="C9" s="5" t="s">
        <v>37</v>
      </c>
      <c r="D9" s="7">
        <v>634549.78</v>
      </c>
      <c r="E9" s="6"/>
      <c r="F9" s="6"/>
      <c r="G9" s="6"/>
      <c r="H9" s="6"/>
      <c r="I9" s="18"/>
      <c r="J9" s="7">
        <f t="shared" si="0"/>
        <v>635038.65</v>
      </c>
      <c r="K9" s="7">
        <v>635038.65</v>
      </c>
      <c r="L9" s="7">
        <v>0</v>
      </c>
      <c r="M9" s="7">
        <v>0</v>
      </c>
      <c r="N9" s="8" t="s">
        <v>31</v>
      </c>
      <c r="O9" s="9" t="s">
        <v>38</v>
      </c>
      <c r="P9" s="10" t="s">
        <v>33</v>
      </c>
      <c r="Q9" s="48" t="s">
        <v>34</v>
      </c>
      <c r="R9" s="46">
        <v>125</v>
      </c>
    </row>
    <row r="10" spans="2:18" s="76" customFormat="1" ht="81" customHeight="1">
      <c r="B10" s="69">
        <v>4</v>
      </c>
      <c r="C10" s="64" t="s">
        <v>41</v>
      </c>
      <c r="D10" s="67">
        <v>596134.28</v>
      </c>
      <c r="E10" s="70"/>
      <c r="F10" s="70"/>
      <c r="G10" s="70"/>
      <c r="H10" s="70"/>
      <c r="I10" s="71"/>
      <c r="J10" s="67">
        <f>SUM(K10:M10)</f>
        <v>596634.28</v>
      </c>
      <c r="K10" s="67">
        <v>596634.28</v>
      </c>
      <c r="L10" s="67">
        <v>0</v>
      </c>
      <c r="M10" s="67">
        <v>0</v>
      </c>
      <c r="N10" s="43" t="s">
        <v>40</v>
      </c>
      <c r="O10" s="72" t="s">
        <v>42</v>
      </c>
      <c r="P10" s="73" t="s">
        <v>33</v>
      </c>
      <c r="Q10" s="74" t="s">
        <v>34</v>
      </c>
      <c r="R10" s="75">
        <v>200</v>
      </c>
    </row>
    <row r="11" spans="2:18" s="76" customFormat="1" ht="73.5" customHeight="1">
      <c r="B11" s="69">
        <v>5</v>
      </c>
      <c r="C11" s="64" t="s">
        <v>39</v>
      </c>
      <c r="D11" s="67">
        <v>632498.67</v>
      </c>
      <c r="E11" s="70"/>
      <c r="F11" s="70"/>
      <c r="G11" s="70"/>
      <c r="H11" s="70"/>
      <c r="I11" s="71"/>
      <c r="J11" s="67">
        <f t="shared" si="0"/>
        <v>632998.66</v>
      </c>
      <c r="K11" s="67">
        <v>632998.66</v>
      </c>
      <c r="L11" s="67">
        <v>0</v>
      </c>
      <c r="M11" s="67">
        <v>0</v>
      </c>
      <c r="N11" s="43" t="s">
        <v>43</v>
      </c>
      <c r="O11" s="72" t="s">
        <v>44</v>
      </c>
      <c r="P11" s="73" t="s">
        <v>33</v>
      </c>
      <c r="Q11" s="74" t="s">
        <v>34</v>
      </c>
      <c r="R11" s="75">
        <v>250</v>
      </c>
    </row>
    <row r="12" spans="2:18" s="76" customFormat="1" ht="69.75" customHeight="1">
      <c r="B12" s="69">
        <v>6</v>
      </c>
      <c r="C12" s="64" t="s">
        <v>45</v>
      </c>
      <c r="D12" s="67">
        <v>599271.5</v>
      </c>
      <c r="E12" s="70"/>
      <c r="F12" s="70"/>
      <c r="G12" s="70"/>
      <c r="H12" s="70"/>
      <c r="I12" s="71"/>
      <c r="J12" s="67">
        <f t="shared" si="0"/>
        <v>599771.5</v>
      </c>
      <c r="K12" s="67">
        <v>599771.5</v>
      </c>
      <c r="L12" s="67">
        <v>0</v>
      </c>
      <c r="M12" s="67">
        <v>0</v>
      </c>
      <c r="N12" s="43" t="s">
        <v>43</v>
      </c>
      <c r="O12" s="72" t="s">
        <v>46</v>
      </c>
      <c r="P12" s="73" t="s">
        <v>33</v>
      </c>
      <c r="Q12" s="74" t="s">
        <v>34</v>
      </c>
      <c r="R12" s="75">
        <v>150</v>
      </c>
    </row>
    <row r="13" spans="2:18" s="19" customFormat="1" ht="73.5" customHeight="1">
      <c r="B13" s="11">
        <v>7</v>
      </c>
      <c r="C13" s="5" t="s">
        <v>47</v>
      </c>
      <c r="D13" s="7">
        <v>496401.72</v>
      </c>
      <c r="E13" s="6"/>
      <c r="F13" s="6"/>
      <c r="G13" s="6"/>
      <c r="H13" s="6"/>
      <c r="I13" s="18"/>
      <c r="J13" s="7">
        <f t="shared" si="0"/>
        <v>496901.72</v>
      </c>
      <c r="K13" s="7">
        <v>496901.72</v>
      </c>
      <c r="L13" s="7">
        <v>0</v>
      </c>
      <c r="M13" s="7">
        <v>0</v>
      </c>
      <c r="N13" s="43" t="s">
        <v>40</v>
      </c>
      <c r="O13" s="9" t="s">
        <v>48</v>
      </c>
      <c r="P13" s="10" t="s">
        <v>33</v>
      </c>
      <c r="Q13" s="48" t="s">
        <v>34</v>
      </c>
      <c r="R13" s="46">
        <v>150</v>
      </c>
    </row>
    <row r="14" spans="2:18" s="19" customFormat="1" ht="72" customHeight="1">
      <c r="B14" s="11">
        <v>8</v>
      </c>
      <c r="C14" s="5" t="s">
        <v>67</v>
      </c>
      <c r="D14" s="7">
        <v>180000</v>
      </c>
      <c r="E14" s="6"/>
      <c r="F14" s="6"/>
      <c r="G14" s="6"/>
      <c r="H14" s="6"/>
      <c r="I14" s="18"/>
      <c r="J14" s="7">
        <v>180000</v>
      </c>
      <c r="K14" s="7">
        <v>180000</v>
      </c>
      <c r="L14" s="7">
        <v>0</v>
      </c>
      <c r="M14" s="7">
        <v>0</v>
      </c>
      <c r="N14" s="8"/>
      <c r="O14" s="9"/>
      <c r="P14" s="10" t="s">
        <v>33</v>
      </c>
      <c r="Q14" s="48" t="s">
        <v>34</v>
      </c>
      <c r="R14" s="46"/>
    </row>
    <row r="15" spans="2:18" s="4" customFormat="1" ht="15.75" thickBot="1">
      <c r="B15" s="24" t="s">
        <v>0</v>
      </c>
      <c r="C15" s="25" t="s">
        <v>21</v>
      </c>
      <c r="D15" s="26">
        <f>SUM(D7:D14)</f>
        <v>4376477.51</v>
      </c>
      <c r="E15" s="26">
        <f aca="true" t="shared" si="1" ref="E15:M15">SUM(E7:E14)</f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4380000</v>
      </c>
      <c r="K15" s="26">
        <f t="shared" si="1"/>
        <v>4380000</v>
      </c>
      <c r="L15" s="26">
        <f t="shared" si="1"/>
        <v>0</v>
      </c>
      <c r="M15" s="26">
        <f t="shared" si="1"/>
        <v>0</v>
      </c>
      <c r="N15" s="12"/>
      <c r="O15" s="12"/>
      <c r="P15" s="27" t="s">
        <v>0</v>
      </c>
      <c r="Q15" s="49"/>
      <c r="R15" s="51"/>
    </row>
    <row r="16" spans="2:18" s="19" customFormat="1" ht="16.5" customHeight="1" thickBot="1">
      <c r="B16" s="175"/>
      <c r="C16" s="174"/>
      <c r="D16" s="35"/>
      <c r="E16" s="37"/>
      <c r="F16" s="37"/>
      <c r="G16" s="37"/>
      <c r="H16" s="35"/>
      <c r="I16" s="35"/>
      <c r="J16" s="38" t="s">
        <v>0</v>
      </c>
      <c r="K16" s="38"/>
      <c r="L16" s="35"/>
      <c r="M16" s="35"/>
      <c r="N16" s="40"/>
      <c r="O16" s="41"/>
      <c r="P16" s="42"/>
      <c r="Q16" s="55"/>
      <c r="R16" s="52"/>
    </row>
    <row r="17" spans="2:18" s="76" customFormat="1" ht="79.5" customHeight="1">
      <c r="B17" s="77">
        <v>9</v>
      </c>
      <c r="C17" s="78" t="s">
        <v>66</v>
      </c>
      <c r="D17" s="79">
        <v>589608.13</v>
      </c>
      <c r="E17" s="80"/>
      <c r="F17" s="80"/>
      <c r="G17" s="80"/>
      <c r="H17" s="80"/>
      <c r="I17" s="81"/>
      <c r="J17" s="79">
        <f>SUM(K17:M17)</f>
        <v>590668.55</v>
      </c>
      <c r="K17" s="79">
        <v>570668.55</v>
      </c>
      <c r="L17" s="79">
        <v>0</v>
      </c>
      <c r="M17" s="79">
        <v>20000</v>
      </c>
      <c r="N17" s="82" t="s">
        <v>49</v>
      </c>
      <c r="O17" s="83" t="s">
        <v>50</v>
      </c>
      <c r="P17" s="84" t="s">
        <v>33</v>
      </c>
      <c r="Q17" s="85" t="s">
        <v>51</v>
      </c>
      <c r="R17" s="86">
        <v>120</v>
      </c>
    </row>
    <row r="18" spans="2:18" s="76" customFormat="1" ht="80.25" customHeight="1">
      <c r="B18" s="69">
        <v>10</v>
      </c>
      <c r="C18" s="64" t="s">
        <v>28</v>
      </c>
      <c r="D18" s="67">
        <v>601790.9</v>
      </c>
      <c r="E18" s="70"/>
      <c r="F18" s="70"/>
      <c r="G18" s="70"/>
      <c r="H18" s="70"/>
      <c r="I18" s="71"/>
      <c r="J18" s="67">
        <f>SUM(K18:M18)</f>
        <v>602870.99</v>
      </c>
      <c r="K18" s="67">
        <v>597870.99</v>
      </c>
      <c r="L18" s="67">
        <v>0</v>
      </c>
      <c r="M18" s="67">
        <v>5000</v>
      </c>
      <c r="N18" s="43" t="s">
        <v>52</v>
      </c>
      <c r="O18" s="72" t="s">
        <v>53</v>
      </c>
      <c r="P18" s="73" t="s">
        <v>33</v>
      </c>
      <c r="Q18" s="74" t="s">
        <v>51</v>
      </c>
      <c r="R18" s="75">
        <v>250</v>
      </c>
    </row>
    <row r="19" spans="2:18" s="76" customFormat="1" ht="95.25" customHeight="1">
      <c r="B19" s="69">
        <v>11</v>
      </c>
      <c r="C19" s="64" t="s">
        <v>22</v>
      </c>
      <c r="D19" s="67">
        <v>633897.28</v>
      </c>
      <c r="E19" s="70"/>
      <c r="F19" s="70"/>
      <c r="G19" s="70"/>
      <c r="H19" s="70"/>
      <c r="I19" s="71"/>
      <c r="J19" s="67">
        <f>SUM(K19:M19)</f>
        <v>635345.32</v>
      </c>
      <c r="K19" s="67">
        <v>630345.32</v>
      </c>
      <c r="L19" s="67">
        <v>0</v>
      </c>
      <c r="M19" s="67">
        <v>5000</v>
      </c>
      <c r="N19" s="43" t="s">
        <v>54</v>
      </c>
      <c r="O19" s="72" t="s">
        <v>55</v>
      </c>
      <c r="P19" s="73" t="s">
        <v>33</v>
      </c>
      <c r="Q19" s="74" t="s">
        <v>51</v>
      </c>
      <c r="R19" s="75">
        <v>150</v>
      </c>
    </row>
    <row r="20" spans="2:18" s="76" customFormat="1" ht="85.5" customHeight="1">
      <c r="B20" s="77">
        <v>12</v>
      </c>
      <c r="C20" s="64" t="s">
        <v>59</v>
      </c>
      <c r="D20" s="67">
        <v>279041.26</v>
      </c>
      <c r="E20" s="70"/>
      <c r="F20" s="70"/>
      <c r="G20" s="70"/>
      <c r="H20" s="70"/>
      <c r="I20" s="71"/>
      <c r="J20" s="67">
        <f>SUM(K20:M20)</f>
        <v>279939.06</v>
      </c>
      <c r="K20" s="67">
        <v>277939.06</v>
      </c>
      <c r="L20" s="67">
        <v>0</v>
      </c>
      <c r="M20" s="67">
        <v>2000</v>
      </c>
      <c r="N20" s="43" t="s">
        <v>109</v>
      </c>
      <c r="O20" s="72" t="s">
        <v>60</v>
      </c>
      <c r="P20" s="73" t="s">
        <v>33</v>
      </c>
      <c r="Q20" s="74" t="s">
        <v>51</v>
      </c>
      <c r="R20" s="75">
        <v>90</v>
      </c>
    </row>
    <row r="21" spans="2:18" s="76" customFormat="1" ht="93.75" customHeight="1">
      <c r="B21" s="69">
        <v>13</v>
      </c>
      <c r="C21" s="64" t="s">
        <v>26</v>
      </c>
      <c r="D21" s="67">
        <v>575200</v>
      </c>
      <c r="E21" s="70"/>
      <c r="F21" s="70"/>
      <c r="G21" s="70"/>
      <c r="H21" s="70"/>
      <c r="I21" s="71"/>
      <c r="J21" s="67">
        <f>SUM(K21:M21)</f>
        <v>576262.67</v>
      </c>
      <c r="K21" s="67">
        <v>574262.67</v>
      </c>
      <c r="L21" s="67">
        <v>0</v>
      </c>
      <c r="M21" s="67">
        <v>2000</v>
      </c>
      <c r="N21" s="43" t="s">
        <v>57</v>
      </c>
      <c r="O21" s="72" t="s">
        <v>58</v>
      </c>
      <c r="P21" s="73" t="s">
        <v>33</v>
      </c>
      <c r="Q21" s="74" t="s">
        <v>51</v>
      </c>
      <c r="R21" s="75">
        <v>200</v>
      </c>
    </row>
    <row r="22" spans="2:18" s="4" customFormat="1" ht="30" customHeight="1" thickBot="1">
      <c r="B22" s="24" t="s">
        <v>0</v>
      </c>
      <c r="C22" s="25" t="s">
        <v>21</v>
      </c>
      <c r="D22" s="26">
        <f aca="true" t="shared" si="2" ref="D22:M22">SUM(D17:D21)</f>
        <v>2679537.57</v>
      </c>
      <c r="E22" s="26">
        <f t="shared" si="2"/>
        <v>0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2685086.59</v>
      </c>
      <c r="K22" s="26">
        <f t="shared" si="2"/>
        <v>2651086.59</v>
      </c>
      <c r="L22" s="26">
        <f t="shared" si="2"/>
        <v>0</v>
      </c>
      <c r="M22" s="26">
        <f t="shared" si="2"/>
        <v>34000</v>
      </c>
      <c r="N22" s="12"/>
      <c r="O22" s="12"/>
      <c r="P22" s="27" t="s">
        <v>0</v>
      </c>
      <c r="Q22" s="49"/>
      <c r="R22" s="51"/>
    </row>
    <row r="23" spans="2:18" s="19" customFormat="1" ht="16.5" customHeight="1">
      <c r="B23" s="135"/>
      <c r="C23" s="136"/>
      <c r="D23" s="28"/>
      <c r="E23" s="29"/>
      <c r="F23" s="29"/>
      <c r="G23" s="29"/>
      <c r="H23" s="28"/>
      <c r="I23" s="28"/>
      <c r="J23" s="34"/>
      <c r="K23" s="34"/>
      <c r="L23" s="28"/>
      <c r="M23" s="28"/>
      <c r="N23" s="30"/>
      <c r="O23" s="95"/>
      <c r="P23" s="31"/>
      <c r="Q23" s="54"/>
      <c r="R23" s="50"/>
    </row>
    <row r="24" spans="2:18" s="19" customFormat="1" ht="65.25" customHeight="1">
      <c r="B24" s="21">
        <v>14</v>
      </c>
      <c r="C24" s="14" t="s">
        <v>27</v>
      </c>
      <c r="D24" s="15">
        <v>640642.75</v>
      </c>
      <c r="E24" s="23"/>
      <c r="F24" s="23"/>
      <c r="G24" s="23"/>
      <c r="H24" s="23"/>
      <c r="I24" s="22"/>
      <c r="J24" s="15">
        <f>SUM(K24:M24)</f>
        <v>642183.34</v>
      </c>
      <c r="K24" s="15">
        <v>640183.34</v>
      </c>
      <c r="L24" s="15">
        <v>0</v>
      </c>
      <c r="M24" s="15">
        <v>2000</v>
      </c>
      <c r="N24" s="8" t="s">
        <v>54</v>
      </c>
      <c r="O24" s="9" t="s">
        <v>56</v>
      </c>
      <c r="P24" s="10" t="s">
        <v>33</v>
      </c>
      <c r="Q24" s="48" t="s">
        <v>51</v>
      </c>
      <c r="R24" s="46">
        <v>90</v>
      </c>
    </row>
    <row r="25" spans="2:18" s="76" customFormat="1" ht="65.25" customHeight="1">
      <c r="B25" s="77">
        <v>15</v>
      </c>
      <c r="C25" s="64" t="s">
        <v>61</v>
      </c>
      <c r="D25" s="67">
        <v>640384.93</v>
      </c>
      <c r="E25" s="70"/>
      <c r="F25" s="70"/>
      <c r="G25" s="70"/>
      <c r="H25" s="70"/>
      <c r="I25" s="71"/>
      <c r="J25" s="67">
        <f>SUM(K25:M25)</f>
        <v>644387.71</v>
      </c>
      <c r="K25" s="67">
        <v>640387.71</v>
      </c>
      <c r="L25" s="67">
        <v>0</v>
      </c>
      <c r="M25" s="67">
        <v>4000</v>
      </c>
      <c r="N25" s="43" t="s">
        <v>62</v>
      </c>
      <c r="O25" s="72" t="s">
        <v>63</v>
      </c>
      <c r="P25" s="73" t="s">
        <v>33</v>
      </c>
      <c r="Q25" s="74" t="s">
        <v>51</v>
      </c>
      <c r="R25" s="75">
        <v>90</v>
      </c>
    </row>
    <row r="26" spans="2:18" s="76" customFormat="1" ht="50.25" customHeight="1">
      <c r="B26" s="69">
        <v>16</v>
      </c>
      <c r="C26" s="64" t="s">
        <v>29</v>
      </c>
      <c r="D26" s="67">
        <v>485370.67</v>
      </c>
      <c r="E26" s="70"/>
      <c r="F26" s="70"/>
      <c r="G26" s="70"/>
      <c r="H26" s="70"/>
      <c r="I26" s="71"/>
      <c r="J26" s="67">
        <f>SUM(K26:M26)</f>
        <v>487485.77</v>
      </c>
      <c r="K26" s="67">
        <v>485485.77</v>
      </c>
      <c r="L26" s="67">
        <v>0</v>
      </c>
      <c r="M26" s="67">
        <v>2000</v>
      </c>
      <c r="N26" s="43" t="s">
        <v>64</v>
      </c>
      <c r="O26" s="72" t="s">
        <v>65</v>
      </c>
      <c r="P26" s="73" t="s">
        <v>33</v>
      </c>
      <c r="Q26" s="74" t="s">
        <v>51</v>
      </c>
      <c r="R26" s="75">
        <v>200</v>
      </c>
    </row>
    <row r="27" spans="2:18" s="76" customFormat="1" ht="65.25" customHeight="1">
      <c r="B27" s="69">
        <v>17</v>
      </c>
      <c r="C27" s="64" t="s">
        <v>25</v>
      </c>
      <c r="D27" s="67">
        <v>637772.91</v>
      </c>
      <c r="E27" s="70"/>
      <c r="F27" s="70"/>
      <c r="G27" s="70"/>
      <c r="H27" s="70"/>
      <c r="I27" s="71"/>
      <c r="J27" s="67">
        <f>SUM(K27:M27)</f>
        <v>642276.93</v>
      </c>
      <c r="K27" s="67">
        <v>639276.93</v>
      </c>
      <c r="L27" s="67">
        <v>0</v>
      </c>
      <c r="M27" s="67">
        <v>3000</v>
      </c>
      <c r="N27" s="43" t="s">
        <v>68</v>
      </c>
      <c r="O27" s="72" t="s">
        <v>69</v>
      </c>
      <c r="P27" s="73" t="s">
        <v>33</v>
      </c>
      <c r="Q27" s="74" t="s">
        <v>51</v>
      </c>
      <c r="R27" s="75">
        <v>400</v>
      </c>
    </row>
    <row r="28" spans="2:18" s="76" customFormat="1" ht="65.25" customHeight="1">
      <c r="B28" s="69">
        <v>18</v>
      </c>
      <c r="C28" s="64" t="s">
        <v>76</v>
      </c>
      <c r="D28" s="87">
        <v>326349.86</v>
      </c>
      <c r="E28" s="70"/>
      <c r="F28" s="70"/>
      <c r="G28" s="70"/>
      <c r="H28" s="70"/>
      <c r="I28" s="71"/>
      <c r="J28" s="67">
        <f>SUM(K28:M28)</f>
        <v>328579.66</v>
      </c>
      <c r="K28" s="67">
        <v>327579.66</v>
      </c>
      <c r="L28" s="67">
        <v>0</v>
      </c>
      <c r="M28" s="67">
        <v>1000</v>
      </c>
      <c r="N28" s="43" t="s">
        <v>57</v>
      </c>
      <c r="O28" s="72" t="s">
        <v>77</v>
      </c>
      <c r="P28" s="73" t="s">
        <v>33</v>
      </c>
      <c r="Q28" s="74" t="s">
        <v>51</v>
      </c>
      <c r="R28" s="75">
        <v>200</v>
      </c>
    </row>
    <row r="29" spans="2:18" s="4" customFormat="1" ht="15.75" thickBot="1">
      <c r="B29" s="24" t="s">
        <v>0</v>
      </c>
      <c r="C29" s="25" t="s">
        <v>21</v>
      </c>
      <c r="D29" s="26">
        <f>SUM(D24:D28)</f>
        <v>2730521.12</v>
      </c>
      <c r="E29" s="26">
        <f aca="true" t="shared" si="3" ref="E29:M29">SUM(E24:E28)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  <c r="J29" s="26">
        <f t="shared" si="3"/>
        <v>2744913.41</v>
      </c>
      <c r="K29" s="26">
        <f t="shared" si="3"/>
        <v>2732913.41</v>
      </c>
      <c r="L29" s="26">
        <f t="shared" si="3"/>
        <v>0</v>
      </c>
      <c r="M29" s="26">
        <f t="shared" si="3"/>
        <v>12000</v>
      </c>
      <c r="N29" s="12"/>
      <c r="O29" s="12"/>
      <c r="P29" s="27" t="s">
        <v>0</v>
      </c>
      <c r="Q29" s="49"/>
      <c r="R29" s="47"/>
    </row>
    <row r="30" spans="2:18" s="4" customFormat="1" ht="15.75" thickBot="1">
      <c r="B30" s="96" t="s">
        <v>0</v>
      </c>
      <c r="C30" s="97" t="s">
        <v>108</v>
      </c>
      <c r="D30" s="98">
        <f aca="true" t="shared" si="4" ref="D30:M30">+D15+D22+D29</f>
        <v>9786536.2</v>
      </c>
      <c r="E30" s="98">
        <f t="shared" si="4"/>
        <v>0</v>
      </c>
      <c r="F30" s="98">
        <f t="shared" si="4"/>
        <v>0</v>
      </c>
      <c r="G30" s="98">
        <f t="shared" si="4"/>
        <v>0</v>
      </c>
      <c r="H30" s="98">
        <f t="shared" si="4"/>
        <v>0</v>
      </c>
      <c r="I30" s="98">
        <f t="shared" si="4"/>
        <v>0</v>
      </c>
      <c r="J30" s="98">
        <f t="shared" si="4"/>
        <v>9810000</v>
      </c>
      <c r="K30" s="98">
        <f t="shared" si="4"/>
        <v>9764000</v>
      </c>
      <c r="L30" s="98">
        <f t="shared" si="4"/>
        <v>0</v>
      </c>
      <c r="M30" s="98">
        <f t="shared" si="4"/>
        <v>46000</v>
      </c>
      <c r="N30" s="99"/>
      <c r="O30" s="99"/>
      <c r="P30" s="100" t="s">
        <v>0</v>
      </c>
      <c r="Q30" s="101"/>
      <c r="R30" s="102">
        <f>SUM(R7:R28)</f>
        <v>2890</v>
      </c>
    </row>
    <row r="31" spans="2:18" s="4" customFormat="1" ht="11.25" customHeight="1">
      <c r="B31" s="137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40"/>
      <c r="P31" s="141"/>
      <c r="Q31" s="142"/>
      <c r="R31" s="143"/>
    </row>
    <row r="32" spans="3:19" ht="15" customHeight="1" thickBot="1"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</row>
    <row r="33" spans="2:19" ht="15" customHeight="1">
      <c r="B33" s="190" t="s">
        <v>1</v>
      </c>
      <c r="C33" s="183" t="s">
        <v>2</v>
      </c>
      <c r="D33" s="183" t="s">
        <v>3</v>
      </c>
      <c r="E33" s="192" t="s">
        <v>4</v>
      </c>
      <c r="F33" s="193"/>
      <c r="G33" s="194"/>
      <c r="H33" s="183" t="s">
        <v>5</v>
      </c>
      <c r="I33" s="183" t="s">
        <v>6</v>
      </c>
      <c r="J33" s="183" t="s">
        <v>7</v>
      </c>
      <c r="K33" s="183" t="s">
        <v>8</v>
      </c>
      <c r="L33" s="183" t="s">
        <v>9</v>
      </c>
      <c r="M33" s="183" t="s">
        <v>10</v>
      </c>
      <c r="N33" s="183" t="s">
        <v>11</v>
      </c>
      <c r="O33" s="183" t="s">
        <v>12</v>
      </c>
      <c r="P33" s="183" t="s">
        <v>13</v>
      </c>
      <c r="Q33" s="183" t="s">
        <v>14</v>
      </c>
      <c r="R33" s="183" t="s">
        <v>15</v>
      </c>
      <c r="S33" s="185" t="s">
        <v>75</v>
      </c>
    </row>
    <row r="34" spans="2:19" ht="15.75" thickBot="1">
      <c r="B34" s="191"/>
      <c r="C34" s="184"/>
      <c r="D34" s="184"/>
      <c r="E34" s="134" t="s">
        <v>16</v>
      </c>
      <c r="F34" s="134" t="s">
        <v>17</v>
      </c>
      <c r="G34" s="134" t="s">
        <v>18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6"/>
    </row>
    <row r="35" spans="2:19" ht="75">
      <c r="B35" s="11">
        <v>1</v>
      </c>
      <c r="C35" s="5" t="s">
        <v>136</v>
      </c>
      <c r="D35" s="7">
        <v>565161.91</v>
      </c>
      <c r="E35" s="6"/>
      <c r="F35" s="6"/>
      <c r="G35" s="6"/>
      <c r="H35" s="6"/>
      <c r="I35" s="18"/>
      <c r="J35" s="7">
        <f>SUM(K35:M35)</f>
        <v>726197.51</v>
      </c>
      <c r="K35" s="7">
        <v>565995.71</v>
      </c>
      <c r="L35" s="7">
        <v>0</v>
      </c>
      <c r="M35" s="7">
        <v>160201.8</v>
      </c>
      <c r="N35" s="33"/>
      <c r="O35" s="8" t="s">
        <v>137</v>
      </c>
      <c r="P35" s="9" t="s">
        <v>138</v>
      </c>
      <c r="Q35" s="10" t="s">
        <v>33</v>
      </c>
      <c r="R35" s="48" t="s">
        <v>139</v>
      </c>
      <c r="S35" s="103">
        <v>150</v>
      </c>
    </row>
    <row r="36" spans="2:19" ht="75">
      <c r="B36" s="11">
        <v>2</v>
      </c>
      <c r="C36" s="5" t="s">
        <v>140</v>
      </c>
      <c r="D36" s="7">
        <v>386286.25</v>
      </c>
      <c r="E36" s="6"/>
      <c r="F36" s="6"/>
      <c r="G36" s="6"/>
      <c r="H36" s="6"/>
      <c r="I36" s="18"/>
      <c r="J36" s="7">
        <f>SUM(K36:M36)</f>
        <v>449464.48</v>
      </c>
      <c r="K36" s="7">
        <v>387137.68</v>
      </c>
      <c r="L36" s="7">
        <v>0</v>
      </c>
      <c r="M36" s="7">
        <v>62326.8</v>
      </c>
      <c r="N36" s="33"/>
      <c r="O36" s="8" t="s">
        <v>137</v>
      </c>
      <c r="P36" s="9" t="s">
        <v>141</v>
      </c>
      <c r="Q36" s="10" t="s">
        <v>33</v>
      </c>
      <c r="R36" s="48" t="s">
        <v>139</v>
      </c>
      <c r="S36" s="103">
        <v>150</v>
      </c>
    </row>
    <row r="37" spans="2:19" ht="75">
      <c r="B37" s="11">
        <v>3</v>
      </c>
      <c r="C37" s="5" t="s">
        <v>142</v>
      </c>
      <c r="D37" s="7">
        <v>298499.56</v>
      </c>
      <c r="E37" s="6"/>
      <c r="F37" s="6"/>
      <c r="G37" s="6"/>
      <c r="H37" s="6"/>
      <c r="I37" s="18"/>
      <c r="J37" s="7">
        <f>SUM(K37:M37)</f>
        <v>299533.59</v>
      </c>
      <c r="K37" s="7">
        <v>298533.59</v>
      </c>
      <c r="L37" s="7">
        <v>0</v>
      </c>
      <c r="M37" s="7">
        <v>1000</v>
      </c>
      <c r="N37" s="33"/>
      <c r="O37" s="8" t="s">
        <v>137</v>
      </c>
      <c r="P37" s="9" t="s">
        <v>143</v>
      </c>
      <c r="Q37" s="10" t="s">
        <v>33</v>
      </c>
      <c r="R37" s="48" t="s">
        <v>139</v>
      </c>
      <c r="S37" s="103">
        <v>100</v>
      </c>
    </row>
    <row r="38" spans="2:19" ht="15.75" thickBot="1">
      <c r="B38" s="104" t="s">
        <v>0</v>
      </c>
      <c r="C38" s="105" t="s">
        <v>21</v>
      </c>
      <c r="D38" s="106">
        <f>SUM(D35:D37)</f>
        <v>1249947.72</v>
      </c>
      <c r="E38" s="106">
        <f aca="true" t="shared" si="5" ref="E38:M38">SUM(E35:E37)</f>
        <v>0</v>
      </c>
      <c r="F38" s="106">
        <f t="shared" si="5"/>
        <v>0</v>
      </c>
      <c r="G38" s="106">
        <f t="shared" si="5"/>
        <v>0</v>
      </c>
      <c r="H38" s="106">
        <f t="shared" si="5"/>
        <v>0</v>
      </c>
      <c r="I38" s="106">
        <f t="shared" si="5"/>
        <v>0</v>
      </c>
      <c r="J38" s="106">
        <f t="shared" si="5"/>
        <v>1475195.58</v>
      </c>
      <c r="K38" s="106">
        <f t="shared" si="5"/>
        <v>1251666.98</v>
      </c>
      <c r="L38" s="106">
        <f t="shared" si="5"/>
        <v>0</v>
      </c>
      <c r="M38" s="106">
        <f t="shared" si="5"/>
        <v>223528.6</v>
      </c>
      <c r="N38" s="39"/>
      <c r="O38" s="35"/>
      <c r="P38" s="35"/>
      <c r="Q38" s="35" t="s">
        <v>0</v>
      </c>
      <c r="R38" s="107"/>
      <c r="S38" s="108">
        <f>SUM(S35:S37)</f>
        <v>400</v>
      </c>
    </row>
    <row r="41" ht="15">
      <c r="D41" s="45"/>
    </row>
    <row r="42" spans="2:18" ht="28.5">
      <c r="B42" s="199" t="s">
        <v>150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ht="15.75" thickBot="1"/>
    <row r="44" spans="2:18" ht="15">
      <c r="B44" s="180" t="s">
        <v>1</v>
      </c>
      <c r="C44" s="176" t="s">
        <v>2</v>
      </c>
      <c r="D44" s="176" t="s">
        <v>3</v>
      </c>
      <c r="E44" s="182" t="s">
        <v>4</v>
      </c>
      <c r="F44" s="182"/>
      <c r="G44" s="182"/>
      <c r="H44" s="176" t="s">
        <v>5</v>
      </c>
      <c r="I44" s="176" t="s">
        <v>6</v>
      </c>
      <c r="J44" s="176" t="s">
        <v>7</v>
      </c>
      <c r="K44" s="176" t="s">
        <v>8</v>
      </c>
      <c r="L44" s="176" t="s">
        <v>9</v>
      </c>
      <c r="M44" s="176" t="s">
        <v>10</v>
      </c>
      <c r="N44" s="176" t="s">
        <v>12</v>
      </c>
      <c r="O44" s="176" t="s">
        <v>13</v>
      </c>
      <c r="P44" s="176" t="s">
        <v>14</v>
      </c>
      <c r="Q44" s="176" t="s">
        <v>15</v>
      </c>
      <c r="R44" s="178" t="s">
        <v>75</v>
      </c>
    </row>
    <row r="45" spans="2:18" ht="15.75" thickBot="1">
      <c r="B45" s="181"/>
      <c r="C45" s="177"/>
      <c r="D45" s="177"/>
      <c r="E45" s="134" t="s">
        <v>16</v>
      </c>
      <c r="F45" s="134" t="s">
        <v>17</v>
      </c>
      <c r="G45" s="134" t="s">
        <v>18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9"/>
    </row>
    <row r="46" spans="2:18" ht="15">
      <c r="B46" s="57"/>
      <c r="C46" s="58"/>
      <c r="D46" s="131"/>
      <c r="E46" s="59"/>
      <c r="F46" s="59"/>
      <c r="G46" s="59"/>
      <c r="H46" s="58"/>
      <c r="I46" s="58"/>
      <c r="J46" s="58"/>
      <c r="K46" s="58"/>
      <c r="L46" s="58"/>
      <c r="M46" s="58"/>
      <c r="N46" s="58"/>
      <c r="O46" s="60"/>
      <c r="P46" s="58"/>
      <c r="Q46" s="58"/>
      <c r="R46" s="61"/>
    </row>
    <row r="47" spans="2:18" ht="60">
      <c r="B47" s="11">
        <v>1</v>
      </c>
      <c r="C47" s="5" t="s">
        <v>78</v>
      </c>
      <c r="D47" s="197">
        <v>494030.94</v>
      </c>
      <c r="E47" s="6"/>
      <c r="F47" s="6"/>
      <c r="G47" s="6"/>
      <c r="H47" s="6"/>
      <c r="I47" s="18"/>
      <c r="J47" s="7">
        <f>SUM(K47:M47)</f>
        <v>255000</v>
      </c>
      <c r="K47" s="7">
        <v>255000</v>
      </c>
      <c r="L47" s="7">
        <v>0</v>
      </c>
      <c r="M47" s="7">
        <v>0</v>
      </c>
      <c r="N47" s="8" t="s">
        <v>70</v>
      </c>
      <c r="O47" s="9" t="s">
        <v>71</v>
      </c>
      <c r="P47" s="10" t="s">
        <v>72</v>
      </c>
      <c r="Q47" s="48" t="s">
        <v>73</v>
      </c>
      <c r="R47" s="46">
        <v>400</v>
      </c>
    </row>
    <row r="48" spans="2:18" ht="60">
      <c r="B48" s="11">
        <v>2</v>
      </c>
      <c r="C48" s="5" t="s">
        <v>79</v>
      </c>
      <c r="D48" s="198"/>
      <c r="E48" s="6"/>
      <c r="F48" s="6"/>
      <c r="G48" s="6"/>
      <c r="H48" s="6"/>
      <c r="I48" s="18"/>
      <c r="J48" s="7">
        <f>SUM(K48:M48)</f>
        <v>240000</v>
      </c>
      <c r="K48" s="7">
        <v>240000</v>
      </c>
      <c r="L48" s="7">
        <v>0</v>
      </c>
      <c r="M48" s="7">
        <v>0</v>
      </c>
      <c r="N48" s="8" t="s">
        <v>70</v>
      </c>
      <c r="O48" s="9" t="s">
        <v>71</v>
      </c>
      <c r="P48" s="10" t="s">
        <v>72</v>
      </c>
      <c r="Q48" s="48" t="s">
        <v>73</v>
      </c>
      <c r="R48" s="46">
        <v>350</v>
      </c>
    </row>
    <row r="49" spans="2:18" ht="60">
      <c r="B49" s="11">
        <v>3</v>
      </c>
      <c r="C49" s="5" t="s">
        <v>80</v>
      </c>
      <c r="D49" s="7">
        <v>199418.84</v>
      </c>
      <c r="E49" s="6"/>
      <c r="F49" s="6"/>
      <c r="G49" s="6"/>
      <c r="H49" s="6"/>
      <c r="I49" s="18"/>
      <c r="J49" s="7">
        <f>SUM(K49:M49)</f>
        <v>200000</v>
      </c>
      <c r="K49" s="7">
        <v>200000</v>
      </c>
      <c r="L49" s="7">
        <v>0</v>
      </c>
      <c r="M49" s="7">
        <v>0</v>
      </c>
      <c r="N49" s="8" t="s">
        <v>70</v>
      </c>
      <c r="O49" s="9" t="s">
        <v>74</v>
      </c>
      <c r="P49" s="10" t="s">
        <v>72</v>
      </c>
      <c r="Q49" s="48" t="s">
        <v>73</v>
      </c>
      <c r="R49" s="46">
        <v>800</v>
      </c>
    </row>
    <row r="50" spans="2:18" ht="15">
      <c r="B50" s="57"/>
      <c r="C50" s="58"/>
      <c r="D50" s="68"/>
      <c r="E50" s="59"/>
      <c r="F50" s="59"/>
      <c r="G50" s="59"/>
      <c r="H50" s="58"/>
      <c r="I50" s="58"/>
      <c r="J50" s="58"/>
      <c r="K50" s="58"/>
      <c r="L50" s="58"/>
      <c r="M50" s="58"/>
      <c r="N50" s="58"/>
      <c r="O50" s="60"/>
      <c r="P50" s="58"/>
      <c r="Q50" s="58"/>
      <c r="R50" s="61"/>
    </row>
    <row r="51" spans="2:18" ht="45">
      <c r="B51" s="11">
        <v>4</v>
      </c>
      <c r="C51" s="5" t="s">
        <v>130</v>
      </c>
      <c r="D51" s="32">
        <v>579423</v>
      </c>
      <c r="E51" s="6"/>
      <c r="F51" s="6"/>
      <c r="G51" s="6"/>
      <c r="H51" s="6"/>
      <c r="I51" s="18"/>
      <c r="J51" s="7">
        <f>SUM(K51:M51)</f>
        <v>580234</v>
      </c>
      <c r="K51" s="7">
        <v>580234</v>
      </c>
      <c r="L51" s="7">
        <v>0</v>
      </c>
      <c r="M51" s="7">
        <v>0</v>
      </c>
      <c r="N51" s="8" t="s">
        <v>131</v>
      </c>
      <c r="O51" s="9" t="s">
        <v>132</v>
      </c>
      <c r="P51" s="10" t="s">
        <v>72</v>
      </c>
      <c r="Q51" s="48" t="s">
        <v>133</v>
      </c>
      <c r="R51" s="46">
        <v>500</v>
      </c>
    </row>
    <row r="52" spans="2:18" ht="15.75" thickBot="1">
      <c r="B52" s="24" t="s">
        <v>0</v>
      </c>
      <c r="C52" s="25" t="s">
        <v>21</v>
      </c>
      <c r="D52" s="26">
        <f>SUM(D47:D51)</f>
        <v>1272872.78</v>
      </c>
      <c r="E52" s="26">
        <f aca="true" t="shared" si="6" ref="E52:M52">SUM(E47:E51)</f>
        <v>0</v>
      </c>
      <c r="F52" s="26">
        <f t="shared" si="6"/>
        <v>0</v>
      </c>
      <c r="G52" s="26">
        <f t="shared" si="6"/>
        <v>0</v>
      </c>
      <c r="H52" s="26">
        <f t="shared" si="6"/>
        <v>0</v>
      </c>
      <c r="I52" s="26">
        <f t="shared" si="6"/>
        <v>0</v>
      </c>
      <c r="J52" s="26">
        <f t="shared" si="6"/>
        <v>1275234</v>
      </c>
      <c r="K52" s="26">
        <f t="shared" si="6"/>
        <v>1275234</v>
      </c>
      <c r="L52" s="26">
        <f t="shared" si="6"/>
        <v>0</v>
      </c>
      <c r="M52" s="26">
        <f t="shared" si="6"/>
        <v>0</v>
      </c>
      <c r="N52" s="12"/>
      <c r="O52" s="12"/>
      <c r="P52" s="27" t="s">
        <v>0</v>
      </c>
      <c r="Q52" s="49"/>
      <c r="R52" s="47">
        <f>SUM(R47:R51)</f>
        <v>2050</v>
      </c>
    </row>
    <row r="54" spans="15:19" ht="15.75" thickBot="1">
      <c r="O54"/>
      <c r="P54" s="1"/>
      <c r="Q54" s="2"/>
      <c r="S54" s="3"/>
    </row>
    <row r="55" spans="2:19" ht="15">
      <c r="B55" s="180" t="s">
        <v>1</v>
      </c>
      <c r="C55" s="176" t="s">
        <v>2</v>
      </c>
      <c r="D55" s="176" t="s">
        <v>3</v>
      </c>
      <c r="E55" s="182" t="s">
        <v>4</v>
      </c>
      <c r="F55" s="182"/>
      <c r="G55" s="182"/>
      <c r="H55" s="176" t="s">
        <v>5</v>
      </c>
      <c r="I55" s="176" t="s">
        <v>6</v>
      </c>
      <c r="J55" s="176" t="s">
        <v>7</v>
      </c>
      <c r="K55" s="176" t="s">
        <v>8</v>
      </c>
      <c r="L55" s="176" t="s">
        <v>9</v>
      </c>
      <c r="M55" s="176" t="s">
        <v>10</v>
      </c>
      <c r="N55" s="176" t="s">
        <v>144</v>
      </c>
      <c r="O55" s="176" t="s">
        <v>12</v>
      </c>
      <c r="P55" s="176" t="s">
        <v>13</v>
      </c>
      <c r="Q55" s="176" t="s">
        <v>14</v>
      </c>
      <c r="R55" s="176" t="s">
        <v>15</v>
      </c>
      <c r="S55" s="178" t="s">
        <v>75</v>
      </c>
    </row>
    <row r="56" spans="2:19" ht="15.75" thickBot="1">
      <c r="B56" s="181"/>
      <c r="C56" s="177"/>
      <c r="D56" s="177"/>
      <c r="E56" s="134" t="s">
        <v>16</v>
      </c>
      <c r="F56" s="134" t="s">
        <v>17</v>
      </c>
      <c r="G56" s="134" t="s">
        <v>18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9"/>
    </row>
    <row r="57" spans="2:19" ht="15">
      <c r="B57" s="109"/>
      <c r="C57" s="110"/>
      <c r="D57" s="111">
        <f>SUM(D58:D59)</f>
        <v>298986.25</v>
      </c>
      <c r="E57" s="111">
        <f aca="true" t="shared" si="7" ref="E57:M57">SUM(E58:E59)</f>
        <v>0</v>
      </c>
      <c r="F57" s="111">
        <f t="shared" si="7"/>
        <v>0</v>
      </c>
      <c r="G57" s="111">
        <f t="shared" si="7"/>
        <v>0</v>
      </c>
      <c r="H57" s="111">
        <f t="shared" si="7"/>
        <v>0</v>
      </c>
      <c r="I57" s="111">
        <f t="shared" si="7"/>
        <v>0</v>
      </c>
      <c r="J57" s="111">
        <f t="shared" si="7"/>
        <v>300480</v>
      </c>
      <c r="K57" s="111">
        <f t="shared" si="7"/>
        <v>298980</v>
      </c>
      <c r="L57" s="111">
        <f t="shared" si="7"/>
        <v>0</v>
      </c>
      <c r="M57" s="111">
        <f t="shared" si="7"/>
        <v>1500</v>
      </c>
      <c r="N57" s="110"/>
      <c r="O57" s="110"/>
      <c r="P57" s="112"/>
      <c r="Q57" s="110"/>
      <c r="R57" s="110"/>
      <c r="S57" s="113">
        <f>SUM(S58:S59)</f>
        <v>700</v>
      </c>
    </row>
    <row r="58" spans="2:19" ht="75">
      <c r="B58" s="121">
        <v>1</v>
      </c>
      <c r="C58" s="14" t="s">
        <v>146</v>
      </c>
      <c r="D58" s="122">
        <v>149451.86</v>
      </c>
      <c r="E58" s="123"/>
      <c r="F58" s="123"/>
      <c r="G58" s="123"/>
      <c r="H58" s="124"/>
      <c r="I58" s="124"/>
      <c r="J58" s="124">
        <f>SUM(K58:M58)</f>
        <v>149998</v>
      </c>
      <c r="K58" s="125">
        <v>149498</v>
      </c>
      <c r="L58" s="125">
        <v>0</v>
      </c>
      <c r="M58" s="125">
        <v>500</v>
      </c>
      <c r="N58" s="126"/>
      <c r="O58" s="16" t="s">
        <v>147</v>
      </c>
      <c r="P58" s="127" t="s">
        <v>148</v>
      </c>
      <c r="Q58" s="128" t="s">
        <v>72</v>
      </c>
      <c r="R58" s="56" t="s">
        <v>145</v>
      </c>
      <c r="S58" s="129">
        <v>400</v>
      </c>
    </row>
    <row r="59" spans="2:19" ht="75.75" thickBot="1">
      <c r="B59" s="65">
        <v>2</v>
      </c>
      <c r="C59" s="114" t="s">
        <v>149</v>
      </c>
      <c r="D59" s="130">
        <v>149534.39</v>
      </c>
      <c r="E59" s="115"/>
      <c r="F59" s="115"/>
      <c r="G59" s="115"/>
      <c r="H59" s="116"/>
      <c r="I59" s="116"/>
      <c r="J59" s="116">
        <f>SUM(K59:M59)</f>
        <v>150482</v>
      </c>
      <c r="K59" s="117">
        <v>149482</v>
      </c>
      <c r="L59" s="117">
        <v>0</v>
      </c>
      <c r="M59" s="117">
        <v>1000</v>
      </c>
      <c r="N59" s="118"/>
      <c r="O59" s="20" t="s">
        <v>147</v>
      </c>
      <c r="P59" s="12" t="s">
        <v>148</v>
      </c>
      <c r="Q59" s="119" t="s">
        <v>72</v>
      </c>
      <c r="R59" s="93" t="s">
        <v>145</v>
      </c>
      <c r="S59" s="120">
        <v>300</v>
      </c>
    </row>
    <row r="62" spans="2:18" ht="25.5" customHeight="1">
      <c r="B62" s="199" t="s">
        <v>81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</row>
    <row r="63" ht="15.75" thickBot="1"/>
    <row r="64" spans="2:18" ht="15">
      <c r="B64" s="180" t="s">
        <v>1</v>
      </c>
      <c r="C64" s="176" t="s">
        <v>2</v>
      </c>
      <c r="D64" s="176" t="s">
        <v>3</v>
      </c>
      <c r="E64" s="182" t="s">
        <v>4</v>
      </c>
      <c r="F64" s="182"/>
      <c r="G64" s="182"/>
      <c r="H64" s="176" t="s">
        <v>5</v>
      </c>
      <c r="I64" s="176" t="s">
        <v>6</v>
      </c>
      <c r="J64" s="176" t="s">
        <v>7</v>
      </c>
      <c r="K64" s="176" t="s">
        <v>8</v>
      </c>
      <c r="L64" s="176" t="s">
        <v>9</v>
      </c>
      <c r="M64" s="176" t="s">
        <v>10</v>
      </c>
      <c r="N64" s="176" t="s">
        <v>12</v>
      </c>
      <c r="O64" s="176" t="s">
        <v>13</v>
      </c>
      <c r="P64" s="176" t="s">
        <v>14</v>
      </c>
      <c r="Q64" s="176" t="s">
        <v>15</v>
      </c>
      <c r="R64" s="178" t="s">
        <v>75</v>
      </c>
    </row>
    <row r="65" spans="2:18" ht="15.75" thickBot="1">
      <c r="B65" s="181"/>
      <c r="C65" s="177"/>
      <c r="D65" s="177"/>
      <c r="E65" s="134" t="s">
        <v>16</v>
      </c>
      <c r="F65" s="134" t="s">
        <v>17</v>
      </c>
      <c r="G65" s="134" t="s">
        <v>18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9"/>
    </row>
    <row r="66" spans="2:18" ht="15">
      <c r="B66" s="57"/>
      <c r="C66" s="63" t="s">
        <v>19</v>
      </c>
      <c r="D66" s="62"/>
      <c r="E66" s="59"/>
      <c r="F66" s="59"/>
      <c r="G66" s="59"/>
      <c r="H66" s="58"/>
      <c r="I66" s="58"/>
      <c r="J66" s="58"/>
      <c r="K66" s="58"/>
      <c r="L66" s="58"/>
      <c r="M66" s="58"/>
      <c r="N66" s="58"/>
      <c r="O66" s="60"/>
      <c r="P66" s="58"/>
      <c r="Q66" s="58"/>
      <c r="R66" s="61"/>
    </row>
    <row r="67" spans="2:18" ht="45">
      <c r="B67" s="11">
        <v>1</v>
      </c>
      <c r="C67" s="64" t="s">
        <v>86</v>
      </c>
      <c r="D67" s="7">
        <v>638568.64</v>
      </c>
      <c r="E67" s="6"/>
      <c r="F67" s="6"/>
      <c r="G67" s="6"/>
      <c r="H67" s="6"/>
      <c r="I67" s="18"/>
      <c r="J67" s="7">
        <f aca="true" t="shared" si="8" ref="J67:J74">SUM(K67:M67)</f>
        <v>640000</v>
      </c>
      <c r="K67" s="7">
        <v>638000</v>
      </c>
      <c r="L67" s="7">
        <v>0</v>
      </c>
      <c r="M67" s="7">
        <v>2000</v>
      </c>
      <c r="N67" s="8" t="s">
        <v>87</v>
      </c>
      <c r="O67" s="9" t="s">
        <v>88</v>
      </c>
      <c r="P67" s="10" t="s">
        <v>89</v>
      </c>
      <c r="Q67" s="48" t="s">
        <v>51</v>
      </c>
      <c r="R67" s="46">
        <v>300</v>
      </c>
    </row>
    <row r="68" spans="2:18" ht="45">
      <c r="B68" s="11">
        <v>2</v>
      </c>
      <c r="C68" s="64" t="s">
        <v>90</v>
      </c>
      <c r="D68" s="7">
        <v>638017.93</v>
      </c>
      <c r="E68" s="6"/>
      <c r="F68" s="6"/>
      <c r="G68" s="6"/>
      <c r="H68" s="6"/>
      <c r="I68" s="18"/>
      <c r="J68" s="7">
        <f t="shared" si="8"/>
        <v>639000</v>
      </c>
      <c r="K68" s="7">
        <v>634000</v>
      </c>
      <c r="L68" s="7">
        <v>0</v>
      </c>
      <c r="M68" s="7">
        <v>5000</v>
      </c>
      <c r="N68" s="8" t="s">
        <v>91</v>
      </c>
      <c r="O68" s="9" t="s">
        <v>92</v>
      </c>
      <c r="P68" s="10" t="s">
        <v>89</v>
      </c>
      <c r="Q68" s="48" t="s">
        <v>51</v>
      </c>
      <c r="R68" s="46">
        <v>50</v>
      </c>
    </row>
    <row r="69" spans="2:18" ht="45">
      <c r="B69" s="69">
        <v>3</v>
      </c>
      <c r="C69" s="64" t="s">
        <v>93</v>
      </c>
      <c r="D69" s="67">
        <v>632584.99</v>
      </c>
      <c r="E69" s="70"/>
      <c r="F69" s="70"/>
      <c r="G69" s="70"/>
      <c r="H69" s="70"/>
      <c r="I69" s="71"/>
      <c r="J69" s="67">
        <f t="shared" si="8"/>
        <v>633500</v>
      </c>
      <c r="K69" s="67">
        <v>632500</v>
      </c>
      <c r="L69" s="67">
        <v>0</v>
      </c>
      <c r="M69" s="67">
        <v>1000</v>
      </c>
      <c r="N69" s="43" t="s">
        <v>94</v>
      </c>
      <c r="O69" s="72" t="s">
        <v>95</v>
      </c>
      <c r="P69" s="73" t="s">
        <v>89</v>
      </c>
      <c r="Q69" s="74" t="s">
        <v>51</v>
      </c>
      <c r="R69" s="75">
        <v>276</v>
      </c>
    </row>
    <row r="70" spans="2:18" ht="45">
      <c r="B70" s="69">
        <v>4</v>
      </c>
      <c r="C70" s="64" t="s">
        <v>82</v>
      </c>
      <c r="D70" s="67">
        <v>559395.79</v>
      </c>
      <c r="E70" s="70"/>
      <c r="F70" s="70"/>
      <c r="G70" s="70"/>
      <c r="H70" s="70"/>
      <c r="I70" s="71"/>
      <c r="J70" s="67">
        <f t="shared" si="8"/>
        <v>560000</v>
      </c>
      <c r="K70" s="67">
        <v>559000</v>
      </c>
      <c r="L70" s="67">
        <v>0</v>
      </c>
      <c r="M70" s="67">
        <v>1000</v>
      </c>
      <c r="N70" s="43" t="s">
        <v>43</v>
      </c>
      <c r="O70" s="72" t="s">
        <v>96</v>
      </c>
      <c r="P70" s="73" t="s">
        <v>89</v>
      </c>
      <c r="Q70" s="74" t="s">
        <v>51</v>
      </c>
      <c r="R70" s="75">
        <v>150</v>
      </c>
    </row>
    <row r="71" spans="2:18" ht="60">
      <c r="B71" s="69">
        <v>5</v>
      </c>
      <c r="C71" s="64" t="s">
        <v>84</v>
      </c>
      <c r="D71" s="67">
        <v>621501.64</v>
      </c>
      <c r="E71" s="70"/>
      <c r="F71" s="70"/>
      <c r="G71" s="70"/>
      <c r="H71" s="70"/>
      <c r="I71" s="71"/>
      <c r="J71" s="67">
        <f t="shared" si="8"/>
        <v>622500</v>
      </c>
      <c r="K71" s="67">
        <v>618500</v>
      </c>
      <c r="L71" s="67">
        <v>0</v>
      </c>
      <c r="M71" s="67">
        <v>4000</v>
      </c>
      <c r="N71" s="43" t="s">
        <v>134</v>
      </c>
      <c r="O71" s="72" t="s">
        <v>97</v>
      </c>
      <c r="P71" s="73" t="s">
        <v>89</v>
      </c>
      <c r="Q71" s="74" t="s">
        <v>51</v>
      </c>
      <c r="R71" s="75">
        <v>300</v>
      </c>
    </row>
    <row r="72" spans="2:18" ht="45">
      <c r="B72" s="69">
        <v>6</v>
      </c>
      <c r="C72" s="64" t="s">
        <v>99</v>
      </c>
      <c r="D72" s="67">
        <v>639007.65</v>
      </c>
      <c r="E72" s="70"/>
      <c r="F72" s="70"/>
      <c r="G72" s="70"/>
      <c r="H72" s="70"/>
      <c r="I72" s="71"/>
      <c r="J72" s="67">
        <f t="shared" si="8"/>
        <v>640000</v>
      </c>
      <c r="K72" s="67">
        <v>638000</v>
      </c>
      <c r="L72" s="67">
        <v>0</v>
      </c>
      <c r="M72" s="67">
        <v>2000</v>
      </c>
      <c r="N72" s="43" t="s">
        <v>43</v>
      </c>
      <c r="O72" s="72" t="s">
        <v>98</v>
      </c>
      <c r="P72" s="73" t="s">
        <v>89</v>
      </c>
      <c r="Q72" s="74" t="s">
        <v>51</v>
      </c>
      <c r="R72" s="75">
        <v>100</v>
      </c>
    </row>
    <row r="73" spans="2:18" ht="30">
      <c r="B73" s="69">
        <v>7</v>
      </c>
      <c r="C73" s="64" t="s">
        <v>83</v>
      </c>
      <c r="D73" s="88">
        <v>644547.14</v>
      </c>
      <c r="E73" s="70"/>
      <c r="F73" s="70"/>
      <c r="G73" s="70"/>
      <c r="H73" s="70"/>
      <c r="I73" s="71"/>
      <c r="J73" s="67">
        <f t="shared" si="8"/>
        <v>645000</v>
      </c>
      <c r="K73" s="67">
        <v>644000</v>
      </c>
      <c r="L73" s="67">
        <v>0</v>
      </c>
      <c r="M73" s="67">
        <v>1000</v>
      </c>
      <c r="N73" s="72" t="s">
        <v>100</v>
      </c>
      <c r="O73" s="72" t="s">
        <v>101</v>
      </c>
      <c r="P73" s="73" t="s">
        <v>89</v>
      </c>
      <c r="Q73" s="74" t="s">
        <v>51</v>
      </c>
      <c r="R73" s="75">
        <v>500</v>
      </c>
    </row>
    <row r="74" spans="2:18" ht="45">
      <c r="B74" s="11">
        <v>8</v>
      </c>
      <c r="C74" s="64" t="s">
        <v>102</v>
      </c>
      <c r="D74" s="7">
        <v>619230.04</v>
      </c>
      <c r="E74" s="6"/>
      <c r="F74" s="6"/>
      <c r="G74" s="6"/>
      <c r="H74" s="6"/>
      <c r="I74" s="18"/>
      <c r="J74" s="7">
        <f t="shared" si="8"/>
        <v>620000</v>
      </c>
      <c r="K74" s="7">
        <v>619000</v>
      </c>
      <c r="L74" s="7">
        <v>0</v>
      </c>
      <c r="M74" s="7">
        <v>1000</v>
      </c>
      <c r="N74" s="9" t="s">
        <v>103</v>
      </c>
      <c r="O74" s="8" t="s">
        <v>104</v>
      </c>
      <c r="P74" s="10" t="s">
        <v>89</v>
      </c>
      <c r="Q74" s="48" t="s">
        <v>51</v>
      </c>
      <c r="R74" s="46">
        <v>100</v>
      </c>
    </row>
    <row r="75" spans="2:18" ht="15.75" thickBot="1">
      <c r="B75" s="24" t="s">
        <v>0</v>
      </c>
      <c r="C75" s="25" t="s">
        <v>21</v>
      </c>
      <c r="D75" s="26">
        <f>SUM(D67:D74)</f>
        <v>4992853.82</v>
      </c>
      <c r="E75" s="26">
        <f aca="true" t="shared" si="9" ref="E75:M75">SUM(E67:E74)</f>
        <v>0</v>
      </c>
      <c r="F75" s="26">
        <f t="shared" si="9"/>
        <v>0</v>
      </c>
      <c r="G75" s="26">
        <f t="shared" si="9"/>
        <v>0</v>
      </c>
      <c r="H75" s="26">
        <f t="shared" si="9"/>
        <v>0</v>
      </c>
      <c r="I75" s="26">
        <f t="shared" si="9"/>
        <v>0</v>
      </c>
      <c r="J75" s="26">
        <f t="shared" si="9"/>
        <v>5000000</v>
      </c>
      <c r="K75" s="26">
        <f t="shared" si="9"/>
        <v>4983000</v>
      </c>
      <c r="L75" s="26">
        <f t="shared" si="9"/>
        <v>0</v>
      </c>
      <c r="M75" s="26">
        <f t="shared" si="9"/>
        <v>17000</v>
      </c>
      <c r="N75" s="12"/>
      <c r="O75" s="12"/>
      <c r="P75" s="27" t="s">
        <v>0</v>
      </c>
      <c r="Q75" s="49"/>
      <c r="R75" s="47"/>
    </row>
    <row r="76" spans="2:18" ht="15">
      <c r="B76" s="57"/>
      <c r="C76" s="63" t="s">
        <v>20</v>
      </c>
      <c r="D76" s="131"/>
      <c r="E76" s="59"/>
      <c r="F76" s="59"/>
      <c r="G76" s="59"/>
      <c r="H76" s="58"/>
      <c r="I76" s="58"/>
      <c r="J76" s="58"/>
      <c r="K76" s="58"/>
      <c r="L76" s="58"/>
      <c r="M76" s="58"/>
      <c r="N76" s="58"/>
      <c r="O76" s="60"/>
      <c r="P76" s="58"/>
      <c r="Q76" s="58"/>
      <c r="R76" s="61"/>
    </row>
    <row r="77" spans="2:18" ht="45">
      <c r="B77" s="11">
        <v>9</v>
      </c>
      <c r="C77" s="64" t="s">
        <v>110</v>
      </c>
      <c r="D77" s="7">
        <v>561021.75</v>
      </c>
      <c r="E77" s="6"/>
      <c r="F77" s="6"/>
      <c r="G77" s="6"/>
      <c r="H77" s="6"/>
      <c r="I77" s="18"/>
      <c r="J77" s="7">
        <f aca="true" t="shared" si="10" ref="J77:J82">SUM(K77:M77)</f>
        <v>564021.8</v>
      </c>
      <c r="K77" s="7">
        <v>561021.8</v>
      </c>
      <c r="L77" s="7">
        <v>0</v>
      </c>
      <c r="M77" s="7">
        <v>3000</v>
      </c>
      <c r="N77" s="8" t="s">
        <v>111</v>
      </c>
      <c r="O77" s="8" t="s">
        <v>112</v>
      </c>
      <c r="P77" s="10" t="s">
        <v>89</v>
      </c>
      <c r="Q77" s="48" t="s">
        <v>51</v>
      </c>
      <c r="R77" s="46">
        <v>300</v>
      </c>
    </row>
    <row r="78" spans="2:18" ht="45">
      <c r="B78" s="11">
        <v>10</v>
      </c>
      <c r="C78" s="64" t="s">
        <v>23</v>
      </c>
      <c r="D78" s="7">
        <v>353529.02</v>
      </c>
      <c r="E78" s="6"/>
      <c r="F78" s="6"/>
      <c r="G78" s="6"/>
      <c r="H78" s="6"/>
      <c r="I78" s="18"/>
      <c r="J78" s="67">
        <f t="shared" si="10"/>
        <v>354785.25</v>
      </c>
      <c r="K78" s="67">
        <v>352785.25</v>
      </c>
      <c r="L78" s="67">
        <v>0</v>
      </c>
      <c r="M78" s="67">
        <v>2000</v>
      </c>
      <c r="N78" s="8" t="s">
        <v>43</v>
      </c>
      <c r="O78" s="8" t="s">
        <v>114</v>
      </c>
      <c r="P78" s="10" t="s">
        <v>89</v>
      </c>
      <c r="Q78" s="48" t="s">
        <v>51</v>
      </c>
      <c r="R78" s="46">
        <v>100</v>
      </c>
    </row>
    <row r="79" spans="2:18" ht="45">
      <c r="B79" s="11">
        <v>11</v>
      </c>
      <c r="C79" s="64" t="s">
        <v>107</v>
      </c>
      <c r="D79" s="132">
        <v>618914.96</v>
      </c>
      <c r="E79" s="6"/>
      <c r="F79" s="6"/>
      <c r="G79" s="6"/>
      <c r="H79" s="6"/>
      <c r="I79" s="18"/>
      <c r="J79" s="67">
        <f t="shared" si="10"/>
        <v>620000</v>
      </c>
      <c r="K79" s="67">
        <v>605000</v>
      </c>
      <c r="L79" s="67">
        <v>0</v>
      </c>
      <c r="M79" s="67">
        <v>15000</v>
      </c>
      <c r="N79" s="8" t="s">
        <v>113</v>
      </c>
      <c r="O79" s="8" t="s">
        <v>115</v>
      </c>
      <c r="P79" s="10" t="s">
        <v>89</v>
      </c>
      <c r="Q79" s="48" t="s">
        <v>51</v>
      </c>
      <c r="R79" s="46">
        <v>1000</v>
      </c>
    </row>
    <row r="80" spans="2:18" ht="45.75" thickBot="1">
      <c r="B80" s="65">
        <v>12</v>
      </c>
      <c r="C80" s="66" t="s">
        <v>24</v>
      </c>
      <c r="D80" s="89">
        <v>612801.44</v>
      </c>
      <c r="E80" s="90"/>
      <c r="F80" s="90"/>
      <c r="G80" s="90"/>
      <c r="H80" s="90"/>
      <c r="I80" s="91"/>
      <c r="J80" s="92">
        <f t="shared" si="10"/>
        <v>612932.13</v>
      </c>
      <c r="K80" s="92">
        <v>610932.13</v>
      </c>
      <c r="L80" s="92">
        <v>0</v>
      </c>
      <c r="M80" s="92">
        <v>2000</v>
      </c>
      <c r="N80" s="20" t="s">
        <v>116</v>
      </c>
      <c r="O80" s="20" t="s">
        <v>117</v>
      </c>
      <c r="P80" s="13" t="s">
        <v>89</v>
      </c>
      <c r="Q80" s="93" t="s">
        <v>51</v>
      </c>
      <c r="R80" s="94">
        <v>200</v>
      </c>
    </row>
    <row r="81" spans="2:18" ht="45">
      <c r="B81" s="21">
        <v>13</v>
      </c>
      <c r="C81" s="78" t="s">
        <v>106</v>
      </c>
      <c r="D81" s="133">
        <v>640139.27</v>
      </c>
      <c r="E81" s="23"/>
      <c r="F81" s="23"/>
      <c r="G81" s="23"/>
      <c r="H81" s="23"/>
      <c r="I81" s="22"/>
      <c r="J81" s="79">
        <f t="shared" si="10"/>
        <v>641284.08</v>
      </c>
      <c r="K81" s="79">
        <v>638284.08</v>
      </c>
      <c r="L81" s="79">
        <v>0</v>
      </c>
      <c r="M81" s="79">
        <v>3000</v>
      </c>
      <c r="N81" s="16" t="s">
        <v>118</v>
      </c>
      <c r="O81" s="16" t="s">
        <v>120</v>
      </c>
      <c r="P81" s="17" t="s">
        <v>89</v>
      </c>
      <c r="Q81" s="56" t="s">
        <v>51</v>
      </c>
      <c r="R81" s="53">
        <v>100</v>
      </c>
    </row>
    <row r="82" spans="2:18" ht="45">
      <c r="B82" s="11">
        <v>14</v>
      </c>
      <c r="C82" s="64" t="s">
        <v>122</v>
      </c>
      <c r="D82" s="7">
        <v>644049.32</v>
      </c>
      <c r="E82" s="6"/>
      <c r="F82" s="6"/>
      <c r="G82" s="6"/>
      <c r="H82" s="6"/>
      <c r="I82" s="18"/>
      <c r="J82" s="67">
        <f t="shared" si="10"/>
        <v>645000</v>
      </c>
      <c r="K82" s="67">
        <v>644000</v>
      </c>
      <c r="L82" s="67">
        <v>0</v>
      </c>
      <c r="M82" s="67">
        <v>1000</v>
      </c>
      <c r="N82" s="8" t="s">
        <v>119</v>
      </c>
      <c r="O82" s="8" t="s">
        <v>121</v>
      </c>
      <c r="P82" s="10" t="s">
        <v>89</v>
      </c>
      <c r="Q82" s="48" t="s">
        <v>51</v>
      </c>
      <c r="R82" s="46">
        <v>100</v>
      </c>
    </row>
    <row r="83" spans="2:18" ht="45">
      <c r="B83" s="11">
        <v>15</v>
      </c>
      <c r="C83" s="64" t="s">
        <v>85</v>
      </c>
      <c r="D83" s="132">
        <v>604858.14</v>
      </c>
      <c r="E83" s="6"/>
      <c r="F83" s="6"/>
      <c r="G83" s="6"/>
      <c r="H83" s="6"/>
      <c r="I83" s="18"/>
      <c r="J83" s="67">
        <f>SUM(K83:M83)</f>
        <v>605000</v>
      </c>
      <c r="K83" s="67">
        <v>604000</v>
      </c>
      <c r="L83" s="67">
        <v>0</v>
      </c>
      <c r="M83" s="67">
        <v>1000</v>
      </c>
      <c r="N83" s="8" t="s">
        <v>128</v>
      </c>
      <c r="O83" s="8" t="s">
        <v>129</v>
      </c>
      <c r="P83" s="10" t="s">
        <v>89</v>
      </c>
      <c r="Q83" s="48" t="s">
        <v>51</v>
      </c>
      <c r="R83" s="46">
        <v>300</v>
      </c>
    </row>
    <row r="84" spans="2:18" ht="45">
      <c r="B84" s="11">
        <v>16</v>
      </c>
      <c r="C84" s="64" t="s">
        <v>105</v>
      </c>
      <c r="D84" s="7">
        <v>638654.38</v>
      </c>
      <c r="E84" s="6"/>
      <c r="F84" s="6"/>
      <c r="G84" s="6"/>
      <c r="H84" s="6"/>
      <c r="I84" s="18"/>
      <c r="J84" s="67">
        <f>SUM(K84:M84)</f>
        <v>640000</v>
      </c>
      <c r="K84" s="67">
        <v>632000</v>
      </c>
      <c r="L84" s="67">
        <v>0</v>
      </c>
      <c r="M84" s="67">
        <v>8000</v>
      </c>
      <c r="N84" s="8" t="s">
        <v>123</v>
      </c>
      <c r="O84" s="8" t="s">
        <v>127</v>
      </c>
      <c r="P84" s="10" t="s">
        <v>89</v>
      </c>
      <c r="Q84" s="48" t="s">
        <v>51</v>
      </c>
      <c r="R84" s="46">
        <v>200</v>
      </c>
    </row>
    <row r="85" spans="2:18" ht="45">
      <c r="B85" s="11">
        <v>17</v>
      </c>
      <c r="C85" s="64" t="s">
        <v>126</v>
      </c>
      <c r="D85" s="7">
        <v>623917.11</v>
      </c>
      <c r="E85" s="6"/>
      <c r="F85" s="6"/>
      <c r="G85" s="6"/>
      <c r="H85" s="6"/>
      <c r="I85" s="18"/>
      <c r="J85" s="67">
        <f>SUM(K85:M85)</f>
        <v>624105.61</v>
      </c>
      <c r="K85" s="67">
        <v>623605.61</v>
      </c>
      <c r="L85" s="67">
        <v>0</v>
      </c>
      <c r="M85" s="67">
        <v>500</v>
      </c>
      <c r="N85" s="8" t="s">
        <v>124</v>
      </c>
      <c r="O85" s="8" t="s">
        <v>125</v>
      </c>
      <c r="P85" s="10" t="s">
        <v>89</v>
      </c>
      <c r="Q85" s="48" t="s">
        <v>51</v>
      </c>
      <c r="R85" s="46">
        <v>500</v>
      </c>
    </row>
    <row r="86" spans="2:18" ht="15.75" thickBot="1">
      <c r="B86" s="24" t="s">
        <v>0</v>
      </c>
      <c r="C86" s="25" t="s">
        <v>21</v>
      </c>
      <c r="D86" s="26">
        <f>SUM(D77:D85)</f>
        <v>5297885.39</v>
      </c>
      <c r="E86" s="26">
        <f aca="true" t="shared" si="11" ref="E86:M86">SUM(E77:E85)</f>
        <v>0</v>
      </c>
      <c r="F86" s="26">
        <f t="shared" si="11"/>
        <v>0</v>
      </c>
      <c r="G86" s="26">
        <f t="shared" si="11"/>
        <v>0</v>
      </c>
      <c r="H86" s="26">
        <f t="shared" si="11"/>
        <v>0</v>
      </c>
      <c r="I86" s="26">
        <f t="shared" si="11"/>
        <v>0</v>
      </c>
      <c r="J86" s="26">
        <f t="shared" si="11"/>
        <v>5307128.87</v>
      </c>
      <c r="K86" s="26">
        <f t="shared" si="11"/>
        <v>5271628.87</v>
      </c>
      <c r="L86" s="26">
        <f t="shared" si="11"/>
        <v>0</v>
      </c>
      <c r="M86" s="26">
        <f t="shared" si="11"/>
        <v>35500</v>
      </c>
      <c r="N86" s="12"/>
      <c r="O86" s="12"/>
      <c r="P86" s="13" t="s">
        <v>0</v>
      </c>
      <c r="Q86" s="49"/>
      <c r="R86" s="47"/>
    </row>
    <row r="87" spans="2:18" ht="15.75" thickBot="1">
      <c r="B87" s="24" t="s">
        <v>0</v>
      </c>
      <c r="C87" s="25" t="s">
        <v>135</v>
      </c>
      <c r="D87" s="26">
        <f>+D75+D86</f>
        <v>10290739.21</v>
      </c>
      <c r="E87" s="26">
        <f aca="true" t="shared" si="12" ref="E87:M87">+E75+E86</f>
        <v>0</v>
      </c>
      <c r="F87" s="26">
        <f t="shared" si="12"/>
        <v>0</v>
      </c>
      <c r="G87" s="26">
        <f t="shared" si="12"/>
        <v>0</v>
      </c>
      <c r="H87" s="26">
        <f t="shared" si="12"/>
        <v>0</v>
      </c>
      <c r="I87" s="26">
        <f t="shared" si="12"/>
        <v>0</v>
      </c>
      <c r="J87" s="26">
        <f t="shared" si="12"/>
        <v>10307128.87</v>
      </c>
      <c r="K87" s="26">
        <f t="shared" si="12"/>
        <v>10254628.87</v>
      </c>
      <c r="L87" s="26">
        <f t="shared" si="12"/>
        <v>0</v>
      </c>
      <c r="M87" s="26">
        <f t="shared" si="12"/>
        <v>52500</v>
      </c>
      <c r="N87" s="12"/>
      <c r="O87" s="12"/>
      <c r="P87" s="13" t="s">
        <v>0</v>
      </c>
      <c r="Q87" s="49"/>
      <c r="R87" s="47">
        <f>SUM(R67:R85)</f>
        <v>4576</v>
      </c>
    </row>
    <row r="93" spans="2:19" ht="23.25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</row>
    <row r="94" spans="2:19" ht="15">
      <c r="B94" s="163"/>
      <c r="C94" s="163"/>
      <c r="D94" s="163"/>
      <c r="E94" s="163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44"/>
      <c r="Q94" s="164"/>
      <c r="R94" s="165"/>
      <c r="S94" s="166"/>
    </row>
    <row r="95" spans="2:19" ht="15"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45"/>
      <c r="Q95" s="167"/>
      <c r="R95" s="168"/>
      <c r="S95" s="168"/>
    </row>
    <row r="96" spans="2:19" ht="15">
      <c r="B96" s="188"/>
      <c r="C96" s="188"/>
      <c r="D96" s="188"/>
      <c r="E96" s="196"/>
      <c r="F96" s="196"/>
      <c r="G96" s="196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</row>
    <row r="97" spans="2:19" ht="15">
      <c r="B97" s="188"/>
      <c r="C97" s="188"/>
      <c r="D97" s="188"/>
      <c r="E97" s="167"/>
      <c r="F97" s="167"/>
      <c r="G97" s="167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</row>
    <row r="98" spans="2:19" ht="15">
      <c r="B98" s="146"/>
      <c r="C98" s="147"/>
      <c r="D98" s="148"/>
      <c r="E98" s="149"/>
      <c r="F98" s="149"/>
      <c r="G98" s="149"/>
      <c r="H98" s="149"/>
      <c r="I98" s="150"/>
      <c r="J98" s="148"/>
      <c r="K98" s="148"/>
      <c r="L98" s="148"/>
      <c r="M98" s="148"/>
      <c r="N98" s="151"/>
      <c r="O98" s="152"/>
      <c r="P98" s="140"/>
      <c r="Q98" s="153"/>
      <c r="R98" s="154"/>
      <c r="S98" s="155"/>
    </row>
    <row r="99" spans="2:19" ht="15">
      <c r="B99" s="146"/>
      <c r="C99" s="147"/>
      <c r="D99" s="148"/>
      <c r="E99" s="149"/>
      <c r="F99" s="149"/>
      <c r="G99" s="149"/>
      <c r="H99" s="149"/>
      <c r="I99" s="150"/>
      <c r="J99" s="148"/>
      <c r="K99" s="148"/>
      <c r="L99" s="148"/>
      <c r="M99" s="148"/>
      <c r="N99" s="151"/>
      <c r="O99" s="152"/>
      <c r="P99" s="140"/>
      <c r="Q99" s="153"/>
      <c r="R99" s="154"/>
      <c r="S99" s="155"/>
    </row>
    <row r="100" spans="2:19" ht="15">
      <c r="B100" s="146"/>
      <c r="C100" s="147"/>
      <c r="D100" s="148"/>
      <c r="E100" s="149"/>
      <c r="F100" s="149"/>
      <c r="G100" s="149"/>
      <c r="H100" s="149"/>
      <c r="I100" s="150"/>
      <c r="J100" s="148"/>
      <c r="K100" s="148"/>
      <c r="L100" s="148"/>
      <c r="M100" s="148"/>
      <c r="N100" s="151"/>
      <c r="O100" s="152"/>
      <c r="P100" s="140"/>
      <c r="Q100" s="153"/>
      <c r="R100" s="154"/>
      <c r="S100" s="155"/>
    </row>
    <row r="101" spans="2:19" ht="15">
      <c r="B101" s="137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1"/>
      <c r="O101" s="141"/>
      <c r="P101" s="141"/>
      <c r="Q101" s="141"/>
      <c r="R101" s="142"/>
      <c r="S101" s="156"/>
    </row>
    <row r="102" spans="2:19" ht="15"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45"/>
      <c r="P102" s="167"/>
      <c r="Q102" s="168"/>
      <c r="R102" s="168"/>
      <c r="S102" s="163"/>
    </row>
    <row r="103" spans="2:19" ht="15"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45"/>
      <c r="P103" s="167"/>
      <c r="Q103" s="168"/>
      <c r="R103" s="168"/>
      <c r="S103" s="163"/>
    </row>
    <row r="104" spans="2:19" ht="28.5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69"/>
      <c r="R104" s="170"/>
      <c r="S104" s="170"/>
    </row>
    <row r="105" spans="2:19" ht="15">
      <c r="B105" s="163"/>
      <c r="C105" s="163"/>
      <c r="D105" s="163"/>
      <c r="E105" s="163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44"/>
      <c r="Q105" s="164"/>
      <c r="R105" s="165"/>
      <c r="S105" s="171"/>
    </row>
    <row r="106" spans="2:19" ht="15"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45"/>
      <c r="Q106" s="167"/>
      <c r="R106" s="168"/>
      <c r="S106" s="168"/>
    </row>
    <row r="107" spans="2:19" ht="15" customHeight="1">
      <c r="B107" s="188"/>
      <c r="C107" s="188"/>
      <c r="D107" s="188"/>
      <c r="E107" s="196"/>
      <c r="F107" s="196"/>
      <c r="G107" s="196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</row>
    <row r="108" spans="2:19" ht="15">
      <c r="B108" s="188"/>
      <c r="C108" s="188"/>
      <c r="D108" s="188"/>
      <c r="E108" s="167"/>
      <c r="F108" s="167"/>
      <c r="G108" s="167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</row>
    <row r="109" spans="2:19" ht="15">
      <c r="B109" s="157"/>
      <c r="C109" s="157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57"/>
      <c r="O109" s="157"/>
      <c r="P109" s="157"/>
      <c r="Q109" s="157"/>
      <c r="R109" s="157"/>
      <c r="S109" s="143"/>
    </row>
    <row r="110" spans="2:19" ht="15">
      <c r="B110" s="137"/>
      <c r="C110" s="147"/>
      <c r="D110" s="173"/>
      <c r="E110" s="158"/>
      <c r="F110" s="158"/>
      <c r="G110" s="158"/>
      <c r="H110" s="159"/>
      <c r="I110" s="159"/>
      <c r="J110" s="159"/>
      <c r="K110" s="160"/>
      <c r="L110" s="160"/>
      <c r="M110" s="160"/>
      <c r="N110" s="161"/>
      <c r="O110" s="152"/>
      <c r="P110" s="140"/>
      <c r="Q110" s="162"/>
      <c r="R110" s="154"/>
      <c r="S110" s="152"/>
    </row>
    <row r="111" spans="2:19" ht="15">
      <c r="B111" s="146"/>
      <c r="C111" s="147"/>
      <c r="D111" s="173"/>
      <c r="E111" s="158"/>
      <c r="F111" s="158"/>
      <c r="G111" s="158"/>
      <c r="H111" s="159"/>
      <c r="I111" s="159"/>
      <c r="J111" s="159"/>
      <c r="K111" s="160"/>
      <c r="L111" s="160"/>
      <c r="M111" s="160"/>
      <c r="N111" s="161"/>
      <c r="O111" s="152"/>
      <c r="P111" s="140"/>
      <c r="Q111" s="162"/>
      <c r="R111" s="154"/>
      <c r="S111" s="152"/>
    </row>
  </sheetData>
  <sheetProtection/>
  <mergeCells count="119">
    <mergeCell ref="L4:L5"/>
    <mergeCell ref="R4:R5"/>
    <mergeCell ref="M4:M5"/>
    <mergeCell ref="N4:N5"/>
    <mergeCell ref="P4:P5"/>
    <mergeCell ref="O4:O5"/>
    <mergeCell ref="Q4:Q5"/>
    <mergeCell ref="B1:R1"/>
    <mergeCell ref="F2:Q2"/>
    <mergeCell ref="B4:B5"/>
    <mergeCell ref="C4:C5"/>
    <mergeCell ref="D4:D5"/>
    <mergeCell ref="H4:H5"/>
    <mergeCell ref="E4:G4"/>
    <mergeCell ref="I4:I5"/>
    <mergeCell ref="J4:J5"/>
    <mergeCell ref="K4:K5"/>
    <mergeCell ref="B42:R42"/>
    <mergeCell ref="B44:B45"/>
    <mergeCell ref="C44:C45"/>
    <mergeCell ref="D44:D45"/>
    <mergeCell ref="E44:G44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O64:O65"/>
    <mergeCell ref="R44:R45"/>
    <mergeCell ref="D47:D48"/>
    <mergeCell ref="B62:R62"/>
    <mergeCell ref="B64:B65"/>
    <mergeCell ref="C64:C65"/>
    <mergeCell ref="D64:D65"/>
    <mergeCell ref="E64:G64"/>
    <mergeCell ref="H64:H65"/>
    <mergeCell ref="I64:I65"/>
    <mergeCell ref="B96:B97"/>
    <mergeCell ref="C96:C97"/>
    <mergeCell ref="D96:D97"/>
    <mergeCell ref="E96:G96"/>
    <mergeCell ref="H96:H97"/>
    <mergeCell ref="J64:J65"/>
    <mergeCell ref="M96:M97"/>
    <mergeCell ref="N96:N97"/>
    <mergeCell ref="P64:P65"/>
    <mergeCell ref="Q64:Q65"/>
    <mergeCell ref="R64:R65"/>
    <mergeCell ref="F94:O94"/>
    <mergeCell ref="K64:K65"/>
    <mergeCell ref="L64:L65"/>
    <mergeCell ref="M64:M65"/>
    <mergeCell ref="N64:N65"/>
    <mergeCell ref="O96:O97"/>
    <mergeCell ref="P96:P97"/>
    <mergeCell ref="Q96:Q97"/>
    <mergeCell ref="R96:R97"/>
    <mergeCell ref="S96:S97"/>
    <mergeCell ref="B104:P104"/>
    <mergeCell ref="I96:I97"/>
    <mergeCell ref="J96:J97"/>
    <mergeCell ref="K96:K97"/>
    <mergeCell ref="L96:L97"/>
    <mergeCell ref="F105:O105"/>
    <mergeCell ref="B107:B108"/>
    <mergeCell ref="C107:C108"/>
    <mergeCell ref="D107:D108"/>
    <mergeCell ref="E107:G107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B93:S93"/>
    <mergeCell ref="B33:B34"/>
    <mergeCell ref="C33:C34"/>
    <mergeCell ref="D33:D34"/>
    <mergeCell ref="E33:G33"/>
    <mergeCell ref="H33:H34"/>
    <mergeCell ref="I33:I34"/>
    <mergeCell ref="J33:J34"/>
    <mergeCell ref="K33:K34"/>
    <mergeCell ref="R33:R34"/>
    <mergeCell ref="S33:S34"/>
    <mergeCell ref="C32:S32"/>
    <mergeCell ref="L33:L34"/>
    <mergeCell ref="M33:M34"/>
    <mergeCell ref="N33:N34"/>
    <mergeCell ref="O33:O34"/>
    <mergeCell ref="P33:P34"/>
    <mergeCell ref="Q33:Q34"/>
    <mergeCell ref="B55:B56"/>
    <mergeCell ref="C55:C56"/>
    <mergeCell ref="D55:D56"/>
    <mergeCell ref="E55:G55"/>
    <mergeCell ref="H55:H56"/>
    <mergeCell ref="I55:I56"/>
    <mergeCell ref="P55:P56"/>
    <mergeCell ref="Q55:Q56"/>
    <mergeCell ref="R55:R56"/>
    <mergeCell ref="S55:S56"/>
    <mergeCell ref="J55:J56"/>
    <mergeCell ref="K55:K56"/>
    <mergeCell ref="L55:L56"/>
    <mergeCell ref="M55:M56"/>
    <mergeCell ref="N55:N56"/>
    <mergeCell ref="O55:O56"/>
  </mergeCells>
  <printOptions/>
  <pageMargins left="0.5905511811023623" right="0.11811023622047245" top="0.1968503937007874" bottom="0.3937007874015748" header="0.31496062992125984" footer="0.31496062992125984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VERO MONTES</cp:lastModifiedBy>
  <cp:lastPrinted>2011-07-14T16:52:58Z</cp:lastPrinted>
  <dcterms:created xsi:type="dcterms:W3CDTF">2011-02-03T16:32:43Z</dcterms:created>
  <dcterms:modified xsi:type="dcterms:W3CDTF">2011-07-15T16:40:44Z</dcterms:modified>
  <cp:category/>
  <cp:version/>
  <cp:contentType/>
  <cp:contentStatus/>
</cp:coreProperties>
</file>