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6 FOOSSI\SIA\SIR\Actualizaciones trimestrales\3° trim 2016\"/>
    </mc:Choice>
  </mc:AlternateContent>
  <bookViews>
    <workbookView xWindow="0" yWindow="0" windowWidth="24000" windowHeight="9735"/>
  </bookViews>
  <sheets>
    <sheet name="ETCA-I-01" sheetId="1" r:id="rId1"/>
  </sheets>
  <externalReferences>
    <externalReference r:id="rId2"/>
    <externalReference r:id="rId3"/>
  </externalReferences>
  <definedNames>
    <definedName name="_xlnm._FilterDatabase" localSheetId="0" hidden="1">'ETCA-I-01'!#REF!</definedName>
    <definedName name="_xlnm.Print_Area" localSheetId="0">'ETCA-I-01'!$A$1:$F$58</definedName>
    <definedName name="_xlnm.Database">#REF!</definedName>
    <definedName name="ppto">[2]Hoja2!$B$3:$M$95</definedName>
    <definedName name="qw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50" i="1" s="1"/>
  <c r="E46" i="1"/>
  <c r="F40" i="1"/>
  <c r="E40" i="1"/>
  <c r="E50" i="1" s="1"/>
  <c r="F36" i="1"/>
  <c r="E36" i="1"/>
  <c r="F31" i="1"/>
  <c r="F33" i="1" s="1"/>
  <c r="E31" i="1"/>
  <c r="E33" i="1" s="1"/>
  <c r="C31" i="1"/>
  <c r="C33" i="1" s="1"/>
  <c r="B31" i="1"/>
  <c r="B33" i="1" s="1"/>
  <c r="F18" i="1"/>
  <c r="E18" i="1"/>
  <c r="C18" i="1"/>
  <c r="B18" i="1"/>
  <c r="G52" i="1" l="1"/>
  <c r="F52" i="1"/>
  <c r="G53" i="1" s="1"/>
  <c r="E52" i="1"/>
</calcChain>
</file>

<file path=xl/sharedStrings.xml><?xml version="1.0" encoding="utf-8"?>
<sst xmlns="http://schemas.openxmlformats.org/spreadsheetml/2006/main" count="68" uniqueCount="68">
  <si>
    <t>Sistema Estatal de Evaluación</t>
  </si>
  <si>
    <t>ETCA-I-01</t>
  </si>
  <si>
    <t>Estado de Situación Financiera</t>
  </si>
  <si>
    <t>FONDO DE OPERACIÓN DE OBRAS SONORA SI</t>
  </si>
  <si>
    <t>Al 30 de Septiembre de 2016</t>
  </si>
  <si>
    <t>(PESOS)</t>
  </si>
  <si>
    <t xml:space="preserve">TRIMESTRE: </t>
  </si>
  <si>
    <t>TERCERO 2016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</si>
  <si>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</si>
  <si>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</si>
  <si>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</si>
  <si>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</si>
  <si>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</si>
  <si>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</si>
  <si>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</si>
  <si>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</si>
  <si>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</si>
  <si>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</si>
  <si>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</si>
  <si>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</si>
  <si>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</si>
  <si>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</si>
  <si>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</si>
  <si>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</si>
  <si>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</si>
  <si>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</si>
  <si>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</si>
  <si>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</si>
  <si>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</si>
  <si>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</si>
  <si>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</si>
  <si>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</si>
  <si>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</si>
  <si>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</si>
  <si>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</si>
  <si>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</si>
  <si>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</si>
  <si>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</si>
  <si>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</si>
  <si>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</si>
  <si>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</si>
  <si>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</si>
  <si>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</si>
  <si>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</si>
  <si>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</si>
  <si>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</si>
  <si>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</si>
  <si>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</si>
  <si>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</si>
  <si>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</si>
  <si>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</si>
  <si>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</si>
  <si>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</si>
  <si>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</si>
  <si>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</si>
  <si>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</si>
  <si>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</si>
  <si>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</si>
  <si>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</si>
  <si>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</si>
  <si>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</si>
  <si>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</si>
  <si>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</si>
  <si>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</si>
  <si>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</si>
  <si>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</si>
  <si>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</si>
  <si>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Celdas Protegidas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</si>
</sst>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u/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i/>
      <sz val="11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6" xfId="0" applyFont="1" applyFill="1" applyBorder="1" applyAlignment="1" applyProtection="1">
      <alignment vertical="top" wrapText="1"/>
      <protection locked="0"/>
    </xf>
    <xf numFmtId="0" fontId="8" fillId="0" borderId="5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9" fillId="0" borderId="6" xfId="0" applyFont="1" applyFill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43" fontId="10" fillId="0" borderId="0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43" fontId="10" fillId="0" borderId="6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5" xfId="0" applyFont="1" applyFill="1" applyBorder="1" applyAlignment="1" applyProtection="1">
      <alignment horizontal="left" wrapText="1"/>
      <protection locked="0"/>
    </xf>
    <xf numFmtId="0" fontId="11" fillId="0" borderId="5" xfId="0" applyFont="1" applyFill="1" applyBorder="1" applyAlignment="1" applyProtection="1">
      <alignment horizontal="justify" wrapText="1"/>
      <protection locked="0"/>
    </xf>
    <xf numFmtId="43" fontId="10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justify" wrapText="1"/>
      <protection locked="0"/>
    </xf>
    <xf numFmtId="0" fontId="8" fillId="2" borderId="5" xfId="0" applyFont="1" applyFill="1" applyBorder="1" applyAlignment="1" applyProtection="1">
      <alignment wrapText="1"/>
      <protection locked="0"/>
    </xf>
    <xf numFmtId="43" fontId="9" fillId="2" borderId="0" xfId="0" applyNumberFormat="1" applyFont="1" applyFill="1" applyBorder="1" applyAlignment="1" applyProtection="1">
      <alignment wrapText="1"/>
    </xf>
    <xf numFmtId="0" fontId="8" fillId="2" borderId="0" xfId="0" applyFont="1" applyFill="1" applyBorder="1" applyAlignment="1" applyProtection="1">
      <protection locked="0"/>
    </xf>
    <xf numFmtId="43" fontId="9" fillId="2" borderId="6" xfId="0" applyNumberFormat="1" applyFont="1" applyFill="1" applyBorder="1" applyAlignment="1" applyProtection="1">
      <alignment wrapText="1"/>
    </xf>
    <xf numFmtId="43" fontId="12" fillId="0" borderId="0" xfId="0" applyNumberFormat="1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43" fontId="12" fillId="0" borderId="6" xfId="0" applyNumberFormat="1" applyFont="1" applyFill="1" applyBorder="1" applyAlignment="1" applyProtection="1">
      <alignment wrapText="1"/>
      <protection locked="0"/>
    </xf>
    <xf numFmtId="43" fontId="9" fillId="0" borderId="0" xfId="0" applyNumberFormat="1" applyFont="1" applyFill="1" applyBorder="1" applyAlignment="1" applyProtection="1">
      <alignment wrapText="1"/>
      <protection locked="0"/>
    </xf>
    <xf numFmtId="43" fontId="9" fillId="0" borderId="6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protection locked="0"/>
    </xf>
    <xf numFmtId="0" fontId="13" fillId="0" borderId="5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43" fontId="10" fillId="0" borderId="6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43" fontId="14" fillId="2" borderId="0" xfId="0" applyNumberFormat="1" applyFont="1" applyFill="1" applyBorder="1" applyAlignment="1" applyProtection="1">
      <alignment wrapText="1"/>
    </xf>
    <xf numFmtId="43" fontId="14" fillId="2" borderId="6" xfId="0" applyNumberFormat="1" applyFont="1" applyFill="1" applyBorder="1" applyAlignment="1" applyProtection="1">
      <alignment wrapText="1"/>
    </xf>
    <xf numFmtId="0" fontId="8" fillId="2" borderId="0" xfId="0" applyFont="1" applyFill="1" applyBorder="1" applyAlignment="1" applyProtection="1">
      <alignment horizontal="left" wrapText="1"/>
      <protection locked="0"/>
    </xf>
    <xf numFmtId="43" fontId="14" fillId="2" borderId="0" xfId="0" applyNumberFormat="1" applyFont="1" applyFill="1" applyBorder="1" applyAlignment="1" applyProtection="1">
      <alignment vertical="center" wrapText="1"/>
    </xf>
    <xf numFmtId="43" fontId="14" fillId="2" borderId="6" xfId="0" applyNumberFormat="1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protection locked="0"/>
    </xf>
    <xf numFmtId="43" fontId="10" fillId="0" borderId="0" xfId="0" applyNumberFormat="1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horizontal="justify" wrapText="1"/>
      <protection locked="0"/>
    </xf>
    <xf numFmtId="43" fontId="10" fillId="0" borderId="6" xfId="0" applyNumberFormat="1" applyFont="1" applyFill="1" applyBorder="1" applyAlignment="1" applyProtection="1">
      <protection locked="0"/>
    </xf>
    <xf numFmtId="43" fontId="9" fillId="2" borderId="0" xfId="0" applyNumberFormat="1" applyFont="1" applyFill="1" applyBorder="1" applyAlignment="1" applyProtection="1"/>
    <xf numFmtId="43" fontId="9" fillId="2" borderId="6" xfId="0" applyNumberFormat="1" applyFont="1" applyFill="1" applyBorder="1" applyAlignment="1" applyProtection="1"/>
    <xf numFmtId="4" fontId="10" fillId="0" borderId="0" xfId="0" applyNumberFormat="1" applyFont="1" applyFill="1" applyBorder="1" applyProtection="1">
      <protection locked="0"/>
    </xf>
    <xf numFmtId="4" fontId="10" fillId="0" borderId="6" xfId="0" applyNumberFormat="1" applyFont="1" applyFill="1" applyBorder="1" applyProtection="1">
      <protection locked="0"/>
    </xf>
    <xf numFmtId="0" fontId="15" fillId="3" borderId="0" xfId="0" applyFont="1" applyFill="1" applyAlignment="1" applyProtection="1">
      <alignment wrapText="1"/>
    </xf>
    <xf numFmtId="0" fontId="3" fillId="0" borderId="7" xfId="0" applyFont="1" applyFill="1" applyBorder="1" applyProtection="1">
      <protection locked="0"/>
    </xf>
    <xf numFmtId="43" fontId="10" fillId="0" borderId="1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10" fillId="0" borderId="1" xfId="0" applyFont="1" applyFill="1" applyBorder="1" applyProtection="1">
      <protection locked="0"/>
    </xf>
    <xf numFmtId="0" fontId="10" fillId="0" borderId="8" xfId="0" applyFont="1" applyFill="1" applyBorder="1" applyProtection="1">
      <protection locked="0"/>
    </xf>
    <xf numFmtId="43" fontId="10" fillId="0" borderId="0" xfId="0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2" fillId="0" borderId="0" xfId="0" applyFont="1" applyFill="1" applyProtection="1"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icia.castillo/AppData/Local/Microsoft/Windows/Temporary%20Internet%20Files/Content.Outlook/K576AGW4/CTA%20P%203RO%20T%20usuarios%20Formatos_ETCA2016_v6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 Notas"/>
      <sheetName val="ETCA-II-10 "/>
      <sheetName val="ETCA-II-10-A"/>
      <sheetName val="ETCA-II-11 "/>
      <sheetName val="ETCA-II-11-A "/>
      <sheetName val="ETCA-II-11-B1"/>
      <sheetName val="ETCA-II-11-B2"/>
      <sheetName val="ETCA-11-B3"/>
      <sheetName val="ETCA-II-11-C"/>
      <sheetName val="ETCA-II-11-D"/>
      <sheetName val="ETCA-II-11-E "/>
      <sheetName val="ETCA-II-12"/>
      <sheetName val="ETCA-II-13"/>
      <sheetName val="ETCA-III-14"/>
      <sheetName val="ETCA-III-15"/>
      <sheetName val="ETCA-III-15-A"/>
      <sheetName val="ETCA-III-16"/>
      <sheetName val="ETCA-IV-17"/>
      <sheetName val="ETCA-IV-18"/>
      <sheetName val="ETCA-IV-19"/>
      <sheetName val="ETCA-IV-20"/>
      <sheetName val="ANEX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G60"/>
  <sheetViews>
    <sheetView tabSelected="1" zoomScaleNormal="100" zoomScaleSheetLayoutView="100" workbookViewId="0">
      <selection activeCell="E5" sqref="E5:F5"/>
    </sheetView>
  </sheetViews>
  <sheetFormatPr baseColWidth="10" defaultColWidth="11.42578125" defaultRowHeight="16.5" x14ac:dyDescent="0.3"/>
  <cols>
    <col min="1" max="1" width="50.7109375" style="2" customWidth="1"/>
    <col min="2" max="2" width="16" style="2" customWidth="1"/>
    <col min="3" max="3" width="15.5703125" style="2" customWidth="1"/>
    <col min="4" max="4" width="50.7109375" style="2" customWidth="1"/>
    <col min="5" max="5" width="15.28515625" style="2" bestFit="1" customWidth="1"/>
    <col min="6" max="6" width="15.7109375" style="2" customWidth="1"/>
    <col min="7" max="7" width="164.42578125" style="2" customWidth="1"/>
    <col min="8" max="16384" width="11.42578125" style="2"/>
  </cols>
  <sheetData>
    <row r="1" spans="1:6" x14ac:dyDescent="0.3">
      <c r="A1" s="1"/>
      <c r="C1" s="3" t="s">
        <v>0</v>
      </c>
      <c r="D1" s="4"/>
      <c r="F1" s="5" t="s">
        <v>1</v>
      </c>
    </row>
    <row r="2" spans="1:6" x14ac:dyDescent="0.3">
      <c r="B2" s="6"/>
      <c r="C2" s="7" t="s">
        <v>2</v>
      </c>
      <c r="D2" s="6"/>
      <c r="E2" s="6"/>
      <c r="F2" s="6"/>
    </row>
    <row r="3" spans="1:6" x14ac:dyDescent="0.3">
      <c r="B3" s="1"/>
      <c r="C3" s="8" t="s">
        <v>3</v>
      </c>
      <c r="D3" s="1"/>
      <c r="E3" s="1"/>
      <c r="F3" s="1"/>
    </row>
    <row r="4" spans="1:6" x14ac:dyDescent="0.3">
      <c r="A4" s="6"/>
      <c r="C4" s="8" t="s">
        <v>4</v>
      </c>
      <c r="D4" s="1"/>
      <c r="E4" s="6"/>
      <c r="F4" s="6"/>
    </row>
    <row r="5" spans="1:6" ht="17.25" thickBot="1" x14ac:dyDescent="0.35">
      <c r="A5" s="6"/>
      <c r="B5" s="9"/>
      <c r="C5" s="10" t="s">
        <v>5</v>
      </c>
      <c r="D5" s="11" t="s">
        <v>6</v>
      </c>
      <c r="E5" s="12" t="s">
        <v>7</v>
      </c>
      <c r="F5" s="12"/>
    </row>
    <row r="6" spans="1:6" ht="24" customHeight="1" thickBot="1" x14ac:dyDescent="0.35">
      <c r="A6" s="13" t="s">
        <v>8</v>
      </c>
      <c r="B6" s="14">
        <v>2016</v>
      </c>
      <c r="C6" s="14">
        <v>2015</v>
      </c>
      <c r="D6" s="15" t="s">
        <v>9</v>
      </c>
      <c r="E6" s="14">
        <v>2016</v>
      </c>
      <c r="F6" s="16">
        <v>2015</v>
      </c>
    </row>
    <row r="7" spans="1:6" ht="17.25" thickTop="1" x14ac:dyDescent="0.3">
      <c r="A7" s="17"/>
      <c r="B7" s="18"/>
      <c r="C7" s="18"/>
      <c r="D7" s="18"/>
      <c r="E7" s="18"/>
      <c r="F7" s="19"/>
    </row>
    <row r="8" spans="1:6" x14ac:dyDescent="0.3">
      <c r="A8" s="20" t="s">
        <v>10</v>
      </c>
      <c r="B8" s="21"/>
      <c r="C8" s="21"/>
      <c r="D8" s="22" t="s">
        <v>11</v>
      </c>
      <c r="E8" s="21"/>
      <c r="F8" s="23"/>
    </row>
    <row r="9" spans="1:6" x14ac:dyDescent="0.3">
      <c r="A9" s="24" t="s">
        <v>12</v>
      </c>
      <c r="B9" s="25">
        <v>54081921.93</v>
      </c>
      <c r="C9" s="25">
        <v>57467582.060000002</v>
      </c>
      <c r="D9" s="26" t="s">
        <v>13</v>
      </c>
      <c r="E9" s="25">
        <v>82827917.239999995</v>
      </c>
      <c r="F9" s="27">
        <v>72820742.370000005</v>
      </c>
    </row>
    <row r="10" spans="1:6" x14ac:dyDescent="0.3">
      <c r="A10" s="24" t="s">
        <v>14</v>
      </c>
      <c r="B10" s="25">
        <v>417191032.69999999</v>
      </c>
      <c r="C10" s="25">
        <v>399836116.01999998</v>
      </c>
      <c r="D10" s="26" t="s">
        <v>15</v>
      </c>
      <c r="E10" s="25">
        <v>0</v>
      </c>
      <c r="F10" s="27">
        <v>0</v>
      </c>
    </row>
    <row r="11" spans="1:6" x14ac:dyDescent="0.3">
      <c r="A11" s="24" t="s">
        <v>16</v>
      </c>
      <c r="B11" s="25">
        <v>23589027.379999999</v>
      </c>
      <c r="C11" s="25">
        <v>26360625.780000001</v>
      </c>
      <c r="D11" s="28" t="s">
        <v>17</v>
      </c>
      <c r="E11" s="25">
        <v>0</v>
      </c>
      <c r="F11" s="27">
        <v>0</v>
      </c>
    </row>
    <row r="12" spans="1:6" x14ac:dyDescent="0.3">
      <c r="A12" s="24" t="s">
        <v>18</v>
      </c>
      <c r="B12" s="25"/>
      <c r="C12" s="25"/>
      <c r="D12" s="26" t="s">
        <v>19</v>
      </c>
      <c r="E12" s="25">
        <v>0</v>
      </c>
      <c r="F12" s="27">
        <v>0</v>
      </c>
    </row>
    <row r="13" spans="1:6" x14ac:dyDescent="0.3">
      <c r="A13" s="24" t="s">
        <v>20</v>
      </c>
      <c r="B13" s="25"/>
      <c r="C13" s="25"/>
      <c r="D13" s="26" t="s">
        <v>21</v>
      </c>
      <c r="E13" s="25">
        <v>0</v>
      </c>
      <c r="F13" s="27">
        <v>0</v>
      </c>
    </row>
    <row r="14" spans="1:6" ht="33" x14ac:dyDescent="0.3">
      <c r="A14" s="29" t="s">
        <v>22</v>
      </c>
      <c r="B14" s="25">
        <v>0</v>
      </c>
      <c r="C14" s="25">
        <v>0</v>
      </c>
      <c r="D14" s="28" t="s">
        <v>23</v>
      </c>
      <c r="E14" s="25">
        <v>0</v>
      </c>
      <c r="F14" s="27">
        <v>0</v>
      </c>
    </row>
    <row r="15" spans="1:6" x14ac:dyDescent="0.3">
      <c r="A15" s="24" t="s">
        <v>24</v>
      </c>
      <c r="B15" s="25">
        <v>0</v>
      </c>
      <c r="C15" s="25">
        <v>0</v>
      </c>
      <c r="D15" s="26" t="s">
        <v>25</v>
      </c>
      <c r="E15" s="25">
        <v>0</v>
      </c>
      <c r="F15" s="27">
        <v>0</v>
      </c>
    </row>
    <row r="16" spans="1:6" x14ac:dyDescent="0.3">
      <c r="A16" s="30"/>
      <c r="B16" s="25"/>
      <c r="C16" s="25"/>
      <c r="D16" s="26" t="s">
        <v>26</v>
      </c>
      <c r="E16" s="25">
        <v>0</v>
      </c>
      <c r="F16" s="27">
        <v>0</v>
      </c>
    </row>
    <row r="17" spans="1:6" x14ac:dyDescent="0.3">
      <c r="A17" s="30"/>
      <c r="B17" s="31"/>
      <c r="C17" s="31"/>
      <c r="D17" s="32"/>
      <c r="E17" s="25"/>
      <c r="F17" s="27"/>
    </row>
    <row r="18" spans="1:6" x14ac:dyDescent="0.3">
      <c r="A18" s="33" t="s">
        <v>27</v>
      </c>
      <c r="B18" s="34">
        <f>SUM(B9:B17)</f>
        <v>494861982.00999999</v>
      </c>
      <c r="C18" s="34">
        <f>SUM(C9:C17)</f>
        <v>483664323.86000001</v>
      </c>
      <c r="D18" s="35" t="s">
        <v>28</v>
      </c>
      <c r="E18" s="34">
        <f>SUM(E9:E17)</f>
        <v>82827917.239999995</v>
      </c>
      <c r="F18" s="36">
        <f>SUM(F9:F17)</f>
        <v>72820742.370000005</v>
      </c>
    </row>
    <row r="19" spans="1:6" x14ac:dyDescent="0.3">
      <c r="A19" s="30"/>
      <c r="B19" s="37"/>
      <c r="C19" s="37"/>
      <c r="D19" s="38"/>
      <c r="E19" s="37"/>
      <c r="F19" s="39"/>
    </row>
    <row r="20" spans="1:6" x14ac:dyDescent="0.3">
      <c r="A20" s="20" t="s">
        <v>29</v>
      </c>
      <c r="B20" s="25"/>
      <c r="C20" s="25"/>
      <c r="D20" s="22" t="s">
        <v>30</v>
      </c>
      <c r="E20" s="40"/>
      <c r="F20" s="41"/>
    </row>
    <row r="21" spans="1:6" x14ac:dyDescent="0.3">
      <c r="A21" s="24" t="s">
        <v>31</v>
      </c>
      <c r="B21" s="25">
        <v>10020821.18</v>
      </c>
      <c r="C21" s="25">
        <v>0</v>
      </c>
      <c r="D21" s="26" t="s">
        <v>32</v>
      </c>
      <c r="E21" s="25">
        <v>0</v>
      </c>
      <c r="F21" s="27">
        <v>0</v>
      </c>
    </row>
    <row r="22" spans="1:6" x14ac:dyDescent="0.3">
      <c r="A22" s="29" t="s">
        <v>33</v>
      </c>
      <c r="B22" s="25">
        <v>0</v>
      </c>
      <c r="C22" s="25">
        <v>0</v>
      </c>
      <c r="D22" s="28" t="s">
        <v>34</v>
      </c>
      <c r="E22" s="25">
        <v>0</v>
      </c>
      <c r="F22" s="27">
        <v>0</v>
      </c>
    </row>
    <row r="23" spans="1:6" ht="33" x14ac:dyDescent="0.3">
      <c r="A23" s="29" t="s">
        <v>35</v>
      </c>
      <c r="B23" s="25">
        <v>1369049541.29</v>
      </c>
      <c r="C23" s="25">
        <v>1210175774.8</v>
      </c>
      <c r="D23" s="26" t="s">
        <v>36</v>
      </c>
      <c r="E23" s="25">
        <v>0</v>
      </c>
      <c r="F23" s="27">
        <v>0</v>
      </c>
    </row>
    <row r="24" spans="1:6" ht="16.5" customHeight="1" x14ac:dyDescent="0.3">
      <c r="A24" s="24" t="s">
        <v>37</v>
      </c>
      <c r="B24" s="25">
        <v>12233427.9</v>
      </c>
      <c r="C24" s="25">
        <v>11859252.66</v>
      </c>
      <c r="D24" s="26" t="s">
        <v>38</v>
      </c>
      <c r="E24" s="25">
        <v>0</v>
      </c>
      <c r="F24" s="27">
        <v>0</v>
      </c>
    </row>
    <row r="25" spans="1:6" ht="33" x14ac:dyDescent="0.3">
      <c r="A25" s="24" t="s">
        <v>39</v>
      </c>
      <c r="B25" s="25">
        <v>40180</v>
      </c>
      <c r="C25" s="25">
        <v>40180</v>
      </c>
      <c r="D25" s="28" t="s">
        <v>40</v>
      </c>
      <c r="E25" s="25">
        <v>0</v>
      </c>
      <c r="F25" s="27">
        <v>0</v>
      </c>
    </row>
    <row r="26" spans="1:6" x14ac:dyDescent="0.3">
      <c r="A26" s="29" t="s">
        <v>41</v>
      </c>
      <c r="B26" s="25">
        <v>-4833957.07</v>
      </c>
      <c r="C26" s="25">
        <v>-3672200.08</v>
      </c>
      <c r="D26" s="26" t="s">
        <v>42</v>
      </c>
      <c r="E26" s="25">
        <v>2571238.63</v>
      </c>
      <c r="F26" s="27">
        <v>0</v>
      </c>
    </row>
    <row r="27" spans="1:6" x14ac:dyDescent="0.3">
      <c r="A27" s="24" t="s">
        <v>43</v>
      </c>
      <c r="B27" s="25">
        <v>2276132.06</v>
      </c>
      <c r="C27" s="25">
        <v>2276132.06</v>
      </c>
      <c r="D27" s="26"/>
      <c r="E27" s="25"/>
      <c r="F27" s="27"/>
    </row>
    <row r="28" spans="1:6" x14ac:dyDescent="0.3">
      <c r="A28" s="29" t="s">
        <v>44</v>
      </c>
      <c r="B28" s="25">
        <v>0</v>
      </c>
      <c r="C28" s="25">
        <v>0</v>
      </c>
      <c r="D28" s="42"/>
      <c r="E28" s="25"/>
      <c r="F28" s="27"/>
    </row>
    <row r="29" spans="1:6" x14ac:dyDescent="0.3">
      <c r="A29" s="24" t="s">
        <v>45</v>
      </c>
      <c r="B29" s="25">
        <v>0</v>
      </c>
      <c r="C29" s="25">
        <v>0</v>
      </c>
      <c r="D29" s="42"/>
      <c r="E29" s="40"/>
      <c r="F29" s="41"/>
    </row>
    <row r="30" spans="1:6" x14ac:dyDescent="0.3">
      <c r="A30" s="43"/>
      <c r="B30" s="25"/>
      <c r="C30" s="25"/>
      <c r="D30" s="42"/>
      <c r="E30" s="40"/>
      <c r="F30" s="41"/>
    </row>
    <row r="31" spans="1:6" x14ac:dyDescent="0.3">
      <c r="A31" s="33" t="s">
        <v>46</v>
      </c>
      <c r="B31" s="34">
        <f>SUM(B21:B29)</f>
        <v>1388786145.3600001</v>
      </c>
      <c r="C31" s="34">
        <f>SUM(C21:C29)</f>
        <v>1220679139.4400001</v>
      </c>
      <c r="D31" s="44" t="s">
        <v>47</v>
      </c>
      <c r="E31" s="34">
        <f>SUM(E21:E29)</f>
        <v>2571238.63</v>
      </c>
      <c r="F31" s="36">
        <f>SUM(F21:F29)</f>
        <v>0</v>
      </c>
    </row>
    <row r="32" spans="1:6" x14ac:dyDescent="0.3">
      <c r="A32" s="43"/>
      <c r="B32" s="25"/>
      <c r="C32" s="25"/>
      <c r="D32" s="42"/>
      <c r="E32" s="31"/>
      <c r="F32" s="45"/>
    </row>
    <row r="33" spans="1:6" x14ac:dyDescent="0.3">
      <c r="A33" s="33" t="s">
        <v>48</v>
      </c>
      <c r="B33" s="34">
        <f>B31+B18</f>
        <v>1883648127.3700001</v>
      </c>
      <c r="C33" s="34">
        <f>C31+C18</f>
        <v>1704343463.3000002</v>
      </c>
      <c r="D33" s="44" t="s">
        <v>49</v>
      </c>
      <c r="E33" s="34">
        <f>E31+E18</f>
        <v>85399155.86999999</v>
      </c>
      <c r="F33" s="36">
        <f>F31+F18</f>
        <v>72820742.370000005</v>
      </c>
    </row>
    <row r="34" spans="1:6" x14ac:dyDescent="0.3">
      <c r="A34" s="30"/>
      <c r="B34" s="46"/>
      <c r="C34" s="46"/>
      <c r="D34" s="42"/>
      <c r="E34" s="40"/>
      <c r="F34" s="41"/>
    </row>
    <row r="35" spans="1:6" x14ac:dyDescent="0.3">
      <c r="A35" s="30"/>
      <c r="B35" s="25"/>
      <c r="C35" s="25"/>
      <c r="D35" s="47" t="s">
        <v>50</v>
      </c>
      <c r="E35" s="31"/>
      <c r="F35" s="45"/>
    </row>
    <row r="36" spans="1:6" x14ac:dyDescent="0.3">
      <c r="A36" s="30"/>
      <c r="B36" s="31"/>
      <c r="C36" s="31"/>
      <c r="D36" s="44" t="s">
        <v>51</v>
      </c>
      <c r="E36" s="48">
        <f>SUM(E37:E39)</f>
        <v>0</v>
      </c>
      <c r="F36" s="49">
        <f>SUM(F37:F39)</f>
        <v>0</v>
      </c>
    </row>
    <row r="37" spans="1:6" x14ac:dyDescent="0.3">
      <c r="A37" s="30"/>
      <c r="B37" s="31"/>
      <c r="C37" s="31"/>
      <c r="D37" s="26" t="s">
        <v>52</v>
      </c>
      <c r="E37" s="25">
        <v>0</v>
      </c>
      <c r="F37" s="27">
        <v>0</v>
      </c>
    </row>
    <row r="38" spans="1:6" x14ac:dyDescent="0.3">
      <c r="A38" s="30"/>
      <c r="B38" s="31"/>
      <c r="C38" s="31"/>
      <c r="D38" s="26" t="s">
        <v>53</v>
      </c>
      <c r="E38" s="25">
        <v>0</v>
      </c>
      <c r="F38" s="27">
        <v>0</v>
      </c>
    </row>
    <row r="39" spans="1:6" x14ac:dyDescent="0.3">
      <c r="A39" s="30"/>
      <c r="B39" s="31"/>
      <c r="C39" s="31"/>
      <c r="D39" s="26" t="s">
        <v>54</v>
      </c>
      <c r="E39" s="25">
        <v>0</v>
      </c>
      <c r="F39" s="27">
        <v>0</v>
      </c>
    </row>
    <row r="40" spans="1:6" x14ac:dyDescent="0.3">
      <c r="A40" s="43"/>
      <c r="B40" s="37"/>
      <c r="C40" s="37"/>
      <c r="D40" s="44" t="s">
        <v>55</v>
      </c>
      <c r="E40" s="48">
        <f>SUM(E41:E45)</f>
        <v>1798248971.5</v>
      </c>
      <c r="F40" s="49">
        <f>SUM(F41:F45)</f>
        <v>1631522720.9300001</v>
      </c>
    </row>
    <row r="41" spans="1:6" x14ac:dyDescent="0.3">
      <c r="A41" s="43"/>
      <c r="B41" s="37"/>
      <c r="C41" s="37"/>
      <c r="D41" s="26" t="s">
        <v>56</v>
      </c>
      <c r="E41" s="25">
        <v>242312627.31999999</v>
      </c>
      <c r="F41" s="27">
        <v>581312330.76999998</v>
      </c>
    </row>
    <row r="42" spans="1:6" x14ac:dyDescent="0.3">
      <c r="A42" s="43"/>
      <c r="B42" s="37"/>
      <c r="C42" s="37"/>
      <c r="D42" s="26" t="s">
        <v>57</v>
      </c>
      <c r="E42" s="25">
        <v>1723596013.04</v>
      </c>
      <c r="F42" s="27">
        <v>1142283682.27</v>
      </c>
    </row>
    <row r="43" spans="1:6" x14ac:dyDescent="0.3">
      <c r="A43" s="30"/>
      <c r="B43" s="31"/>
      <c r="C43" s="31"/>
      <c r="D43" s="26" t="s">
        <v>58</v>
      </c>
      <c r="E43" s="25">
        <v>0</v>
      </c>
      <c r="F43" s="27">
        <v>0</v>
      </c>
    </row>
    <row r="44" spans="1:6" x14ac:dyDescent="0.3">
      <c r="A44" s="30"/>
      <c r="B44" s="31"/>
      <c r="C44" s="31"/>
      <c r="D44" s="26" t="s">
        <v>59</v>
      </c>
      <c r="E44" s="25">
        <v>0</v>
      </c>
      <c r="F44" s="27">
        <v>0</v>
      </c>
    </row>
    <row r="45" spans="1:6" x14ac:dyDescent="0.3">
      <c r="A45" s="30"/>
      <c r="B45" s="31"/>
      <c r="C45" s="31"/>
      <c r="D45" s="26" t="s">
        <v>60</v>
      </c>
      <c r="E45" s="25">
        <v>-167659668.86000001</v>
      </c>
      <c r="F45" s="27">
        <v>-92073292.109999999</v>
      </c>
    </row>
    <row r="46" spans="1:6" ht="33" x14ac:dyDescent="0.3">
      <c r="A46" s="30"/>
      <c r="B46" s="31"/>
      <c r="C46" s="31"/>
      <c r="D46" s="50" t="s">
        <v>61</v>
      </c>
      <c r="E46" s="51">
        <f>SUM(E47:E48)</f>
        <v>0</v>
      </c>
      <c r="F46" s="52">
        <f>SUM(F47:F48)</f>
        <v>0</v>
      </c>
    </row>
    <row r="47" spans="1:6" x14ac:dyDescent="0.3">
      <c r="A47" s="24"/>
      <c r="B47" s="31"/>
      <c r="C47" s="31"/>
      <c r="D47" s="26" t="s">
        <v>62</v>
      </c>
      <c r="E47" s="25">
        <v>0</v>
      </c>
      <c r="F47" s="27">
        <v>0</v>
      </c>
    </row>
    <row r="48" spans="1:6" x14ac:dyDescent="0.3">
      <c r="A48" s="53"/>
      <c r="B48" s="54"/>
      <c r="C48" s="54"/>
      <c r="D48" s="26" t="s">
        <v>63</v>
      </c>
      <c r="E48" s="25">
        <v>0</v>
      </c>
      <c r="F48" s="27">
        <v>0</v>
      </c>
    </row>
    <row r="49" spans="1:7" x14ac:dyDescent="0.3">
      <c r="A49" s="30"/>
      <c r="B49" s="54"/>
      <c r="C49" s="54"/>
      <c r="D49" s="55"/>
      <c r="E49" s="54"/>
      <c r="F49" s="56"/>
    </row>
    <row r="50" spans="1:7" x14ac:dyDescent="0.3">
      <c r="A50" s="24"/>
      <c r="B50" s="54"/>
      <c r="C50" s="54"/>
      <c r="D50" s="44" t="s">
        <v>64</v>
      </c>
      <c r="E50" s="57">
        <f>E46+E40+E36</f>
        <v>1798248971.5</v>
      </c>
      <c r="F50" s="58">
        <f>F46+F40+F36</f>
        <v>1631522720.9300001</v>
      </c>
    </row>
    <row r="51" spans="1:7" x14ac:dyDescent="0.3">
      <c r="A51" s="53"/>
      <c r="B51" s="54"/>
      <c r="C51" s="54"/>
      <c r="D51" s="38"/>
      <c r="E51" s="59"/>
      <c r="F51" s="60"/>
    </row>
    <row r="52" spans="1:7" x14ac:dyDescent="0.3">
      <c r="A52" s="30"/>
      <c r="D52" s="44" t="s">
        <v>65</v>
      </c>
      <c r="E52" s="57">
        <f>E50+E33</f>
        <v>1883648127.3699999</v>
      </c>
      <c r="F52" s="58">
        <f>F50+F33</f>
        <v>1704343463.3000002</v>
      </c>
      <c r="G52" s="61" t="str">
        <f>IF($B$33=$E$52,"","VALOR INCORRECTO EJERCICIO 2016, TOTAL DE ACTIVOS TIENE QUE SER IGUAL AL TOTAL DE LA SUMA DE PASIVO Y HCIENDA")</f>
        <v/>
      </c>
    </row>
    <row r="53" spans="1:7" ht="17.25" thickBot="1" x14ac:dyDescent="0.35">
      <c r="A53" s="62"/>
      <c r="B53" s="63"/>
      <c r="C53" s="63"/>
      <c r="D53" s="64"/>
      <c r="E53" s="65"/>
      <c r="F53" s="66"/>
      <c r="G53" s="61" t="str">
        <f>IF($C$33=$F$52,"","VALOR INCORRECTO EJERCICIO 2015, TOTAL DE ACTIVOS TIENE QUE SER IGUAL AL TOTAL DE LA SUMA DE PASIVO Y HCIENDA")</f>
        <v/>
      </c>
    </row>
    <row r="54" spans="1:7" x14ac:dyDescent="0.3">
      <c r="A54" s="2" t="s">
        <v>66</v>
      </c>
      <c r="B54" s="67"/>
      <c r="C54" s="67"/>
      <c r="D54" s="9"/>
      <c r="E54" s="68"/>
      <c r="F54" s="68"/>
      <c r="G54" s="61"/>
    </row>
    <row r="55" spans="1:7" x14ac:dyDescent="0.3">
      <c r="A55" s="9"/>
      <c r="B55" s="67"/>
      <c r="C55" s="67"/>
      <c r="D55" s="9"/>
      <c r="E55" s="68"/>
      <c r="F55" s="68"/>
      <c r="G55" s="61"/>
    </row>
    <row r="56" spans="1:7" x14ac:dyDescent="0.3">
      <c r="A56" s="9"/>
      <c r="B56" s="67"/>
      <c r="C56" s="67"/>
      <c r="D56" s="9"/>
      <c r="E56" s="68"/>
      <c r="F56" s="68"/>
      <c r="G56" s="61"/>
    </row>
    <row r="57" spans="1:7" x14ac:dyDescent="0.3">
      <c r="A57" s="9"/>
      <c r="B57" s="67"/>
      <c r="C57" s="67"/>
      <c r="D57" s="9"/>
      <c r="E57" s="68"/>
      <c r="F57" s="68"/>
      <c r="G57" s="61"/>
    </row>
    <row r="60" spans="1:7" x14ac:dyDescent="0.3">
      <c r="B60" s="69"/>
      <c r="C60" s="70" t="s">
        <v>67</v>
      </c>
    </row>
  </sheetData>
  <sheetProtection algorithmName="SHA-512" hashValue="kwBKz5ERGfdX6EVQSyAA0yEd7LOBQ30QPBrdiWR91NYR8c1dh0KyTtvm4E1AobZu2IblGq791Qvu/Fc3X11uEw==" saltValue="oqQDHwqhITAHt5i/hMaSxw==" spinCount="100000" sheet="1" objects="1" scenarios="1" insertHyperlinks="0"/>
  <mergeCells count="1">
    <mergeCell ref="E5:F5"/>
  </mergeCells>
  <printOptions horizontalCentered="1"/>
  <pageMargins left="0.27559055118110237" right="0.15748031496062992" top="0.39370078740157483" bottom="0.51181102362204722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ETCA-I-01</vt:lpstr>
      <vt:lpstr>'ETCA-I-01'!Área_de_impresión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Castillo</dc:creator>
  <cp:lastModifiedBy>Leticia Castillo</cp:lastModifiedBy>
  <dcterms:created xsi:type="dcterms:W3CDTF">2016-10-14T23:41:17Z</dcterms:created>
  <dcterms:modified xsi:type="dcterms:W3CDTF">2016-10-14T23:41:42Z</dcterms:modified>
</cp:coreProperties>
</file>