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80" windowWidth="15480" windowHeight="9210"/>
  </bookViews>
  <sheets>
    <sheet name="VIATICOS" sheetId="13" r:id="rId1"/>
    <sheet name="Hoja1" sheetId="17" state="hidden" r:id="rId2"/>
  </sheets>
  <definedNames>
    <definedName name="_xlnm._FilterDatabase" localSheetId="0" hidden="1">VIATICOS!$A$2:$G$44</definedName>
  </definedNames>
  <calcPr calcId="125725"/>
</workbook>
</file>

<file path=xl/calcChain.xml><?xml version="1.0" encoding="utf-8"?>
<calcChain xmlns="http://schemas.openxmlformats.org/spreadsheetml/2006/main">
  <c r="G121" i="13"/>
  <c r="G120"/>
  <c r="E119"/>
  <c r="G119" s="1"/>
  <c r="E118"/>
  <c r="G118" s="1"/>
  <c r="G117"/>
  <c r="E79"/>
  <c r="G79" s="1"/>
  <c r="E40"/>
  <c r="G40" s="1"/>
  <c r="E17"/>
  <c r="G17" s="1"/>
  <c r="E30"/>
  <c r="G30" s="1"/>
  <c r="E87"/>
  <c r="G87" s="1"/>
  <c r="E104"/>
  <c r="G104" s="1"/>
  <c r="E8"/>
  <c r="G8" s="1"/>
  <c r="E78"/>
  <c r="G78" s="1"/>
  <c r="E92"/>
  <c r="G92" s="1"/>
  <c r="E39"/>
  <c r="G39" s="1"/>
  <c r="E16"/>
  <c r="G16" s="1"/>
  <c r="E29"/>
  <c r="G29" s="1"/>
  <c r="G108"/>
  <c r="E108"/>
  <c r="E107"/>
  <c r="G107" s="1"/>
  <c r="E7"/>
  <c r="G7" s="1"/>
  <c r="E38"/>
  <c r="G38" s="1"/>
  <c r="E15"/>
  <c r="G15" s="1"/>
  <c r="E28"/>
  <c r="G28" s="1"/>
  <c r="E86"/>
  <c r="G86" s="1"/>
  <c r="E103"/>
  <c r="G103" s="1"/>
  <c r="E6"/>
  <c r="G6" s="1"/>
  <c r="E91"/>
  <c r="G91" s="1"/>
  <c r="E85"/>
  <c r="G85" s="1"/>
  <c r="E116"/>
  <c r="E111"/>
  <c r="G111" s="1"/>
  <c r="E105"/>
  <c r="G105" s="1"/>
  <c r="E66"/>
  <c r="G66" s="1"/>
  <c r="E63"/>
  <c r="G63" s="1"/>
  <c r="E20"/>
  <c r="G20" s="1"/>
  <c r="E13"/>
  <c r="G13" s="1"/>
  <c r="E11"/>
  <c r="G11" s="1"/>
  <c r="E10"/>
  <c r="G10" s="1"/>
  <c r="E77"/>
  <c r="G77" s="1"/>
  <c r="E90"/>
  <c r="G90" s="1"/>
  <c r="E37"/>
  <c r="G37" s="1"/>
  <c r="E14"/>
  <c r="G14" s="1"/>
  <c r="E27"/>
  <c r="G27" s="1"/>
  <c r="E84"/>
  <c r="G84" s="1"/>
  <c r="E102"/>
  <c r="G102" s="1"/>
  <c r="E5"/>
  <c r="G5" s="1"/>
  <c r="E95"/>
  <c r="G95" s="1"/>
  <c r="E36"/>
  <c r="G36" s="1"/>
  <c r="G106"/>
  <c r="E48"/>
  <c r="G48" s="1"/>
  <c r="E96"/>
  <c r="G96" s="1"/>
  <c r="E110"/>
  <c r="G110" s="1"/>
  <c r="E43"/>
  <c r="G43" s="1"/>
  <c r="E115"/>
  <c r="G115" s="1"/>
  <c r="E74"/>
  <c r="G74" s="1"/>
  <c r="E56"/>
  <c r="G56" s="1"/>
  <c r="E109"/>
  <c r="G109" s="1"/>
  <c r="G9" l="1"/>
  <c r="E3"/>
  <c r="G3" s="1"/>
  <c r="E73"/>
  <c r="G73" s="1"/>
  <c r="E69"/>
  <c r="G69" s="1"/>
  <c r="E72"/>
  <c r="G72" s="1"/>
  <c r="E47"/>
  <c r="E34"/>
  <c r="G34" s="1"/>
  <c r="E46"/>
  <c r="E71" l="1"/>
  <c r="E67"/>
  <c r="E33"/>
  <c r="G33" s="1"/>
  <c r="E32"/>
  <c r="G32" s="1"/>
  <c r="E68"/>
  <c r="E70"/>
  <c r="E12"/>
  <c r="G12" s="1"/>
  <c r="E65" l="1"/>
  <c r="G65" s="1"/>
  <c r="E83" l="1"/>
  <c r="G83" s="1"/>
  <c r="E25"/>
  <c r="G25" s="1"/>
  <c r="E51"/>
  <c r="G51" s="1"/>
  <c r="E62"/>
  <c r="G62" s="1"/>
  <c r="E101"/>
  <c r="G101" s="1"/>
  <c r="E93"/>
  <c r="G93" s="1"/>
  <c r="E49"/>
  <c r="E31"/>
  <c r="G31" s="1"/>
  <c r="E76"/>
  <c r="G76" s="1"/>
  <c r="E89"/>
  <c r="G89" s="1"/>
  <c r="G94"/>
  <c r="E35"/>
  <c r="G35" s="1"/>
  <c r="E18" l="1"/>
  <c r="E26"/>
  <c r="G26" s="1"/>
  <c r="E75"/>
  <c r="G75" s="1"/>
  <c r="E88"/>
  <c r="E4"/>
  <c r="E58"/>
  <c r="E57"/>
  <c r="E112"/>
  <c r="E55"/>
  <c r="G55" s="1"/>
  <c r="E81"/>
  <c r="E21"/>
  <c r="G53"/>
  <c r="E54" l="1"/>
  <c r="E42"/>
  <c r="E50" l="1"/>
  <c r="E22"/>
  <c r="E64" l="1"/>
  <c r="E97"/>
  <c r="E80"/>
  <c r="E52"/>
  <c r="E98"/>
  <c r="E45"/>
  <c r="E24"/>
  <c r="E99"/>
  <c r="E23"/>
  <c r="E41"/>
  <c r="G54" l="1"/>
  <c r="G21"/>
  <c r="G46"/>
  <c r="G45"/>
  <c r="G99" l="1"/>
  <c r="G82"/>
  <c r="G68"/>
  <c r="G64"/>
  <c r="G67" l="1"/>
  <c r="G19"/>
  <c r="G4"/>
  <c r="G57"/>
  <c r="G112"/>
  <c r="G50"/>
  <c r="G71"/>
  <c r="G58"/>
  <c r="G22"/>
  <c r="G24"/>
  <c r="G61"/>
  <c r="G60"/>
  <c r="G116"/>
  <c r="G18"/>
  <c r="G97"/>
  <c r="G47"/>
  <c r="G49"/>
  <c r="G80"/>
  <c r="G113"/>
  <c r="G88"/>
  <c r="G42"/>
  <c r="G114"/>
  <c r="G59"/>
  <c r="G52"/>
  <c r="G70"/>
  <c r="G81"/>
  <c r="G23"/>
  <c r="G41"/>
  <c r="G100"/>
  <c r="G98"/>
  <c r="G44"/>
</calcChain>
</file>

<file path=xl/sharedStrings.xml><?xml version="1.0" encoding="utf-8"?>
<sst xmlns="http://schemas.openxmlformats.org/spreadsheetml/2006/main" count="365" uniqueCount="172">
  <si>
    <t>CARGO</t>
  </si>
  <si>
    <t>NOMBRE</t>
  </si>
  <si>
    <t>COMISIÓN</t>
  </si>
  <si>
    <t>CUOTA DIARIA</t>
  </si>
  <si>
    <t>VIÁTICOS</t>
  </si>
  <si>
    <t>GASTOS DE CAMINO</t>
  </si>
  <si>
    <t>TOTAL PAGADO</t>
  </si>
  <si>
    <t>SUPERVISOR</t>
  </si>
  <si>
    <t>JEFE DE DEPARTAMENTO</t>
  </si>
  <si>
    <t>MARCO ANTONIO NORIEGA BELTRAN</t>
  </si>
  <si>
    <t>OMAR VALENCIA LOPEZ</t>
  </si>
  <si>
    <t>SUBDIRECTOR</t>
  </si>
  <si>
    <t>SUBDIRECTOR OPERATIVO</t>
  </si>
  <si>
    <t>COORDINADOR DE LOGISTICA</t>
  </si>
  <si>
    <t>JESUS ARMANDO CAZARES LOPEZ</t>
  </si>
  <si>
    <t>ANA SILVIA PIÑA GRIJALVA</t>
  </si>
  <si>
    <t>DANIEL ENRIQUE OSUNA VILLEGAS</t>
  </si>
  <si>
    <t>JUAN CARLOS HERRERA GARCIA</t>
  </si>
  <si>
    <t>LUIS ALBERTO PLASCENCIA OSUNA</t>
  </si>
  <si>
    <t>LUIS ALBERTO NORIEGA ESPARZA</t>
  </si>
  <si>
    <t>DIRECTOR DE AREA</t>
  </si>
  <si>
    <t>ANALISTA TECNICO</t>
  </si>
  <si>
    <t>SECRETARIO</t>
  </si>
  <si>
    <t>SECRETARIO PARTICULAR</t>
  </si>
  <si>
    <t>SERETARIO</t>
  </si>
  <si>
    <t>JOEL HIRAM SANCHEZ SANCHEZ</t>
  </si>
  <si>
    <t>JOSE MANUEL HARO SANCHEZ</t>
  </si>
  <si>
    <t>GLENDA RAQUEL QUINTANAR MONTAÑO</t>
  </si>
  <si>
    <t>RENE RAUL VALENZUELA BELTRONES</t>
  </si>
  <si>
    <t>JORGE LUIS ANDALON MARTINEZ</t>
  </si>
  <si>
    <t>JUAN ALONSO APODACA FELIX</t>
  </si>
  <si>
    <t>BALDOMERO LOPEZ FIGUEROA</t>
  </si>
  <si>
    <t>SUPERVISOR TECNICO</t>
  </si>
  <si>
    <t>DIRECTOR GENERAL</t>
  </si>
  <si>
    <t>COORDINADOR DE ÁREA</t>
  </si>
  <si>
    <t>SUBDIRECTORA</t>
  </si>
  <si>
    <t>COORDINADOR TECNICO</t>
  </si>
  <si>
    <t>DIRECTOR DE LA UNIDAD DE ASUNTOS JURIDICOS</t>
  </si>
  <si>
    <t>MARTIN DE JESUS TADEO MENDOZA CEVALLOS</t>
  </si>
  <si>
    <t>FRANCISCO JAVIER SANCHEZ SANCHEZ</t>
  </si>
  <si>
    <t>ULISES OMAR GARCIA DURAN</t>
  </si>
  <si>
    <t>CLARISSA MARINA NORIEGA CUILTRES</t>
  </si>
  <si>
    <t>KARIM ANTONIO OVIEDO RAMIREZ</t>
  </si>
  <si>
    <t>MANUEL GARCIA VALENCIA</t>
  </si>
  <si>
    <t>DAVID MOISES FIERRO LEON</t>
  </si>
  <si>
    <t>CARLOS EFREN COTA MURILLO</t>
  </si>
  <si>
    <t>ENRIQUE COTA RIOS</t>
  </si>
  <si>
    <t>26 MARZO 2013. BACUM,SON. APOYO EN ACTIVIDADES DE LA REUNION REGIONAL DE DESARROLLO SOCIAL.</t>
  </si>
  <si>
    <t>09 ABRIL 2013. TESOPACO, SON. SEGUIMIENTO A REUNION REGIONAL DE DESARROLLO SOCIAL.</t>
  </si>
  <si>
    <t>COORDINADOR DE CONTENIDOS</t>
  </si>
  <si>
    <t>25 ABRIL 2013. NOGALES, SON. SUPERVISION A CAPACITACION TEMA ORGANIZACIÓN DEL GASTO FAMILIAR Y ORGANIZACIÓN DEL GASTO DEL ESTADO: LOGROS DE UN GOBIERNO FUERTE Y TRANSPARENTE.</t>
  </si>
  <si>
    <t>26 ABRIL 2013. NOGALES, SON. SUPERVISION A CAPACITACION TEMA ORGANIZACIÓN DEL GASTO FAMILIAR Y ORGANIZACIÓN DEL GASTO DEL ESTADO: LOGROS DE UN GOBIERNO FUERTE Y TRANSPARENTE.</t>
  </si>
  <si>
    <t>SUPERVISOR OPERATIVO</t>
  </si>
  <si>
    <t>25-26 ABRIL 2013. CD. OBREGÓN Y NAVOJOA, SON. SUPERVISION DE ACTIVIDADES DE CIERRE DE VISITAS A LAS FAMILIAS BENEFICIARIAS.</t>
  </si>
  <si>
    <t>ASISTENTE ADMINISTRATIVO</t>
  </si>
  <si>
    <t>29 ABRIL 2013. GUAYMAS, SON. SUPERVISION DE IMPLEMENTACION DE PROCESOS ADMINISTRATIVOS.</t>
  </si>
  <si>
    <t>29 ABRIL 2013. GUAYMAS, SON. SUPERVISION DE ACTIVIDADES DE CIERRE DE VISITAS A LAS FAMILIAS BENEFICIARIAS.</t>
  </si>
  <si>
    <t>30 ABRIL 2013. NOGALES, SON. SUPERVISION DE ACTIVIDADES DE CIERRE DE VISITAS A LAS FAMILIAS BENEFICIARIAS.</t>
  </si>
  <si>
    <t>30 ABRIL 2013. NOGALES, SON. SUPERVISION DE IMPLEMENTACION DE PROCEDIMIENTOS ADMINISTRATIVOS.</t>
  </si>
  <si>
    <t>29-30 ABRIL 2013. OBREGON Y NAVOJOA, SON. SUPERVISION  A CAPACITACION TEMA ORGANIZACIÓN DEL GASTO FAMILIAR Y ORGANIZACIÓN DEL GASTO DEL ESTADO: LOGROS EN UN GOBIERNO FUERTE Y TRANSPARENTE.</t>
  </si>
  <si>
    <t>16-17 ABRIL 2013. CAJEME, SON. RECOGER DOCUMENTACION OFICIAL DE VIVIENDA.</t>
  </si>
  <si>
    <t>22 ABRIL 2013. GUAYMAS Y EMPALME, SON. ENTREGA DE AUTOEMPLEO.</t>
  </si>
  <si>
    <t>25 ABRIL 2013. GUAYMAS Y EMPALME, SON ENTREGA DE AUTOEMPLEO.</t>
  </si>
  <si>
    <t>02-05 ABRIL 2013. OBREGON, SON. SUPERVISAR OBRAS DE PAVIMENTACION.</t>
  </si>
  <si>
    <t>22-24 ABRIL 2013. OBREGON, SON. APOYO DEL VOLUNTARIADO SEDESSON EN EVENTO ENTREGA DE DESPENSAS.</t>
  </si>
  <si>
    <t>01-03 MAYO 2013. CANANEA, SANTA ANA, CABORCA, ARIZPE, SAN FELIPE DE JESUS Y URES,SON. CAPACITACION A PERSONAL DE COORDINACIONES REGONALES Y PERSONAL DE APOYO Y SUPERVISION DE ENTREGA DE APOYOS DEL PROGRAMA CRESER CON ADULTOS MAYORES.</t>
  </si>
  <si>
    <t>01-03 MAYO 2013. CABORCAM BENJAMIN HILL, ARIZPE, SAN FELIPE DE JESUS Y URES,SON. CAPACITACION A PERSONAL DE COORDINACIONES REGONALES Y PERSONAL DE APOYO Y SUPERVISION DE ENTREGA DE APOYOS DEL PROGRAMA CRESER CON ADULTOS MAYORES.</t>
  </si>
  <si>
    <t xml:space="preserve">ANALISTA TECNICO </t>
  </si>
  <si>
    <t>01-04 MAYO 2013. CANANEA, BACOAHI Y NACO, SON. SUPERVISION DE LA ENTREGA DE APOYOS A BENEFICIARIOS DEL PROGRAMA CRESER CON ADULTOS MAYORES.</t>
  </si>
  <si>
    <t>GESTOR</t>
  </si>
  <si>
    <t>01-04 MAYO 2013. CANANEA, BACOACHI Y NACO, SON. SUPERVISION DE LA ENTREGA DE APOYOS A BENEFICIARIOS DEL PROGRAMA CRESER CON ADULTOS MAYORES.</t>
  </si>
  <si>
    <t>01-04 MAYO 2013. CABORCA, SON. SUPERVISION DE LA ENTREGA DE APOYOS A BENEFICIARIOS DEL PROGRAMA CRESER CON ADULTOS MAYORES.</t>
  </si>
  <si>
    <t>GILBERTO AYALA ANAYA</t>
  </si>
  <si>
    <t>HILARIO LOPEZ BRAVO</t>
  </si>
  <si>
    <t>DULCE MARIA CONTRERAS ARRIETA</t>
  </si>
  <si>
    <t>HECTOR VALDEZ BUELNA</t>
  </si>
  <si>
    <t>MYRIAM DURAZO DURAN</t>
  </si>
  <si>
    <t>LETICIA RAMIREZ LIMON</t>
  </si>
  <si>
    <t>19 ABRIL 2013. OBREGON,SON. SUPERVISION Y REACOMODO DE MOBILIARIO DE LA OFICINA MUNICIPAL.</t>
  </si>
  <si>
    <t>NORBERTO CHARGOY  LANDAVAZO</t>
  </si>
  <si>
    <t>COORDINADOR DE AREA</t>
  </si>
  <si>
    <t>19 ABRIL 2013. OBREGON,SON. INVENTARIO DE MOBILIARIO DE LA OFICINA MUNICIPAL.</t>
  </si>
  <si>
    <t>22-27 ABRIL 2013. MOCTEZUMA, AGUA PRIETA, CANANEA, MAGDALENA, CABORCA, PUERTO PEÑASCO, SONOYTA Y SAN LUIS RIO COLORADO, SON. CAPACITACION A PERSONAL DE COORDINACIONES REGIONALES Y PERSONAL DE APOYO Y SUPERVISION DE ENTREGA DE APOYOS DEL PROGRAMA CRESER CON ADULTOS MAYORES.</t>
  </si>
  <si>
    <t>23 ABRIL 2013. OBREGON, SON. REVISION DE CONTRATOS.</t>
  </si>
  <si>
    <t>23 ABRIL 2013. OBREGON, SON. REVISION DE CABLEADO EN OFICINAS MUNICIPALES DE CRESER.</t>
  </si>
  <si>
    <t>DIRECTORA</t>
  </si>
  <si>
    <t>22-25 ABRIL 2013. OBREGON, SON. REUNION CON PERSONAL DE LAS OFICINAS DE CRESER.</t>
  </si>
  <si>
    <t>22-25 ABRIL 2013. OBREGON, SON. REUNION CON PROVEEDORES DE ESA LOCALIDAD.</t>
  </si>
  <si>
    <t>28-30 ABRIL 2013. PUERTO PEÑASCO, SON, SELECCIÓN DE GRUPOS Y LEVANTAMIENTO DE CUISES PARA PROYECTOS PRODUCTIVOS.</t>
  </si>
  <si>
    <t>01-02 MAYO 2013. CANANEA, CABORCA Y MAGDALENA, SON. ENTREGA DE APOYO A ADULTOS MAYORES.</t>
  </si>
  <si>
    <t>JAVIER ENRIQUE ALANIZA MEJIA</t>
  </si>
  <si>
    <t>SUPERVISOR DE OBRA</t>
  </si>
  <si>
    <t>VICTOR HUGO MURRIETA ORTIZ</t>
  </si>
  <si>
    <t>ANGEL ANTONIO RAYAS VARGAS</t>
  </si>
  <si>
    <t>ELBA DEL CARMEN GUAJARDO AGUAYO</t>
  </si>
  <si>
    <t>ALVARO OSWALDO GARCIA ARIAS</t>
  </si>
  <si>
    <t>RAMON ROGELIO ESQUER GALVEZ</t>
  </si>
  <si>
    <t>JOSE HUMBERTO COLMENARES HERNANDEZ</t>
  </si>
  <si>
    <t>LUIS MIGUEL LEON GALVEZ</t>
  </si>
  <si>
    <t>06-11 MAYO 2013. BACERAC, SON. SUPERVISION DE OBRAS DEL PROYECTO DE FOTOVOLTAICAS DEL PROGRAMA PDZP 2012.</t>
  </si>
  <si>
    <t>09-13 ABRIL 2013. CAJEME, SON. SUPERVISION DE OBRAS DEL PROGRAMA HABITAT 2012.</t>
  </si>
  <si>
    <t>DIRECTORA GENERAL</t>
  </si>
  <si>
    <t>15-18 ABRIL 2013. CAJEME Y ETCHOJOA, SON. SUPERVISION DE OBRAS.</t>
  </si>
  <si>
    <t>15-17 ABRIL 2013. CAJEME Y ETCHOJOA, SON. SUPERVISION DE OBRAS.</t>
  </si>
  <si>
    <t>22-25 ABRIL 2013. CAJEME, OBREGON Y NAVOJOA, SON. SUPERVISION DE OBRAS Y REUNION CON PRESIDENTES MUNICIPALES PARA VER NECESIDADES DE OBRA.</t>
  </si>
  <si>
    <t>22-26 ABRIL 2013. CAJEME, OBREGON Y NAVOJOA, SON. SUPERVISION DE OBRAS Y REUNION CON PRESIDENTES MUNICIPALES PARA VER LA NECESIDAD DE OBRAS DE LOS MUNICIPIOS.</t>
  </si>
  <si>
    <t>28-30 ABRIL 2013. OBREGON, SON. REALIZAR RECORRIDO POR LAS COLONIAS RUSSO Y BELTRONES PARA SUPERVISAR LOS AVANCES  DE OBRAS.</t>
  </si>
  <si>
    <t>DIRECTOR</t>
  </si>
  <si>
    <t>19-20 ABRIL 2013. COMUNIDAD TESIA, MPIO. NAVOJOA, SON. DAR INICIO A LA ESTRATEGIA TRNSVERSAL ENTRE LOS 3 NIVELES DE GOBIERNO DENOMINADA "AACIONES POR TU COMUNIDAD INDIGENA"</t>
  </si>
  <si>
    <t>22 ABRIL 2013. ETCHOJOA, SON. REALIZAR VISITAS DOMICILIARIAS PARA ATENCION DE SOLICITUDES REALIZADAS POR HABITANTES DEL MUNICIPIO DE SAN FELIPE DE JESUS.</t>
  </si>
  <si>
    <t>04 ABRIL 2013. CAJEME, SON. CONVENIR LOS PRECIOS UNITARIOS DE LAS OBRAS DEL PROGRAMA HABITAT 2012.</t>
  </si>
  <si>
    <t>05 ABRIL 2013. PUERTO LOBOS, MPIO. CABORCA, SON. SUPERVISION DE OBRAS DE AMPLIACION DE SISTEMA DE AGUA POTABLE DEL PDZP 2012.</t>
  </si>
  <si>
    <t>23 ABRIL - 01 MAYO 2013. CAJEME, SON. LEVANTAMIENTO DE CEDULAS A BENEFICIARIOS DEL PROGRAMA HABITAT.</t>
  </si>
  <si>
    <t>PROMOTOR SOCIAL</t>
  </si>
  <si>
    <t>FRANCISCO LEON BUELNA</t>
  </si>
  <si>
    <t>05-07 MARZO 2013. NAVOJOA, SON. IMPARTICION Y SUPERVICION DEL TALLER PADRES TRABAJANDO EN ESCUELAS PRIMARIAS HNOS. FLORES MAGON Y ADELAIDA E. FELIX.</t>
  </si>
  <si>
    <t>OMAR GUTIERREZ LANDAVAZO</t>
  </si>
  <si>
    <t>05-07 MARZO 2013. OBREGON, SON. IMPARTICION Y SUPERVICION DEL TALLER PADRES TRABAJANDO EN ESCUELAS PRIMARIAS HNOS. FLORES MAGON Y ADELAIDA E. FELIX.</t>
  </si>
  <si>
    <t>05-07 MARZO 2013. CD. OBREGON, SON. IMPARTICION Y SUPERVISION DEL TALLER PADRES TRABAJANDO EN ESCUELAS PRIMARIAS AQUILES SERDAN Y 19 DE NOVIEMBRE.</t>
  </si>
  <si>
    <t>PROMOTOR</t>
  </si>
  <si>
    <t>25 ANERO 2013. GUAYMAS, SON. SUPERVISION DE LA ENTREGA DE APOYOS A BENEFICIARIOS DEL PROGRAMA CRESER CON ADULTOS MAYORES CASA POR CASA.</t>
  </si>
  <si>
    <t>RAMON HECTOR GIL MOROYOQUI</t>
  </si>
  <si>
    <t>20-25 ENERO 2013. AGUA PRIETA, SON. ENTREGA DE APOYOS A BENEFICIARIOS DEL PROGRAMA CRESER CON ADULTOS MAYORES.</t>
  </si>
  <si>
    <t>NORBERTO CHARGOY TREJO</t>
  </si>
  <si>
    <t>ANA SOFIA ZAYAS AMAYA</t>
  </si>
  <si>
    <t>27 ENERO - 01 FEBRERO 2013. CAJEME, SON. SUPERVISION DE LA ENTREGA DE APOYOS A BENEFICIARIOS DEL PROGRAMA CRESER CON ADULTOS MAYORES CASA POR CASA.</t>
  </si>
  <si>
    <t>PATRICIA OSBEN GONZALEZ</t>
  </si>
  <si>
    <t>MARIO ALBERTO LEAL SILVA</t>
  </si>
  <si>
    <t>27 ENERO - 01 FEBRERO 2013. NAVOJOA, SON. SUPERVISION DE LA ENTREGA DE APOYOS A BENEFICIARIOS DEL PROGRAMA CRESER CON ADULTOS MAYORES CASA POR CASA.</t>
  </si>
  <si>
    <t>CARLOS DAVID GALVEZ MORENO</t>
  </si>
  <si>
    <t>27 ENERO - 01 FEBRERO 2013. GUAYMAS Y EMPALME, SON. SUPERVISION DE LA ENTREGA DE APOYOS A BENEFICIARIOS DEL PROGRAMA CRESER CON ADULTOS MAYORES CASA POR CASA.</t>
  </si>
  <si>
    <t>27 ENERO - 01 FEBRERO 2013. GUAYMAS, EMPALME, CAJEME Y NAVOJOA, SON. SUPERVISION DE LA ENTREGA DE APOYOS A BENEFICIARIOS DEL PROGRAMA CRESER CON ADULTOS MAYORES CASA POR CASA.</t>
  </si>
  <si>
    <t>AARON ALAN ORDUÑO FELIX</t>
  </si>
  <si>
    <t>16-17 ENERO 2013. HERMOSILLO, SON. CURSO CAPACITACION DEL TALLER PADRES TRABAJANDO.</t>
  </si>
  <si>
    <t>ARIADNE MILDRET PEREZ GRAJEDA</t>
  </si>
  <si>
    <t>ARIS DELCY MORENO COTA</t>
  </si>
  <si>
    <t>BEATRIS EMILIA LUNA CERVANTES</t>
  </si>
  <si>
    <t>CESAR ALBERTO CASTRO RUIZ</t>
  </si>
  <si>
    <t>JULIO CESAR BELTRAN MARTINEZ</t>
  </si>
  <si>
    <t>LINA LIZETH BUENO CARRAZCO</t>
  </si>
  <si>
    <t>ENLACE TECNICO</t>
  </si>
  <si>
    <t>PAULINA TAUITIMER DELGADO</t>
  </si>
  <si>
    <t>ROBERTO EDMUNDO BORBON SALCIDO</t>
  </si>
  <si>
    <t>ZENIA IVETH DUARTE CAMPA</t>
  </si>
  <si>
    <t>17-23 FEBRERO 2013. NAVOJOA, BENITO JUAREZ,  ALAMOS, HUATABAMPO, SON. SUPERVISION DE LA ENTREGA DE APOYOS A BENEFICIARIOS DEL PROGRAMA CRESER CON ADULTOS MAYORES CASA POR CASA, REGISTRAR Y REPORTAR EL AVANCE DE ENTREGA DIARIA.</t>
  </si>
  <si>
    <t>08-11 FEBRERO 2013. CAJEME, SON. SUPERVISION DE LA ENTREGA DE APOYOS A BENEFICIARIOS DEL PROGRAMA CRESER CON ADULTOS MAYORES CASA POR CASA.</t>
  </si>
  <si>
    <t>10-15 FEBRERO 2013. CAJEME, SON. SUPERVISION DE LA ENTREGA DE APOYOS A BENEFICIARIOS DEL PROGRAMA CRESER CON ADULTOS MAYORES CASA POR CASA.</t>
  </si>
  <si>
    <t>10-15 FEBRERO 2013. NAVOJOA, SON. SUPERVISION DE LA ENTREGA DE APOYOS A BENEFICIARIOS DEL PROGRAMA CRESER CON ADULTOS MAYORES CASA POR CASA.</t>
  </si>
  <si>
    <t>10-15 FEBRERO. GUAYMAS Y EMPALME, SON.SUPERVISION DE LA ENTREGA DE APOYOS A BENEFICIARIOS DEL PROGRAMA CRESER CON ADULTOS MAYORES CASA POR CASA.</t>
  </si>
  <si>
    <t>10-15 FEBRERO 2013. GUAYMAS Y EMPALME, SON. SUPERVISION DE LA ENTREGA DE APOYOS A BENEFICIARIOS DEL PROGRAMA CRESER CON ADULTOS MAYORES CASA POR CASA.</t>
  </si>
  <si>
    <t>17-22 FEBRERO 2013. CAJEME, ROSARIO Y QUIRIEGO, SON. SUPERVISION DE LA ENTREGA DE APOYOS A BENEFICIARIOS DEL PROGRAMA CRESER CON ADULTOS MAYORES CASA POR CASA, REGISTRAR Y REPORTAR EL AVANCE EN ENTREGA DIARIA.</t>
  </si>
  <si>
    <t>25 ENERO 2013. GUAYMAS, SON. SUPERVISION DE LA ENTREGA DE APOYOS A BENEFICIARIOS DEL PROGRAMA CRESER CON ADULTOS MAYORES CASA POR CASA.</t>
  </si>
  <si>
    <t>17-22 FEBRERO 2013. CAJEME, ROSARIO, QUIRIEGO Y BACUM, SON. SUPERVISION DE LA ENTREGA DE APOYOS A BENEFICIARIOS DEL PROGRAMA CRESER CON ADULTOS MAYORES CASA POR CASA, REGISTRAR Y REPORTAR EL AVANCE EN ENTREGA DIARIA.</t>
  </si>
  <si>
    <t>17-22 FEBRERO 2013. NAVOJOA, BENITO JUAREZ, ALAMOS Y HUATABAMPO, SON. SUPERVISION DE LA ENTREGA DE APOYOS A BENEFICIARIOS AL PROGRAMA CRESER CON ADULTOS MAYORES CASA POR CASA, REGISTRAR Y REPORTAR EL AVANCE DE ENTREGA DIARIO.</t>
  </si>
  <si>
    <t>17-22 FEBRERO. GUAYMAS Y EMPALME, SON.SUPERVISION DE LA ENTREGA DE APOYOS A BENEFICIARIOS DEL PROGRAMA CRESER CON ADULTOS MAYORES CASA POR CASA. REGISTRAR Y REPORTAR AVANCE DE ENTREGA DIARIO.</t>
  </si>
  <si>
    <t>17- 22 FEBRERO 2013. GUAYMAS Y EMPALME, SON. SUPERVISION DE LA ENTREGA DE APOYOS A BENEFICIARIOS DEL PROGRAMA CRESER CON ADULTOS MAYORES CASA POR CASA. REGISTRAR Y REPORTAR EL AVANCE DE ENTREGA DIARIO.</t>
  </si>
  <si>
    <t>ALEJANDRO BOJORQUEZ GUARDADO</t>
  </si>
  <si>
    <t>17-22 FEBRERO 2013. NAVOJOA, BENITO JUAREZ, ALAMOS Y HUATABAMPO, SON. SUPERVISION DE LA ENTREGA DE APOYOS A BENEFICIARIOS DEL PROGRAMA CRESER CON ADULTOS MAYORES CASA POR CASA, REGISTRAR Y REPORTAR EL AVANCE EN ENTREGA DIARIA.</t>
  </si>
  <si>
    <t>18-21 FEBRERO 2013. CAJEME,NAVOJOA, HUATABAMPO, GUAYMAS Y EMPALME, SON. SUPERVISION DE LA ENTREGA DE APOYOS A BENEFICIARIOS DEL PROGRAMA CRESER CON ADULTOS MAYORES CASA POR CASA.</t>
  </si>
  <si>
    <t>17-21 FEBRERO 2013. CAJEME,NAVOJOA, HUATABAMPO, GUAYMAS Y EMPALME, SON. SUPERVISION DE LA ENTREGA DE APOYOS A BENEFICIARIOS DEL PROGRAMA CRESER CON ADULTOS MAYORES CASA POR CASA.</t>
  </si>
  <si>
    <t xml:space="preserve">03-08 FEBRERO 2013. CAJEME, SON. SUPERVISION DE LA ENTREGA DE APOYOS A BENEFICIARIOS DEL PROGRAMA CRESER CON ADULTOS MAYORES CASA POR CASA, </t>
  </si>
  <si>
    <t>03-08 FEBRERO 2013. CAJEME, SON. SUPERVISION DE LA ENTREGA DE APOYOS A BENEFICIARIOS DEL PROGRAMA CRESER CON ADULTOS MAYORES CASA POR CASA.</t>
  </si>
  <si>
    <t>03-08 FEBRERO 2013. NAVOJOA, SON. SUPERVISION DE LA ENTREGA DE APOYOS A BENEFICIARIOS DEL PROGRAMA CRESER CON ADULTOS MAYORES CASA POR CASA.</t>
  </si>
  <si>
    <t>03-08 FEBRERO 2013. GUAYMAS Y EMPALME, SON. SUPERVISION DE LA ENTREGA DE APOYOS A BENEFICIARIOS DEL PROGRAMA CRESER CON ADULTOS MAYORES CASA POR CASA. REGISTRAR Y REPORTAR AVANCE DE ENTREGA DIARIO.</t>
  </si>
  <si>
    <t xml:space="preserve">03-08 FEBRERO 2013. GUAYMAS Y EMPALME, SON. SUPERVISION DE LA ENTREGA DE APOYOS A BENEFICIARIOS DEL PROGRAMA CRESER CON ADULTOS MAYORES CASA POR CASA. </t>
  </si>
  <si>
    <t>03 -08 FEBRERO 2013. CAJEME,NAVOJOA, HUATABAMPO, GUAYMAS Y EMPALME, SON. SUPERVISION DE LA ENTREGA DE APOYOS A BENEFICIARIOS DEL PROGRAMA CRESER CON ADULTOS MAYORES CASA POR CASA.</t>
  </si>
  <si>
    <t>ULISES ECHAVE CASTRO</t>
  </si>
  <si>
    <t>23 DE ABRIL A TARAUMARIS, MUNICIPIO DE ROSARIO A SUPERVISION DE CONTRUCCION DE POZO DEL PROGRAMA PDZP 2012</t>
  </si>
  <si>
    <t>ALFONSO SOTO CORDOVA</t>
  </si>
  <si>
    <t>ANALISTA TECNICO AUXILIAR</t>
  </si>
  <si>
    <t>16 ABRIL 2013. GUAYMAS,SON. SUPERVISION DEL AREA DE INFORMACION, ARCHIVO DOCUMENTAL Y CALIDAD DE CAPTURA.</t>
  </si>
  <si>
    <t>17 ABRIL 2013. NOGALES,SON. SUPERVISION DEL AREA DE INFORMACION, ARCHIVO DOCUMENTAL Y CALIDAD DE CAPTURA.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</si>
</sst>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 tint="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4" fontId="2" fillId="2" borderId="2" xfId="1" applyFont="1" applyFill="1" applyBorder="1" applyAlignment="1">
      <alignment horizontal="center" vertical="center"/>
    </xf>
    <xf numFmtId="44" fontId="0" fillId="0" borderId="0" xfId="1" applyFont="1" applyAlignment="1">
      <alignment vertical="center"/>
    </xf>
    <xf numFmtId="44" fontId="2" fillId="2" borderId="2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44" fontId="0" fillId="0" borderId="1" xfId="1" applyFont="1" applyFill="1" applyBorder="1" applyAlignment="1">
      <alignment vertical="center"/>
    </xf>
    <xf numFmtId="44" fontId="0" fillId="0" borderId="1" xfId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 shrinkToFit="1"/>
    </xf>
    <xf numFmtId="0" fontId="0" fillId="0" borderId="0" xfId="0" applyFont="1" applyFill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43" fontId="5" fillId="0" borderId="0" xfId="1" applyNumberFormat="1" applyFont="1" applyAlignment="1">
      <alignment vertical="center"/>
    </xf>
    <xf numFmtId="43" fontId="5" fillId="0" borderId="0" xfId="0" applyNumberFormat="1" applyFont="1" applyAlignment="1">
      <alignment horizontal="left"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44" fontId="6" fillId="4" borderId="1" xfId="1" applyFont="1" applyFill="1" applyBorder="1" applyAlignment="1">
      <alignment vertical="center"/>
    </xf>
    <xf numFmtId="44" fontId="6" fillId="4" borderId="1" xfId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vertical="center"/>
    </xf>
    <xf numFmtId="44" fontId="6" fillId="0" borderId="1" xfId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 wrapText="1"/>
    </xf>
    <xf numFmtId="44" fontId="7" fillId="4" borderId="1" xfId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44" fontId="7" fillId="0" borderId="1" xfId="1" applyFont="1" applyFill="1" applyBorder="1" applyAlignment="1">
      <alignment vertical="center"/>
    </xf>
    <xf numFmtId="44" fontId="7" fillId="0" borderId="1" xfId="1" applyFont="1" applyFill="1" applyBorder="1" applyAlignment="1">
      <alignment horizontal="right" vertical="center"/>
    </xf>
    <xf numFmtId="44" fontId="7" fillId="4" borderId="1" xfId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4" fontId="7" fillId="0" borderId="1" xfId="0" applyNumberFormat="1" applyFont="1" applyFill="1" applyBorder="1" applyAlignment="1">
      <alignment vertical="center"/>
    </xf>
    <xf numFmtId="44" fontId="7" fillId="4" borderId="1" xfId="0" applyNumberFormat="1" applyFont="1" applyFill="1" applyBorder="1" applyAlignment="1">
      <alignment vertical="center"/>
    </xf>
    <xf numFmtId="44" fontId="7" fillId="4" borderId="1" xfId="1" applyNumberFormat="1" applyFont="1" applyFill="1" applyBorder="1" applyAlignment="1">
      <alignment vertical="center"/>
    </xf>
    <xf numFmtId="44" fontId="7" fillId="0" borderId="1" xfId="1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 shrinkToFit="1"/>
    </xf>
    <xf numFmtId="44" fontId="7" fillId="0" borderId="1" xfId="1" applyFont="1" applyFill="1" applyBorder="1" applyAlignment="1">
      <alignment vertical="center" shrinkToFit="1"/>
    </xf>
    <xf numFmtId="0" fontId="7" fillId="4" borderId="1" xfId="0" applyFont="1" applyFill="1" applyBorder="1" applyAlignment="1">
      <alignment horizontal="center" vertical="center" wrapText="1" shrinkToFit="1"/>
    </xf>
    <xf numFmtId="44" fontId="7" fillId="4" borderId="1" xfId="1" applyFont="1" applyFill="1" applyBorder="1" applyAlignment="1">
      <alignment vertical="center" shrinkToFit="1"/>
    </xf>
    <xf numFmtId="44" fontId="7" fillId="4" borderId="1" xfId="1" applyFont="1" applyFill="1" applyBorder="1" applyAlignment="1">
      <alignment horizontal="left" vertical="center" shrinkToFit="1"/>
    </xf>
    <xf numFmtId="44" fontId="7" fillId="0" borderId="1" xfId="1" applyFont="1" applyFill="1" applyBorder="1" applyAlignment="1">
      <alignment horizontal="right" vertical="center" shrinkToFit="1"/>
    </xf>
    <xf numFmtId="44" fontId="7" fillId="4" borderId="1" xfId="1" applyFont="1" applyFill="1" applyBorder="1" applyAlignment="1">
      <alignment horizontal="right" vertical="center" shrinkToFit="1"/>
    </xf>
    <xf numFmtId="44" fontId="7" fillId="3" borderId="1" xfId="1" applyFont="1" applyFill="1" applyBorder="1" applyAlignment="1">
      <alignment horizontal="right" vertical="center"/>
    </xf>
    <xf numFmtId="44" fontId="7" fillId="0" borderId="1" xfId="1" applyFont="1" applyFill="1" applyBorder="1" applyAlignment="1">
      <alignment horizontal="left" vertical="center" shrinkToFit="1"/>
    </xf>
    <xf numFmtId="44" fontId="7" fillId="3" borderId="1" xfId="1" applyFont="1" applyFill="1" applyBorder="1" applyAlignment="1">
      <alignment vertical="center"/>
    </xf>
    <xf numFmtId="0" fontId="0" fillId="0" borderId="1" xfId="0" applyFill="1" applyBorder="1" applyAlignment="1">
      <alignment horizontal="left" vertical="distributed" wrapText="1"/>
    </xf>
    <xf numFmtId="44" fontId="0" fillId="0" borderId="1" xfId="0" applyNumberFormat="1" applyFont="1" applyFill="1" applyBorder="1" applyAlignment="1">
      <alignment vertical="center"/>
    </xf>
    <xf numFmtId="44" fontId="0" fillId="0" borderId="1" xfId="1" applyNumberFormat="1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43" fontId="4" fillId="4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43" fontId="4" fillId="4" borderId="1" xfId="0" applyNumberFormat="1" applyFont="1" applyFill="1" applyBorder="1" applyAlignment="1">
      <alignment vertical="center" wrapText="1"/>
    </xf>
    <xf numFmtId="44" fontId="8" fillId="4" borderId="1" xfId="1" applyFont="1" applyFill="1" applyBorder="1" applyAlignment="1">
      <alignment horizontal="center" vertical="center"/>
    </xf>
    <xf numFmtId="44" fontId="8" fillId="4" borderId="1" xfId="1" applyFont="1" applyFill="1" applyBorder="1" applyAlignment="1">
      <alignment vertical="center"/>
    </xf>
    <xf numFmtId="43" fontId="4" fillId="0" borderId="1" xfId="0" applyNumberFormat="1" applyFont="1" applyFill="1" applyBorder="1" applyAlignment="1">
      <alignment vertical="center"/>
    </xf>
    <xf numFmtId="43" fontId="4" fillId="0" borderId="1" xfId="0" applyNumberFormat="1" applyFont="1" applyFill="1" applyBorder="1" applyAlignment="1">
      <alignment vertical="center" wrapText="1"/>
    </xf>
    <xf numFmtId="44" fontId="8" fillId="0" borderId="1" xfId="1" applyFont="1" applyFill="1" applyBorder="1" applyAlignment="1">
      <alignment horizontal="center" vertical="center"/>
    </xf>
    <xf numFmtId="44" fontId="8" fillId="0" borderId="1" xfId="1" applyFont="1" applyFill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tabSelected="1" zoomScale="70" zoomScaleNormal="70" workbookViewId="0">
      <selection activeCell="E124" sqref="E124"/>
    </sheetView>
  </sheetViews>
  <sheetFormatPr baseColWidth="10" defaultRowHeight="15"/>
  <cols>
    <col min="1" max="1" width="44" style="3" bestFit="1" customWidth="1"/>
    <col min="2" max="2" width="22.28515625" style="7" customWidth="1"/>
    <col min="3" max="3" width="45.140625" style="3" customWidth="1"/>
    <col min="4" max="4" width="15.28515625" style="5" bestFit="1" customWidth="1"/>
    <col min="5" max="5" width="17.28515625" style="5" customWidth="1"/>
    <col min="6" max="6" width="20.5703125" style="5" bestFit="1" customWidth="1"/>
    <col min="7" max="7" width="16.42578125" style="5" bestFit="1" customWidth="1"/>
    <col min="8" max="16384" width="11.42578125" style="3"/>
  </cols>
  <sheetData>
    <row r="1" spans="1:7" ht="15.75" thickBot="1">
      <c r="A1" s="61" t="s">
        <v>4</v>
      </c>
      <c r="B1" s="61"/>
      <c r="C1" s="61"/>
      <c r="D1" s="61"/>
      <c r="E1" s="61"/>
      <c r="F1" s="61"/>
      <c r="G1" s="61"/>
    </row>
    <row r="2" spans="1:7" ht="15.75" thickBot="1">
      <c r="A2" s="1" t="s">
        <v>1</v>
      </c>
      <c r="B2" s="2" t="s">
        <v>0</v>
      </c>
      <c r="C2" s="2" t="s">
        <v>2</v>
      </c>
      <c r="D2" s="4" t="s">
        <v>3</v>
      </c>
      <c r="E2" s="4" t="s">
        <v>4</v>
      </c>
      <c r="F2" s="4" t="s">
        <v>5</v>
      </c>
      <c r="G2" s="6" t="s">
        <v>6</v>
      </c>
    </row>
    <row r="3" spans="1:7" s="13" customFormat="1" ht="64.5" thickBot="1">
      <c r="A3" s="23" t="s">
        <v>95</v>
      </c>
      <c r="B3" s="33" t="s">
        <v>107</v>
      </c>
      <c r="C3" s="24" t="s">
        <v>108</v>
      </c>
      <c r="D3" s="34">
        <v>800</v>
      </c>
      <c r="E3" s="34">
        <f>D3*1</f>
        <v>800</v>
      </c>
      <c r="F3" s="34">
        <v>0</v>
      </c>
      <c r="G3" s="35">
        <f t="shared" ref="G3:G32" si="0">E3+F3</f>
        <v>800</v>
      </c>
    </row>
    <row r="4" spans="1:7" s="13" customFormat="1" ht="39" thickBot="1">
      <c r="A4" s="25" t="s">
        <v>15</v>
      </c>
      <c r="B4" s="36" t="s">
        <v>11</v>
      </c>
      <c r="C4" s="26" t="s">
        <v>64</v>
      </c>
      <c r="D4" s="37">
        <v>1000</v>
      </c>
      <c r="E4" s="37">
        <f>D4*2</f>
        <v>2000</v>
      </c>
      <c r="F4" s="37">
        <v>200</v>
      </c>
      <c r="G4" s="37">
        <f t="shared" si="0"/>
        <v>2200</v>
      </c>
    </row>
    <row r="5" spans="1:7" s="13" customFormat="1" ht="51.75" thickBot="1">
      <c r="A5" s="27" t="s">
        <v>124</v>
      </c>
      <c r="B5" s="38" t="s">
        <v>80</v>
      </c>
      <c r="C5" s="28" t="s">
        <v>125</v>
      </c>
      <c r="D5" s="39">
        <v>500</v>
      </c>
      <c r="E5" s="39">
        <f>D5*5</f>
        <v>2500</v>
      </c>
      <c r="F5" s="39">
        <v>0</v>
      </c>
      <c r="G5" s="39">
        <f t="shared" si="0"/>
        <v>2500</v>
      </c>
    </row>
    <row r="6" spans="1:7" s="13" customFormat="1" ht="51.75" thickBot="1">
      <c r="A6" s="25" t="s">
        <v>124</v>
      </c>
      <c r="B6" s="36" t="s">
        <v>80</v>
      </c>
      <c r="C6" s="26" t="s">
        <v>146</v>
      </c>
      <c r="D6" s="37">
        <v>500</v>
      </c>
      <c r="E6" s="37">
        <f>D6*5</f>
        <v>2500</v>
      </c>
      <c r="F6" s="37">
        <v>0</v>
      </c>
      <c r="G6" s="37">
        <f t="shared" si="0"/>
        <v>2500</v>
      </c>
    </row>
    <row r="7" spans="1:7" s="13" customFormat="1" ht="77.25" thickBot="1">
      <c r="A7" s="27" t="s">
        <v>124</v>
      </c>
      <c r="B7" s="38" t="s">
        <v>80</v>
      </c>
      <c r="C7" s="28" t="s">
        <v>150</v>
      </c>
      <c r="D7" s="39">
        <v>500</v>
      </c>
      <c r="E7" s="39">
        <f>D7*5</f>
        <v>2500</v>
      </c>
      <c r="F7" s="39">
        <v>0</v>
      </c>
      <c r="G7" s="39">
        <f t="shared" si="0"/>
        <v>2500</v>
      </c>
    </row>
    <row r="8" spans="1:7" s="13" customFormat="1" ht="76.5" customHeight="1" thickBot="1">
      <c r="A8" s="25" t="s">
        <v>124</v>
      </c>
      <c r="B8" s="36" t="s">
        <v>80</v>
      </c>
      <c r="C8" s="26" t="s">
        <v>160</v>
      </c>
      <c r="D8" s="37">
        <v>500</v>
      </c>
      <c r="E8" s="37">
        <f>D8*5</f>
        <v>2500</v>
      </c>
      <c r="F8" s="37">
        <v>0</v>
      </c>
      <c r="G8" s="37">
        <f t="shared" si="0"/>
        <v>2500</v>
      </c>
    </row>
    <row r="9" spans="1:7" s="13" customFormat="1" ht="51.75" thickBot="1">
      <c r="A9" s="27" t="s">
        <v>93</v>
      </c>
      <c r="B9" s="38" t="s">
        <v>91</v>
      </c>
      <c r="C9" s="28" t="s">
        <v>109</v>
      </c>
      <c r="D9" s="39">
        <v>0</v>
      </c>
      <c r="E9" s="39"/>
      <c r="F9" s="39">
        <v>220</v>
      </c>
      <c r="G9" s="40">
        <f t="shared" si="0"/>
        <v>220</v>
      </c>
    </row>
    <row r="10" spans="1:7" s="13" customFormat="1" ht="39" thickBot="1">
      <c r="A10" s="25" t="s">
        <v>134</v>
      </c>
      <c r="B10" s="36" t="s">
        <v>7</v>
      </c>
      <c r="C10" s="26" t="s">
        <v>133</v>
      </c>
      <c r="D10" s="41">
        <v>500</v>
      </c>
      <c r="E10" s="41">
        <f>D10*1</f>
        <v>500</v>
      </c>
      <c r="F10" s="41">
        <v>0</v>
      </c>
      <c r="G10" s="41">
        <f t="shared" si="0"/>
        <v>500</v>
      </c>
    </row>
    <row r="11" spans="1:7" s="13" customFormat="1" ht="39" thickBot="1">
      <c r="A11" s="27" t="s">
        <v>135</v>
      </c>
      <c r="B11" s="38" t="s">
        <v>69</v>
      </c>
      <c r="C11" s="28" t="s">
        <v>133</v>
      </c>
      <c r="D11" s="40">
        <v>500</v>
      </c>
      <c r="E11" s="40">
        <f>D11*1</f>
        <v>500</v>
      </c>
      <c r="F11" s="40">
        <v>0</v>
      </c>
      <c r="G11" s="40">
        <f t="shared" si="0"/>
        <v>500</v>
      </c>
    </row>
    <row r="12" spans="1:7" s="13" customFormat="1" ht="39" thickBot="1">
      <c r="A12" s="25" t="s">
        <v>31</v>
      </c>
      <c r="B12" s="42" t="s">
        <v>91</v>
      </c>
      <c r="C12" s="26" t="s">
        <v>99</v>
      </c>
      <c r="D12" s="41">
        <v>500</v>
      </c>
      <c r="E12" s="41">
        <f>D12*5</f>
        <v>2500</v>
      </c>
      <c r="F12" s="41">
        <v>220</v>
      </c>
      <c r="G12" s="41">
        <f t="shared" si="0"/>
        <v>2720</v>
      </c>
    </row>
    <row r="13" spans="1:7" s="13" customFormat="1" ht="39" thickBot="1">
      <c r="A13" s="27" t="s">
        <v>136</v>
      </c>
      <c r="B13" s="43" t="s">
        <v>69</v>
      </c>
      <c r="C13" s="28" t="s">
        <v>133</v>
      </c>
      <c r="D13" s="40">
        <v>500</v>
      </c>
      <c r="E13" s="40">
        <f>D13*1</f>
        <v>500</v>
      </c>
      <c r="F13" s="40">
        <v>0</v>
      </c>
      <c r="G13" s="40">
        <f t="shared" si="0"/>
        <v>500</v>
      </c>
    </row>
    <row r="14" spans="1:7" s="13" customFormat="1" ht="64.5" thickBot="1">
      <c r="A14" s="25" t="s">
        <v>129</v>
      </c>
      <c r="B14" s="36" t="s">
        <v>36</v>
      </c>
      <c r="C14" s="26" t="s">
        <v>130</v>
      </c>
      <c r="D14" s="41">
        <v>500</v>
      </c>
      <c r="E14" s="41">
        <f>D14*5</f>
        <v>2500</v>
      </c>
      <c r="F14" s="41">
        <v>0</v>
      </c>
      <c r="G14" s="41">
        <f t="shared" si="0"/>
        <v>2500</v>
      </c>
    </row>
    <row r="15" spans="1:7" s="13" customFormat="1" ht="64.5" thickBot="1">
      <c r="A15" s="27" t="s">
        <v>129</v>
      </c>
      <c r="B15" s="38" t="s">
        <v>36</v>
      </c>
      <c r="C15" s="28" t="s">
        <v>148</v>
      </c>
      <c r="D15" s="40">
        <v>500</v>
      </c>
      <c r="E15" s="40">
        <f>D15*5</f>
        <v>2500</v>
      </c>
      <c r="F15" s="40">
        <v>0</v>
      </c>
      <c r="G15" s="40">
        <f t="shared" si="0"/>
        <v>2500</v>
      </c>
    </row>
    <row r="16" spans="1:7" s="13" customFormat="1" ht="87" customHeight="1" thickBot="1">
      <c r="A16" s="25" t="s">
        <v>129</v>
      </c>
      <c r="B16" s="36" t="s">
        <v>36</v>
      </c>
      <c r="C16" s="26" t="s">
        <v>154</v>
      </c>
      <c r="D16" s="41">
        <v>500</v>
      </c>
      <c r="E16" s="41">
        <f>D16*5</f>
        <v>2500</v>
      </c>
      <c r="F16" s="41">
        <v>0</v>
      </c>
      <c r="G16" s="41">
        <f t="shared" si="0"/>
        <v>2500</v>
      </c>
    </row>
    <row r="17" spans="1:11" s="13" customFormat="1" ht="79.5" customHeight="1" thickBot="1">
      <c r="A17" s="27" t="s">
        <v>129</v>
      </c>
      <c r="B17" s="38" t="s">
        <v>36</v>
      </c>
      <c r="C17" s="28" t="s">
        <v>163</v>
      </c>
      <c r="D17" s="40">
        <v>500</v>
      </c>
      <c r="E17" s="40">
        <f>D17*5</f>
        <v>2500</v>
      </c>
      <c r="F17" s="40">
        <v>0</v>
      </c>
      <c r="G17" s="40">
        <f t="shared" si="0"/>
        <v>2500</v>
      </c>
    </row>
    <row r="18" spans="1:11" s="13" customFormat="1" ht="51.75" thickBot="1">
      <c r="A18" s="25" t="s">
        <v>45</v>
      </c>
      <c r="B18" s="42" t="s">
        <v>119</v>
      </c>
      <c r="C18" s="26" t="s">
        <v>68</v>
      </c>
      <c r="D18" s="37">
        <v>500</v>
      </c>
      <c r="E18" s="37">
        <f>D18*3</f>
        <v>1500</v>
      </c>
      <c r="F18" s="37">
        <v>220</v>
      </c>
      <c r="G18" s="41">
        <f t="shared" si="0"/>
        <v>1720</v>
      </c>
    </row>
    <row r="19" spans="1:11" s="13" customFormat="1" ht="51.75" thickBot="1">
      <c r="A19" s="27" t="s">
        <v>45</v>
      </c>
      <c r="B19" s="43" t="s">
        <v>119</v>
      </c>
      <c r="C19" s="28" t="s">
        <v>120</v>
      </c>
      <c r="D19" s="39">
        <v>0</v>
      </c>
      <c r="E19" s="39">
        <v>0</v>
      </c>
      <c r="F19" s="39">
        <v>220</v>
      </c>
      <c r="G19" s="40">
        <f t="shared" si="0"/>
        <v>220</v>
      </c>
    </row>
    <row r="20" spans="1:11" s="13" customFormat="1" ht="39" thickBot="1">
      <c r="A20" s="25" t="s">
        <v>137</v>
      </c>
      <c r="B20" s="42" t="s">
        <v>7</v>
      </c>
      <c r="C20" s="26" t="s">
        <v>133</v>
      </c>
      <c r="D20" s="37">
        <v>500</v>
      </c>
      <c r="E20" s="37">
        <f>D20*1</f>
        <v>500</v>
      </c>
      <c r="F20" s="37">
        <v>0</v>
      </c>
      <c r="G20" s="41">
        <f t="shared" si="0"/>
        <v>500</v>
      </c>
    </row>
    <row r="21" spans="1:11" s="13" customFormat="1" ht="39" thickBot="1">
      <c r="A21" s="27" t="s">
        <v>41</v>
      </c>
      <c r="B21" s="38" t="s">
        <v>54</v>
      </c>
      <c r="C21" s="28" t="s">
        <v>55</v>
      </c>
      <c r="D21" s="39">
        <v>0</v>
      </c>
      <c r="E21" s="44">
        <f>D21*2</f>
        <v>0</v>
      </c>
      <c r="F21" s="44">
        <v>220</v>
      </c>
      <c r="G21" s="44">
        <f t="shared" si="0"/>
        <v>220</v>
      </c>
    </row>
    <row r="22" spans="1:11" s="13" customFormat="1" ht="39" thickBot="1">
      <c r="A22" s="25" t="s">
        <v>41</v>
      </c>
      <c r="B22" s="36" t="s">
        <v>54</v>
      </c>
      <c r="C22" s="26" t="s">
        <v>58</v>
      </c>
      <c r="D22" s="37">
        <v>0</v>
      </c>
      <c r="E22" s="37">
        <f>D22</f>
        <v>0</v>
      </c>
      <c r="F22" s="37">
        <v>220</v>
      </c>
      <c r="G22" s="41">
        <f t="shared" si="0"/>
        <v>220</v>
      </c>
    </row>
    <row r="23" spans="1:11" s="13" customFormat="1" ht="39" thickBot="1">
      <c r="A23" s="27" t="s">
        <v>16</v>
      </c>
      <c r="B23" s="43" t="s">
        <v>7</v>
      </c>
      <c r="C23" s="28" t="s">
        <v>47</v>
      </c>
      <c r="D23" s="40">
        <v>0</v>
      </c>
      <c r="E23" s="40">
        <f>D23*3</f>
        <v>0</v>
      </c>
      <c r="F23" s="40">
        <v>220</v>
      </c>
      <c r="G23" s="40">
        <f t="shared" si="0"/>
        <v>220</v>
      </c>
      <c r="H23" s="14"/>
      <c r="I23" s="14"/>
      <c r="J23" s="14"/>
      <c r="K23" s="14"/>
    </row>
    <row r="24" spans="1:11" s="13" customFormat="1" ht="26.25" thickBot="1">
      <c r="A24" s="25" t="s">
        <v>16</v>
      </c>
      <c r="B24" s="36" t="s">
        <v>7</v>
      </c>
      <c r="C24" s="26" t="s">
        <v>62</v>
      </c>
      <c r="D24" s="37">
        <v>0</v>
      </c>
      <c r="E24" s="37">
        <f>D24*1</f>
        <v>0</v>
      </c>
      <c r="F24" s="37">
        <v>220</v>
      </c>
      <c r="G24" s="37">
        <f t="shared" si="0"/>
        <v>220</v>
      </c>
      <c r="H24" s="14"/>
      <c r="I24" s="14"/>
      <c r="J24" s="14"/>
      <c r="K24" s="14"/>
    </row>
    <row r="25" spans="1:11" s="13" customFormat="1" ht="39" thickBot="1">
      <c r="A25" s="27" t="s">
        <v>16</v>
      </c>
      <c r="B25" s="38" t="s">
        <v>7</v>
      </c>
      <c r="C25" s="28" t="s">
        <v>89</v>
      </c>
      <c r="D25" s="39">
        <v>500</v>
      </c>
      <c r="E25" s="39">
        <f>D25*1</f>
        <v>500</v>
      </c>
      <c r="F25" s="39">
        <v>0</v>
      </c>
      <c r="G25" s="39">
        <f t="shared" si="0"/>
        <v>500</v>
      </c>
      <c r="H25" s="14"/>
      <c r="I25" s="14"/>
      <c r="J25" s="14"/>
      <c r="K25" s="14"/>
    </row>
    <row r="26" spans="1:11" s="13" customFormat="1" ht="51.75" thickBot="1">
      <c r="A26" s="25" t="s">
        <v>44</v>
      </c>
      <c r="B26" s="36" t="s">
        <v>67</v>
      </c>
      <c r="C26" s="26" t="s">
        <v>70</v>
      </c>
      <c r="D26" s="37">
        <v>500</v>
      </c>
      <c r="E26" s="37">
        <f>D26*3</f>
        <v>1500</v>
      </c>
      <c r="F26" s="37">
        <v>220</v>
      </c>
      <c r="G26" s="37">
        <f t="shared" si="0"/>
        <v>1720</v>
      </c>
      <c r="H26" s="14"/>
      <c r="I26" s="14"/>
      <c r="J26" s="14"/>
      <c r="K26" s="14"/>
    </row>
    <row r="27" spans="1:11" s="13" customFormat="1" ht="51.75" thickBot="1">
      <c r="A27" s="27" t="s">
        <v>44</v>
      </c>
      <c r="B27" s="38" t="s">
        <v>67</v>
      </c>
      <c r="C27" s="28" t="s">
        <v>128</v>
      </c>
      <c r="D27" s="39">
        <v>500</v>
      </c>
      <c r="E27" s="39">
        <f>D27*5</f>
        <v>2500</v>
      </c>
      <c r="F27" s="39">
        <v>0</v>
      </c>
      <c r="G27" s="39">
        <f t="shared" si="0"/>
        <v>2500</v>
      </c>
      <c r="H27" s="14"/>
      <c r="I27" s="14"/>
      <c r="J27" s="14"/>
      <c r="K27" s="14"/>
    </row>
    <row r="28" spans="1:11" s="13" customFormat="1" ht="51.75" thickBot="1">
      <c r="A28" s="25" t="s">
        <v>44</v>
      </c>
      <c r="B28" s="36" t="s">
        <v>67</v>
      </c>
      <c r="C28" s="26" t="s">
        <v>147</v>
      </c>
      <c r="D28" s="37">
        <v>500</v>
      </c>
      <c r="E28" s="37">
        <f>D28*5</f>
        <v>2500</v>
      </c>
      <c r="F28" s="37">
        <v>0</v>
      </c>
      <c r="G28" s="37">
        <f t="shared" si="0"/>
        <v>2500</v>
      </c>
      <c r="H28" s="14"/>
      <c r="I28" s="14"/>
      <c r="J28" s="14"/>
      <c r="K28" s="14"/>
    </row>
    <row r="29" spans="1:11" s="13" customFormat="1" ht="102" customHeight="1" thickBot="1">
      <c r="A29" s="27" t="s">
        <v>44</v>
      </c>
      <c r="B29" s="38" t="s">
        <v>67</v>
      </c>
      <c r="C29" s="28" t="s">
        <v>153</v>
      </c>
      <c r="D29" s="39">
        <v>500</v>
      </c>
      <c r="E29" s="39">
        <f>D29*5</f>
        <v>2500</v>
      </c>
      <c r="F29" s="39">
        <v>0</v>
      </c>
      <c r="G29" s="39">
        <f t="shared" si="0"/>
        <v>2500</v>
      </c>
      <c r="H29" s="14"/>
      <c r="I29" s="14"/>
      <c r="J29" s="14"/>
      <c r="K29" s="14"/>
    </row>
    <row r="30" spans="1:11" s="13" customFormat="1" ht="60" customHeight="1" thickBot="1">
      <c r="A30" s="25" t="s">
        <v>44</v>
      </c>
      <c r="B30" s="36" t="s">
        <v>67</v>
      </c>
      <c r="C30" s="26" t="s">
        <v>162</v>
      </c>
      <c r="D30" s="37">
        <v>500</v>
      </c>
      <c r="E30" s="37">
        <f>D30*5</f>
        <v>2500</v>
      </c>
      <c r="F30" s="37">
        <v>0</v>
      </c>
      <c r="G30" s="37">
        <f t="shared" si="0"/>
        <v>2500</v>
      </c>
      <c r="H30" s="14"/>
      <c r="I30" s="14"/>
      <c r="J30" s="14"/>
      <c r="K30" s="14"/>
    </row>
    <row r="31" spans="1:11" s="13" customFormat="1" ht="58.5" customHeight="1" thickBot="1">
      <c r="A31" s="27" t="s">
        <v>74</v>
      </c>
      <c r="B31" s="38" t="s">
        <v>85</v>
      </c>
      <c r="C31" s="28" t="s">
        <v>86</v>
      </c>
      <c r="D31" s="39">
        <v>700</v>
      </c>
      <c r="E31" s="39">
        <f>D31*3</f>
        <v>2100</v>
      </c>
      <c r="F31" s="39">
        <v>0</v>
      </c>
      <c r="G31" s="39">
        <f t="shared" si="0"/>
        <v>2100</v>
      </c>
      <c r="H31" s="14"/>
      <c r="I31" s="14"/>
      <c r="J31" s="14"/>
      <c r="K31" s="14"/>
    </row>
    <row r="32" spans="1:11" s="13" customFormat="1" ht="40.5" customHeight="1" thickBot="1">
      <c r="A32" s="25" t="s">
        <v>94</v>
      </c>
      <c r="B32" s="36" t="s">
        <v>101</v>
      </c>
      <c r="C32" s="26" t="s">
        <v>100</v>
      </c>
      <c r="D32" s="37">
        <v>1200</v>
      </c>
      <c r="E32" s="37">
        <f>D32*3</f>
        <v>3600</v>
      </c>
      <c r="F32" s="37">
        <v>0</v>
      </c>
      <c r="G32" s="37">
        <f t="shared" si="0"/>
        <v>3600</v>
      </c>
      <c r="H32" s="14"/>
      <c r="I32" s="14"/>
      <c r="J32" s="14"/>
      <c r="K32" s="14"/>
    </row>
    <row r="33" spans="1:11" s="13" customFormat="1" ht="43.5" customHeight="1" thickBot="1">
      <c r="A33" s="27" t="s">
        <v>94</v>
      </c>
      <c r="B33" s="38" t="s">
        <v>101</v>
      </c>
      <c r="C33" s="28" t="s">
        <v>102</v>
      </c>
      <c r="D33" s="39">
        <v>1200</v>
      </c>
      <c r="E33" s="39">
        <f>D33*3</f>
        <v>3600</v>
      </c>
      <c r="F33" s="39">
        <v>400</v>
      </c>
      <c r="G33" s="39">
        <f t="shared" ref="G33:G64" si="1">E33+F33</f>
        <v>4000</v>
      </c>
      <c r="H33" s="14"/>
      <c r="I33" s="14"/>
      <c r="J33" s="14"/>
      <c r="K33" s="14"/>
    </row>
    <row r="34" spans="1:11" s="13" customFormat="1" ht="61.5" customHeight="1" thickBot="1">
      <c r="A34" s="25" t="s">
        <v>94</v>
      </c>
      <c r="B34" s="36" t="s">
        <v>101</v>
      </c>
      <c r="C34" s="26" t="s">
        <v>104</v>
      </c>
      <c r="D34" s="37">
        <v>1200</v>
      </c>
      <c r="E34" s="37">
        <f>D34*3</f>
        <v>3600</v>
      </c>
      <c r="F34" s="37">
        <v>400</v>
      </c>
      <c r="G34" s="37">
        <f t="shared" si="1"/>
        <v>4000</v>
      </c>
      <c r="H34" s="14"/>
      <c r="I34" s="14"/>
      <c r="J34" s="14"/>
      <c r="K34" s="14"/>
    </row>
    <row r="35" spans="1:11" s="13" customFormat="1" ht="51.75" thickBot="1">
      <c r="A35" s="27" t="s">
        <v>46</v>
      </c>
      <c r="B35" s="38" t="s">
        <v>69</v>
      </c>
      <c r="C35" s="28" t="s">
        <v>71</v>
      </c>
      <c r="D35" s="39">
        <v>500</v>
      </c>
      <c r="E35" s="39">
        <f>D35*3</f>
        <v>1500</v>
      </c>
      <c r="F35" s="39">
        <v>220</v>
      </c>
      <c r="G35" s="40">
        <f t="shared" si="1"/>
        <v>1720</v>
      </c>
      <c r="H35" s="14"/>
      <c r="I35" s="14"/>
      <c r="J35" s="14"/>
      <c r="K35" s="14"/>
    </row>
    <row r="36" spans="1:11" s="13" customFormat="1" ht="51.75" thickBot="1">
      <c r="A36" s="25" t="s">
        <v>46</v>
      </c>
      <c r="B36" s="36" t="s">
        <v>69</v>
      </c>
      <c r="C36" s="26" t="s">
        <v>122</v>
      </c>
      <c r="D36" s="37">
        <v>500</v>
      </c>
      <c r="E36" s="37">
        <f>D36*5</f>
        <v>2500</v>
      </c>
      <c r="F36" s="37">
        <v>0</v>
      </c>
      <c r="G36" s="41">
        <f t="shared" si="1"/>
        <v>2500</v>
      </c>
      <c r="H36" s="14"/>
      <c r="I36" s="14"/>
      <c r="J36" s="14"/>
      <c r="K36" s="14"/>
    </row>
    <row r="37" spans="1:11" s="13" customFormat="1" ht="64.5" thickBot="1">
      <c r="A37" s="27" t="s">
        <v>46</v>
      </c>
      <c r="B37" s="38" t="s">
        <v>69</v>
      </c>
      <c r="C37" s="28" t="s">
        <v>130</v>
      </c>
      <c r="D37" s="39">
        <v>500</v>
      </c>
      <c r="E37" s="39">
        <f>D37*5</f>
        <v>2500</v>
      </c>
      <c r="F37" s="39">
        <v>0</v>
      </c>
      <c r="G37" s="40">
        <f t="shared" si="1"/>
        <v>2500</v>
      </c>
      <c r="H37" s="14"/>
      <c r="I37" s="14"/>
      <c r="J37" s="14"/>
      <c r="K37" s="14"/>
    </row>
    <row r="38" spans="1:11" s="13" customFormat="1" ht="64.5" thickBot="1">
      <c r="A38" s="25" t="s">
        <v>46</v>
      </c>
      <c r="B38" s="36" t="s">
        <v>69</v>
      </c>
      <c r="C38" s="26" t="s">
        <v>149</v>
      </c>
      <c r="D38" s="37">
        <v>500</v>
      </c>
      <c r="E38" s="37">
        <f>D38*5</f>
        <v>2500</v>
      </c>
      <c r="F38" s="37">
        <v>0</v>
      </c>
      <c r="G38" s="41">
        <f t="shared" si="1"/>
        <v>2500</v>
      </c>
      <c r="H38" s="14"/>
      <c r="I38" s="14"/>
      <c r="J38" s="14"/>
      <c r="K38" s="14"/>
    </row>
    <row r="39" spans="1:11" s="13" customFormat="1" ht="77.25" thickBot="1">
      <c r="A39" s="27" t="s">
        <v>46</v>
      </c>
      <c r="B39" s="38" t="s">
        <v>69</v>
      </c>
      <c r="C39" s="28" t="s">
        <v>155</v>
      </c>
      <c r="D39" s="39">
        <v>500</v>
      </c>
      <c r="E39" s="39">
        <f>D39*5</f>
        <v>2500</v>
      </c>
      <c r="F39" s="39">
        <v>0</v>
      </c>
      <c r="G39" s="40">
        <f t="shared" si="1"/>
        <v>2500</v>
      </c>
      <c r="H39" s="14"/>
      <c r="I39" s="14"/>
      <c r="J39" s="14"/>
      <c r="K39" s="14"/>
    </row>
    <row r="40" spans="1:11" s="13" customFormat="1" ht="64.5" customHeight="1" thickBot="1">
      <c r="A40" s="25" t="s">
        <v>46</v>
      </c>
      <c r="B40" s="36" t="s">
        <v>69</v>
      </c>
      <c r="C40" s="26" t="s">
        <v>164</v>
      </c>
      <c r="D40" s="37">
        <v>500</v>
      </c>
      <c r="E40" s="37">
        <f>D40*5</f>
        <v>2500</v>
      </c>
      <c r="F40" s="37">
        <v>0</v>
      </c>
      <c r="G40" s="41">
        <f t="shared" si="1"/>
        <v>2500</v>
      </c>
      <c r="H40" s="14"/>
      <c r="I40" s="14"/>
      <c r="J40" s="14"/>
      <c r="K40" s="14"/>
    </row>
    <row r="41" spans="1:11" s="13" customFormat="1" ht="64.5" thickBot="1">
      <c r="A41" s="27" t="s">
        <v>39</v>
      </c>
      <c r="B41" s="38" t="s">
        <v>49</v>
      </c>
      <c r="C41" s="28" t="s">
        <v>50</v>
      </c>
      <c r="D41" s="40">
        <v>0</v>
      </c>
      <c r="E41" s="40">
        <f>D41*2</f>
        <v>0</v>
      </c>
      <c r="F41" s="40">
        <v>300</v>
      </c>
      <c r="G41" s="40">
        <f t="shared" si="1"/>
        <v>300</v>
      </c>
      <c r="H41" s="14"/>
      <c r="I41" s="14"/>
      <c r="J41" s="14"/>
      <c r="K41" s="14"/>
    </row>
    <row r="42" spans="1:11" s="13" customFormat="1" ht="64.5" thickBot="1">
      <c r="A42" s="25" t="s">
        <v>39</v>
      </c>
      <c r="B42" s="36" t="s">
        <v>49</v>
      </c>
      <c r="C42" s="26" t="s">
        <v>51</v>
      </c>
      <c r="D42" s="41">
        <v>0</v>
      </c>
      <c r="E42" s="41">
        <f>D42*1</f>
        <v>0</v>
      </c>
      <c r="F42" s="41">
        <v>300</v>
      </c>
      <c r="G42" s="41">
        <f t="shared" si="1"/>
        <v>300</v>
      </c>
    </row>
    <row r="43" spans="1:11" s="13" customFormat="1" ht="64.5" thickBot="1">
      <c r="A43" s="27" t="s">
        <v>114</v>
      </c>
      <c r="B43" s="38" t="s">
        <v>8</v>
      </c>
      <c r="C43" s="28" t="s">
        <v>115</v>
      </c>
      <c r="D43" s="40">
        <v>750</v>
      </c>
      <c r="E43" s="40">
        <f>D43*2</f>
        <v>1500</v>
      </c>
      <c r="F43" s="40">
        <v>0</v>
      </c>
      <c r="G43" s="40">
        <f t="shared" si="1"/>
        <v>1500</v>
      </c>
    </row>
    <row r="44" spans="1:11" s="13" customFormat="1" ht="39" thickBot="1">
      <c r="A44" s="25" t="s">
        <v>72</v>
      </c>
      <c r="B44" s="42" t="s">
        <v>11</v>
      </c>
      <c r="C44" s="26" t="s">
        <v>78</v>
      </c>
      <c r="D44" s="41">
        <v>0</v>
      </c>
      <c r="E44" s="41">
        <v>0</v>
      </c>
      <c r="F44" s="41">
        <v>300</v>
      </c>
      <c r="G44" s="41">
        <f t="shared" si="1"/>
        <v>300</v>
      </c>
    </row>
    <row r="45" spans="1:11" s="13" customFormat="1" ht="26.25" thickBot="1">
      <c r="A45" s="27" t="s">
        <v>72</v>
      </c>
      <c r="B45" s="38" t="s">
        <v>11</v>
      </c>
      <c r="C45" s="28" t="s">
        <v>100</v>
      </c>
      <c r="D45" s="39">
        <v>1000</v>
      </c>
      <c r="E45" s="39">
        <f>D45*3</f>
        <v>3000</v>
      </c>
      <c r="F45" s="39">
        <v>0</v>
      </c>
      <c r="G45" s="39">
        <f t="shared" si="1"/>
        <v>3000</v>
      </c>
    </row>
    <row r="46" spans="1:11" s="13" customFormat="1" ht="26.25" thickBot="1">
      <c r="A46" s="25" t="s">
        <v>72</v>
      </c>
      <c r="B46" s="36" t="s">
        <v>11</v>
      </c>
      <c r="C46" s="26" t="s">
        <v>102</v>
      </c>
      <c r="D46" s="37">
        <v>1000</v>
      </c>
      <c r="E46" s="45">
        <f>D46*3</f>
        <v>3000</v>
      </c>
      <c r="F46" s="45">
        <v>300</v>
      </c>
      <c r="G46" s="45">
        <f t="shared" si="1"/>
        <v>3300</v>
      </c>
    </row>
    <row r="47" spans="1:11" s="13" customFormat="1" ht="51.75" thickBot="1">
      <c r="A47" s="27" t="s">
        <v>72</v>
      </c>
      <c r="B47" s="38" t="s">
        <v>11</v>
      </c>
      <c r="C47" s="28" t="s">
        <v>104</v>
      </c>
      <c r="D47" s="39">
        <v>1000</v>
      </c>
      <c r="E47" s="39">
        <f>D47*3</f>
        <v>3000</v>
      </c>
      <c r="F47" s="39">
        <v>300</v>
      </c>
      <c r="G47" s="40">
        <f t="shared" si="1"/>
        <v>3300</v>
      </c>
    </row>
    <row r="48" spans="1:11" s="13" customFormat="1" ht="64.5" thickBot="1">
      <c r="A48" s="25" t="s">
        <v>27</v>
      </c>
      <c r="B48" s="36" t="s">
        <v>35</v>
      </c>
      <c r="C48" s="26" t="s">
        <v>118</v>
      </c>
      <c r="D48" s="37">
        <v>1000</v>
      </c>
      <c r="E48" s="37">
        <f>D48*2</f>
        <v>2000</v>
      </c>
      <c r="F48" s="37">
        <v>0</v>
      </c>
      <c r="G48" s="41">
        <f t="shared" si="1"/>
        <v>2000</v>
      </c>
    </row>
    <row r="49" spans="1:7" s="13" customFormat="1" ht="26.25" thickBot="1">
      <c r="A49" s="27" t="s">
        <v>75</v>
      </c>
      <c r="B49" s="38" t="s">
        <v>20</v>
      </c>
      <c r="C49" s="28" t="s">
        <v>87</v>
      </c>
      <c r="D49" s="39">
        <v>800</v>
      </c>
      <c r="E49" s="40">
        <f>D49*3</f>
        <v>2400</v>
      </c>
      <c r="F49" s="39">
        <v>0</v>
      </c>
      <c r="G49" s="40">
        <f t="shared" si="1"/>
        <v>2400</v>
      </c>
    </row>
    <row r="50" spans="1:7" s="13" customFormat="1" ht="26.25" thickBot="1">
      <c r="A50" s="29" t="s">
        <v>73</v>
      </c>
      <c r="B50" s="36" t="s">
        <v>80</v>
      </c>
      <c r="C50" s="26" t="s">
        <v>81</v>
      </c>
      <c r="D50" s="37">
        <v>0</v>
      </c>
      <c r="E50" s="37">
        <f>D50*3</f>
        <v>0</v>
      </c>
      <c r="F50" s="37">
        <v>220</v>
      </c>
      <c r="G50" s="41">
        <f t="shared" si="1"/>
        <v>220</v>
      </c>
    </row>
    <row r="51" spans="1:7" s="13" customFormat="1" ht="39" thickBot="1">
      <c r="A51" s="27" t="s">
        <v>90</v>
      </c>
      <c r="B51" s="38" t="s">
        <v>21</v>
      </c>
      <c r="C51" s="28" t="s">
        <v>89</v>
      </c>
      <c r="D51" s="39">
        <v>500</v>
      </c>
      <c r="E51" s="39">
        <f>D51*1</f>
        <v>500</v>
      </c>
      <c r="F51" s="39">
        <v>0</v>
      </c>
      <c r="G51" s="40">
        <f t="shared" si="1"/>
        <v>500</v>
      </c>
    </row>
    <row r="52" spans="1:7" s="13" customFormat="1" ht="39" thickBot="1">
      <c r="A52" s="25" t="s">
        <v>14</v>
      </c>
      <c r="B52" s="36" t="s">
        <v>20</v>
      </c>
      <c r="C52" s="26" t="s">
        <v>89</v>
      </c>
      <c r="D52" s="41">
        <v>800</v>
      </c>
      <c r="E52" s="41">
        <f>D52*1</f>
        <v>800</v>
      </c>
      <c r="F52" s="41">
        <v>0</v>
      </c>
      <c r="G52" s="41">
        <f t="shared" si="1"/>
        <v>800</v>
      </c>
    </row>
    <row r="53" spans="1:7" s="13" customFormat="1" ht="26.25" thickBot="1">
      <c r="A53" s="27" t="s">
        <v>14</v>
      </c>
      <c r="B53" s="43" t="s">
        <v>20</v>
      </c>
      <c r="C53" s="28" t="s">
        <v>62</v>
      </c>
      <c r="D53" s="40">
        <v>0</v>
      </c>
      <c r="E53" s="40">
        <v>0</v>
      </c>
      <c r="F53" s="40">
        <v>300</v>
      </c>
      <c r="G53" s="40">
        <f t="shared" si="1"/>
        <v>300</v>
      </c>
    </row>
    <row r="54" spans="1:7" s="13" customFormat="1" ht="39" thickBot="1">
      <c r="A54" s="25" t="s">
        <v>25</v>
      </c>
      <c r="B54" s="36" t="s">
        <v>34</v>
      </c>
      <c r="C54" s="26" t="s">
        <v>84</v>
      </c>
      <c r="D54" s="37">
        <v>0</v>
      </c>
      <c r="E54" s="45">
        <f>D54*1</f>
        <v>0</v>
      </c>
      <c r="F54" s="45">
        <v>220</v>
      </c>
      <c r="G54" s="45">
        <f t="shared" si="1"/>
        <v>220</v>
      </c>
    </row>
    <row r="55" spans="1:7" s="13" customFormat="1" ht="39" thickBot="1">
      <c r="A55" s="27" t="s">
        <v>29</v>
      </c>
      <c r="B55" s="38" t="s">
        <v>37</v>
      </c>
      <c r="C55" s="28" t="s">
        <v>83</v>
      </c>
      <c r="D55" s="40">
        <v>0</v>
      </c>
      <c r="E55" s="40">
        <f>D55*1</f>
        <v>0</v>
      </c>
      <c r="F55" s="40">
        <v>300</v>
      </c>
      <c r="G55" s="40">
        <f t="shared" si="1"/>
        <v>300</v>
      </c>
    </row>
    <row r="56" spans="1:7" s="13" customFormat="1" ht="39" thickBot="1">
      <c r="A56" s="25" t="s">
        <v>97</v>
      </c>
      <c r="B56" s="36" t="s">
        <v>113</v>
      </c>
      <c r="C56" s="26" t="s">
        <v>112</v>
      </c>
      <c r="D56" s="41">
        <v>500</v>
      </c>
      <c r="E56" s="41">
        <f>D56*8</f>
        <v>4000</v>
      </c>
      <c r="F56" s="41">
        <v>220</v>
      </c>
      <c r="G56" s="41">
        <f t="shared" si="1"/>
        <v>4220</v>
      </c>
    </row>
    <row r="57" spans="1:7" s="13" customFormat="1" ht="26.25" thickBot="1">
      <c r="A57" s="27" t="s">
        <v>26</v>
      </c>
      <c r="B57" s="38" t="s">
        <v>20</v>
      </c>
      <c r="C57" s="28" t="s">
        <v>60</v>
      </c>
      <c r="D57" s="39">
        <v>800</v>
      </c>
      <c r="E57" s="40">
        <f>D57*1</f>
        <v>800</v>
      </c>
      <c r="F57" s="39">
        <v>0</v>
      </c>
      <c r="G57" s="40">
        <f t="shared" si="1"/>
        <v>800</v>
      </c>
    </row>
    <row r="58" spans="1:7" s="13" customFormat="1" ht="26.25" thickBot="1">
      <c r="A58" s="25" t="s">
        <v>26</v>
      </c>
      <c r="B58" s="36" t="s">
        <v>20</v>
      </c>
      <c r="C58" s="26" t="s">
        <v>63</v>
      </c>
      <c r="D58" s="37">
        <v>800</v>
      </c>
      <c r="E58" s="41">
        <f>D58*3</f>
        <v>2400</v>
      </c>
      <c r="F58" s="37">
        <v>0</v>
      </c>
      <c r="G58" s="41">
        <f t="shared" si="1"/>
        <v>2400</v>
      </c>
    </row>
    <row r="59" spans="1:7" s="13" customFormat="1" ht="39" thickBot="1">
      <c r="A59" s="27" t="s">
        <v>30</v>
      </c>
      <c r="B59" s="43" t="s">
        <v>91</v>
      </c>
      <c r="C59" s="28" t="s">
        <v>110</v>
      </c>
      <c r="D59" s="40">
        <v>0</v>
      </c>
      <c r="E59" s="40">
        <v>0</v>
      </c>
      <c r="F59" s="40">
        <v>300</v>
      </c>
      <c r="G59" s="40">
        <f t="shared" si="1"/>
        <v>300</v>
      </c>
    </row>
    <row r="60" spans="1:7" s="13" customFormat="1" ht="51.75" thickBot="1">
      <c r="A60" s="25" t="s">
        <v>30</v>
      </c>
      <c r="B60" s="42" t="s">
        <v>32</v>
      </c>
      <c r="C60" s="26" t="s">
        <v>111</v>
      </c>
      <c r="D60" s="37">
        <v>0</v>
      </c>
      <c r="E60" s="37">
        <v>0</v>
      </c>
      <c r="F60" s="37">
        <v>300</v>
      </c>
      <c r="G60" s="41">
        <f t="shared" si="1"/>
        <v>300</v>
      </c>
    </row>
    <row r="61" spans="1:7" s="13" customFormat="1" ht="26.25" thickBot="1">
      <c r="A61" s="27" t="s">
        <v>17</v>
      </c>
      <c r="B61" s="43" t="s">
        <v>21</v>
      </c>
      <c r="C61" s="28" t="s">
        <v>62</v>
      </c>
      <c r="D61" s="39">
        <v>0</v>
      </c>
      <c r="E61" s="39">
        <v>0</v>
      </c>
      <c r="F61" s="39">
        <v>220</v>
      </c>
      <c r="G61" s="40">
        <f t="shared" si="1"/>
        <v>220</v>
      </c>
    </row>
    <row r="62" spans="1:7" s="13" customFormat="1" ht="39" thickBot="1">
      <c r="A62" s="25" t="s">
        <v>17</v>
      </c>
      <c r="B62" s="42" t="s">
        <v>21</v>
      </c>
      <c r="C62" s="26" t="s">
        <v>89</v>
      </c>
      <c r="D62" s="37">
        <v>500</v>
      </c>
      <c r="E62" s="37">
        <f>D62*1</f>
        <v>500</v>
      </c>
      <c r="F62" s="37">
        <v>0</v>
      </c>
      <c r="G62" s="41">
        <f t="shared" si="1"/>
        <v>500</v>
      </c>
    </row>
    <row r="63" spans="1:7" s="13" customFormat="1" ht="39" thickBot="1">
      <c r="A63" s="27" t="s">
        <v>138</v>
      </c>
      <c r="B63" s="43" t="s">
        <v>69</v>
      </c>
      <c r="C63" s="28" t="s">
        <v>133</v>
      </c>
      <c r="D63" s="39">
        <v>500</v>
      </c>
      <c r="E63" s="39">
        <f>D63*1</f>
        <v>500</v>
      </c>
      <c r="F63" s="39">
        <v>0</v>
      </c>
      <c r="G63" s="40">
        <f t="shared" si="1"/>
        <v>500</v>
      </c>
    </row>
    <row r="64" spans="1:7" s="13" customFormat="1" ht="77.25" thickBot="1">
      <c r="A64" s="25" t="s">
        <v>42</v>
      </c>
      <c r="B64" s="42" t="s">
        <v>20</v>
      </c>
      <c r="C64" s="26" t="s">
        <v>59</v>
      </c>
      <c r="D64" s="37">
        <v>800</v>
      </c>
      <c r="E64" s="45">
        <f>D64*1</f>
        <v>800</v>
      </c>
      <c r="F64" s="45">
        <v>300</v>
      </c>
      <c r="G64" s="46">
        <f t="shared" si="1"/>
        <v>1100</v>
      </c>
    </row>
    <row r="65" spans="1:7" s="13" customFormat="1" ht="51.75" thickBot="1">
      <c r="A65" s="27" t="s">
        <v>77</v>
      </c>
      <c r="B65" s="43" t="s">
        <v>21</v>
      </c>
      <c r="C65" s="28" t="s">
        <v>71</v>
      </c>
      <c r="D65" s="39">
        <v>500</v>
      </c>
      <c r="E65" s="44">
        <f>D65*3</f>
        <v>1500</v>
      </c>
      <c r="F65" s="44">
        <v>220</v>
      </c>
      <c r="G65" s="47">
        <f t="shared" ref="G65:G96" si="2">E65+F65</f>
        <v>1720</v>
      </c>
    </row>
    <row r="66" spans="1:7" s="13" customFormat="1" ht="39" thickBot="1">
      <c r="A66" s="25" t="s">
        <v>139</v>
      </c>
      <c r="B66" s="42" t="s">
        <v>140</v>
      </c>
      <c r="C66" s="26" t="s">
        <v>133</v>
      </c>
      <c r="D66" s="37">
        <v>500</v>
      </c>
      <c r="E66" s="45">
        <f>D66*1</f>
        <v>500</v>
      </c>
      <c r="F66" s="45">
        <v>0</v>
      </c>
      <c r="G66" s="46">
        <f t="shared" si="2"/>
        <v>500</v>
      </c>
    </row>
    <row r="67" spans="1:7" s="13" customFormat="1" ht="26.25" thickBot="1">
      <c r="A67" s="27" t="s">
        <v>19</v>
      </c>
      <c r="B67" s="38" t="s">
        <v>23</v>
      </c>
      <c r="C67" s="28" t="s">
        <v>102</v>
      </c>
      <c r="D67" s="39">
        <v>1200</v>
      </c>
      <c r="E67" s="39">
        <f>D67*3</f>
        <v>3600</v>
      </c>
      <c r="F67" s="39">
        <v>400</v>
      </c>
      <c r="G67" s="40">
        <f t="shared" si="2"/>
        <v>4000</v>
      </c>
    </row>
    <row r="68" spans="1:7" s="13" customFormat="1" ht="26.25" thickBot="1">
      <c r="A68" s="25" t="s">
        <v>19</v>
      </c>
      <c r="B68" s="36" t="s">
        <v>23</v>
      </c>
      <c r="C68" s="26" t="s">
        <v>100</v>
      </c>
      <c r="D68" s="37">
        <v>1200</v>
      </c>
      <c r="E68" s="45">
        <f>D68*3</f>
        <v>3600</v>
      </c>
      <c r="F68" s="45">
        <v>0</v>
      </c>
      <c r="G68" s="46">
        <f t="shared" si="2"/>
        <v>3600</v>
      </c>
    </row>
    <row r="69" spans="1:7" s="13" customFormat="1" ht="51.75" thickBot="1">
      <c r="A69" s="27" t="s">
        <v>19</v>
      </c>
      <c r="B69" s="38" t="s">
        <v>23</v>
      </c>
      <c r="C69" s="28" t="s">
        <v>106</v>
      </c>
      <c r="D69" s="39">
        <v>1200</v>
      </c>
      <c r="E69" s="44">
        <f>D69*2</f>
        <v>2400</v>
      </c>
      <c r="F69" s="44">
        <v>0</v>
      </c>
      <c r="G69" s="47">
        <f t="shared" si="2"/>
        <v>2400</v>
      </c>
    </row>
    <row r="70" spans="1:7" s="13" customFormat="1" ht="26.25" thickBot="1">
      <c r="A70" s="25" t="s">
        <v>18</v>
      </c>
      <c r="B70" s="42" t="s">
        <v>22</v>
      </c>
      <c r="C70" s="26" t="s">
        <v>100</v>
      </c>
      <c r="D70" s="41">
        <v>1500</v>
      </c>
      <c r="E70" s="41">
        <f>D70*3</f>
        <v>4500</v>
      </c>
      <c r="F70" s="41">
        <v>0</v>
      </c>
      <c r="G70" s="41">
        <f t="shared" si="2"/>
        <v>4500</v>
      </c>
    </row>
    <row r="71" spans="1:7" s="13" customFormat="1" ht="26.25" thickBot="1">
      <c r="A71" s="25" t="s">
        <v>18</v>
      </c>
      <c r="B71" s="36" t="s">
        <v>24</v>
      </c>
      <c r="C71" s="26" t="s">
        <v>103</v>
      </c>
      <c r="D71" s="37">
        <v>1600</v>
      </c>
      <c r="E71" s="37">
        <f>D71*2</f>
        <v>3200</v>
      </c>
      <c r="F71" s="37">
        <v>600</v>
      </c>
      <c r="G71" s="41">
        <f t="shared" si="2"/>
        <v>3800</v>
      </c>
    </row>
    <row r="72" spans="1:7" s="13" customFormat="1" ht="64.5" thickBot="1">
      <c r="A72" s="25" t="s">
        <v>18</v>
      </c>
      <c r="B72" s="36" t="s">
        <v>24</v>
      </c>
      <c r="C72" s="26" t="s">
        <v>105</v>
      </c>
      <c r="D72" s="37">
        <v>1200</v>
      </c>
      <c r="E72" s="37">
        <f>D72*4</f>
        <v>4800</v>
      </c>
      <c r="F72" s="37">
        <v>400</v>
      </c>
      <c r="G72" s="41">
        <f t="shared" si="2"/>
        <v>5200</v>
      </c>
    </row>
    <row r="73" spans="1:7" s="13" customFormat="1" ht="51.75" thickBot="1">
      <c r="A73" s="27" t="s">
        <v>18</v>
      </c>
      <c r="B73" s="38" t="s">
        <v>24</v>
      </c>
      <c r="C73" s="28" t="s">
        <v>106</v>
      </c>
      <c r="D73" s="39">
        <v>1600</v>
      </c>
      <c r="E73" s="39">
        <f>D73*2</f>
        <v>3200</v>
      </c>
      <c r="F73" s="39">
        <v>0</v>
      </c>
      <c r="G73" s="40">
        <f t="shared" si="2"/>
        <v>3200</v>
      </c>
    </row>
    <row r="74" spans="1:7" s="13" customFormat="1" ht="39" thickBot="1">
      <c r="A74" s="25" t="s">
        <v>98</v>
      </c>
      <c r="B74" s="36" t="s">
        <v>113</v>
      </c>
      <c r="C74" s="26" t="s">
        <v>112</v>
      </c>
      <c r="D74" s="37">
        <v>500</v>
      </c>
      <c r="E74" s="37">
        <f>D74*8</f>
        <v>4000</v>
      </c>
      <c r="F74" s="37">
        <v>220</v>
      </c>
      <c r="G74" s="41">
        <f t="shared" si="2"/>
        <v>4220</v>
      </c>
    </row>
    <row r="75" spans="1:7" s="13" customFormat="1" ht="90" thickBot="1">
      <c r="A75" s="27" t="s">
        <v>43</v>
      </c>
      <c r="B75" s="48" t="s">
        <v>20</v>
      </c>
      <c r="C75" s="28" t="s">
        <v>66</v>
      </c>
      <c r="D75" s="49">
        <v>800</v>
      </c>
      <c r="E75" s="49">
        <f>D75*2</f>
        <v>1600</v>
      </c>
      <c r="F75" s="49">
        <v>0</v>
      </c>
      <c r="G75" s="40">
        <f t="shared" si="2"/>
        <v>1600</v>
      </c>
    </row>
    <row r="76" spans="1:7" s="13" customFormat="1" ht="102.75" thickBot="1">
      <c r="A76" s="25" t="s">
        <v>43</v>
      </c>
      <c r="B76" s="50" t="s">
        <v>20</v>
      </c>
      <c r="C76" s="26" t="s">
        <v>82</v>
      </c>
      <c r="D76" s="51">
        <v>800</v>
      </c>
      <c r="E76" s="51">
        <f>D76*5</f>
        <v>4000</v>
      </c>
      <c r="F76" s="51">
        <v>0</v>
      </c>
      <c r="G76" s="41">
        <f t="shared" si="2"/>
        <v>4000</v>
      </c>
    </row>
    <row r="77" spans="1:7" s="13" customFormat="1" ht="64.5" thickBot="1">
      <c r="A77" s="27" t="s">
        <v>43</v>
      </c>
      <c r="B77" s="48" t="s">
        <v>20</v>
      </c>
      <c r="C77" s="28" t="s">
        <v>131</v>
      </c>
      <c r="D77" s="49">
        <v>800</v>
      </c>
      <c r="E77" s="49">
        <f>D77*5</f>
        <v>4000</v>
      </c>
      <c r="F77" s="49">
        <v>0</v>
      </c>
      <c r="G77" s="40">
        <f t="shared" si="2"/>
        <v>4000</v>
      </c>
    </row>
    <row r="78" spans="1:7" s="13" customFormat="1" ht="74.25" customHeight="1" thickBot="1">
      <c r="A78" s="25" t="s">
        <v>43</v>
      </c>
      <c r="B78" s="50" t="s">
        <v>20</v>
      </c>
      <c r="C78" s="26" t="s">
        <v>159</v>
      </c>
      <c r="D78" s="51">
        <v>800</v>
      </c>
      <c r="E78" s="51">
        <f>D78*4</f>
        <v>3200</v>
      </c>
      <c r="F78" s="51">
        <v>0</v>
      </c>
      <c r="G78" s="41">
        <f t="shared" si="2"/>
        <v>3200</v>
      </c>
    </row>
    <row r="79" spans="1:7" s="13" customFormat="1" ht="74.25" customHeight="1" thickBot="1">
      <c r="A79" s="27" t="s">
        <v>43</v>
      </c>
      <c r="B79" s="48" t="s">
        <v>20</v>
      </c>
      <c r="C79" s="28" t="s">
        <v>165</v>
      </c>
      <c r="D79" s="49">
        <v>800</v>
      </c>
      <c r="E79" s="49">
        <f>D79*5</f>
        <v>4000</v>
      </c>
      <c r="F79" s="49">
        <v>0</v>
      </c>
      <c r="G79" s="40">
        <f t="shared" si="2"/>
        <v>4000</v>
      </c>
    </row>
    <row r="80" spans="1:7" s="15" customFormat="1" ht="39" thickBot="1">
      <c r="A80" s="25" t="s">
        <v>9</v>
      </c>
      <c r="B80" s="36" t="s">
        <v>12</v>
      </c>
      <c r="C80" s="26" t="s">
        <v>48</v>
      </c>
      <c r="D80" s="37">
        <v>0</v>
      </c>
      <c r="E80" s="41">
        <f>D80*1</f>
        <v>0</v>
      </c>
      <c r="F80" s="37">
        <v>300</v>
      </c>
      <c r="G80" s="41">
        <f t="shared" si="2"/>
        <v>300</v>
      </c>
    </row>
    <row r="81" spans="1:7" s="15" customFormat="1" ht="26.25" thickBot="1">
      <c r="A81" s="27" t="s">
        <v>9</v>
      </c>
      <c r="B81" s="38" t="s">
        <v>12</v>
      </c>
      <c r="C81" s="28" t="s">
        <v>61</v>
      </c>
      <c r="D81" s="40">
        <v>0</v>
      </c>
      <c r="E81" s="40">
        <f>D81*2</f>
        <v>0</v>
      </c>
      <c r="F81" s="40">
        <v>300</v>
      </c>
      <c r="G81" s="40">
        <f t="shared" si="2"/>
        <v>300</v>
      </c>
    </row>
    <row r="82" spans="1:7" s="15" customFormat="1" ht="26.25" thickBot="1">
      <c r="A82" s="25" t="s">
        <v>9</v>
      </c>
      <c r="B82" s="36" t="s">
        <v>12</v>
      </c>
      <c r="C82" s="26" t="s">
        <v>62</v>
      </c>
      <c r="D82" s="37">
        <v>0</v>
      </c>
      <c r="E82" s="41">
        <v>0</v>
      </c>
      <c r="F82" s="45">
        <v>300</v>
      </c>
      <c r="G82" s="46">
        <f t="shared" si="2"/>
        <v>300</v>
      </c>
    </row>
    <row r="83" spans="1:7" s="15" customFormat="1" ht="39" thickBot="1">
      <c r="A83" s="27" t="s">
        <v>9</v>
      </c>
      <c r="B83" s="38" t="s">
        <v>12</v>
      </c>
      <c r="C83" s="28" t="s">
        <v>89</v>
      </c>
      <c r="D83" s="39">
        <v>1000</v>
      </c>
      <c r="E83" s="40">
        <f>D83*1</f>
        <v>1000</v>
      </c>
      <c r="F83" s="44">
        <v>0</v>
      </c>
      <c r="G83" s="47">
        <f t="shared" si="2"/>
        <v>1000</v>
      </c>
    </row>
    <row r="84" spans="1:7" s="15" customFormat="1" ht="51.75" thickBot="1">
      <c r="A84" s="25" t="s">
        <v>127</v>
      </c>
      <c r="B84" s="36" t="s">
        <v>11</v>
      </c>
      <c r="C84" s="26" t="s">
        <v>128</v>
      </c>
      <c r="D84" s="37">
        <v>1000</v>
      </c>
      <c r="E84" s="41">
        <f>D84*5</f>
        <v>5000</v>
      </c>
      <c r="F84" s="45">
        <v>0</v>
      </c>
      <c r="G84" s="46">
        <f t="shared" si="2"/>
        <v>5000</v>
      </c>
    </row>
    <row r="85" spans="1:7" s="15" customFormat="1" ht="90" thickBot="1">
      <c r="A85" s="27" t="s">
        <v>127</v>
      </c>
      <c r="B85" s="38" t="s">
        <v>11</v>
      </c>
      <c r="C85" s="28" t="s">
        <v>144</v>
      </c>
      <c r="D85" s="39">
        <v>1000</v>
      </c>
      <c r="E85" s="40">
        <f>D85*6</f>
        <v>6000</v>
      </c>
      <c r="F85" s="44">
        <v>0</v>
      </c>
      <c r="G85" s="47">
        <f t="shared" si="2"/>
        <v>6000</v>
      </c>
    </row>
    <row r="86" spans="1:7" s="15" customFormat="1" ht="69" customHeight="1" thickBot="1">
      <c r="A86" s="25" t="s">
        <v>127</v>
      </c>
      <c r="B86" s="36" t="s">
        <v>11</v>
      </c>
      <c r="C86" s="26" t="s">
        <v>147</v>
      </c>
      <c r="D86" s="37">
        <v>1000</v>
      </c>
      <c r="E86" s="41">
        <f>D86*5</f>
        <v>5000</v>
      </c>
      <c r="F86" s="45">
        <v>0</v>
      </c>
      <c r="G86" s="46">
        <f t="shared" si="2"/>
        <v>5000</v>
      </c>
    </row>
    <row r="87" spans="1:7" s="15" customFormat="1" ht="51.75" thickBot="1">
      <c r="A87" s="27" t="s">
        <v>127</v>
      </c>
      <c r="B87" s="38" t="s">
        <v>11</v>
      </c>
      <c r="C87" s="28" t="s">
        <v>162</v>
      </c>
      <c r="D87" s="39">
        <v>1000</v>
      </c>
      <c r="E87" s="40">
        <f>D87*5</f>
        <v>5000</v>
      </c>
      <c r="F87" s="44">
        <v>0</v>
      </c>
      <c r="G87" s="47">
        <f t="shared" si="2"/>
        <v>5000</v>
      </c>
    </row>
    <row r="88" spans="1:7" s="15" customFormat="1" ht="90" thickBot="1">
      <c r="A88" s="26" t="s">
        <v>38</v>
      </c>
      <c r="B88" s="50" t="s">
        <v>33</v>
      </c>
      <c r="C88" s="26" t="s">
        <v>65</v>
      </c>
      <c r="D88" s="51">
        <v>1200</v>
      </c>
      <c r="E88" s="51">
        <f>D88*2</f>
        <v>2400</v>
      </c>
      <c r="F88" s="51">
        <v>0</v>
      </c>
      <c r="G88" s="41">
        <f t="shared" si="2"/>
        <v>2400</v>
      </c>
    </row>
    <row r="89" spans="1:7" s="15" customFormat="1" ht="102.75" thickBot="1">
      <c r="A89" s="28" t="s">
        <v>38</v>
      </c>
      <c r="B89" s="48" t="s">
        <v>33</v>
      </c>
      <c r="C89" s="28" t="s">
        <v>82</v>
      </c>
      <c r="D89" s="49">
        <v>1200</v>
      </c>
      <c r="E89" s="49">
        <f>D89*5</f>
        <v>6000</v>
      </c>
      <c r="F89" s="49">
        <v>0</v>
      </c>
      <c r="G89" s="40">
        <f t="shared" si="2"/>
        <v>6000</v>
      </c>
    </row>
    <row r="90" spans="1:7" s="15" customFormat="1" ht="64.5" thickBot="1">
      <c r="A90" s="26" t="s">
        <v>38</v>
      </c>
      <c r="B90" s="50" t="s">
        <v>33</v>
      </c>
      <c r="C90" s="26" t="s">
        <v>131</v>
      </c>
      <c r="D90" s="51">
        <v>1200</v>
      </c>
      <c r="E90" s="51">
        <f>D90*5</f>
        <v>6000</v>
      </c>
      <c r="F90" s="51">
        <v>0</v>
      </c>
      <c r="G90" s="41">
        <f t="shared" si="2"/>
        <v>6000</v>
      </c>
    </row>
    <row r="91" spans="1:7" s="15" customFormat="1" ht="51.75" thickBot="1">
      <c r="A91" s="28" t="s">
        <v>38</v>
      </c>
      <c r="B91" s="48" t="s">
        <v>33</v>
      </c>
      <c r="C91" s="28" t="s">
        <v>145</v>
      </c>
      <c r="D91" s="49">
        <v>1200</v>
      </c>
      <c r="E91" s="49">
        <f>D91*3</f>
        <v>3600</v>
      </c>
      <c r="F91" s="49">
        <v>0</v>
      </c>
      <c r="G91" s="40">
        <f t="shared" si="2"/>
        <v>3600</v>
      </c>
    </row>
    <row r="92" spans="1:7" s="15" customFormat="1" ht="73.5" customHeight="1" thickBot="1">
      <c r="A92" s="26" t="s">
        <v>38</v>
      </c>
      <c r="B92" s="50" t="s">
        <v>33</v>
      </c>
      <c r="C92" s="26" t="s">
        <v>158</v>
      </c>
      <c r="D92" s="51">
        <v>1200</v>
      </c>
      <c r="E92" s="51">
        <f>D92*3</f>
        <v>3600</v>
      </c>
      <c r="F92" s="51">
        <v>0</v>
      </c>
      <c r="G92" s="41">
        <f t="shared" si="2"/>
        <v>3600</v>
      </c>
    </row>
    <row r="93" spans="1:7" s="15" customFormat="1" ht="39" thickBot="1">
      <c r="A93" s="27" t="s">
        <v>76</v>
      </c>
      <c r="B93" s="48" t="s">
        <v>8</v>
      </c>
      <c r="C93" s="28" t="s">
        <v>88</v>
      </c>
      <c r="D93" s="49">
        <v>750</v>
      </c>
      <c r="E93" s="49">
        <f>D93*2</f>
        <v>1500</v>
      </c>
      <c r="F93" s="49">
        <v>0</v>
      </c>
      <c r="G93" s="40">
        <f t="shared" si="2"/>
        <v>1500</v>
      </c>
    </row>
    <row r="94" spans="1:7" s="15" customFormat="1" ht="39" thickBot="1">
      <c r="A94" s="25" t="s">
        <v>79</v>
      </c>
      <c r="B94" s="50" t="s">
        <v>8</v>
      </c>
      <c r="C94" s="26" t="s">
        <v>78</v>
      </c>
      <c r="D94" s="51">
        <v>0</v>
      </c>
      <c r="E94" s="51">
        <v>0</v>
      </c>
      <c r="F94" s="51">
        <v>300</v>
      </c>
      <c r="G94" s="41">
        <f t="shared" si="2"/>
        <v>300</v>
      </c>
    </row>
    <row r="95" spans="1:7" s="15" customFormat="1" ht="51.75" thickBot="1">
      <c r="A95" s="27" t="s">
        <v>123</v>
      </c>
      <c r="B95" s="48" t="s">
        <v>21</v>
      </c>
      <c r="C95" s="28" t="s">
        <v>122</v>
      </c>
      <c r="D95" s="49">
        <v>500</v>
      </c>
      <c r="E95" s="49">
        <f>D95*5</f>
        <v>2500</v>
      </c>
      <c r="F95" s="49">
        <v>0</v>
      </c>
      <c r="G95" s="40">
        <f t="shared" si="2"/>
        <v>2500</v>
      </c>
    </row>
    <row r="96" spans="1:7" s="15" customFormat="1" ht="64.5" thickBot="1">
      <c r="A96" s="25" t="s">
        <v>116</v>
      </c>
      <c r="B96" s="50" t="s">
        <v>33</v>
      </c>
      <c r="C96" s="26" t="s">
        <v>117</v>
      </c>
      <c r="D96" s="51">
        <v>1200</v>
      </c>
      <c r="E96" s="51">
        <f>D96*2</f>
        <v>2400</v>
      </c>
      <c r="F96" s="51">
        <v>0</v>
      </c>
      <c r="G96" s="41">
        <f t="shared" si="2"/>
        <v>2400</v>
      </c>
    </row>
    <row r="97" spans="1:7" s="15" customFormat="1" ht="39" thickBot="1">
      <c r="A97" s="27" t="s">
        <v>10</v>
      </c>
      <c r="B97" s="38" t="s">
        <v>13</v>
      </c>
      <c r="C97" s="28" t="s">
        <v>47</v>
      </c>
      <c r="D97" s="39">
        <v>0</v>
      </c>
      <c r="E97" s="39">
        <f>D97*1</f>
        <v>0</v>
      </c>
      <c r="F97" s="39">
        <v>220</v>
      </c>
      <c r="G97" s="39">
        <f t="shared" ref="G97:G121" si="3">E97+F97</f>
        <v>220</v>
      </c>
    </row>
    <row r="98" spans="1:7" s="15" customFormat="1" ht="26.25" thickBot="1">
      <c r="A98" s="25" t="s">
        <v>10</v>
      </c>
      <c r="B98" s="36" t="s">
        <v>13</v>
      </c>
      <c r="C98" s="26" t="s">
        <v>61</v>
      </c>
      <c r="D98" s="41">
        <v>0</v>
      </c>
      <c r="E98" s="41">
        <f>D98*2</f>
        <v>0</v>
      </c>
      <c r="F98" s="41">
        <v>220</v>
      </c>
      <c r="G98" s="41">
        <f t="shared" si="3"/>
        <v>220</v>
      </c>
    </row>
    <row r="99" spans="1:7" s="15" customFormat="1" ht="26.25" thickBot="1">
      <c r="A99" s="27" t="s">
        <v>10</v>
      </c>
      <c r="B99" s="38" t="s">
        <v>13</v>
      </c>
      <c r="C99" s="28" t="s">
        <v>62</v>
      </c>
      <c r="D99" s="39">
        <v>0</v>
      </c>
      <c r="E99" s="44">
        <f>D99*3</f>
        <v>0</v>
      </c>
      <c r="F99" s="44">
        <v>220</v>
      </c>
      <c r="G99" s="47">
        <f t="shared" si="3"/>
        <v>220</v>
      </c>
    </row>
    <row r="100" spans="1:7" s="15" customFormat="1" ht="39" thickBot="1">
      <c r="A100" s="25" t="s">
        <v>10</v>
      </c>
      <c r="B100" s="36" t="s">
        <v>13</v>
      </c>
      <c r="C100" s="26" t="s">
        <v>48</v>
      </c>
      <c r="D100" s="41">
        <v>0</v>
      </c>
      <c r="E100" s="52">
        <v>0</v>
      </c>
      <c r="F100" s="41">
        <v>220</v>
      </c>
      <c r="G100" s="41">
        <f t="shared" si="3"/>
        <v>220</v>
      </c>
    </row>
    <row r="101" spans="1:7" s="15" customFormat="1" ht="39" thickBot="1">
      <c r="A101" s="27" t="s">
        <v>10</v>
      </c>
      <c r="B101" s="38" t="s">
        <v>13</v>
      </c>
      <c r="C101" s="28" t="s">
        <v>89</v>
      </c>
      <c r="D101" s="40">
        <v>500</v>
      </c>
      <c r="E101" s="53">
        <f>D101*1</f>
        <v>500</v>
      </c>
      <c r="F101" s="40">
        <v>0</v>
      </c>
      <c r="G101" s="40">
        <f t="shared" si="3"/>
        <v>500</v>
      </c>
    </row>
    <row r="102" spans="1:7" s="15" customFormat="1" ht="51.75" thickBot="1">
      <c r="A102" s="25" t="s">
        <v>126</v>
      </c>
      <c r="B102" s="36" t="s">
        <v>21</v>
      </c>
      <c r="C102" s="26" t="s">
        <v>125</v>
      </c>
      <c r="D102" s="41">
        <v>500</v>
      </c>
      <c r="E102" s="54">
        <f>D102*5</f>
        <v>2500</v>
      </c>
      <c r="F102" s="41"/>
      <c r="G102" s="41">
        <f t="shared" si="3"/>
        <v>2500</v>
      </c>
    </row>
    <row r="103" spans="1:7" s="15" customFormat="1" ht="51.75" thickBot="1">
      <c r="A103" s="27" t="s">
        <v>126</v>
      </c>
      <c r="B103" s="38" t="s">
        <v>21</v>
      </c>
      <c r="C103" s="28" t="s">
        <v>146</v>
      </c>
      <c r="D103" s="40">
        <v>500</v>
      </c>
      <c r="E103" s="53">
        <f>D103*5</f>
        <v>2500</v>
      </c>
      <c r="F103" s="40">
        <v>0</v>
      </c>
      <c r="G103" s="40">
        <f t="shared" si="3"/>
        <v>2500</v>
      </c>
    </row>
    <row r="104" spans="1:7" s="15" customFormat="1" ht="66.75" customHeight="1" thickBot="1">
      <c r="A104" s="25" t="s">
        <v>126</v>
      </c>
      <c r="B104" s="36" t="s">
        <v>21</v>
      </c>
      <c r="C104" s="26" t="s">
        <v>161</v>
      </c>
      <c r="D104" s="41">
        <v>500</v>
      </c>
      <c r="E104" s="54">
        <f>D104*5</f>
        <v>2500</v>
      </c>
      <c r="F104" s="41">
        <v>0</v>
      </c>
      <c r="G104" s="41">
        <f t="shared" si="3"/>
        <v>2500</v>
      </c>
    </row>
    <row r="105" spans="1:7" s="15" customFormat="1" ht="39" thickBot="1">
      <c r="A105" s="27" t="s">
        <v>141</v>
      </c>
      <c r="B105" s="38" t="s">
        <v>69</v>
      </c>
      <c r="C105" s="28" t="s">
        <v>133</v>
      </c>
      <c r="D105" s="40">
        <v>500</v>
      </c>
      <c r="E105" s="53">
        <f>D105*1</f>
        <v>500</v>
      </c>
      <c r="F105" s="40">
        <v>0</v>
      </c>
      <c r="G105" s="40">
        <f t="shared" si="3"/>
        <v>500</v>
      </c>
    </row>
    <row r="106" spans="1:7" s="15" customFormat="1" ht="51.75" thickBot="1">
      <c r="A106" s="25" t="s">
        <v>121</v>
      </c>
      <c r="B106" s="36" t="s">
        <v>119</v>
      </c>
      <c r="C106" s="26" t="s">
        <v>151</v>
      </c>
      <c r="D106" s="41">
        <v>0</v>
      </c>
      <c r="E106" s="54">
        <v>0</v>
      </c>
      <c r="F106" s="41">
        <v>220</v>
      </c>
      <c r="G106" s="41">
        <f t="shared" si="3"/>
        <v>220</v>
      </c>
    </row>
    <row r="107" spans="1:7" s="15" customFormat="1" ht="77.25" thickBot="1">
      <c r="A107" s="27" t="s">
        <v>121</v>
      </c>
      <c r="B107" s="38" t="s">
        <v>119</v>
      </c>
      <c r="C107" s="28" t="s">
        <v>150</v>
      </c>
      <c r="D107" s="40">
        <v>500</v>
      </c>
      <c r="E107" s="53">
        <f>D107*5</f>
        <v>2500</v>
      </c>
      <c r="F107" s="40">
        <v>0</v>
      </c>
      <c r="G107" s="40">
        <f t="shared" si="3"/>
        <v>2500</v>
      </c>
    </row>
    <row r="108" spans="1:7" s="15" customFormat="1" ht="77.25" thickBot="1">
      <c r="A108" s="25" t="s">
        <v>121</v>
      </c>
      <c r="B108" s="36" t="s">
        <v>119</v>
      </c>
      <c r="C108" s="26" t="s">
        <v>152</v>
      </c>
      <c r="D108" s="41">
        <v>500</v>
      </c>
      <c r="E108" s="54">
        <f>D108*5</f>
        <v>2500</v>
      </c>
      <c r="F108" s="41">
        <v>0</v>
      </c>
      <c r="G108" s="55">
        <f t="shared" si="3"/>
        <v>2500</v>
      </c>
    </row>
    <row r="109" spans="1:7" s="15" customFormat="1" ht="39" thickBot="1">
      <c r="A109" s="27" t="s">
        <v>96</v>
      </c>
      <c r="B109" s="38" t="s">
        <v>21</v>
      </c>
      <c r="C109" s="28" t="s">
        <v>112</v>
      </c>
      <c r="D109" s="40">
        <v>500</v>
      </c>
      <c r="E109" s="56">
        <f>D109*8</f>
        <v>4000</v>
      </c>
      <c r="F109" s="40">
        <v>220</v>
      </c>
      <c r="G109" s="40">
        <f t="shared" si="3"/>
        <v>4220</v>
      </c>
    </row>
    <row r="110" spans="1:7" s="15" customFormat="1" ht="64.5" thickBot="1">
      <c r="A110" s="25" t="s">
        <v>28</v>
      </c>
      <c r="B110" s="36" t="s">
        <v>20</v>
      </c>
      <c r="C110" s="26" t="s">
        <v>115</v>
      </c>
      <c r="D110" s="41">
        <v>800</v>
      </c>
      <c r="E110" s="52">
        <f>D110*2</f>
        <v>1600</v>
      </c>
      <c r="F110" s="41">
        <v>0</v>
      </c>
      <c r="G110" s="41">
        <f t="shared" si="3"/>
        <v>1600</v>
      </c>
    </row>
    <row r="111" spans="1:7" s="15" customFormat="1" ht="39" thickBot="1">
      <c r="A111" s="27" t="s">
        <v>142</v>
      </c>
      <c r="B111" s="38" t="s">
        <v>7</v>
      </c>
      <c r="C111" s="28" t="s">
        <v>133</v>
      </c>
      <c r="D111" s="40">
        <v>500</v>
      </c>
      <c r="E111" s="56">
        <f>D111*1</f>
        <v>500</v>
      </c>
      <c r="F111" s="40">
        <v>0</v>
      </c>
      <c r="G111" s="40">
        <f t="shared" si="3"/>
        <v>500</v>
      </c>
    </row>
    <row r="112" spans="1:7" s="15" customFormat="1" ht="51.75" thickBot="1">
      <c r="A112" s="25" t="s">
        <v>40</v>
      </c>
      <c r="B112" s="36" t="s">
        <v>52</v>
      </c>
      <c r="C112" s="26" t="s">
        <v>53</v>
      </c>
      <c r="D112" s="37">
        <v>1000</v>
      </c>
      <c r="E112" s="37">
        <f>D112*1</f>
        <v>1000</v>
      </c>
      <c r="F112" s="37">
        <v>300</v>
      </c>
      <c r="G112" s="41">
        <f t="shared" si="3"/>
        <v>1300</v>
      </c>
    </row>
    <row r="113" spans="1:7" s="15" customFormat="1" ht="39" thickBot="1">
      <c r="A113" s="27" t="s">
        <v>40</v>
      </c>
      <c r="B113" s="38" t="s">
        <v>52</v>
      </c>
      <c r="C113" s="28" t="s">
        <v>56</v>
      </c>
      <c r="D113" s="39">
        <v>0</v>
      </c>
      <c r="E113" s="39">
        <v>0</v>
      </c>
      <c r="F113" s="39">
        <v>300</v>
      </c>
      <c r="G113" s="40">
        <f t="shared" si="3"/>
        <v>300</v>
      </c>
    </row>
    <row r="114" spans="1:7" s="15" customFormat="1" ht="39" thickBot="1">
      <c r="A114" s="25" t="s">
        <v>40</v>
      </c>
      <c r="B114" s="50" t="s">
        <v>52</v>
      </c>
      <c r="C114" s="26" t="s">
        <v>57</v>
      </c>
      <c r="D114" s="41">
        <v>0</v>
      </c>
      <c r="E114" s="41"/>
      <c r="F114" s="41">
        <v>300</v>
      </c>
      <c r="G114" s="41">
        <f t="shared" si="3"/>
        <v>300</v>
      </c>
    </row>
    <row r="115" spans="1:7" s="15" customFormat="1" ht="39" thickBot="1">
      <c r="A115" s="27" t="s">
        <v>92</v>
      </c>
      <c r="B115" s="48" t="s">
        <v>113</v>
      </c>
      <c r="C115" s="28" t="s">
        <v>112</v>
      </c>
      <c r="D115" s="40">
        <v>500</v>
      </c>
      <c r="E115" s="40">
        <f>D115*8</f>
        <v>4000</v>
      </c>
      <c r="F115" s="40">
        <v>220</v>
      </c>
      <c r="G115" s="40">
        <f t="shared" si="3"/>
        <v>4220</v>
      </c>
    </row>
    <row r="116" spans="1:7" s="15" customFormat="1" ht="39" thickBot="1">
      <c r="A116" s="25" t="s">
        <v>143</v>
      </c>
      <c r="B116" s="36" t="s">
        <v>69</v>
      </c>
      <c r="C116" s="26" t="s">
        <v>133</v>
      </c>
      <c r="D116" s="37">
        <v>500</v>
      </c>
      <c r="E116" s="37">
        <f>D116*1</f>
        <v>500</v>
      </c>
      <c r="F116" s="37">
        <v>0</v>
      </c>
      <c r="G116" s="57">
        <f t="shared" si="3"/>
        <v>500</v>
      </c>
    </row>
    <row r="117" spans="1:7" s="13" customFormat="1" ht="45.75" thickBot="1">
      <c r="A117" s="9" t="s">
        <v>166</v>
      </c>
      <c r="B117" s="10" t="s">
        <v>91</v>
      </c>
      <c r="C117" s="58" t="s">
        <v>167</v>
      </c>
      <c r="D117" s="11">
        <v>0</v>
      </c>
      <c r="E117" s="12">
        <v>0</v>
      </c>
      <c r="F117" s="59">
        <v>220</v>
      </c>
      <c r="G117" s="60">
        <f t="shared" si="3"/>
        <v>220</v>
      </c>
    </row>
    <row r="118" spans="1:7" s="13" customFormat="1" ht="51.75" customHeight="1" thickBot="1">
      <c r="A118" s="9" t="s">
        <v>132</v>
      </c>
      <c r="B118" s="10" t="s">
        <v>7</v>
      </c>
      <c r="C118" s="8" t="s">
        <v>133</v>
      </c>
      <c r="D118" s="11">
        <v>500</v>
      </c>
      <c r="E118" s="11">
        <f>D118*1</f>
        <v>500</v>
      </c>
      <c r="F118" s="11">
        <v>0</v>
      </c>
      <c r="G118" s="12">
        <f t="shared" si="3"/>
        <v>500</v>
      </c>
    </row>
    <row r="119" spans="1:7" s="13" customFormat="1" ht="90" thickBot="1">
      <c r="A119" s="21" t="s">
        <v>156</v>
      </c>
      <c r="B119" s="30" t="s">
        <v>21</v>
      </c>
      <c r="C119" s="22" t="s">
        <v>157</v>
      </c>
      <c r="D119" s="31">
        <v>500</v>
      </c>
      <c r="E119" s="31">
        <f>D119*5</f>
        <v>2500</v>
      </c>
      <c r="F119" s="31">
        <v>0</v>
      </c>
      <c r="G119" s="32">
        <f t="shared" si="3"/>
        <v>2500</v>
      </c>
    </row>
    <row r="120" spans="1:7" s="13" customFormat="1" ht="39" thickBot="1">
      <c r="A120" s="62" t="s">
        <v>168</v>
      </c>
      <c r="B120" s="63" t="s">
        <v>169</v>
      </c>
      <c r="C120" s="64" t="s">
        <v>170</v>
      </c>
      <c r="D120" s="65">
        <v>0</v>
      </c>
      <c r="E120" s="65">
        <v>0</v>
      </c>
      <c r="F120" s="65">
        <v>220</v>
      </c>
      <c r="G120" s="66">
        <f t="shared" si="3"/>
        <v>220</v>
      </c>
    </row>
    <row r="121" spans="1:7" s="18" customFormat="1" ht="39" thickBot="1">
      <c r="A121" s="67" t="s">
        <v>168</v>
      </c>
      <c r="B121" s="10" t="s">
        <v>169</v>
      </c>
      <c r="C121" s="68" t="s">
        <v>171</v>
      </c>
      <c r="D121" s="69">
        <v>0</v>
      </c>
      <c r="E121" s="69">
        <v>0</v>
      </c>
      <c r="F121" s="69">
        <v>220</v>
      </c>
      <c r="G121" s="70">
        <f t="shared" si="3"/>
        <v>220</v>
      </c>
    </row>
    <row r="122" spans="1:7" s="18" customFormat="1" ht="12.75">
      <c r="D122" s="19"/>
      <c r="E122" s="20"/>
    </row>
    <row r="123" spans="1:7" s="18" customFormat="1" ht="12.75">
      <c r="A123" s="17"/>
      <c r="B123" s="16"/>
      <c r="F123" s="19"/>
      <c r="G123" s="20"/>
    </row>
    <row r="124" spans="1:7" s="18" customFormat="1" ht="12.75">
      <c r="A124" s="17"/>
      <c r="B124" s="16"/>
      <c r="F124" s="19"/>
      <c r="G124" s="20"/>
    </row>
    <row r="125" spans="1:7" s="18" customFormat="1" ht="12.75">
      <c r="A125" s="17"/>
      <c r="B125" s="16"/>
      <c r="F125" s="19"/>
      <c r="G125" s="20"/>
    </row>
    <row r="126" spans="1:7" s="18" customFormat="1" ht="12.75">
      <c r="A126" s="17"/>
      <c r="B126" s="16"/>
      <c r="F126" s="19"/>
      <c r="G126" s="20"/>
    </row>
    <row r="127" spans="1:7" s="18" customFormat="1" ht="12.75">
      <c r="A127" s="17"/>
      <c r="B127" s="16"/>
      <c r="F127" s="19"/>
      <c r="G127" s="20"/>
    </row>
    <row r="128" spans="1:7" s="18" customFormat="1" ht="12.75">
      <c r="A128" s="17"/>
      <c r="B128" s="16"/>
      <c r="F128" s="19"/>
      <c r="G128" s="20"/>
    </row>
    <row r="129" spans="1:7" s="18" customFormat="1" ht="12.75">
      <c r="A129" s="17"/>
      <c r="B129" s="16"/>
      <c r="F129" s="19"/>
      <c r="G129" s="20"/>
    </row>
    <row r="130" spans="1:7" s="18" customFormat="1" ht="12.75">
      <c r="A130" s="17"/>
      <c r="B130" s="16"/>
      <c r="F130" s="19"/>
      <c r="G130" s="20"/>
    </row>
    <row r="131" spans="1:7" s="18" customFormat="1" ht="12.75">
      <c r="A131" s="17"/>
      <c r="B131" s="16"/>
      <c r="F131" s="19"/>
      <c r="G131" s="20"/>
    </row>
    <row r="132" spans="1:7" s="18" customFormat="1" ht="12.75">
      <c r="A132" s="17"/>
      <c r="B132" s="16"/>
      <c r="F132" s="19"/>
      <c r="G132" s="20"/>
    </row>
    <row r="133" spans="1:7" s="18" customFormat="1" ht="12.75">
      <c r="A133" s="17"/>
      <c r="B133" s="16"/>
      <c r="F133" s="19"/>
      <c r="G133" s="20"/>
    </row>
    <row r="134" spans="1:7" s="18" customFormat="1" ht="12.75">
      <c r="A134" s="17"/>
      <c r="B134" s="16"/>
      <c r="F134" s="19"/>
      <c r="G134" s="20"/>
    </row>
    <row r="135" spans="1:7" s="18" customFormat="1" ht="12.75">
      <c r="A135" s="17"/>
      <c r="B135" s="16"/>
      <c r="F135" s="19"/>
      <c r="G135" s="20"/>
    </row>
    <row r="136" spans="1:7" s="18" customFormat="1" ht="12.75">
      <c r="A136" s="17"/>
      <c r="B136" s="16"/>
      <c r="F136" s="19"/>
      <c r="G136" s="20"/>
    </row>
    <row r="137" spans="1:7" s="18" customFormat="1" ht="12.75">
      <c r="A137" s="17"/>
      <c r="B137" s="16"/>
      <c r="F137" s="19"/>
      <c r="G137" s="20"/>
    </row>
    <row r="138" spans="1:7" s="18" customFormat="1" ht="12.75">
      <c r="A138" s="17"/>
      <c r="B138" s="16"/>
      <c r="F138" s="19"/>
      <c r="G138" s="20"/>
    </row>
    <row r="139" spans="1:7" s="18" customFormat="1" ht="12.75">
      <c r="A139" s="17"/>
      <c r="B139" s="16"/>
      <c r="F139" s="19"/>
      <c r="G139" s="20"/>
    </row>
  </sheetData>
  <autoFilter ref="A2:G44">
    <sortState ref="A3:G100">
      <sortCondition ref="A2:A36"/>
    </sortState>
  </autoFilter>
  <mergeCells count="1"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VIATICOS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Esmirna Lizbet Gallardo Fernández</dc:creator>
  <cp:lastModifiedBy>LUPITA GOMEZ</cp:lastModifiedBy>
  <dcterms:created xsi:type="dcterms:W3CDTF">2013-02-15T20:15:12Z</dcterms:created>
  <dcterms:modified xsi:type="dcterms:W3CDTF">2013-10-10T20:31:36Z</dcterms:modified>
</cp:coreProperties>
</file>