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" yWindow="15" windowWidth="14985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VIATICOS!$A$2:$G$5</definedName>
  </definedNames>
  <calcPr calcId="124519"/>
</workbook>
</file>

<file path=xl/calcChain.xml><?xml version="1.0" encoding="utf-8"?>
<calcChain xmlns="http://schemas.openxmlformats.org/spreadsheetml/2006/main">
  <c r="G23" i="13"/>
  <c r="E47"/>
  <c r="G47" s="1"/>
  <c r="E11"/>
  <c r="G11" s="1"/>
  <c r="G45"/>
  <c r="G10"/>
  <c r="E12"/>
  <c r="G12" s="1"/>
  <c r="G17"/>
  <c r="E58"/>
  <c r="G58" s="1"/>
  <c r="G8"/>
  <c r="E9"/>
  <c r="G9" s="1"/>
  <c r="E35"/>
  <c r="G35" s="1"/>
  <c r="E32"/>
  <c r="G32" s="1"/>
  <c r="G28"/>
  <c r="E29"/>
  <c r="G29" s="1"/>
  <c r="E60"/>
  <c r="G60" s="1"/>
  <c r="G4"/>
  <c r="G48"/>
  <c r="E16"/>
  <c r="G16" s="1"/>
  <c r="E55"/>
  <c r="G55" s="1"/>
  <c r="E41"/>
  <c r="G41" s="1"/>
  <c r="G36"/>
  <c r="E59"/>
  <c r="G59" s="1"/>
  <c r="E5"/>
  <c r="G5" s="1"/>
  <c r="E43"/>
  <c r="G43" s="1"/>
  <c r="E44"/>
  <c r="G44" s="1"/>
  <c r="G38"/>
  <c r="G37"/>
  <c r="G39"/>
  <c r="E46"/>
  <c r="G46" s="1"/>
  <c r="E22"/>
  <c r="G22" s="1"/>
  <c r="E20"/>
  <c r="G20" s="1"/>
  <c r="E21"/>
  <c r="G21" s="1"/>
  <c r="E51"/>
  <c r="G51" s="1"/>
  <c r="E50"/>
  <c r="G50" s="1"/>
  <c r="G31"/>
  <c r="E30"/>
  <c r="G30" s="1"/>
  <c r="G15"/>
  <c r="E3"/>
  <c r="G3" s="1"/>
  <c r="G13"/>
  <c r="E27" l="1"/>
  <c r="G27" s="1"/>
  <c r="E49" l="1"/>
  <c r="G49" s="1"/>
  <c r="E7"/>
  <c r="G7" s="1"/>
  <c r="G53"/>
  <c r="E52"/>
  <c r="G52" s="1"/>
  <c r="E54"/>
  <c r="G54" s="1"/>
  <c r="E34" l="1"/>
  <c r="G34" s="1"/>
  <c r="E42"/>
  <c r="G42" s="1"/>
  <c r="E57"/>
  <c r="G57" s="1"/>
  <c r="G6"/>
  <c r="G19"/>
  <c r="E33"/>
  <c r="G33" s="1"/>
  <c r="E56"/>
  <c r="G56" s="1"/>
  <c r="E26"/>
  <c r="G26" s="1"/>
  <c r="G14"/>
  <c r="E40"/>
  <c r="G40" s="1"/>
  <c r="E18" l="1"/>
  <c r="G18" s="1"/>
  <c r="E25"/>
  <c r="G25" s="1"/>
</calcChain>
</file>

<file path=xl/sharedStrings.xml><?xml version="1.0" encoding="utf-8"?>
<sst xmlns="http://schemas.openxmlformats.org/spreadsheetml/2006/main" count="182" uniqueCount="109">
  <si>
    <t>CARGO</t>
  </si>
  <si>
    <t>NOMBRE</t>
  </si>
  <si>
    <t>COMISIÓN</t>
  </si>
  <si>
    <t>CUOTA DIARIA</t>
  </si>
  <si>
    <t>VIÁTICOS</t>
  </si>
  <si>
    <t>GASTOS DE CAMINO</t>
  </si>
  <si>
    <t>TOTAL PAGADO</t>
  </si>
  <si>
    <t>MARTIN DE JESUS TADEO MENDOZA CEVALLOS</t>
  </si>
  <si>
    <t>GILBERTO AYALA ANAYA</t>
  </si>
  <si>
    <t>HECTOR VALDEZ BUELNA</t>
  </si>
  <si>
    <t>MARCO ANTONIO NORIEGA BELTRAN</t>
  </si>
  <si>
    <t>SUBDIRECTOR</t>
  </si>
  <si>
    <t>JEFE DE DEPARTAMENTO</t>
  </si>
  <si>
    <t>DIRECTOR DE AREA</t>
  </si>
  <si>
    <t>SUBDIRECTOR OPERATIVO</t>
  </si>
  <si>
    <t>LUIS ALBERTO PLASCENCIA OSUNA</t>
  </si>
  <si>
    <t>MANUEL GARCIA VALENCIA</t>
  </si>
  <si>
    <t>RENE RAUL VALENZUELA BELTRONES</t>
  </si>
  <si>
    <t>ISRAEL HUMBERTO LEYVA MARTINEZ</t>
  </si>
  <si>
    <t>HECTOR FRANCISCO CONTRERAS CASTRO</t>
  </si>
  <si>
    <t>JESUS CONCEPCION VALENCIA MORENO</t>
  </si>
  <si>
    <t>CESAR SEGURA PADILLA</t>
  </si>
  <si>
    <t>ULISES ECHAVE CASTRO</t>
  </si>
  <si>
    <t>JUAN ALONSO APODACA FELIX</t>
  </si>
  <si>
    <t>BALDOMERO LOPEZ FIGUEROA</t>
  </si>
  <si>
    <t>HECTOR BERMUDEZ HUERTA</t>
  </si>
  <si>
    <t>CARLOS DAVID HERNANDEZ MEDINA</t>
  </si>
  <si>
    <t>ADRIAN ATAULFO ZEPEDA MILANEZ</t>
  </si>
  <si>
    <t>SUPERVISOR DE OBRA</t>
  </si>
  <si>
    <t>SUBSECRETARIO DE DESARROLLO SOCIAL Y HUMANO</t>
  </si>
  <si>
    <t>PROMOTOR SOCIAL</t>
  </si>
  <si>
    <t>COORDINADOR DE AREA</t>
  </si>
  <si>
    <t>ELBA DEL CARMEN GUAJARDO AGUAYO</t>
  </si>
  <si>
    <t>DIRECTORA GENERAL DE ADMINISTRACION</t>
  </si>
  <si>
    <t>02-04 DICIEMBRE 2013. OBREGON,SON. REUNION CON PERSONAL DE LA OFICINA MUNICIPAL.</t>
  </si>
  <si>
    <t>02-03 DICIEMBRE 2013. OBREGON,SON. REUNCION CON PERSONAL Y PROVEEDORES DE LA LOCALIDAD.</t>
  </si>
  <si>
    <t>JESUS ANTONIO LEON ANGULO</t>
  </si>
  <si>
    <t>02-07 DICIEMBRE 2013. CUMPAS, BAVISPE Y HUASABAS, SON. REVISION FISICA DE PROYECTOS FAFEF 2013.</t>
  </si>
  <si>
    <t>04-05 DICIEMBRE 2013. EMPALME, SON. SUPERVISION DE LA OBRA FA-442 REHAB. DE COLECTOR.</t>
  </si>
  <si>
    <t>DIRECTOR DE PROYECTO</t>
  </si>
  <si>
    <t>10-12 DICIEMBRE 2013. CAJEME Y NAVOJOA, SON. SEGUIMIENTO A COMITES.</t>
  </si>
  <si>
    <t>NORBERTO CHARGOY LANDAVAZO</t>
  </si>
  <si>
    <t>09-10 DICIEMBRE 2013. GUAYMAS,SON. ACTUALIZACION D EINVENTARIO EN MOBILIARIO DE OFICINA.</t>
  </si>
  <si>
    <t>09-10 DICIEMBRE 2013. GUAYMAS,SON. REUNION CON PROVEEDORES Y LEVANTAMIENTO DE NECESIDADES EN LA OFICINA MUNICIPAL</t>
  </si>
  <si>
    <t>06 DICIEMBRE 2013. GUAYMAS, SON. VISITA A OFICINA MUNICIPAL Y TRATAR CIERRE DE PRESUPUESTO.</t>
  </si>
  <si>
    <t>16-18 DICIEMBRE 2013. GUAYMAS, CAJEME Y NAVOJOA, SON. CIERRE DE ACTIVIDADES DE LAS OFICINAS MUNICIPALES.</t>
  </si>
  <si>
    <t>ANDREA GARCIA CALLES</t>
  </si>
  <si>
    <t>05 DICIEMBRE 2013. CAJEME,SON. RECOLECCION DE JUGUETES EN ESCUELAS PRIMARIAS.</t>
  </si>
  <si>
    <t>03-05 DICIEMBRE 2013. OBREGON,SON. SUPERVISION E IMPARTICION DEL TALLER PADRES TRABAJANDO.</t>
  </si>
  <si>
    <t>JOEL HIRAM SANCHEZ SANCHEZ</t>
  </si>
  <si>
    <t>09-11 DICIEMBRE 2013. OBREGON,SON. REVISION DE CABLEADO.</t>
  </si>
  <si>
    <t>16-19 DICIEMBRE 2013. OBREGON Y NAVOJOA, SON. REVISION DE COPIADORAS E IMPRESORAS DE OFICINAS MUNICIPALES.</t>
  </si>
  <si>
    <t>10-12 DICIEMBRE 2013. MAZATAN, SAHUARIPA, MOCTEZUMA, AGUA PRIETA, NOGALES, MAGDALENA, CABORCA, ALTAR Y BENJAMIN HILL,SON. ENTREGA DE APOYOS DEL PROGRAMA ADULTOS MAYORES.</t>
  </si>
  <si>
    <t>06 DICIEMBRE 2013. GUAYMAS,SON. POSADA EN ESCUELA PRIMARIA.</t>
  </si>
  <si>
    <t>09-12 DICIEMBRE 2013. CAJEME,SON. ENTREGA DE COBIJAS EN OFICINAS ENLACE, Y JUGUETES Y POSADA DE ITAMA.</t>
  </si>
  <si>
    <t>09-10 DICIEMBRE 2013. NAVOJOA, SON.</t>
  </si>
  <si>
    <t>DIRECTOR GENERAL DE PROGRAMA SOCIALES</t>
  </si>
  <si>
    <t>SECRETARIO DE DESARROLLO SOCIAL</t>
  </si>
  <si>
    <t>04 DICIEMBRE 2013. SANTA ANA,SON. ENTREGA DE  OBRAS PDZP.</t>
  </si>
  <si>
    <t>03-07 DICIEMBRE 2013. CAJEME, QUIRIEGO, ROSARIO Y NAVOJOA,SON. SUPERVISAR ARRANQUE DE OBRAS FAFEF 2013, LEVANTAMIENTOS TECNICOS DEL PROGRAMA AHORRANDO PARA UNA VIVIENDA DIGNA.</t>
  </si>
  <si>
    <t>03-07 DICIEMBRE 2013. ALAMOS Y HUATABAMPO,SON. LEVANTAMIENTOS DE NECESIDADES DE OBRA A BENEFICIARIOS DEL PROGRAMA AHORRANDO PARA UNA VIVIENDA DIGNA.</t>
  </si>
  <si>
    <t>03 DICIEMBRE 2013. CARBO,SON. LEVANTAMIENTO DE NECESIDADES DE OBRA A BENEFICIARIOS DEL PROGRAMA AHORRANDO PARA UNA VIVIENDA DIGNA.</t>
  </si>
  <si>
    <t>04-06 DICIEMBRE 2013. HUATABAMPO, SON. SUPERVISION DE OBRAS DEL PROGRAMA FAFEF.</t>
  </si>
  <si>
    <t>04 DICIEMBRE 2013. LA COLORADA, SON. SUPERVISION DE CONSTRUCCION DE ALCATARILLADO Y AGUAS RESIDUALES.</t>
  </si>
  <si>
    <t>10-12 DICIEMBRE 2013. LA COLORADA, BACANORA Y YECORA,SON. SUPERVISION DE LA CONSTRUCCION DE ALCANTARILLADO YAGUAS RESIDUALES.</t>
  </si>
  <si>
    <t>09-13 DICIEMBRE 2013. ALTAR Y SAN LUIS RIO COLORADO,SON. SUPERVISION DE OBRAS FAFEF 2013.</t>
  </si>
  <si>
    <t>03-06 DICIEMBRE 2013. MEXICO, D.F. REUNION DE TRABAJO RELATIVO A MODIFICACION AL RAMO 22 EN CUANTO AL FONDO DE APORTACION PARA LA INSTRAESTRUCTURA SOCIAL Y FAFEF.</t>
  </si>
  <si>
    <t>04 DICIEMBRE 2013. OPODEPE, SON. VERIFICACION Y SEGUIMIENTO DE OBRAS DEL PROGRAMA FAFEF 2013.</t>
  </si>
  <si>
    <t>05-07 DICIEMBRE 2013. URES, SAN MIGUEL DE HORCASITAS Y NACO, SON. VERIFICACION Y SEGUIMIENTO DE OBRAS DEL PROGRAMA FAFEF Y LEVANTAMIENTOS TECNICOS DEL PROGRAMA AHORRANDO PARA UNA VIVIENDA DIGNA.</t>
  </si>
  <si>
    <t>17-18 OCTUBRE 2013. BENITO JUAREZ Y SAN IGNACIO RIO MUERTO, SON. FORMACION DE GRUPOS DEL PROGRAMA AHORRANDO PARA UNA VIVIENDA DIGNA 2013.</t>
  </si>
  <si>
    <t>VICTOR HUGO MURRIETA ORTIZ</t>
  </si>
  <si>
    <t>EMANUEL ALEJANDRO DUARTE MOYA</t>
  </si>
  <si>
    <t>10-11 DICIEMBRE 2013. EMPALME,SON. SUPERVISION DEOBRA FA-442 REHABILITACION DE COLECTOR.</t>
  </si>
  <si>
    <t>05 DICIEMBRE 2013. BACUM,SON. ENTREGAR OFICIO A LA AGENCIA INVESTIGADORA DEL MINISTERIO PUBLICO.</t>
  </si>
  <si>
    <t>05 DICIEMBRE 2013. MEXICO, D.F. REUNION DE LA COMISION DE DESARROLLO SOCIAL Y PUEBLOS INDIGENAS DE LA COMISION NACIONAL DE GOBERNADORES "CONAGO".</t>
  </si>
  <si>
    <t>JULIO ELISEO NAVARRO NAVARRO</t>
  </si>
  <si>
    <t>09-14 DICIEMBRE 2013. EMPALME, SON. LEVANTAMIENTO DE NECESIDADES DE OBRA A BENEFICIARIOS DEL PROGRAMA AHORRANDO PARA UNA VIVIENDA DIGNA.</t>
  </si>
  <si>
    <t>NICOLAS FERNANDO MUNGUIA FELIX</t>
  </si>
  <si>
    <t>09-13 DICIEMBRE 2013. GUAYMAS,SON. LEVANTAMIENTO DE NECESIDADES DE OBRA A BENEFICIARIOS DEL PROGRAMA AHORRANDO PARA UNA VIVIENDA DIGNA.</t>
  </si>
  <si>
    <t>11-14 DICIEMBRE 2013. BACADEHUACHI, NACORI CHICO Y VILLA HIDALGO,SON. FOLIO 1108. INFRA.103.</t>
  </si>
  <si>
    <t>11 DICIEMBRE 2013. OPODEPE E IMURIS,SON. VERIFICACION Y SEGUIMIENTO DE OBRAS DEL PROGRAMA FAFEF 2013.</t>
  </si>
  <si>
    <t>12-14 DICIEMBRE 2013. URES, SAN MIGUEL DE HORCASITAS, ARIZPE Y BANAMICHI,SON. VERIFICACION Y SEGUIMIENTO DE OBRAS DEL PROGRAMA FAFEF 2013.</t>
  </si>
  <si>
    <t>17 DICIEMBRE 2013. EMPALME,SON. SUPERVISION DE LA OBRA FA-442 DEL PROGRAMA FAFEF 2013.</t>
  </si>
  <si>
    <t>03, 04, 05 Y 06 DICIEMBRE 2013. HUATABAMPO,SON. VERIFICACION TECNICA DE OBRAS FAFEF 2013 DE AGUA POTABLE.</t>
  </si>
  <si>
    <t>LUIS CARLOS PEREZ REYES</t>
  </si>
  <si>
    <t>JOSE MANUEL HARO SANCHEZ</t>
  </si>
  <si>
    <t>09-13 DICIEMBRE 2013. ALTAR Y SAN LUIS RIO COLORADO,SON. SUPERVISION DE OBRAS DEL PROGRAMA FAFEF 2013.</t>
  </si>
  <si>
    <t>05-07 DICIEMBRE 2013. URES, SAN MIGUEL DE HORCASITAS Y NACO,SON. SUPERVISION DE OBRAS DEL PROGRAMA FAFEF 2013. Y LEVANTAMIENTOS TECNICOS DE AHORRANDO PARA UNA VIVIENDA DIGNA.</t>
  </si>
  <si>
    <t>05-07 DICIEMBRE 2013. BENITO JUAREZ Y SAN IGNACIO RIO MUERTO,SON. VERIFICACION Y SEGUIMIENTO DE OBRAS DEL PROGRAMA FAFEF 2013 Y LEVANTAMIENTOS TECNICOS DE AHORRANDO PARA UNA VIVIENDA DIGNA.</t>
  </si>
  <si>
    <t>02-04 DICIEMBRE 2013. URES, HUEPAC, BANAMICHI Y SAN FELIPE DE JESUS,SON.  LEVANTAMIENTO DE NECESIDADES DE OBRA A BENEFICIARIOS DEL PROGRAMA AHORRANDO PARA UNA VIVIENDA DIGNA.</t>
  </si>
  <si>
    <t>09-14 DICIEMBRE 2013. LEVANTAMIENTO DE NECESIDADES DE OBRA A BENEFICIARIOS DEL PROGRAMA AHORRANDO PARA UNA VIVIENDA DIGNA.</t>
  </si>
  <si>
    <t>17-19 DICIEMBRE 2013. HUATABAMPO, SON. SUPERVISION DE OBRAS DE AGUA POTABLE.</t>
  </si>
  <si>
    <t>17 DICIEMBRE 2013. LA COLORADA, SON. SUPERVISION DE LA OBRA EN CONSTRUCCION DE LA RED DE DRENAJE.</t>
  </si>
  <si>
    <t>23 DICIEMBRE 2013. POBLADO MIGUEL ALEMAN,SON. SUPERVISION DEL PROGRAMA AHORRANDO PARA UNA VIVIENDA DIGNA.</t>
  </si>
  <si>
    <t>17-20 DICIEMBRE 2013. CAJEME, ROSARIO Y QUIRIEGO Y NAVOJOA,SON.  SUPERVISION DE AVANCE DE OBRAS FAFEF 2013 Y LEVANTAMIENTOS TECNICOS DEL PROGRAM AHORRANDO PARA UNA VIVIENDA DIGNA,</t>
  </si>
  <si>
    <t>09-13 DICIEMBRE 2013. CAJEME, QUIRIEGO, ROSARIO Y NAVOJOA, SON. SUPERVISION DE ARRANQUE DE OBRAS FAFEF 2013 Y SUPERVISION DEL PROGRAMA AHORRANDO PARA UNA VIVIENDA DIGNA 2013.</t>
  </si>
  <si>
    <t>17-20 DICIEMBRE 2013. CAJEME, ROSARIO Y QUIRIEGO,SON.  SUPERVISION DE AVANCE DE OBRAS FAFEF 2013.</t>
  </si>
  <si>
    <t>17, 18, 19 Y 20 DICIEMBRE 2013. HUATABAMPO,SON. VERIFICACION TECNICA PARA DEFINIR TRAZOS DE LAS OBRAS FAFEF 2013 DE AGUA POTABLE.</t>
  </si>
  <si>
    <t>10,11,12 Y 13 DICIEMBRE 2013. HUATABAMPO,SON. VERIFICACION TECNICA PARA DEFINIR TRAZOS DE LAS OBRAS FAFEF 2013 DE AGUA POTABLE.</t>
  </si>
  <si>
    <t>21-24 DICIEMBRE 2013. SAHUARIPA,SON. VERIFICACION DE MODULOS FOTOVOLTAICOS DERIVADO DE OBSERVACIONES DE CONTRALORIA GENERAL DEL ESTADO.</t>
  </si>
  <si>
    <t>23, 26, 27 Y 30 DICIEMBRE 2013. HUATABAMPO,SON. SUPERVISION DE OBRAS FAFEF 2013 AGUA POTABLE.</t>
  </si>
  <si>
    <t>COORDINADOR DE PROYECTOS</t>
  </si>
  <si>
    <t>DIRECTOR GENERAL DE INFRAESTRUCTURA SOCIAL</t>
  </si>
  <si>
    <t>SUBDIRECTOR DE PARTICIPACION SOCIAL</t>
  </si>
  <si>
    <t>SUPERVISOR TENICO</t>
  </si>
  <si>
    <t>FRANCISCO DE LOS RERYES GRAY</t>
  </si>
  <si>
    <t>COORDINADOR REGIONAL</t>
  </si>
  <si>
    <t>03,04 05 DIC. ONAVAS SON. REALIZAR CURSOS DE CAPCACITACION DEL PROGRAMA POLIZAS DE SEGURO DE MADRES JEFAS DE FAMILIA DE SEDESOL</t>
  </si>
  <si>
    <t>09 DIC. ONAVAS SON. REALIZAR CURSOS DE CAPACITACION DEL PROGRAMA DE POLIZAS DE SEGURO DE MADRES JEFAS DE FAMILIA EN SEDESOL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</si>
</sst>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1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43" fontId="4" fillId="3" borderId="1" xfId="0" applyNumberFormat="1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left" vertical="center" wrapText="1"/>
    </xf>
    <xf numFmtId="44" fontId="7" fillId="3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right" vertical="center" wrapText="1"/>
    </xf>
    <xf numFmtId="44" fontId="7" fillId="3" borderId="1" xfId="1" applyFont="1" applyFill="1" applyBorder="1" applyAlignment="1">
      <alignment vertical="center" wrapText="1"/>
    </xf>
    <xf numFmtId="44" fontId="7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vertical="center" wrapText="1"/>
    </xf>
    <xf numFmtId="43" fontId="4" fillId="3" borderId="1" xfId="0" applyNumberFormat="1" applyFont="1" applyFill="1" applyBorder="1" applyAlignment="1">
      <alignment vertical="center" wrapText="1"/>
    </xf>
    <xf numFmtId="44" fontId="7" fillId="3" borderId="1" xfId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70" zoomScaleNormal="70" workbookViewId="0">
      <selection activeCell="A3" sqref="A3:G60"/>
    </sheetView>
  </sheetViews>
  <sheetFormatPr baseColWidth="10" defaultRowHeight="12.75"/>
  <cols>
    <col min="1" max="1" width="44.42578125" style="7" customWidth="1"/>
    <col min="2" max="2" width="29" style="5" customWidth="1"/>
    <col min="3" max="3" width="49.85546875" style="3" customWidth="1"/>
    <col min="4" max="4" width="17.28515625" style="2" customWidth="1"/>
    <col min="5" max="5" width="19" style="2" customWidth="1"/>
    <col min="6" max="6" width="14.28515625" style="2" customWidth="1"/>
    <col min="7" max="7" width="16.42578125" style="2" bestFit="1" customWidth="1"/>
    <col min="8" max="16384" width="11.42578125" style="1"/>
  </cols>
  <sheetData>
    <row r="1" spans="1:7" ht="15.75" customHeight="1" thickBot="1">
      <c r="A1" s="17" t="s">
        <v>4</v>
      </c>
      <c r="B1" s="18"/>
      <c r="C1" s="18"/>
      <c r="D1" s="18"/>
      <c r="E1" s="18"/>
      <c r="F1" s="18"/>
      <c r="G1" s="4"/>
    </row>
    <row r="2" spans="1:7" s="8" customFormat="1" ht="16.5" thickBot="1">
      <c r="A2" s="14" t="s">
        <v>1</v>
      </c>
      <c r="B2" s="15" t="s">
        <v>0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s="6" customFormat="1" ht="72" thickBot="1">
      <c r="A3" s="9" t="s">
        <v>27</v>
      </c>
      <c r="B3" s="19" t="s">
        <v>12</v>
      </c>
      <c r="C3" s="20" t="s">
        <v>59</v>
      </c>
      <c r="D3" s="20">
        <v>700</v>
      </c>
      <c r="E3" s="20">
        <f>+D3*4</f>
        <v>2800</v>
      </c>
      <c r="F3" s="21">
        <v>300</v>
      </c>
      <c r="G3" s="21">
        <f>+E3+F3</f>
        <v>3100</v>
      </c>
    </row>
    <row r="4" spans="1:7" s="6" customFormat="1" ht="43.5" thickBot="1">
      <c r="A4" s="10" t="s">
        <v>27</v>
      </c>
      <c r="B4" s="22" t="s">
        <v>12</v>
      </c>
      <c r="C4" s="23" t="s">
        <v>73</v>
      </c>
      <c r="D4" s="23">
        <v>0</v>
      </c>
      <c r="E4" s="23">
        <v>0</v>
      </c>
      <c r="F4" s="23">
        <v>300</v>
      </c>
      <c r="G4" s="23">
        <f>+F4</f>
        <v>300</v>
      </c>
    </row>
    <row r="5" spans="1:7" s="6" customFormat="1" ht="72" thickBot="1">
      <c r="A5" s="9" t="s">
        <v>27</v>
      </c>
      <c r="B5" s="19" t="s">
        <v>12</v>
      </c>
      <c r="C5" s="20" t="s">
        <v>94</v>
      </c>
      <c r="D5" s="20">
        <v>700</v>
      </c>
      <c r="E5" s="21">
        <f>+D5*3</f>
        <v>2100</v>
      </c>
      <c r="F5" s="21">
        <v>300</v>
      </c>
      <c r="G5" s="21">
        <f>+E5+F5</f>
        <v>2400</v>
      </c>
    </row>
    <row r="6" spans="1:7" s="6" customFormat="1" ht="43.5" thickBot="1">
      <c r="A6" s="10" t="s">
        <v>46</v>
      </c>
      <c r="B6" s="22" t="s">
        <v>11</v>
      </c>
      <c r="C6" s="24" t="s">
        <v>47</v>
      </c>
      <c r="D6" s="25">
        <v>0</v>
      </c>
      <c r="E6" s="25">
        <v>0</v>
      </c>
      <c r="F6" s="25">
        <v>300</v>
      </c>
      <c r="G6" s="26">
        <f>+F6</f>
        <v>300</v>
      </c>
    </row>
    <row r="7" spans="1:7" s="6" customFormat="1" ht="43.5" thickBot="1">
      <c r="A7" s="11" t="s">
        <v>46</v>
      </c>
      <c r="B7" s="19" t="s">
        <v>11</v>
      </c>
      <c r="C7" s="27" t="s">
        <v>54</v>
      </c>
      <c r="D7" s="28">
        <v>1000</v>
      </c>
      <c r="E7" s="28">
        <f>+D7*3</f>
        <v>3000</v>
      </c>
      <c r="F7" s="28">
        <v>0</v>
      </c>
      <c r="G7" s="28">
        <f>+E7</f>
        <v>3000</v>
      </c>
    </row>
    <row r="8" spans="1:7" s="6" customFormat="1" ht="43.5" thickBot="1">
      <c r="A8" s="9" t="s">
        <v>24</v>
      </c>
      <c r="B8" s="19" t="s">
        <v>31</v>
      </c>
      <c r="C8" s="20" t="s">
        <v>63</v>
      </c>
      <c r="D8" s="20">
        <v>0</v>
      </c>
      <c r="E8" s="21">
        <v>0</v>
      </c>
      <c r="F8" s="21">
        <v>220</v>
      </c>
      <c r="G8" s="21">
        <f>+F8</f>
        <v>220</v>
      </c>
    </row>
    <row r="9" spans="1:7" s="6" customFormat="1" ht="57.75" thickBot="1">
      <c r="A9" s="10" t="s">
        <v>24</v>
      </c>
      <c r="B9" s="22" t="s">
        <v>31</v>
      </c>
      <c r="C9" s="23" t="s">
        <v>64</v>
      </c>
      <c r="D9" s="23">
        <v>500</v>
      </c>
      <c r="E9" s="23">
        <f>+D9*2</f>
        <v>1000</v>
      </c>
      <c r="F9" s="23">
        <v>220</v>
      </c>
      <c r="G9" s="23">
        <f>+E9+F9</f>
        <v>1220</v>
      </c>
    </row>
    <row r="10" spans="1:7" s="6" customFormat="1" ht="43.5" thickBot="1">
      <c r="A10" s="9" t="s">
        <v>24</v>
      </c>
      <c r="B10" s="19" t="s">
        <v>31</v>
      </c>
      <c r="C10" s="20" t="s">
        <v>92</v>
      </c>
      <c r="D10" s="20">
        <v>0</v>
      </c>
      <c r="E10" s="21">
        <v>0</v>
      </c>
      <c r="F10" s="21">
        <v>220</v>
      </c>
      <c r="G10" s="21">
        <f>+F10*1</f>
        <v>220</v>
      </c>
    </row>
    <row r="11" spans="1:7" s="6" customFormat="1" ht="72" thickBot="1">
      <c r="A11" s="10" t="s">
        <v>24</v>
      </c>
      <c r="B11" s="22" t="s">
        <v>31</v>
      </c>
      <c r="C11" s="23" t="s">
        <v>99</v>
      </c>
      <c r="D11" s="23">
        <v>500</v>
      </c>
      <c r="E11" s="23">
        <f>+D11*3</f>
        <v>1500</v>
      </c>
      <c r="F11" s="23">
        <v>220</v>
      </c>
      <c r="G11" s="23">
        <f>+E11+F11</f>
        <v>1720</v>
      </c>
    </row>
    <row r="12" spans="1:7" s="6" customFormat="1" ht="72" thickBot="1">
      <c r="A12" s="9" t="s">
        <v>26</v>
      </c>
      <c r="B12" s="19" t="s">
        <v>31</v>
      </c>
      <c r="C12" s="20" t="s">
        <v>60</v>
      </c>
      <c r="D12" s="20">
        <v>500</v>
      </c>
      <c r="E12" s="21">
        <f>+D12*4</f>
        <v>2000</v>
      </c>
      <c r="F12" s="21">
        <v>220</v>
      </c>
      <c r="G12" s="21">
        <f>+E12+F12</f>
        <v>2220</v>
      </c>
    </row>
    <row r="13" spans="1:7" s="6" customFormat="1" ht="29.25" thickBot="1">
      <c r="A13" s="10" t="s">
        <v>21</v>
      </c>
      <c r="B13" s="22" t="s">
        <v>31</v>
      </c>
      <c r="C13" s="23" t="s">
        <v>58</v>
      </c>
      <c r="D13" s="23">
        <v>0</v>
      </c>
      <c r="E13" s="29">
        <v>0</v>
      </c>
      <c r="F13" s="23">
        <v>220</v>
      </c>
      <c r="G13" s="30">
        <f>+F13</f>
        <v>220</v>
      </c>
    </row>
    <row r="14" spans="1:7" s="6" customFormat="1" ht="43.5" thickBot="1">
      <c r="A14" s="11" t="s">
        <v>21</v>
      </c>
      <c r="B14" s="19" t="s">
        <v>28</v>
      </c>
      <c r="C14" s="28" t="s">
        <v>38</v>
      </c>
      <c r="D14" s="28">
        <v>500</v>
      </c>
      <c r="E14" s="28">
        <v>500</v>
      </c>
      <c r="F14" s="28">
        <v>220</v>
      </c>
      <c r="G14" s="31">
        <f>E14+F14</f>
        <v>720</v>
      </c>
    </row>
    <row r="15" spans="1:7" s="6" customFormat="1" ht="43.5" thickBot="1">
      <c r="A15" s="10" t="s">
        <v>21</v>
      </c>
      <c r="B15" s="22" t="s">
        <v>101</v>
      </c>
      <c r="C15" s="23" t="s">
        <v>82</v>
      </c>
      <c r="D15" s="23">
        <v>0</v>
      </c>
      <c r="E15" s="23">
        <v>0</v>
      </c>
      <c r="F15" s="23">
        <v>200</v>
      </c>
      <c r="G15" s="23">
        <f>+F15</f>
        <v>200</v>
      </c>
    </row>
    <row r="16" spans="1:7" s="6" customFormat="1" ht="43.5" thickBot="1">
      <c r="A16" s="9" t="s">
        <v>21</v>
      </c>
      <c r="B16" s="19" t="s">
        <v>31</v>
      </c>
      <c r="C16" s="20" t="s">
        <v>72</v>
      </c>
      <c r="D16" s="20">
        <v>500</v>
      </c>
      <c r="E16" s="21">
        <f>+D16</f>
        <v>500</v>
      </c>
      <c r="F16" s="21">
        <v>220</v>
      </c>
      <c r="G16" s="21">
        <f>+E16+F16</f>
        <v>720</v>
      </c>
    </row>
    <row r="17" spans="1:7" s="6" customFormat="1" ht="57.75" thickBot="1">
      <c r="A17" s="10" t="s">
        <v>21</v>
      </c>
      <c r="B17" s="22" t="s">
        <v>31</v>
      </c>
      <c r="C17" s="23" t="s">
        <v>61</v>
      </c>
      <c r="D17" s="23">
        <v>0</v>
      </c>
      <c r="E17" s="23">
        <v>0</v>
      </c>
      <c r="F17" s="23">
        <v>220</v>
      </c>
      <c r="G17" s="23">
        <f>+F17</f>
        <v>220</v>
      </c>
    </row>
    <row r="18" spans="1:7" s="6" customFormat="1" ht="43.5" thickBot="1">
      <c r="A18" s="11" t="s">
        <v>32</v>
      </c>
      <c r="B18" s="19" t="s">
        <v>33</v>
      </c>
      <c r="C18" s="27" t="s">
        <v>35</v>
      </c>
      <c r="D18" s="28">
        <v>1100</v>
      </c>
      <c r="E18" s="28">
        <f>D18*1</f>
        <v>1100</v>
      </c>
      <c r="F18" s="28">
        <v>0</v>
      </c>
      <c r="G18" s="31">
        <f>E18</f>
        <v>1100</v>
      </c>
    </row>
    <row r="19" spans="1:7" s="6" customFormat="1" ht="43.5" thickBot="1">
      <c r="A19" s="10" t="s">
        <v>32</v>
      </c>
      <c r="B19" s="22" t="s">
        <v>33</v>
      </c>
      <c r="C19" s="24" t="s">
        <v>44</v>
      </c>
      <c r="D19" s="25">
        <v>0</v>
      </c>
      <c r="E19" s="25">
        <v>0</v>
      </c>
      <c r="F19" s="25">
        <v>400</v>
      </c>
      <c r="G19" s="26">
        <f>+F19</f>
        <v>400</v>
      </c>
    </row>
    <row r="20" spans="1:7" s="6" customFormat="1" ht="72" thickBot="1">
      <c r="A20" s="10" t="s">
        <v>71</v>
      </c>
      <c r="B20" s="22" t="s">
        <v>103</v>
      </c>
      <c r="C20" s="23" t="s">
        <v>89</v>
      </c>
      <c r="D20" s="23">
        <v>1000</v>
      </c>
      <c r="E20" s="23">
        <f>+D20*2</f>
        <v>2000</v>
      </c>
      <c r="F20" s="23">
        <v>300</v>
      </c>
      <c r="G20" s="23">
        <f t="shared" ref="G20:G22" si="0">+E20+F20</f>
        <v>2300</v>
      </c>
    </row>
    <row r="21" spans="1:7" s="6" customFormat="1" ht="72" thickBot="1">
      <c r="A21" s="9" t="s">
        <v>71</v>
      </c>
      <c r="B21" s="19" t="s">
        <v>103</v>
      </c>
      <c r="C21" s="20" t="s">
        <v>88</v>
      </c>
      <c r="D21" s="20">
        <v>1000</v>
      </c>
      <c r="E21" s="21">
        <f>+D21*2</f>
        <v>2000</v>
      </c>
      <c r="F21" s="21">
        <v>300</v>
      </c>
      <c r="G21" s="21">
        <f t="shared" si="0"/>
        <v>2300</v>
      </c>
    </row>
    <row r="22" spans="1:7" s="3" customFormat="1" ht="57.75" thickBot="1">
      <c r="A22" s="10" t="s">
        <v>71</v>
      </c>
      <c r="B22" s="22" t="s">
        <v>103</v>
      </c>
      <c r="C22" s="23" t="s">
        <v>90</v>
      </c>
      <c r="D22" s="23">
        <v>1000</v>
      </c>
      <c r="E22" s="23">
        <f>+D22*5</f>
        <v>5000</v>
      </c>
      <c r="F22" s="23">
        <v>300</v>
      </c>
      <c r="G22" s="23">
        <f t="shared" si="0"/>
        <v>5300</v>
      </c>
    </row>
    <row r="23" spans="1:7" s="3" customFormat="1" ht="57.75" thickBot="1">
      <c r="A23" s="12" t="s">
        <v>105</v>
      </c>
      <c r="B23" s="32" t="s">
        <v>106</v>
      </c>
      <c r="C23" s="33" t="s">
        <v>107</v>
      </c>
      <c r="D23" s="34">
        <v>800</v>
      </c>
      <c r="E23" s="34">
        <v>1600</v>
      </c>
      <c r="F23" s="34">
        <v>240</v>
      </c>
      <c r="G23" s="35">
        <f>E23+F23</f>
        <v>1840</v>
      </c>
    </row>
    <row r="24" spans="1:7" s="3" customFormat="1" ht="57.75" thickBot="1">
      <c r="A24" s="13" t="s">
        <v>105</v>
      </c>
      <c r="B24" s="22" t="s">
        <v>106</v>
      </c>
      <c r="C24" s="36" t="s">
        <v>108</v>
      </c>
      <c r="D24" s="37">
        <v>0</v>
      </c>
      <c r="E24" s="37">
        <v>0</v>
      </c>
      <c r="F24" s="37">
        <v>240</v>
      </c>
      <c r="G24" s="30">
        <v>240</v>
      </c>
    </row>
    <row r="25" spans="1:7" s="3" customFormat="1" ht="43.5" thickBot="1">
      <c r="A25" s="11" t="s">
        <v>8</v>
      </c>
      <c r="B25" s="19" t="s">
        <v>11</v>
      </c>
      <c r="C25" s="27" t="s">
        <v>34</v>
      </c>
      <c r="D25" s="28">
        <v>1000</v>
      </c>
      <c r="E25" s="31">
        <f>D25*2</f>
        <v>2000</v>
      </c>
      <c r="F25" s="31">
        <v>300</v>
      </c>
      <c r="G25" s="31">
        <f>E25+F25</f>
        <v>2300</v>
      </c>
    </row>
    <row r="26" spans="1:7" s="3" customFormat="1" ht="29.25" thickBot="1">
      <c r="A26" s="10" t="s">
        <v>8</v>
      </c>
      <c r="B26" s="22" t="s">
        <v>11</v>
      </c>
      <c r="C26" s="24" t="s">
        <v>40</v>
      </c>
      <c r="D26" s="25">
        <v>1000</v>
      </c>
      <c r="E26" s="26">
        <f>D26*2</f>
        <v>2000</v>
      </c>
      <c r="F26" s="26">
        <v>200</v>
      </c>
      <c r="G26" s="26">
        <f>+E26+F26</f>
        <v>2200</v>
      </c>
    </row>
    <row r="27" spans="1:7" s="3" customFormat="1" ht="43.5" thickBot="1">
      <c r="A27" s="11" t="s">
        <v>8</v>
      </c>
      <c r="B27" s="19" t="s">
        <v>11</v>
      </c>
      <c r="C27" s="38" t="s">
        <v>45</v>
      </c>
      <c r="D27" s="28">
        <v>1000</v>
      </c>
      <c r="E27" s="28">
        <f>+D27*2</f>
        <v>2000</v>
      </c>
      <c r="F27" s="28">
        <v>0</v>
      </c>
      <c r="G27" s="31">
        <f>+E27</f>
        <v>2000</v>
      </c>
    </row>
    <row r="28" spans="1:7" s="3" customFormat="1" ht="43.5" thickBot="1">
      <c r="A28" s="10" t="s">
        <v>25</v>
      </c>
      <c r="B28" s="22" t="s">
        <v>31</v>
      </c>
      <c r="C28" s="23" t="s">
        <v>67</v>
      </c>
      <c r="D28" s="23">
        <v>0</v>
      </c>
      <c r="E28" s="23">
        <v>0</v>
      </c>
      <c r="F28" s="23">
        <v>220</v>
      </c>
      <c r="G28" s="23">
        <f>+F28</f>
        <v>220</v>
      </c>
    </row>
    <row r="29" spans="1:7" s="3" customFormat="1" ht="86.25" thickBot="1">
      <c r="A29" s="9" t="s">
        <v>25</v>
      </c>
      <c r="B29" s="19" t="s">
        <v>31</v>
      </c>
      <c r="C29" s="20" t="s">
        <v>68</v>
      </c>
      <c r="D29" s="20">
        <v>500</v>
      </c>
      <c r="E29" s="21">
        <f>+D29*2</f>
        <v>1000</v>
      </c>
      <c r="F29" s="21">
        <v>220</v>
      </c>
      <c r="G29" s="21">
        <f>+E29+F29</f>
        <v>1220</v>
      </c>
    </row>
    <row r="30" spans="1:7" s="3" customFormat="1" ht="57.75" thickBot="1">
      <c r="A30" s="10" t="s">
        <v>25</v>
      </c>
      <c r="B30" s="22" t="s">
        <v>31</v>
      </c>
      <c r="C30" s="23" t="s">
        <v>81</v>
      </c>
      <c r="D30" s="23">
        <v>500</v>
      </c>
      <c r="E30" s="23">
        <f>+D30*2</f>
        <v>1000</v>
      </c>
      <c r="F30" s="23">
        <v>220</v>
      </c>
      <c r="G30" s="23">
        <f>+E30+F30</f>
        <v>1220</v>
      </c>
    </row>
    <row r="31" spans="1:7" s="3" customFormat="1" ht="43.5" thickBot="1">
      <c r="A31" s="9" t="s">
        <v>25</v>
      </c>
      <c r="B31" s="19" t="s">
        <v>31</v>
      </c>
      <c r="C31" s="20" t="s">
        <v>80</v>
      </c>
      <c r="D31" s="21">
        <v>0</v>
      </c>
      <c r="E31" s="21">
        <v>0</v>
      </c>
      <c r="F31" s="21">
        <v>220</v>
      </c>
      <c r="G31" s="21">
        <f>+F31</f>
        <v>220</v>
      </c>
    </row>
    <row r="32" spans="1:7" s="3" customFormat="1" ht="72" thickBot="1">
      <c r="A32" s="10" t="s">
        <v>19</v>
      </c>
      <c r="B32" s="22" t="s">
        <v>29</v>
      </c>
      <c r="C32" s="23" t="s">
        <v>66</v>
      </c>
      <c r="D32" s="23">
        <v>1600</v>
      </c>
      <c r="E32" s="23">
        <f>+D32*3</f>
        <v>4800</v>
      </c>
      <c r="F32" s="23">
        <v>0</v>
      </c>
      <c r="G32" s="23">
        <f>+E32</f>
        <v>4800</v>
      </c>
    </row>
    <row r="33" spans="1:7" s="3" customFormat="1" ht="57.75" thickBot="1">
      <c r="A33" s="11" t="s">
        <v>9</v>
      </c>
      <c r="B33" s="19" t="s">
        <v>13</v>
      </c>
      <c r="C33" s="38" t="s">
        <v>43</v>
      </c>
      <c r="D33" s="28">
        <v>800</v>
      </c>
      <c r="E33" s="28">
        <f>D33*1</f>
        <v>800</v>
      </c>
      <c r="F33" s="28">
        <v>300</v>
      </c>
      <c r="G33" s="31">
        <f>+E33+F33</f>
        <v>1100</v>
      </c>
    </row>
    <row r="34" spans="1:7" s="3" customFormat="1" ht="43.5" thickBot="1">
      <c r="A34" s="10" t="s">
        <v>9</v>
      </c>
      <c r="B34" s="22" t="s">
        <v>13</v>
      </c>
      <c r="C34" s="24" t="s">
        <v>51</v>
      </c>
      <c r="D34" s="25">
        <v>800</v>
      </c>
      <c r="E34" s="25">
        <f>+D34*3</f>
        <v>2400</v>
      </c>
      <c r="F34" s="25">
        <v>300</v>
      </c>
      <c r="G34" s="25">
        <f>E34+F34</f>
        <v>2700</v>
      </c>
    </row>
    <row r="35" spans="1:7" s="3" customFormat="1" ht="43.5" thickBot="1">
      <c r="A35" s="9" t="s">
        <v>18</v>
      </c>
      <c r="B35" s="19" t="s">
        <v>31</v>
      </c>
      <c r="C35" s="20" t="s">
        <v>65</v>
      </c>
      <c r="D35" s="20">
        <v>500</v>
      </c>
      <c r="E35" s="21">
        <f>+D35*4</f>
        <v>2000</v>
      </c>
      <c r="F35" s="21">
        <v>220</v>
      </c>
      <c r="G35" s="21">
        <f>+E35+F35</f>
        <v>2220</v>
      </c>
    </row>
    <row r="36" spans="1:7" s="3" customFormat="1" ht="43.5" thickBot="1">
      <c r="A36" s="10" t="s">
        <v>36</v>
      </c>
      <c r="B36" s="22" t="s">
        <v>39</v>
      </c>
      <c r="C36" s="23" t="s">
        <v>83</v>
      </c>
      <c r="D36" s="23">
        <v>0</v>
      </c>
      <c r="E36" s="23">
        <v>0</v>
      </c>
      <c r="F36" s="23">
        <v>300</v>
      </c>
      <c r="G36" s="23">
        <f>+F36*4</f>
        <v>1200</v>
      </c>
    </row>
    <row r="37" spans="1:7" s="3" customFormat="1" ht="57.75" thickBot="1">
      <c r="A37" s="9" t="s">
        <v>36</v>
      </c>
      <c r="B37" s="19" t="s">
        <v>39</v>
      </c>
      <c r="C37" s="20" t="s">
        <v>98</v>
      </c>
      <c r="D37" s="20">
        <v>0</v>
      </c>
      <c r="E37" s="21">
        <v>0</v>
      </c>
      <c r="F37" s="21">
        <v>300</v>
      </c>
      <c r="G37" s="21">
        <f>+F37*4</f>
        <v>1200</v>
      </c>
    </row>
    <row r="38" spans="1:7" s="3" customFormat="1" ht="57.75" thickBot="1">
      <c r="A38" s="10" t="s">
        <v>36</v>
      </c>
      <c r="B38" s="22" t="s">
        <v>39</v>
      </c>
      <c r="C38" s="23" t="s">
        <v>97</v>
      </c>
      <c r="D38" s="23">
        <v>0</v>
      </c>
      <c r="E38" s="23">
        <v>0</v>
      </c>
      <c r="F38" s="23">
        <v>300</v>
      </c>
      <c r="G38" s="23">
        <f>+F38*4</f>
        <v>1200</v>
      </c>
    </row>
    <row r="39" spans="1:7" s="3" customFormat="1" ht="43.5" thickBot="1">
      <c r="A39" s="9" t="s">
        <v>36</v>
      </c>
      <c r="B39" s="19" t="s">
        <v>39</v>
      </c>
      <c r="C39" s="20" t="s">
        <v>100</v>
      </c>
      <c r="D39" s="20">
        <v>0</v>
      </c>
      <c r="E39" s="21">
        <v>0</v>
      </c>
      <c r="F39" s="21">
        <v>300</v>
      </c>
      <c r="G39" s="21">
        <f>+F39*4</f>
        <v>1200</v>
      </c>
    </row>
    <row r="40" spans="1:7" s="3" customFormat="1" ht="43.5" thickBot="1">
      <c r="A40" s="10" t="s">
        <v>20</v>
      </c>
      <c r="B40" s="22" t="s">
        <v>28</v>
      </c>
      <c r="C40" s="25" t="s">
        <v>37</v>
      </c>
      <c r="D40" s="25">
        <v>500</v>
      </c>
      <c r="E40" s="25">
        <f>D40*5</f>
        <v>2500</v>
      </c>
      <c r="F40" s="25">
        <v>220</v>
      </c>
      <c r="G40" s="26">
        <f>E40+F40</f>
        <v>2720</v>
      </c>
    </row>
    <row r="41" spans="1:7" s="3" customFormat="1" ht="43.5" thickBot="1">
      <c r="A41" s="9" t="s">
        <v>20</v>
      </c>
      <c r="B41" s="19" t="s">
        <v>31</v>
      </c>
      <c r="C41" s="20" t="s">
        <v>79</v>
      </c>
      <c r="D41" s="20">
        <v>500</v>
      </c>
      <c r="E41" s="21">
        <f>+D41*3</f>
        <v>1500</v>
      </c>
      <c r="F41" s="21">
        <v>220</v>
      </c>
      <c r="G41" s="21">
        <f>+E41+F41</f>
        <v>1720</v>
      </c>
    </row>
    <row r="42" spans="1:7" s="3" customFormat="1" ht="29.25" thickBot="1">
      <c r="A42" s="10" t="s">
        <v>49</v>
      </c>
      <c r="B42" s="22" t="s">
        <v>31</v>
      </c>
      <c r="C42" s="24" t="s">
        <v>50</v>
      </c>
      <c r="D42" s="25">
        <v>500</v>
      </c>
      <c r="E42" s="25">
        <f>+D42*2</f>
        <v>1000</v>
      </c>
      <c r="F42" s="25">
        <v>220</v>
      </c>
      <c r="G42" s="26">
        <f>+E42+F42</f>
        <v>1220</v>
      </c>
    </row>
    <row r="43" spans="1:7" s="3" customFormat="1" ht="72" thickBot="1">
      <c r="A43" s="9" t="s">
        <v>85</v>
      </c>
      <c r="B43" s="19" t="s">
        <v>13</v>
      </c>
      <c r="C43" s="20" t="s">
        <v>95</v>
      </c>
      <c r="D43" s="20">
        <v>800</v>
      </c>
      <c r="E43" s="21">
        <f>+D43*4</f>
        <v>3200</v>
      </c>
      <c r="F43" s="21">
        <v>300</v>
      </c>
      <c r="G43" s="21">
        <f>+E43+F43</f>
        <v>3500</v>
      </c>
    </row>
    <row r="44" spans="1:7" s="3" customFormat="1" ht="43.5" thickBot="1">
      <c r="A44" s="10" t="s">
        <v>85</v>
      </c>
      <c r="B44" s="22" t="s">
        <v>13</v>
      </c>
      <c r="C44" s="23" t="s">
        <v>96</v>
      </c>
      <c r="D44" s="23">
        <v>800</v>
      </c>
      <c r="E44" s="23">
        <f>+D44*3</f>
        <v>2400</v>
      </c>
      <c r="F44" s="23">
        <v>300</v>
      </c>
      <c r="G44" s="23">
        <f>+E44+F44</f>
        <v>2700</v>
      </c>
    </row>
    <row r="45" spans="1:7" s="3" customFormat="1" ht="43.5" thickBot="1">
      <c r="A45" s="9" t="s">
        <v>85</v>
      </c>
      <c r="B45" s="19" t="s">
        <v>13</v>
      </c>
      <c r="C45" s="20" t="s">
        <v>93</v>
      </c>
      <c r="D45" s="20">
        <v>0</v>
      </c>
      <c r="E45" s="21">
        <v>0</v>
      </c>
      <c r="F45" s="21">
        <v>300</v>
      </c>
      <c r="G45" s="21">
        <f>+F45</f>
        <v>300</v>
      </c>
    </row>
    <row r="46" spans="1:7" s="3" customFormat="1" ht="72" thickBot="1">
      <c r="A46" s="9" t="s">
        <v>23</v>
      </c>
      <c r="B46" s="19" t="s">
        <v>28</v>
      </c>
      <c r="C46" s="20" t="s">
        <v>99</v>
      </c>
      <c r="D46" s="20">
        <v>500</v>
      </c>
      <c r="E46" s="21">
        <f>+D46*3</f>
        <v>1500</v>
      </c>
      <c r="F46" s="21">
        <v>220</v>
      </c>
      <c r="G46" s="21">
        <f>+E46+F46</f>
        <v>1720</v>
      </c>
    </row>
    <row r="47" spans="1:7" s="3" customFormat="1" ht="57.75" thickBot="1">
      <c r="A47" s="10" t="s">
        <v>75</v>
      </c>
      <c r="B47" s="22" t="s">
        <v>31</v>
      </c>
      <c r="C47" s="23" t="s">
        <v>76</v>
      </c>
      <c r="D47" s="23">
        <v>500</v>
      </c>
      <c r="E47" s="23">
        <f>+D47*5</f>
        <v>2500</v>
      </c>
      <c r="F47" s="23">
        <v>220</v>
      </c>
      <c r="G47" s="23">
        <f>+E47+F47</f>
        <v>2720</v>
      </c>
    </row>
    <row r="48" spans="1:7" s="3" customFormat="1" ht="57.75" thickBot="1">
      <c r="A48" s="9" t="s">
        <v>15</v>
      </c>
      <c r="B48" s="19" t="s">
        <v>57</v>
      </c>
      <c r="C48" s="20" t="s">
        <v>74</v>
      </c>
      <c r="D48" s="20">
        <v>0</v>
      </c>
      <c r="E48" s="21">
        <v>0</v>
      </c>
      <c r="F48" s="21">
        <v>600</v>
      </c>
      <c r="G48" s="21">
        <f>+F48</f>
        <v>600</v>
      </c>
    </row>
    <row r="49" spans="1:7" s="3" customFormat="1" ht="29.25" thickBot="1">
      <c r="A49" s="10" t="s">
        <v>15</v>
      </c>
      <c r="B49" s="22" t="s">
        <v>57</v>
      </c>
      <c r="C49" s="39" t="s">
        <v>55</v>
      </c>
      <c r="D49" s="25">
        <v>1600</v>
      </c>
      <c r="E49" s="25">
        <f>+D49*1</f>
        <v>1600</v>
      </c>
      <c r="F49" s="25">
        <v>400</v>
      </c>
      <c r="G49" s="25">
        <f t="shared" ref="G49:G51" si="1">+E49+F49</f>
        <v>2000</v>
      </c>
    </row>
    <row r="50" spans="1:7" s="3" customFormat="1" ht="72" thickBot="1">
      <c r="A50" s="10" t="s">
        <v>84</v>
      </c>
      <c r="B50" s="22" t="s">
        <v>102</v>
      </c>
      <c r="C50" s="23" t="s">
        <v>87</v>
      </c>
      <c r="D50" s="23">
        <v>1200</v>
      </c>
      <c r="E50" s="23">
        <f>+D50*2</f>
        <v>2400</v>
      </c>
      <c r="F50" s="23">
        <v>400</v>
      </c>
      <c r="G50" s="23">
        <f t="shared" si="1"/>
        <v>2800</v>
      </c>
    </row>
    <row r="51" spans="1:7" s="3" customFormat="1" ht="43.5" thickBot="1">
      <c r="A51" s="9" t="s">
        <v>84</v>
      </c>
      <c r="B51" s="19" t="s">
        <v>102</v>
      </c>
      <c r="C51" s="20" t="s">
        <v>86</v>
      </c>
      <c r="D51" s="20">
        <v>1200</v>
      </c>
      <c r="E51" s="21">
        <f>+D51*5</f>
        <v>6000</v>
      </c>
      <c r="F51" s="21">
        <v>400</v>
      </c>
      <c r="G51" s="21">
        <f t="shared" si="1"/>
        <v>6400</v>
      </c>
    </row>
    <row r="52" spans="1:7" s="3" customFormat="1" ht="72" thickBot="1">
      <c r="A52" s="11" t="s">
        <v>16</v>
      </c>
      <c r="B52" s="19" t="s">
        <v>13</v>
      </c>
      <c r="C52" s="27" t="s">
        <v>52</v>
      </c>
      <c r="D52" s="28">
        <v>800</v>
      </c>
      <c r="E52" s="28">
        <f>+D52*2</f>
        <v>1600</v>
      </c>
      <c r="F52" s="28">
        <v>0</v>
      </c>
      <c r="G52" s="28">
        <f>+E52</f>
        <v>1600</v>
      </c>
    </row>
    <row r="53" spans="1:7" s="3" customFormat="1" ht="29.25" thickBot="1">
      <c r="A53" s="10" t="s">
        <v>10</v>
      </c>
      <c r="B53" s="22" t="s">
        <v>14</v>
      </c>
      <c r="C53" s="39" t="s">
        <v>53</v>
      </c>
      <c r="D53" s="25">
        <v>0</v>
      </c>
      <c r="E53" s="25">
        <v>0</v>
      </c>
      <c r="F53" s="25">
        <v>300</v>
      </c>
      <c r="G53" s="25">
        <f>+F53</f>
        <v>300</v>
      </c>
    </row>
    <row r="54" spans="1:7" s="3" customFormat="1" ht="72" thickBot="1">
      <c r="A54" s="10" t="s">
        <v>7</v>
      </c>
      <c r="B54" s="22" t="s">
        <v>56</v>
      </c>
      <c r="C54" s="39" t="s">
        <v>52</v>
      </c>
      <c r="D54" s="25">
        <v>1200</v>
      </c>
      <c r="E54" s="25">
        <f>+D54*2</f>
        <v>2400</v>
      </c>
      <c r="F54" s="25">
        <v>0</v>
      </c>
      <c r="G54" s="25">
        <f>+E54+F54</f>
        <v>2400</v>
      </c>
    </row>
    <row r="55" spans="1:7" s="3" customFormat="1" ht="57.75" thickBot="1">
      <c r="A55" s="9" t="s">
        <v>77</v>
      </c>
      <c r="B55" s="19" t="s">
        <v>104</v>
      </c>
      <c r="C55" s="20" t="s">
        <v>78</v>
      </c>
      <c r="D55" s="20">
        <v>500</v>
      </c>
      <c r="E55" s="21">
        <f>+D55*4</f>
        <v>2000</v>
      </c>
      <c r="F55" s="21">
        <v>220</v>
      </c>
      <c r="G55" s="21">
        <f>+E55+F55</f>
        <v>2220</v>
      </c>
    </row>
    <row r="56" spans="1:7" s="3" customFormat="1" ht="43.5" thickBot="1">
      <c r="A56" s="10" t="s">
        <v>41</v>
      </c>
      <c r="B56" s="22" t="s">
        <v>12</v>
      </c>
      <c r="C56" s="24" t="s">
        <v>42</v>
      </c>
      <c r="D56" s="25">
        <v>750</v>
      </c>
      <c r="E56" s="25">
        <f>+D56*1</f>
        <v>750</v>
      </c>
      <c r="F56" s="25">
        <v>300</v>
      </c>
      <c r="G56" s="26">
        <f>+E56+F56</f>
        <v>1050</v>
      </c>
    </row>
    <row r="57" spans="1:7" s="3" customFormat="1" ht="43.5" thickBot="1">
      <c r="A57" s="11" t="s">
        <v>17</v>
      </c>
      <c r="B57" s="19" t="s">
        <v>13</v>
      </c>
      <c r="C57" s="38" t="s">
        <v>48</v>
      </c>
      <c r="D57" s="28">
        <v>750</v>
      </c>
      <c r="E57" s="28">
        <f>+D57*2</f>
        <v>1500</v>
      </c>
      <c r="F57" s="28">
        <v>0</v>
      </c>
      <c r="G57" s="31">
        <f>E57</f>
        <v>1500</v>
      </c>
    </row>
    <row r="58" spans="1:7" ht="43.5" thickBot="1">
      <c r="A58" s="9" t="s">
        <v>22</v>
      </c>
      <c r="B58" s="19" t="s">
        <v>31</v>
      </c>
      <c r="C58" s="20" t="s">
        <v>62</v>
      </c>
      <c r="D58" s="20">
        <v>500</v>
      </c>
      <c r="E58" s="21">
        <f>+D58*2</f>
        <v>1000</v>
      </c>
      <c r="F58" s="21">
        <v>220</v>
      </c>
      <c r="G58" s="21">
        <f>+E58+F58</f>
        <v>1220</v>
      </c>
    </row>
    <row r="59" spans="1:7" ht="29.25" thickBot="1">
      <c r="A59" s="10" t="s">
        <v>22</v>
      </c>
      <c r="B59" s="22" t="s">
        <v>31</v>
      </c>
      <c r="C59" s="23" t="s">
        <v>91</v>
      </c>
      <c r="D59" s="23">
        <v>500</v>
      </c>
      <c r="E59" s="23">
        <f>+D59*2</f>
        <v>1000</v>
      </c>
      <c r="F59" s="23">
        <v>220</v>
      </c>
      <c r="G59" s="23">
        <f>+E59+F59</f>
        <v>1220</v>
      </c>
    </row>
    <row r="60" spans="1:7" ht="57.75" thickBot="1">
      <c r="A60" s="9" t="s">
        <v>70</v>
      </c>
      <c r="B60" s="19" t="s">
        <v>30</v>
      </c>
      <c r="C60" s="20" t="s">
        <v>69</v>
      </c>
      <c r="D60" s="20">
        <v>500</v>
      </c>
      <c r="E60" s="21">
        <f>+D60*1</f>
        <v>500</v>
      </c>
      <c r="F60" s="21">
        <v>0</v>
      </c>
      <c r="G60" s="21">
        <f>+E60</f>
        <v>500</v>
      </c>
    </row>
    <row r="61" spans="1:7">
      <c r="F61" s="1"/>
      <c r="G61" s="1"/>
    </row>
    <row r="62" spans="1:7">
      <c r="F62" s="1"/>
      <c r="G62" s="1"/>
    </row>
    <row r="63" spans="1:7">
      <c r="F63" s="1"/>
      <c r="G63" s="1"/>
    </row>
    <row r="64" spans="1:7">
      <c r="F64" s="1"/>
      <c r="G64" s="1"/>
    </row>
    <row r="65" spans="6:7">
      <c r="F65" s="1"/>
      <c r="G65" s="1"/>
    </row>
    <row r="66" spans="6:7">
      <c r="F66" s="1"/>
      <c r="G66" s="1"/>
    </row>
    <row r="67" spans="6:7">
      <c r="F67" s="1"/>
      <c r="G67" s="1"/>
    </row>
    <row r="68" spans="6:7">
      <c r="F68" s="1"/>
      <c r="G68" s="1"/>
    </row>
    <row r="69" spans="6:7">
      <c r="F69" s="1"/>
      <c r="G69" s="1"/>
    </row>
    <row r="70" spans="6:7">
      <c r="F70" s="1"/>
      <c r="G70" s="1"/>
    </row>
    <row r="71" spans="6:7">
      <c r="F71" s="1"/>
      <c r="G71" s="1"/>
    </row>
    <row r="72" spans="6:7">
      <c r="F72" s="1"/>
      <c r="G72" s="1"/>
    </row>
    <row r="73" spans="6:7">
      <c r="F73" s="1"/>
      <c r="G73" s="1"/>
    </row>
    <row r="74" spans="6:7">
      <c r="F74" s="1"/>
      <c r="G74" s="1"/>
    </row>
    <row r="75" spans="6:7">
      <c r="F75" s="1"/>
      <c r="G75" s="1"/>
    </row>
    <row r="76" spans="6:7">
      <c r="F76" s="1"/>
      <c r="G76" s="1"/>
    </row>
    <row r="77" spans="6:7">
      <c r="F77" s="1"/>
      <c r="G77" s="1"/>
    </row>
    <row r="78" spans="6:7">
      <c r="F78" s="1"/>
      <c r="G78" s="1"/>
    </row>
    <row r="79" spans="6:7">
      <c r="F79" s="1"/>
      <c r="G79" s="1"/>
    </row>
    <row r="80" spans="6:7">
      <c r="F80" s="1"/>
      <c r="G80" s="1"/>
    </row>
    <row r="81" spans="6:7">
      <c r="F81" s="1"/>
      <c r="G81" s="1"/>
    </row>
    <row r="82" spans="6:7">
      <c r="F82" s="1"/>
      <c r="G82" s="1"/>
    </row>
    <row r="83" spans="6:7">
      <c r="F83" s="1"/>
      <c r="G83" s="1"/>
    </row>
    <row r="84" spans="6:7">
      <c r="F84" s="1"/>
      <c r="G84" s="1"/>
    </row>
    <row r="85" spans="6:7">
      <c r="F85" s="1"/>
      <c r="G85" s="1"/>
    </row>
    <row r="86" spans="6:7">
      <c r="F86" s="1"/>
      <c r="G86" s="1"/>
    </row>
    <row r="87" spans="6:7">
      <c r="F87" s="1"/>
      <c r="G87" s="1"/>
    </row>
    <row r="88" spans="6:7">
      <c r="F88" s="1"/>
      <c r="G88" s="1"/>
    </row>
    <row r="89" spans="6:7">
      <c r="F89" s="1"/>
      <c r="G89" s="1"/>
    </row>
    <row r="90" spans="6:7">
      <c r="F90" s="1"/>
      <c r="G90" s="1"/>
    </row>
    <row r="91" spans="6:7">
      <c r="F91" s="1"/>
      <c r="G91" s="1"/>
    </row>
    <row r="92" spans="6:7">
      <c r="F92" s="1"/>
      <c r="G92" s="1"/>
    </row>
    <row r="93" spans="6:7">
      <c r="F93" s="1"/>
      <c r="G93" s="1"/>
    </row>
    <row r="94" spans="6:7">
      <c r="F94" s="1"/>
      <c r="G94" s="1"/>
    </row>
    <row r="95" spans="6:7">
      <c r="F95" s="1"/>
      <c r="G95" s="1"/>
    </row>
    <row r="96" spans="6:7">
      <c r="F96" s="1"/>
      <c r="G96" s="1"/>
    </row>
    <row r="97" spans="6:7">
      <c r="F97" s="1"/>
      <c r="G97" s="1"/>
    </row>
    <row r="98" spans="6:7">
      <c r="F98" s="1"/>
      <c r="G98" s="1"/>
    </row>
    <row r="99" spans="6:7">
      <c r="F99" s="1"/>
      <c r="G99" s="1"/>
    </row>
    <row r="100" spans="6:7">
      <c r="F100" s="1"/>
      <c r="G100" s="1"/>
    </row>
    <row r="101" spans="6:7">
      <c r="F101" s="1"/>
      <c r="G101" s="1"/>
    </row>
    <row r="102" spans="6:7">
      <c r="F102" s="1"/>
      <c r="G102" s="1"/>
    </row>
    <row r="103" spans="6:7">
      <c r="F103" s="1"/>
      <c r="G103" s="1"/>
    </row>
    <row r="104" spans="6:7">
      <c r="F104" s="1"/>
      <c r="G104" s="1"/>
    </row>
    <row r="105" spans="6:7">
      <c r="F105" s="1"/>
      <c r="G105" s="1"/>
    </row>
    <row r="106" spans="6:7">
      <c r="F106" s="1"/>
      <c r="G106" s="1"/>
    </row>
    <row r="107" spans="6:7">
      <c r="F107" s="1"/>
      <c r="G107" s="1"/>
    </row>
    <row r="108" spans="6:7">
      <c r="F108" s="1"/>
      <c r="G108" s="1"/>
    </row>
    <row r="109" spans="6:7">
      <c r="F109" s="1"/>
      <c r="G109" s="1"/>
    </row>
    <row r="110" spans="6:7">
      <c r="F110" s="1"/>
      <c r="G110" s="1"/>
    </row>
    <row r="111" spans="6:7">
      <c r="F111" s="1"/>
      <c r="G111" s="1"/>
    </row>
    <row r="112" spans="6:7">
      <c r="F112" s="1"/>
      <c r="G112" s="1"/>
    </row>
    <row r="113" spans="6:7">
      <c r="F113" s="1"/>
      <c r="G113" s="1"/>
    </row>
    <row r="114" spans="6:7">
      <c r="F114" s="1"/>
      <c r="G114" s="1"/>
    </row>
    <row r="115" spans="6:7">
      <c r="F115" s="1"/>
      <c r="G115" s="1"/>
    </row>
    <row r="116" spans="6:7">
      <c r="F116" s="1"/>
      <c r="G116" s="1"/>
    </row>
    <row r="117" spans="6:7">
      <c r="F117" s="1"/>
      <c r="G117" s="1"/>
    </row>
    <row r="118" spans="6:7">
      <c r="F118" s="1"/>
      <c r="G118" s="1"/>
    </row>
    <row r="119" spans="6:7">
      <c r="F119" s="1"/>
      <c r="G119" s="1"/>
    </row>
    <row r="120" spans="6:7">
      <c r="F120" s="1"/>
      <c r="G120" s="1"/>
    </row>
    <row r="121" spans="6:7">
      <c r="F121" s="1"/>
      <c r="G121" s="1"/>
    </row>
    <row r="122" spans="6:7">
      <c r="F122" s="1"/>
      <c r="G122" s="1"/>
    </row>
    <row r="123" spans="6:7">
      <c r="F123" s="1"/>
      <c r="G123" s="1"/>
    </row>
    <row r="124" spans="6:7">
      <c r="F124" s="1"/>
      <c r="G124" s="1"/>
    </row>
    <row r="125" spans="6:7">
      <c r="F125" s="1"/>
      <c r="G125" s="1"/>
    </row>
    <row r="126" spans="6:7">
      <c r="F126" s="1"/>
      <c r="G126" s="1"/>
    </row>
  </sheetData>
  <autoFilter ref="A2:G2">
    <sortState ref="A3:G97">
      <sortCondition ref="A2"/>
    </sortState>
  </autoFilter>
  <sortState ref="A3:G93">
    <sortCondition ref="A3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USERXP</cp:lastModifiedBy>
  <dcterms:created xsi:type="dcterms:W3CDTF">2013-02-15T20:15:12Z</dcterms:created>
  <dcterms:modified xsi:type="dcterms:W3CDTF">2014-01-14T16:50:47Z</dcterms:modified>
</cp:coreProperties>
</file>