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" yWindow="15" windowWidth="15330" windowHeight="9210"/>
  </bookViews>
  <sheets>
    <sheet name="VIATICOS" sheetId="13" r:id="rId1"/>
    <sheet name="Hoja1" sheetId="17" state="hidden" r:id="rId2"/>
  </sheets>
  <definedNames>
    <definedName name="_xlnm._FilterDatabase" localSheetId="0" hidden="1">VIATICOS!$A$2:$G$22</definedName>
  </definedNames>
  <calcPr calcId="124519"/>
</workbook>
</file>

<file path=xl/calcChain.xml><?xml version="1.0" encoding="utf-8"?>
<calcChain xmlns="http://schemas.openxmlformats.org/spreadsheetml/2006/main">
  <c r="E105" i="13"/>
  <c r="G105" s="1"/>
  <c r="E104"/>
  <c r="G104" s="1"/>
  <c r="E103"/>
  <c r="G103" s="1"/>
  <c r="E102"/>
  <c r="G102" s="1"/>
  <c r="E101"/>
  <c r="G101" s="1"/>
  <c r="E100"/>
  <c r="G100" s="1"/>
  <c r="E99"/>
  <c r="G99" s="1"/>
  <c r="E98"/>
  <c r="G98" s="1"/>
  <c r="E97"/>
  <c r="G97" s="1"/>
  <c r="E96"/>
  <c r="G96" s="1"/>
  <c r="E95"/>
  <c r="G95" s="1"/>
  <c r="E94"/>
  <c r="G94" s="1"/>
  <c r="G93"/>
  <c r="G92"/>
  <c r="E91"/>
  <c r="G91" s="1"/>
  <c r="G90"/>
  <c r="F89"/>
  <c r="G89" s="1"/>
  <c r="F88"/>
  <c r="G88" s="1"/>
  <c r="G87"/>
  <c r="E86"/>
  <c r="G86" s="1"/>
  <c r="E85"/>
  <c r="G85" s="1"/>
  <c r="E84"/>
  <c r="G84" s="1"/>
  <c r="E83"/>
  <c r="G83" s="1"/>
  <c r="E82"/>
  <c r="G82" s="1"/>
  <c r="E81"/>
  <c r="G81" s="1"/>
  <c r="G37"/>
  <c r="E6"/>
  <c r="G6" s="1"/>
  <c r="G17"/>
  <c r="G54"/>
  <c r="E35"/>
  <c r="G35" s="1"/>
  <c r="G34"/>
  <c r="F9"/>
  <c r="E9"/>
  <c r="E46"/>
  <c r="G46" s="1"/>
  <c r="E52"/>
  <c r="G52" s="1"/>
  <c r="E13"/>
  <c r="G13" s="1"/>
  <c r="E80"/>
  <c r="G80" s="1"/>
  <c r="E40"/>
  <c r="G40" s="1"/>
  <c r="E18"/>
  <c r="G18" s="1"/>
  <c r="E12"/>
  <c r="G12" s="1"/>
  <c r="G9" l="1"/>
  <c r="G33"/>
  <c r="G11"/>
  <c r="G10"/>
  <c r="G16"/>
  <c r="G31"/>
  <c r="G15"/>
  <c r="E79"/>
  <c r="G79" s="1"/>
  <c r="G51"/>
  <c r="G50"/>
  <c r="E14"/>
  <c r="G14" s="1"/>
  <c r="E5"/>
  <c r="G5" s="1"/>
  <c r="G36"/>
  <c r="G24"/>
  <c r="G30"/>
  <c r="G4"/>
  <c r="E3"/>
  <c r="G3" s="1"/>
  <c r="E41"/>
  <c r="G41" s="1"/>
  <c r="E45"/>
  <c r="G45" s="1"/>
  <c r="E29"/>
  <c r="G29" s="1"/>
  <c r="E32"/>
  <c r="G32" s="1"/>
  <c r="E60" l="1"/>
  <c r="G60" s="1"/>
  <c r="E27"/>
  <c r="G27" s="1"/>
  <c r="E62"/>
  <c r="G62" s="1"/>
  <c r="E68"/>
  <c r="G68" s="1"/>
  <c r="E73"/>
  <c r="G73" s="1"/>
  <c r="G44"/>
  <c r="E77"/>
  <c r="G77" s="1"/>
  <c r="G61"/>
  <c r="G58"/>
  <c r="E72"/>
  <c r="G72" s="1"/>
  <c r="E64" l="1"/>
  <c r="G64" s="1"/>
  <c r="F38"/>
  <c r="E38"/>
  <c r="E70"/>
  <c r="G70" s="1"/>
  <c r="E75"/>
  <c r="G75" s="1"/>
  <c r="G66"/>
  <c r="E67"/>
  <c r="G67" s="1"/>
  <c r="E56"/>
  <c r="G56" s="1"/>
  <c r="E59"/>
  <c r="G59" s="1"/>
  <c r="E55"/>
  <c r="G55" s="1"/>
  <c r="G78"/>
  <c r="G43"/>
  <c r="G71"/>
  <c r="G63"/>
  <c r="G38" l="1"/>
  <c r="G65"/>
  <c r="G47"/>
  <c r="E26"/>
  <c r="G26" s="1"/>
  <c r="E57"/>
  <c r="G57" s="1"/>
  <c r="E21"/>
  <c r="G21" s="1"/>
  <c r="E25"/>
  <c r="G25" s="1"/>
</calcChain>
</file>

<file path=xl/sharedStrings.xml><?xml version="1.0" encoding="utf-8"?>
<sst xmlns="http://schemas.openxmlformats.org/spreadsheetml/2006/main" count="317" uniqueCount="172">
  <si>
    <t>CARGO</t>
  </si>
  <si>
    <t>NOMBRE</t>
  </si>
  <si>
    <t>COMISIÓN</t>
  </si>
  <si>
    <t>CUOTA DIARIA</t>
  </si>
  <si>
    <t>VIÁTICOS</t>
  </si>
  <si>
    <t>GASTOS DE CAMINO</t>
  </si>
  <si>
    <t>TOTAL PAGADO</t>
  </si>
  <si>
    <t>LUIS ALBERTO NORIEGA ESPARZA</t>
  </si>
  <si>
    <t>MARTIN DE JESUS TADEO MENDOZA CEVALLOS</t>
  </si>
  <si>
    <t>GILBERTO AYALA ANAYA</t>
  </si>
  <si>
    <t>JORGE LUIS ANDALON MARTINEZ</t>
  </si>
  <si>
    <t>HECTOR VALDEZ BUELNA</t>
  </si>
  <si>
    <t>MARCO ANTONIO NORIEGA BELTRAN</t>
  </si>
  <si>
    <t>RUBEN DARIO GUTIERREZ VALENZUELA</t>
  </si>
  <si>
    <t>OMAR GUTIERREZ LANDAVAZO</t>
  </si>
  <si>
    <t>OMAR VALENCIA LOPEZ</t>
  </si>
  <si>
    <t>DANIEL ENRIQUE OSUNA VILLEGAS</t>
  </si>
  <si>
    <t>SECRETARIO PARTICULAR</t>
  </si>
  <si>
    <t>SUBDIRECTOR</t>
  </si>
  <si>
    <t>JEFE DE DEPARTAMENTO</t>
  </si>
  <si>
    <t>DIRECTOR DE LA UNIDAD DE ASUNTOS JURIDICOS</t>
  </si>
  <si>
    <t>DIRECTOR DE AREA</t>
  </si>
  <si>
    <t>SUBDIRECTOR OPERATIVO</t>
  </si>
  <si>
    <t>ENCARGADO DE MANTENIMIENTO DE PAGINA WEB</t>
  </si>
  <si>
    <t>DIRECTOR GENERAL DE PARTICIPACION CIUDADANA</t>
  </si>
  <si>
    <t>COORDINADOR DE LOGISTICA</t>
  </si>
  <si>
    <t>SUPERVISOR</t>
  </si>
  <si>
    <t>LUIS ALBERTO PLASCENCIA OSUNA</t>
  </si>
  <si>
    <t>HECTOR OSUNA FUENTES</t>
  </si>
  <si>
    <t>JESUS ARMANDO CAZARES LOPEZ</t>
  </si>
  <si>
    <t>MANUEL GARCIA VALENCIA</t>
  </si>
  <si>
    <t>RAMON ROBERTO YEPIZ VILLEGAS</t>
  </si>
  <si>
    <t>RENE RAUL VALENZUELA BELTRONES</t>
  </si>
  <si>
    <t xml:space="preserve">SECRETARIO </t>
  </si>
  <si>
    <t>COORDINADOR TECNICO</t>
  </si>
  <si>
    <t>DIRECTOR GENERAL DE PROGRAMAS SOCIALES</t>
  </si>
  <si>
    <t>SUPERVISOR REGIONAL</t>
  </si>
  <si>
    <t>ISRAEL HUMBERTO LEYVA MARTINEZ</t>
  </si>
  <si>
    <t>GERARDO OCHOA CORONADO</t>
  </si>
  <si>
    <t>HECTOR FRANCISCO CONTRERAS CASTRO</t>
  </si>
  <si>
    <t>JESUS CONCEPCION VALENCIA MORENO</t>
  </si>
  <si>
    <t>CESAR SEGURA PADILLA</t>
  </si>
  <si>
    <t>ULISES ECHAVE CASTRO</t>
  </si>
  <si>
    <t>JUAN ALONSO APODACA FELIX</t>
  </si>
  <si>
    <t>BALDOMERO LOPEZ FIGUEROA</t>
  </si>
  <si>
    <t>HECTOR BERMUDEZ HUERTA</t>
  </si>
  <si>
    <t>ARTURO SANCHEZ FLORES</t>
  </si>
  <si>
    <t xml:space="preserve">CESAR SEGURA PADILLA </t>
  </si>
  <si>
    <t>CARLOS DAVID HERNANDEZ MEDINA</t>
  </si>
  <si>
    <t>ADRIAN ATAULFO ZEPEDA MILANEZ</t>
  </si>
  <si>
    <t>SUPERVISOR DE OBRA</t>
  </si>
  <si>
    <t>ASISTENTE DE PROGRAMAS</t>
  </si>
  <si>
    <t>SUBSECRETARIO DE DESARROLLO SOCIAL Y HUMANO</t>
  </si>
  <si>
    <t>PROMOTOR SOCIAL</t>
  </si>
  <si>
    <t>COORDINADOR DE AREA</t>
  </si>
  <si>
    <t>JORGE FCO. ROBINSON RODRIGUEZ</t>
  </si>
  <si>
    <t>ANA SOFIA MIRANDA BUELNA</t>
  </si>
  <si>
    <t>04-05 NOVIEMBRE 2013. CAJEME Y NAVOJOA,SON. CONFORMACION DE COMITES.</t>
  </si>
  <si>
    <t>ELBA DEL CARMEN GUAJARDO AGUAYO</t>
  </si>
  <si>
    <t>05-07 NOVIEMBRE 2013. OBREGON,SON. ENCUENTRO ESTATAL PADRES TRABAJANDO.</t>
  </si>
  <si>
    <t>KARIM ANTONIO OVIEDO RAMIREZ</t>
  </si>
  <si>
    <t>06-07 NOVIEMBRE 2013. NAVOJOA,SON. ENCUENTRO ESTATAL PADRES TRABAJANDO.</t>
  </si>
  <si>
    <t>12-14 NOVIEMBRE 2013. ETCHOJOA, NAVOJOA Y CAJEME, SON. SUPERVISION PROGRAMA AUTO EMPLEO Y ENCUENTRO ESTATAL DE PADRES TRABAJANDO.</t>
  </si>
  <si>
    <t>25 NOVIEMBRE 2013. CAJEME,SON. REVISION DE CONTRATOS.</t>
  </si>
  <si>
    <t>27 NOVIEMBRE 2013. CAJEME,SON. ACUDIR A EVENTO RENOVACION DE BECAS PRONABES DEL CICLO ESCOLAR 2013-2014 Y PRESENTACION DEL PROGRAMA DEL SERVICIO SOCIAL VOLUNTARIO "AYUDAR ME AYUDA</t>
  </si>
  <si>
    <t>DIRECTORA GENERAL DE ADMINISTRACION</t>
  </si>
  <si>
    <t>07 NOVIEMBRE 2013. CAJEME Y NAVOJOA, SON. ENCUENTRO ESTATL DE PADRES TRABAJANDO Y ENTREGA DE AUTOEMPLEO.</t>
  </si>
  <si>
    <t>07 NOVIEMBRE 2013. CAJEME Y NAVOJOA, SON. ENCUENTRO ESTATAL DE PADRES TRABAJANDO Y ENTREGA DE AUTOEMPLEO.</t>
  </si>
  <si>
    <t>07 NOVIEMBRE 2013. NAVOJOA, SON.  DOCUMENTAR ENTREGA DE AUTOEMPLEO.</t>
  </si>
  <si>
    <t>07 NOVIEMBRE 2013. NAVOJOA, SON.  ACUDIR ENTREGA DE AUTOEMPLEO.</t>
  </si>
  <si>
    <t>LILIAN GUADALUPE GUTIERREZ VALENZUELA</t>
  </si>
  <si>
    <t>04-06 NOVIEMBRE 2013. CAJEME Y NAVOJOA,SON. CONFORMACION DE COMITES.</t>
  </si>
  <si>
    <t>05-06 NOVIEMBRE 2013. CAJEME,SON. REUNION DE TRABAJO Y TOMA DE PROTESTA DE COMITES.</t>
  </si>
  <si>
    <t>12-15 NOVIEMBRE 2013. CD. OBREGON.SON. ASISTIR A EVENTO DEL ENCUENTRO ESTATAL TALLER PADRES TRABAJANDO.</t>
  </si>
  <si>
    <t>13-14 NOVIEMBRE 2013. NAVOJOA, ETCHOJOA Y CAJEME,SON. ENTREGA DE AUTOEMPLEO Y ENCUENTRO ESTATAL PADRES TRABAJANDO.</t>
  </si>
  <si>
    <t>14 NOVIEMBRE 2013. CAJEME,SON. ENCUENTRO ESTATAL TALLER PADRES TRABAJANDO.</t>
  </si>
  <si>
    <t>13-14 NOVIEMBRE 2013. NAVOJOA Y CAJEME,SON. ENTREGA DE AUTOEMPLEO Y TALLER PADRES TRABAJANDO.</t>
  </si>
  <si>
    <t>14 NOVIEMBRE 2013. CAJEME,SON. DOCUMENTAR EL ENCUENTRO ESTATAL TALLER PADRES TRABAJANDO.</t>
  </si>
  <si>
    <t>14-15 NOVIEMBRE 2013. NOGALES,SON. ACUID AL CECATI, TRATAR ASUNTOS CON EL PROGRAMA SIDESS.</t>
  </si>
  <si>
    <t>20-22 NOVIEMBRE 2013. MAZATAN, SAHUARIPA, MOCTEZUMA, AGUA PRIETA, NOGALES, MAGDALENA, CABORCA, ALTAR Y BENJAMIN HILL,SON. CAPACITAR A PERSONAL EN LEVANTAMIENTO DE SOLICITUDES DEL PROGRAMA MADRES JEFAS DE FAMILIA Y ADULTOS MAYORES.</t>
  </si>
  <si>
    <t>19-21 NOVIEMBRE 2013. GUAYMAS, CAJEME Y NAVOJOA,SON. REUNION  CON JEFES DE OFICINA.</t>
  </si>
  <si>
    <t>06-07 NOVIEMBRE 2013. NAVOJOA,SON, ENCUENTRO ESTATAL DE PADRES TRABAJANDO.</t>
  </si>
  <si>
    <t>AUXILIAR DE CAPACITACION</t>
  </si>
  <si>
    <t>11-12 NOVIEMBRE 2013. NAVOJOA, ETCHOJOA Y HUATABAMPO, SON. ENTREGA DE PROYECTOS PRODUCTIVOS DEL PROGRAMA AUTOEMPLEO.</t>
  </si>
  <si>
    <t>07 NOVIEMBRE 2013. CAJEME,SON. ENTREGA DE PROYECTOS PRODUCTIVOS DEL PROGRAMA CREDITO PARA AUTOEMPLEO.</t>
  </si>
  <si>
    <t>16-18 NOVIEMBRE 2013. GRAL. PLUTARCO ELIAS CALLES,SON. LEVANTAMIENTOS DE NECESIDADES DE OBRA DEL PROGRAMA AHORRANDO PARA UNA VIVIENDA DIGNA.</t>
  </si>
  <si>
    <t>GUADALUPE CONTRERAS SANDOVAL</t>
  </si>
  <si>
    <t>04-08 NOVIEMBRE 2013. HUASABAS, NACORI CHICO, BACERAC, BACADEHUACHI Y DIVISADEROS,SON. LEVANTAMIENTOS DE NECESIDADES DE OBRA DEL PROGRAMA AHORRANDO PARA UNA VIVIENDA DIGNA.</t>
  </si>
  <si>
    <t>LAURO PACHECO TERAN</t>
  </si>
  <si>
    <t>01 NOVIEMBRE 2013. LA GALERA, MPIO. LA COLORADA,SON. VISTA PREVIA AL TRABAJO DE ALCANTARILLADO.</t>
  </si>
  <si>
    <t>04-06 NOVIEMBRE 2013. BACADEHUACHI, NACORI CHICO Y VILLA HIDALGO,SON. VISITA PARA INICIO DEL PROYECTO CONT. TANQUE METALICO PARA ALMACENAMIENTO DE AGUA POTABLE DEL PROGRAMA FAFEF.</t>
  </si>
  <si>
    <t>11-15 NOVIEMBRE 2013. ALTAR Y SAN LUIS RIO COLORAD,SON. SUPERVISION OBRAS FAFEF.</t>
  </si>
  <si>
    <t>05-06 NOVIEMBRE 2013. HUEPAC, SAN FELIPE DE JESUS Y CANANEA,SON.  LEVANTAMIENTO DE NECESIDADES DE OBRA DEL PROGRAMA AHORRANDO PARA UNA VIVIENDA DIGNA.</t>
  </si>
  <si>
    <t>08 NOVIEMBRE 2013. QUIRIEGO, ROSARIO Y CAJEME,SON. VERIFICACION DE TRAZOS DE LAS OBRAS FAFEF ALCANTARILLADO SANITARIO Y AGUA POTABLE</t>
  </si>
  <si>
    <t>07 NOVIEMBRE 2013. SAN MIGUEL DE HORCASITAS,SON. ASISTIR A INCIO DE OBRA FAFEF EQUIPAMIENTO DE OPZO Y LINEA DE CONDUCCION, TANQUE DE AGUA POTABLE.</t>
  </si>
  <si>
    <t>08 NOVIEMBRE 2013. MAGDALENA,SON. ENTREGA DE MATERIALES DEL PROGRAMA  AHORRANDO PARA UNA VIVIENDA DIGNA.</t>
  </si>
  <si>
    <t>11-15 NOVIEMBRE 2013. ROSARIO Y CAJEME,SON. LEVANTAMIENTOS DE NECESIDADES DE OBRA A BENEFICIARIOS DEL PROGRAMA AHORRANDO PARA UNA VIVIENDA DIGNA.</t>
  </si>
  <si>
    <t>11-15 NOVIEMBRE 2013. CAJEME,SON. LEVANTAMIENTOS DE NECESIDADES DE OBRA A BENEFICIARIOS DEL PROGRAMA AHORRANDO PARA UNA VIVIENDA DIGNA.</t>
  </si>
  <si>
    <t>12 NOVIEMBRE 2013. SANTA ANA, CUCUROE Y SANTA CRUZ,SON. DAR SEGUIMIENTO A OBRAS DEL PDZP 2012.</t>
  </si>
  <si>
    <t>13 NOVIEMBRE 2013. CABORCA,SON. DAR SEGUIMIENTO A OBRAS PDZP 2012.</t>
  </si>
  <si>
    <t>13-16 NOVIEMBRE 2013. HUATABAMPO,SON. SUPERVISION DE OBRAS.</t>
  </si>
  <si>
    <t>13 NOVIEMBRE 2013. EMPALME,SON.  SEGUIMIENTO A OBRA FA-422 REHABILITACION DE COLECTOR.</t>
  </si>
  <si>
    <t>13 NOVIEMBRE 2013. URES,SON. SEGUIMIENTO DE OBRA FA-239 REHAB. SISTEMA DE AGUA POTABLE EN LA LOC. DE PUERTA DEL SOL Y FA-312 REHAB. DE ALCANTARILLADO.</t>
  </si>
  <si>
    <t>21 NOVIEMBRE 2013. EMPALME,SON. SUPERVISION DE LA OBTA FA-422.</t>
  </si>
  <si>
    <t>19 NOVIEMBRE 2013. LA GALERA, MPIO DE LA COLORADA,SON.  SUPERVISION DE OBRA DE CONSTRUCCION DE DRENAJE.</t>
  </si>
  <si>
    <t>19 NOVIEMBRE 2013. OPODEPE,SON. VERIFICACION DE INICIO DE 6 OBRAS DEL PROGRAMA FAFEF 2013.</t>
  </si>
  <si>
    <t>22-23 NOVIEMBRE 2013. ROSARIO Y QUIRIEGO,SON. ENTREGA DE EQUIPOS FOTOVOLTAICOS OBSERVADOS POR LA CONTRALORIA.</t>
  </si>
  <si>
    <t>25-29 NOVIEMBRE 2013. ALTAR Y SAN LUIS RIO COLORADO,SON. SUPERVISION DE OBRAS FAFEF 2013.</t>
  </si>
  <si>
    <t>27-28 NOVIEMBRE 2013. EMPALME, SON. SUPERVISION DE LA OBRA FA-442 REHAB. DE COLECTOR.</t>
  </si>
  <si>
    <t>27-29 NOVIEMBRE 2013. HUATABAMPO,SON. SUPERVISION DE OBRAS DE AGUA POTABLE.</t>
  </si>
  <si>
    <t>26-28 NOVIEMBRE 2013. LA COLORADA, BACANORA Y YECORA,SON. SUPERVISION DE OBRA DE LA RED DE DRENAJE.</t>
  </si>
  <si>
    <t>22-23 NOVIEMBRE 2013. SANTA ANA, CUCURPE, SANTA CRUZ Y CANANEA,SON. DAR SEGUIMIENTO A OBRAS PDZP.</t>
  </si>
  <si>
    <t>21-23 NOVIEMBRE 2013. RAYON, MAGDALENA Y NACO,SON. INSPECCIONS OBRA FAFEF 2013.</t>
  </si>
  <si>
    <t>26-30 NOVIEMBRE 2013. BACOACHI, ARIZPE, CUCURPE, BANAMICHI, HUEPAC, SAN FELIPE DE JESUS, ACONCHI, BAVIACORA Y OPODEPE,SON. PRE-REGISTRO DEL PROGRAMA SEGURO DE VIDA PARA MUJERES JEFAS DE FAMILIA.</t>
  </si>
  <si>
    <t>25 NOVIEMBRE 2013. UREZ Y ARIZPE,SON. SUPERVISON DE OBRAS FA-507, FA-508, FA-297.</t>
  </si>
  <si>
    <t>27-28 NOVIEMBRE 2013. URES, SAN MIGUEL DE HORCASITAS Y OPODEPE,SON. VERIFICACION Y SEGUIMIENTO DE OBRAS DEL PROGRAMA FAFEF 2013.</t>
  </si>
  <si>
    <t>26, 27, 28, 29 NOVIEMBRE 2013. POBLADO MIGUEL ALEMAN, MPIO. HERMOSILLO,SON. LEVANTAMIENTOS DE NECESIDADES DE OBRAS A BENEFICIARIOS  DEL PROGRAMA AHORRANDO PARA UNA VIVIENDA DIGNA.</t>
  </si>
  <si>
    <t>26 NOVIEMBRE 2013. CARBO,SON. LEVANTAMIENTO DE NECESIDADES DE OBRA A BENEFICIARIOS DEL PROGRAMA AHORRANDO PARA UNA VIVIENDA DIGNA 2013.</t>
  </si>
  <si>
    <t>29-30 NOVIEMBRE 2013. ETCHOJOA,SON. SUPERVISAR Y COORDINAR EL ARRANQUE DE OBRAS FAFEV 2013 EN INFRAESTRUCTURA DEPORTIVA Y DESARROLLO COMUNITARIO.</t>
  </si>
  <si>
    <t>SUPERVISOR EVENTUAL DE OBRA</t>
  </si>
  <si>
    <t>05 AL 08 NOV. NAVOJOA ASISTIR A EVENTO DEL ENCUENTRO ESTATAL TALLER " PADRES TRABAJANDO"</t>
  </si>
  <si>
    <t>DIRECTOR GENERAL</t>
  </si>
  <si>
    <t>5 AL 8 NOV. NAVOJOA ASISTIR A EVENTO DEL ENCUENTRO ESTATAL TALLER "PADRES TRABAJANDO"</t>
  </si>
  <si>
    <t>COORDINADOR DE LA RED ESTATAL</t>
  </si>
  <si>
    <t>07 Y 08 NOV. AGU APRIETA , SUPERVISAR  A LA COORDINACION REGIONAL DE AGUA PRIETA.</t>
  </si>
  <si>
    <t>27 AL 30 NOV. MAGDALENA Y NOGALES CAPACITAR AL PERSONAL DE LA RED EN LA ENTREGA DE POLIZAS DE SEGURO DEL PROGRAMA MADRES JEFAS DE FAMILIA.</t>
  </si>
  <si>
    <t>11 AL 13 NOV. OBREGON Y NAVOJOA, ASISTIR  AUNA REUNION CON PEROSNAL Y PROVEEDORES DE ESAS LOCALIDADES.</t>
  </si>
  <si>
    <t>04 AL 6 NOV. OBREGON Y NAVOJOA ASISTIR A UNA TREUNION CON PEROSNAL Y PROVEEDORES DE ESAS LOCALIDADES.</t>
  </si>
  <si>
    <t>26 AL 28 NOV. GUAYMAS,CAJEME,NAVOJOA EVALUACION DEL TRABAJO REALIZADO EN EL AÑO 2013 Y REVISION DE PLAN DE TRABAJO PARA EL AÑO 2014</t>
  </si>
  <si>
    <t>JAIME ALFONSO FIGUEROA LOPEZ</t>
  </si>
  <si>
    <t>FRANCISCO JAVIER ANCHEZ SANCHEZ</t>
  </si>
  <si>
    <t>COORDINADOR DE CAPACITACION</t>
  </si>
  <si>
    <t>ENLACE DE CAPACITACION</t>
  </si>
  <si>
    <t>28 Y 29 NOV. HERMOSILLO ASISTIR A AUDIENCIA LABORAL AL TRIBUNAL CONTENSIOSO</t>
  </si>
  <si>
    <t>ANA SOFIA RIVERA GARCIA</t>
  </si>
  <si>
    <t>SUBJEFE ADMVO.</t>
  </si>
  <si>
    <t>DIANA LOPEZ MUÑOZ</t>
  </si>
  <si>
    <t>ENLACE ADMVO.</t>
  </si>
  <si>
    <t>ARIEL ENCINAS LUCERO</t>
  </si>
  <si>
    <t xml:space="preserve"> COORDINADOR REGIONAL </t>
  </si>
  <si>
    <t>12-14 NOVIEMBRE 2013. QUIRIEGO, ROSARIO TESOPACO, SON.  REUNION CON PERSONAS DE LA LOCALIDAD PARA LEVANTAR FORMATOS DE LOS SEGUROS DE VIDA PARA MADRES JEFAS DE FAMILIA.</t>
  </si>
  <si>
    <t>EMANUEL ALEJANDRO DUARTE MOYA</t>
  </si>
  <si>
    <t>SUBDIRECTOR DE PARTICIPACION SOCIAL</t>
  </si>
  <si>
    <t>04-08 NOVIEMBRE 2013. HUASABAS, NACORI CHICO, BACERAC, BACADEHUACHI Y DIVISADEROS,SON. LEVANTAMIENTO DE NECESIDADES DE OBRA A BENEFICIARIOS DEL PROGRAMA AHORRANDO PARA UNA VIVIENDA DIGNA.</t>
  </si>
  <si>
    <t>11-15 NOVIEMBRE 2013. ROSARIO Y CAJEME, OSN. LEVANTAMINETO DE NECESIDADES DE OBRA A BENEFICIARIOS DEL PROGRAMA AHORRANDO PARA UNA VIVIENDA DIGNA.</t>
  </si>
  <si>
    <t>16-18 NOVIEMBRE 2013. GRAL. PLUTARCO ELIAS CALLES,SON. LEVANTAMIENTO DE NECESIDADES DE OBRAS A BENEFICIARIOS DEL PROGRAMA AHORRANDO PARA UNA VIVIENDA DIGNA.</t>
  </si>
  <si>
    <t>20-22 NOVIEMBRE 2013. HUATABAMPO Y ETCHOJOA,SON.LEVANTAMIENTO DE NECESIDADES DE OBRA A BENEFICIARIOS DEL PROGRAMA AHORRANDO PARA UNA VIVIENDA DIGNA.</t>
  </si>
  <si>
    <t>26-29 NOVIEMBRE 2013. CAJEME, NAVOJOA Y HUATABAMPO,SON. LEVANTAMIENTO DE NECESIDADES DE OBRA A BENEFICIARIOS DEL PROGRAMA AHORRANDO PARA UNA VIVIENDA DIGNA.</t>
  </si>
  <si>
    <t>JESUS ANTONIO LEON ANGULO</t>
  </si>
  <si>
    <t>DIRECTOR DE PROYECTO</t>
  </si>
  <si>
    <t>05, 06, 07 Y 08 DE NOVIEMBRE 2013. HUATABAMPO, SON. SUPERVISION DEO BRAS EN LA INSTALACION DE TUBERIA DE AGUA POTABLE Y TOMAS DOMICILIARIAS.</t>
  </si>
  <si>
    <t>12, 13, 14 Y 15 NOVIEMBRE 2013. HUATABAMPO, SON. SUPERVISION DE OBRAS E INSTALACION DE TUBERIA DE AGUA POTABLE Y TOMAS DOMICILIARIAS.</t>
  </si>
  <si>
    <t>18, 19, 20 Y 22 NOVIEMBRE 2013. HUATABAMPO,SON. SUPERVISION DE OBRAS E INSTALACION DE TUBERIA DE AGUA POTABLE Y TOMAS DOMICILIARIAS.</t>
  </si>
  <si>
    <t>25,26,27 Y 29 NOVIEMBRE 2013. HUATABAMO,SON. VERIFICACION TECNICA DE OBRAS FAFEF 2013.</t>
  </si>
  <si>
    <t>JOSE MANUEL HARO SANCHEZ</t>
  </si>
  <si>
    <t>25-29 NOVIEMBRE 2013. ALTAR Y SAN LUIS RIO COLORADO,SON. SUPERVISION DE OBRA DE LOS PROYECTOS DEL PROGRAMA FAFEF 2013.</t>
  </si>
  <si>
    <t>27 NOV CAJEME FIRMA DE RENOVACION DE BECAS PRONABES Y PRESENTACION DEL PROGRAMA DEL SERVICIO SOCIAL VOLUNTARIO AYUDAR ME AYUDA</t>
  </si>
  <si>
    <t>SECRETARIO DE DESARROLLO SOCIAL</t>
  </si>
  <si>
    <t>LUIS CARLOS PEREZ REYES</t>
  </si>
  <si>
    <t>DIRECTOR GENERAL DE INFRAESTRUCTURA SOCIAL</t>
  </si>
  <si>
    <t>18-20 NOVIEMBRE 2013. PLUTARCO ELIAS CALLES,SON. SUPERVISION DE OBRA AHORRANDO PARA UNA VIVIENDA DIGNA.</t>
  </si>
  <si>
    <t xml:space="preserve">21-23 NOVIEMBRE 2013. RAYON, MAGDALENA Y NACO, SON. </t>
  </si>
  <si>
    <t>21-22 NOVIEMBRE 2013. NOGALES, SON. ACUDIR A CECATI TRATAR ASUNTOS CON EL PROGRAMA SIDESS.</t>
  </si>
  <si>
    <t>RAUL HUMBERTO BARNICA PRIEGO</t>
  </si>
  <si>
    <t>JEFE DE OFICINA</t>
  </si>
  <si>
    <t>RICARDO ALFREDO PUEBLA SERRANO</t>
  </si>
  <si>
    <t>DIRECTOR DE INVERSIONES</t>
  </si>
  <si>
    <t>11-15 NOVIEMBRE 2013. ETCHOJOA, CAJEME Y HUATABAMPO, SON. REVISION DE PROYECTOS DEL PROGRAMA FAFEF 2013.</t>
  </si>
  <si>
    <t>21-23 NOVIEMBRE 2013. RAYON, MAGDALENA Y NACO, SON.  INSPECCIONES DE OBRAS DEL PROGRAMA FAFEF 2013.</t>
  </si>
  <si>
    <t>JORGE ALBERTO FLORES VEGA</t>
  </si>
  <si>
    <t>TECNICO EN DESARROLLO REGIONAL</t>
  </si>
  <si>
    <t>12-14 NOVIEMBRE 2013. QUIRIEGO Y ROSARIO TESOPACO, SON.  REUNIRSE CON PERSONAS DE LA LOCALIDAD, PARA LEVANTAR FORMATOS DE LOS SEGUROS DE VIDA PARA MADRES JEFAS DE FAMILIA.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</si>
</sst>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 tint="4.9989318521683403E-2"/>
      <name val="Arial"/>
      <family val="2"/>
    </font>
    <font>
      <sz val="11"/>
      <color theme="1"/>
      <name val="Arial"/>
      <family val="2"/>
    </font>
    <font>
      <sz val="10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4" fontId="2" fillId="0" borderId="0" xfId="1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/>
    </xf>
    <xf numFmtId="44" fontId="3" fillId="3" borderId="2" xfId="1" applyFont="1" applyFill="1" applyBorder="1" applyAlignment="1">
      <alignment vertical="center"/>
    </xf>
    <xf numFmtId="4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 wrapText="1"/>
    </xf>
    <xf numFmtId="44" fontId="5" fillId="0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vertical="center" wrapText="1"/>
    </xf>
    <xf numFmtId="44" fontId="5" fillId="4" borderId="1" xfId="1" applyFont="1" applyFill="1" applyBorder="1" applyAlignment="1">
      <alignment horizontal="right" vertical="center" wrapText="1"/>
    </xf>
    <xf numFmtId="44" fontId="6" fillId="4" borderId="1" xfId="1" applyFont="1" applyFill="1" applyBorder="1" applyAlignment="1">
      <alignment vertical="center" wrapText="1"/>
    </xf>
    <xf numFmtId="43" fontId="5" fillId="4" borderId="1" xfId="0" applyNumberFormat="1" applyFont="1" applyFill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left" vertical="center" wrapText="1"/>
    </xf>
    <xf numFmtId="43" fontId="5" fillId="0" borderId="1" xfId="0" applyNumberFormat="1" applyFont="1" applyFill="1" applyBorder="1" applyAlignment="1">
      <alignment vertical="center" wrapText="1"/>
    </xf>
    <xf numFmtId="43" fontId="5" fillId="4" borderId="1" xfId="1" applyNumberFormat="1" applyFont="1" applyFill="1" applyBorder="1" applyAlignment="1">
      <alignment vertical="center" wrapText="1"/>
    </xf>
    <xf numFmtId="44" fontId="6" fillId="0" borderId="1" xfId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44" fontId="5" fillId="4" borderId="1" xfId="1" applyFont="1" applyFill="1" applyBorder="1" applyAlignment="1">
      <alignment vertical="center" wrapText="1" shrinkToFit="1"/>
    </xf>
    <xf numFmtId="44" fontId="6" fillId="4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vertical="center" wrapText="1" shrinkToFit="1"/>
    </xf>
    <xf numFmtId="44" fontId="5" fillId="2" borderId="1" xfId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4" fontId="5" fillId="4" borderId="1" xfId="1" applyFont="1" applyFill="1" applyBorder="1" applyAlignment="1">
      <alignment horizontal="left" vertical="center" wrapText="1"/>
    </xf>
    <xf numFmtId="44" fontId="5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4" fontId="8" fillId="0" borderId="1" xfId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4" fontId="2" fillId="4" borderId="1" xfId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4" fontId="2" fillId="0" borderId="1" xfId="1" applyFont="1" applyFill="1" applyBorder="1" applyAlignment="1">
      <alignment vertical="center" wrapText="1"/>
    </xf>
    <xf numFmtId="44" fontId="2" fillId="0" borderId="1" xfId="1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topLeftCell="A95" zoomScale="70" zoomScaleNormal="70" workbookViewId="0">
      <selection activeCell="A105" sqref="A105:G105"/>
    </sheetView>
  </sheetViews>
  <sheetFormatPr baseColWidth="10" defaultRowHeight="12.75"/>
  <cols>
    <col min="1" max="1" width="44.42578125" style="1" customWidth="1"/>
    <col min="2" max="2" width="29" style="10" customWidth="1"/>
    <col min="3" max="3" width="49.85546875" style="3" customWidth="1"/>
    <col min="4" max="4" width="17.28515625" style="2" customWidth="1"/>
    <col min="5" max="5" width="19" style="2" customWidth="1"/>
    <col min="6" max="6" width="14.28515625" style="2" customWidth="1"/>
    <col min="7" max="7" width="16.42578125" style="2" bestFit="1" customWidth="1"/>
    <col min="8" max="16384" width="11.42578125" style="1"/>
  </cols>
  <sheetData>
    <row r="1" spans="1:7" ht="15.75" customHeight="1" thickBot="1">
      <c r="A1" s="44" t="s">
        <v>4</v>
      </c>
      <c r="B1" s="44"/>
      <c r="C1" s="44"/>
      <c r="D1" s="44"/>
      <c r="E1" s="44"/>
      <c r="F1" s="44"/>
      <c r="G1" s="44"/>
    </row>
    <row r="2" spans="1:7" ht="13.5" thickBot="1">
      <c r="A2" s="5" t="s">
        <v>1</v>
      </c>
      <c r="B2" s="6" t="s">
        <v>0</v>
      </c>
      <c r="C2" s="6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3" customFormat="1" ht="61.5" customHeight="1" thickBot="1">
      <c r="A3" s="11" t="s">
        <v>49</v>
      </c>
      <c r="B3" s="12" t="s">
        <v>19</v>
      </c>
      <c r="C3" s="13" t="s">
        <v>92</v>
      </c>
      <c r="D3" s="13">
        <v>500</v>
      </c>
      <c r="E3" s="14">
        <f>D3*1</f>
        <v>500</v>
      </c>
      <c r="F3" s="13">
        <v>300</v>
      </c>
      <c r="G3" s="15">
        <f>E3+F3</f>
        <v>800</v>
      </c>
    </row>
    <row r="4" spans="1:7" s="3" customFormat="1" ht="66.75" customHeight="1" thickBot="1">
      <c r="A4" s="16" t="s">
        <v>49</v>
      </c>
      <c r="B4" s="17" t="s">
        <v>19</v>
      </c>
      <c r="C4" s="18" t="s">
        <v>93</v>
      </c>
      <c r="D4" s="18">
        <v>0</v>
      </c>
      <c r="E4" s="19">
        <v>0</v>
      </c>
      <c r="F4" s="18">
        <v>300</v>
      </c>
      <c r="G4" s="20">
        <f>F4</f>
        <v>300</v>
      </c>
    </row>
    <row r="5" spans="1:7" s="3" customFormat="1" ht="61.5" customHeight="1" thickBot="1">
      <c r="A5" s="11" t="s">
        <v>49</v>
      </c>
      <c r="B5" s="12" t="s">
        <v>19</v>
      </c>
      <c r="C5" s="13" t="s">
        <v>96</v>
      </c>
      <c r="D5" s="13">
        <v>700</v>
      </c>
      <c r="E5" s="14">
        <f>D5*4</f>
        <v>2800</v>
      </c>
      <c r="F5" s="13">
        <v>300</v>
      </c>
      <c r="G5" s="15">
        <f>E5+F5</f>
        <v>3100</v>
      </c>
    </row>
    <row r="6" spans="1:7" s="3" customFormat="1" ht="63" customHeight="1" thickBot="1">
      <c r="A6" s="16" t="s">
        <v>49</v>
      </c>
      <c r="B6" s="17" t="s">
        <v>19</v>
      </c>
      <c r="C6" s="18" t="s">
        <v>118</v>
      </c>
      <c r="D6" s="18">
        <v>700</v>
      </c>
      <c r="E6" s="19">
        <f>D6*1</f>
        <v>700</v>
      </c>
      <c r="F6" s="18">
        <v>300</v>
      </c>
      <c r="G6" s="20">
        <f>E6+F6</f>
        <v>1000</v>
      </c>
    </row>
    <row r="7" spans="1:7" s="3" customFormat="1" ht="36" customHeight="1" thickBot="1">
      <c r="A7" s="21" t="s">
        <v>56</v>
      </c>
      <c r="B7" s="16" t="s">
        <v>132</v>
      </c>
      <c r="C7" s="22" t="s">
        <v>133</v>
      </c>
      <c r="D7" s="18">
        <v>500</v>
      </c>
      <c r="E7" s="19">
        <v>500</v>
      </c>
      <c r="F7" s="18">
        <v>220</v>
      </c>
      <c r="G7" s="20">
        <v>720</v>
      </c>
    </row>
    <row r="8" spans="1:7" s="3" customFormat="1" ht="54" customHeight="1" thickBot="1">
      <c r="A8" s="23" t="s">
        <v>134</v>
      </c>
      <c r="B8" s="12" t="s">
        <v>135</v>
      </c>
      <c r="C8" s="23" t="s">
        <v>125</v>
      </c>
      <c r="D8" s="13">
        <v>800</v>
      </c>
      <c r="E8" s="14">
        <v>800</v>
      </c>
      <c r="F8" s="13">
        <v>240</v>
      </c>
      <c r="G8" s="15">
        <v>1040</v>
      </c>
    </row>
    <row r="9" spans="1:7" s="3" customFormat="1" ht="78" customHeight="1" thickBot="1">
      <c r="A9" s="11" t="s">
        <v>46</v>
      </c>
      <c r="B9" s="12" t="s">
        <v>53</v>
      </c>
      <c r="C9" s="13" t="s">
        <v>113</v>
      </c>
      <c r="D9" s="13">
        <v>500</v>
      </c>
      <c r="E9" s="14">
        <f>D9*4</f>
        <v>2000</v>
      </c>
      <c r="F9" s="13">
        <f>220</f>
        <v>220</v>
      </c>
      <c r="G9" s="15">
        <f>E9+F9</f>
        <v>2220</v>
      </c>
    </row>
    <row r="10" spans="1:7" s="3" customFormat="1" ht="45.75" customHeight="1" thickBot="1">
      <c r="A10" s="16" t="s">
        <v>44</v>
      </c>
      <c r="B10" s="17" t="s">
        <v>50</v>
      </c>
      <c r="C10" s="18" t="s">
        <v>89</v>
      </c>
      <c r="D10" s="18">
        <v>0</v>
      </c>
      <c r="E10" s="19">
        <v>0</v>
      </c>
      <c r="F10" s="18">
        <v>220</v>
      </c>
      <c r="G10" s="20">
        <f>F10*1</f>
        <v>220</v>
      </c>
    </row>
    <row r="11" spans="1:7" s="3" customFormat="1" ht="51.75" customHeight="1" thickBot="1">
      <c r="A11" s="11" t="s">
        <v>44</v>
      </c>
      <c r="B11" s="12" t="s">
        <v>50</v>
      </c>
      <c r="C11" s="13" t="s">
        <v>104</v>
      </c>
      <c r="D11" s="13">
        <v>0</v>
      </c>
      <c r="E11" s="14">
        <v>0</v>
      </c>
      <c r="F11" s="13">
        <v>220</v>
      </c>
      <c r="G11" s="15">
        <f>F11</f>
        <v>220</v>
      </c>
    </row>
    <row r="12" spans="1:7" s="3" customFormat="1" ht="55.5" customHeight="1" thickBot="1">
      <c r="A12" s="16" t="s">
        <v>44</v>
      </c>
      <c r="B12" s="17" t="s">
        <v>50</v>
      </c>
      <c r="C12" s="18" t="s">
        <v>106</v>
      </c>
      <c r="D12" s="18">
        <v>500</v>
      </c>
      <c r="E12" s="19">
        <f>D12</f>
        <v>500</v>
      </c>
      <c r="F12" s="18">
        <v>220</v>
      </c>
      <c r="G12" s="20">
        <f>E12+F12</f>
        <v>720</v>
      </c>
    </row>
    <row r="13" spans="1:7" s="3" customFormat="1" ht="47.25" customHeight="1" thickBot="1">
      <c r="A13" s="11" t="s">
        <v>44</v>
      </c>
      <c r="B13" s="12" t="s">
        <v>50</v>
      </c>
      <c r="C13" s="13" t="s">
        <v>110</v>
      </c>
      <c r="D13" s="13">
        <v>500</v>
      </c>
      <c r="E13" s="14">
        <f>D13*2</f>
        <v>1000</v>
      </c>
      <c r="F13" s="13">
        <v>220</v>
      </c>
      <c r="G13" s="15">
        <f>E13+F13</f>
        <v>1220</v>
      </c>
    </row>
    <row r="14" spans="1:7" s="3" customFormat="1" ht="59.25" customHeight="1" thickBot="1">
      <c r="A14" s="16" t="s">
        <v>48</v>
      </c>
      <c r="B14" s="17" t="s">
        <v>54</v>
      </c>
      <c r="C14" s="18" t="s">
        <v>97</v>
      </c>
      <c r="D14" s="18">
        <v>500</v>
      </c>
      <c r="E14" s="19">
        <f>D14*4</f>
        <v>2000</v>
      </c>
      <c r="F14" s="18">
        <v>220</v>
      </c>
      <c r="G14" s="20">
        <f>E14+F14</f>
        <v>2220</v>
      </c>
    </row>
    <row r="15" spans="1:7" s="3" customFormat="1" ht="47.25" customHeight="1" thickBot="1">
      <c r="A15" s="11" t="s">
        <v>41</v>
      </c>
      <c r="B15" s="12" t="s">
        <v>50</v>
      </c>
      <c r="C15" s="13" t="s">
        <v>101</v>
      </c>
      <c r="D15" s="13">
        <v>0</v>
      </c>
      <c r="E15" s="14">
        <v>0</v>
      </c>
      <c r="F15" s="13">
        <v>220</v>
      </c>
      <c r="G15" s="15">
        <f>F15</f>
        <v>220</v>
      </c>
    </row>
    <row r="16" spans="1:7" s="3" customFormat="1" ht="41.25" customHeight="1" thickBot="1">
      <c r="A16" s="16" t="s">
        <v>47</v>
      </c>
      <c r="B16" s="17" t="s">
        <v>50</v>
      </c>
      <c r="C16" s="18" t="s">
        <v>103</v>
      </c>
      <c r="D16" s="18">
        <v>0</v>
      </c>
      <c r="E16" s="19">
        <v>0</v>
      </c>
      <c r="F16" s="18">
        <v>220</v>
      </c>
      <c r="G16" s="20">
        <f>F16*1</f>
        <v>220</v>
      </c>
    </row>
    <row r="17" spans="1:7" s="3" customFormat="1" ht="55.5" customHeight="1" thickBot="1">
      <c r="A17" s="11" t="s">
        <v>47</v>
      </c>
      <c r="B17" s="12" t="s">
        <v>50</v>
      </c>
      <c r="C17" s="13" t="s">
        <v>117</v>
      </c>
      <c r="D17" s="13">
        <v>0</v>
      </c>
      <c r="E17" s="14">
        <v>0</v>
      </c>
      <c r="F17" s="13">
        <v>220</v>
      </c>
      <c r="G17" s="15">
        <f>F17</f>
        <v>220</v>
      </c>
    </row>
    <row r="18" spans="1:7" s="3" customFormat="1" ht="45.75" customHeight="1" thickBot="1">
      <c r="A18" s="16" t="s">
        <v>41</v>
      </c>
      <c r="B18" s="17" t="s">
        <v>50</v>
      </c>
      <c r="C18" s="18" t="s">
        <v>108</v>
      </c>
      <c r="D18" s="18">
        <v>500</v>
      </c>
      <c r="E18" s="19">
        <f>D18*1</f>
        <v>500</v>
      </c>
      <c r="F18" s="18">
        <v>220</v>
      </c>
      <c r="G18" s="20">
        <f>E18+F18</f>
        <v>720</v>
      </c>
    </row>
    <row r="19" spans="1:7" s="3" customFormat="1" ht="43.5" customHeight="1" thickBot="1">
      <c r="A19" s="16" t="s">
        <v>16</v>
      </c>
      <c r="B19" s="17" t="s">
        <v>26</v>
      </c>
      <c r="C19" s="16" t="s">
        <v>66</v>
      </c>
      <c r="D19" s="24">
        <v>0</v>
      </c>
      <c r="E19" s="19">
        <v>0</v>
      </c>
      <c r="F19" s="21">
        <v>220</v>
      </c>
      <c r="G19" s="20">
        <v>220</v>
      </c>
    </row>
    <row r="20" spans="1:7" s="3" customFormat="1" ht="56.25" customHeight="1" thickBot="1">
      <c r="A20" s="23" t="s">
        <v>136</v>
      </c>
      <c r="B20" s="12" t="s">
        <v>137</v>
      </c>
      <c r="C20" s="23" t="s">
        <v>125</v>
      </c>
      <c r="D20" s="13">
        <v>800</v>
      </c>
      <c r="E20" s="14">
        <v>2400</v>
      </c>
      <c r="F20" s="13">
        <v>240</v>
      </c>
      <c r="G20" s="15">
        <v>2640</v>
      </c>
    </row>
    <row r="21" spans="1:7" s="9" customFormat="1" ht="26.25" thickBot="1">
      <c r="A21" s="21" t="s">
        <v>58</v>
      </c>
      <c r="B21" s="17" t="s">
        <v>65</v>
      </c>
      <c r="C21" s="22" t="s">
        <v>59</v>
      </c>
      <c r="D21" s="18">
        <v>1100</v>
      </c>
      <c r="E21" s="18">
        <f>D21*2</f>
        <v>2200</v>
      </c>
      <c r="F21" s="18">
        <v>0</v>
      </c>
      <c r="G21" s="20">
        <f>E21+F21</f>
        <v>2200</v>
      </c>
    </row>
    <row r="22" spans="1:7" s="9" customFormat="1" ht="51" customHeight="1" thickBot="1">
      <c r="A22" s="23" t="s">
        <v>58</v>
      </c>
      <c r="B22" s="12" t="s">
        <v>65</v>
      </c>
      <c r="C22" s="23" t="s">
        <v>126</v>
      </c>
      <c r="D22" s="25">
        <v>1200</v>
      </c>
      <c r="E22" s="25">
        <v>2400</v>
      </c>
      <c r="F22" s="25">
        <v>400</v>
      </c>
      <c r="G22" s="15">
        <v>2800</v>
      </c>
    </row>
    <row r="23" spans="1:7" s="9" customFormat="1" ht="54" customHeight="1" thickBot="1">
      <c r="A23" s="11" t="s">
        <v>130</v>
      </c>
      <c r="B23" s="12" t="s">
        <v>131</v>
      </c>
      <c r="C23" s="26" t="s">
        <v>128</v>
      </c>
      <c r="D23" s="13">
        <v>750</v>
      </c>
      <c r="E23" s="13">
        <v>1500</v>
      </c>
      <c r="F23" s="13"/>
      <c r="G23" s="15">
        <v>1500</v>
      </c>
    </row>
    <row r="24" spans="1:7" s="9" customFormat="1" ht="48.75" customHeight="1" thickBot="1">
      <c r="A24" s="16" t="s">
        <v>38</v>
      </c>
      <c r="B24" s="27" t="s">
        <v>51</v>
      </c>
      <c r="C24" s="18" t="s">
        <v>95</v>
      </c>
      <c r="D24" s="18">
        <v>0</v>
      </c>
      <c r="E24" s="18">
        <v>0</v>
      </c>
      <c r="F24" s="18">
        <v>300</v>
      </c>
      <c r="G24" s="20">
        <f>F24</f>
        <v>300</v>
      </c>
    </row>
    <row r="25" spans="1:7" s="9" customFormat="1" ht="39.75" customHeight="1" thickBot="1">
      <c r="A25" s="23" t="s">
        <v>9</v>
      </c>
      <c r="B25" s="28" t="s">
        <v>18</v>
      </c>
      <c r="C25" s="26" t="s">
        <v>57</v>
      </c>
      <c r="D25" s="13">
        <v>1000</v>
      </c>
      <c r="E25" s="13">
        <f>D25*1</f>
        <v>1000</v>
      </c>
      <c r="F25" s="13">
        <v>300</v>
      </c>
      <c r="G25" s="15">
        <f>E25+F25</f>
        <v>1300</v>
      </c>
    </row>
    <row r="26" spans="1:7" s="3" customFormat="1" ht="51.75" customHeight="1" thickBot="1">
      <c r="A26" s="16" t="s">
        <v>9</v>
      </c>
      <c r="B26" s="29" t="s">
        <v>18</v>
      </c>
      <c r="C26" s="22" t="s">
        <v>62</v>
      </c>
      <c r="D26" s="30">
        <v>1000</v>
      </c>
      <c r="E26" s="19">
        <f>D26*2</f>
        <v>2000</v>
      </c>
      <c r="F26" s="30">
        <v>300</v>
      </c>
      <c r="G26" s="20">
        <f>E26+F26</f>
        <v>2300</v>
      </c>
    </row>
    <row r="27" spans="1:7" s="3" customFormat="1" ht="39" customHeight="1" thickBot="1">
      <c r="A27" s="23" t="s">
        <v>9</v>
      </c>
      <c r="B27" s="28" t="s">
        <v>18</v>
      </c>
      <c r="C27" s="11" t="s">
        <v>80</v>
      </c>
      <c r="D27" s="23">
        <v>1000</v>
      </c>
      <c r="E27" s="25">
        <f>D27*2</f>
        <v>2000</v>
      </c>
      <c r="F27" s="25">
        <v>300</v>
      </c>
      <c r="G27" s="15">
        <f>E27+F27</f>
        <v>2300</v>
      </c>
    </row>
    <row r="28" spans="1:7" s="3" customFormat="1" ht="51.75" customHeight="1" thickBot="1">
      <c r="A28" s="16" t="s">
        <v>9</v>
      </c>
      <c r="B28" s="29" t="s">
        <v>18</v>
      </c>
      <c r="C28" s="16" t="s">
        <v>128</v>
      </c>
      <c r="D28" s="30">
        <v>1000</v>
      </c>
      <c r="E28" s="19">
        <v>2000</v>
      </c>
      <c r="F28" s="30"/>
      <c r="G28" s="20">
        <v>2000</v>
      </c>
    </row>
    <row r="29" spans="1:7" s="3" customFormat="1" ht="75" customHeight="1" thickBot="1">
      <c r="A29" s="21" t="s">
        <v>86</v>
      </c>
      <c r="B29" s="17" t="s">
        <v>50</v>
      </c>
      <c r="C29" s="18" t="s">
        <v>87</v>
      </c>
      <c r="D29" s="21">
        <v>500</v>
      </c>
      <c r="E29" s="31">
        <f>D29*4</f>
        <v>2000</v>
      </c>
      <c r="F29" s="31">
        <v>220</v>
      </c>
      <c r="G29" s="20">
        <f>E29+F29</f>
        <v>2220</v>
      </c>
    </row>
    <row r="30" spans="1:7" s="3" customFormat="1" ht="66.75" customHeight="1" thickBot="1">
      <c r="A30" s="16" t="s">
        <v>45</v>
      </c>
      <c r="B30" s="17" t="s">
        <v>50</v>
      </c>
      <c r="C30" s="18" t="s">
        <v>94</v>
      </c>
      <c r="D30" s="30">
        <v>0</v>
      </c>
      <c r="E30" s="19">
        <v>0</v>
      </c>
      <c r="F30" s="30">
        <v>220</v>
      </c>
      <c r="G30" s="20">
        <f>F30</f>
        <v>220</v>
      </c>
    </row>
    <row r="31" spans="1:7" s="3" customFormat="1" ht="62.25" customHeight="1" thickBot="1">
      <c r="A31" s="11" t="s">
        <v>45</v>
      </c>
      <c r="B31" s="12" t="s">
        <v>50</v>
      </c>
      <c r="C31" s="13" t="s">
        <v>102</v>
      </c>
      <c r="D31" s="32">
        <v>0</v>
      </c>
      <c r="E31" s="14">
        <v>0</v>
      </c>
      <c r="F31" s="32">
        <v>220</v>
      </c>
      <c r="G31" s="15">
        <f>F31</f>
        <v>220</v>
      </c>
    </row>
    <row r="32" spans="1:7" s="3" customFormat="1" ht="63" customHeight="1" thickBot="1">
      <c r="A32" s="16" t="s">
        <v>45</v>
      </c>
      <c r="B32" s="17" t="s">
        <v>50</v>
      </c>
      <c r="C32" s="18" t="s">
        <v>85</v>
      </c>
      <c r="D32" s="18">
        <v>500</v>
      </c>
      <c r="E32" s="18">
        <f>D32*2</f>
        <v>1000</v>
      </c>
      <c r="F32" s="18">
        <v>0</v>
      </c>
      <c r="G32" s="20">
        <f>E32</f>
        <v>1000</v>
      </c>
    </row>
    <row r="33" spans="1:7" s="3" customFormat="1" ht="50.25" customHeight="1" thickBot="1">
      <c r="A33" s="11" t="s">
        <v>45</v>
      </c>
      <c r="B33" s="12" t="s">
        <v>50</v>
      </c>
      <c r="C33" s="13" t="s">
        <v>105</v>
      </c>
      <c r="D33" s="32">
        <v>0</v>
      </c>
      <c r="E33" s="14">
        <v>0</v>
      </c>
      <c r="F33" s="32">
        <v>220</v>
      </c>
      <c r="G33" s="15">
        <f>F33</f>
        <v>220</v>
      </c>
    </row>
    <row r="34" spans="1:7" s="3" customFormat="1" ht="36" customHeight="1" thickBot="1">
      <c r="A34" s="16" t="s">
        <v>45</v>
      </c>
      <c r="B34" s="17" t="s">
        <v>50</v>
      </c>
      <c r="C34" s="18" t="s">
        <v>114</v>
      </c>
      <c r="D34" s="30">
        <v>0</v>
      </c>
      <c r="E34" s="19">
        <v>0</v>
      </c>
      <c r="F34" s="30">
        <v>220</v>
      </c>
      <c r="G34" s="20">
        <f>F34</f>
        <v>220</v>
      </c>
    </row>
    <row r="35" spans="1:7" s="3" customFormat="1" ht="57.75" customHeight="1" thickBot="1">
      <c r="A35" s="11" t="s">
        <v>45</v>
      </c>
      <c r="B35" s="12" t="s">
        <v>50</v>
      </c>
      <c r="C35" s="13" t="s">
        <v>115</v>
      </c>
      <c r="D35" s="32">
        <v>500</v>
      </c>
      <c r="E35" s="14">
        <f>D35*1</f>
        <v>500</v>
      </c>
      <c r="F35" s="32">
        <v>220</v>
      </c>
      <c r="G35" s="15">
        <f>E35+F35</f>
        <v>720</v>
      </c>
    </row>
    <row r="36" spans="1:7" s="3" customFormat="1" ht="57" customHeight="1" thickBot="1">
      <c r="A36" s="16" t="s">
        <v>39</v>
      </c>
      <c r="B36" s="17" t="s">
        <v>52</v>
      </c>
      <c r="C36" s="18" t="s">
        <v>95</v>
      </c>
      <c r="D36" s="30">
        <v>0</v>
      </c>
      <c r="E36" s="19">
        <v>0</v>
      </c>
      <c r="F36" s="30">
        <v>400</v>
      </c>
      <c r="G36" s="20">
        <f>F36</f>
        <v>400</v>
      </c>
    </row>
    <row r="37" spans="1:7" s="3" customFormat="1" ht="47.25" customHeight="1" thickBot="1">
      <c r="A37" s="11" t="s">
        <v>28</v>
      </c>
      <c r="B37" s="12" t="s">
        <v>34</v>
      </c>
      <c r="C37" s="23" t="s">
        <v>120</v>
      </c>
      <c r="D37" s="25">
        <v>500</v>
      </c>
      <c r="E37" s="25">
        <v>1500</v>
      </c>
      <c r="F37" s="25"/>
      <c r="G37" s="15">
        <f t="shared" ref="G37" si="0">E37+F37</f>
        <v>1500</v>
      </c>
    </row>
    <row r="38" spans="1:7" s="3" customFormat="1" ht="52.5" customHeight="1" thickBot="1">
      <c r="A38" s="16" t="s">
        <v>28</v>
      </c>
      <c r="B38" s="17" t="s">
        <v>34</v>
      </c>
      <c r="C38" s="16" t="s">
        <v>73</v>
      </c>
      <c r="D38" s="18">
        <v>500</v>
      </c>
      <c r="E38" s="18">
        <f>D38*3</f>
        <v>1500</v>
      </c>
      <c r="F38" s="18">
        <f>0</f>
        <v>0</v>
      </c>
      <c r="G38" s="20">
        <f>E38+F38</f>
        <v>1500</v>
      </c>
    </row>
    <row r="39" spans="1:7" s="3" customFormat="1" ht="46.5" customHeight="1" thickBot="1">
      <c r="A39" s="21" t="s">
        <v>11</v>
      </c>
      <c r="B39" s="17" t="s">
        <v>21</v>
      </c>
      <c r="C39" s="21" t="s">
        <v>127</v>
      </c>
      <c r="D39" s="31">
        <v>800</v>
      </c>
      <c r="E39" s="31">
        <v>1600</v>
      </c>
      <c r="F39" s="31">
        <v>200</v>
      </c>
      <c r="G39" s="20">
        <v>1800</v>
      </c>
    </row>
    <row r="40" spans="1:7" s="3" customFormat="1" ht="46.5" customHeight="1" thickBot="1">
      <c r="A40" s="11" t="s">
        <v>37</v>
      </c>
      <c r="B40" s="12" t="s">
        <v>50</v>
      </c>
      <c r="C40" s="13" t="s">
        <v>107</v>
      </c>
      <c r="D40" s="13">
        <v>500</v>
      </c>
      <c r="E40" s="14">
        <f>D40*4</f>
        <v>2000</v>
      </c>
      <c r="F40" s="13">
        <v>220</v>
      </c>
      <c r="G40" s="15">
        <f>E40+F40</f>
        <v>2220</v>
      </c>
    </row>
    <row r="41" spans="1:7" s="3" customFormat="1" ht="37.5" customHeight="1" thickBot="1">
      <c r="A41" s="16" t="s">
        <v>37</v>
      </c>
      <c r="B41" s="17" t="s">
        <v>50</v>
      </c>
      <c r="C41" s="18" t="s">
        <v>91</v>
      </c>
      <c r="D41" s="18">
        <v>500</v>
      </c>
      <c r="E41" s="19">
        <f>D41*4</f>
        <v>2000</v>
      </c>
      <c r="F41" s="18">
        <v>220</v>
      </c>
      <c r="G41" s="20">
        <f>E41+F41</f>
        <v>2220</v>
      </c>
    </row>
    <row r="42" spans="1:7" s="3" customFormat="1" ht="61.5" customHeight="1" thickBot="1">
      <c r="A42" s="11" t="s">
        <v>129</v>
      </c>
      <c r="B42" s="12" t="s">
        <v>21</v>
      </c>
      <c r="C42" s="11" t="s">
        <v>128</v>
      </c>
      <c r="D42" s="13">
        <v>800</v>
      </c>
      <c r="E42" s="14">
        <v>1600</v>
      </c>
      <c r="F42" s="13"/>
      <c r="G42" s="15">
        <v>1600</v>
      </c>
    </row>
    <row r="43" spans="1:7" s="3" customFormat="1" ht="51.75" customHeight="1" thickBot="1">
      <c r="A43" s="16" t="s">
        <v>29</v>
      </c>
      <c r="B43" s="17" t="s">
        <v>21</v>
      </c>
      <c r="C43" s="16" t="s">
        <v>68</v>
      </c>
      <c r="D43" s="18">
        <v>0</v>
      </c>
      <c r="E43" s="19">
        <v>0</v>
      </c>
      <c r="F43" s="18">
        <v>300</v>
      </c>
      <c r="G43" s="20">
        <f>F43</f>
        <v>300</v>
      </c>
    </row>
    <row r="44" spans="1:7" s="3" customFormat="1" ht="50.25" customHeight="1" thickBot="1">
      <c r="A44" s="11" t="s">
        <v>29</v>
      </c>
      <c r="B44" s="12" t="s">
        <v>21</v>
      </c>
      <c r="C44" s="11" t="s">
        <v>77</v>
      </c>
      <c r="D44" s="13">
        <v>0</v>
      </c>
      <c r="E44" s="14">
        <v>0</v>
      </c>
      <c r="F44" s="13">
        <v>300</v>
      </c>
      <c r="G44" s="15">
        <f>E44+F44</f>
        <v>300</v>
      </c>
    </row>
    <row r="45" spans="1:7" s="3" customFormat="1" ht="75.75" customHeight="1" thickBot="1">
      <c r="A45" s="16" t="s">
        <v>40</v>
      </c>
      <c r="B45" s="17" t="s">
        <v>50</v>
      </c>
      <c r="C45" s="33" t="s">
        <v>90</v>
      </c>
      <c r="D45" s="18">
        <v>500</v>
      </c>
      <c r="E45" s="19">
        <f>D45*2</f>
        <v>1000</v>
      </c>
      <c r="F45" s="18">
        <v>220</v>
      </c>
      <c r="G45" s="20">
        <f>E45+F45</f>
        <v>1220</v>
      </c>
    </row>
    <row r="46" spans="1:7" s="3" customFormat="1" ht="37.5" customHeight="1" thickBot="1">
      <c r="A46" s="11" t="s">
        <v>40</v>
      </c>
      <c r="B46" s="12" t="s">
        <v>50</v>
      </c>
      <c r="C46" s="13" t="s">
        <v>112</v>
      </c>
      <c r="D46" s="13">
        <v>500</v>
      </c>
      <c r="E46" s="14">
        <f>D46*2</f>
        <v>1000</v>
      </c>
      <c r="F46" s="13">
        <v>220</v>
      </c>
      <c r="G46" s="15">
        <f>E46+F46</f>
        <v>1220</v>
      </c>
    </row>
    <row r="47" spans="1:7" s="3" customFormat="1" ht="26.25" thickBot="1">
      <c r="A47" s="23" t="s">
        <v>10</v>
      </c>
      <c r="B47" s="12" t="s">
        <v>20</v>
      </c>
      <c r="C47" s="26" t="s">
        <v>63</v>
      </c>
      <c r="D47" s="13">
        <v>0</v>
      </c>
      <c r="E47" s="14">
        <v>0</v>
      </c>
      <c r="F47" s="13">
        <v>300</v>
      </c>
      <c r="G47" s="15">
        <f>E47+F47</f>
        <v>300</v>
      </c>
    </row>
    <row r="48" spans="1:7" s="3" customFormat="1" ht="44.25" customHeight="1" thickBot="1">
      <c r="A48" s="21" t="s">
        <v>55</v>
      </c>
      <c r="B48" s="17" t="s">
        <v>123</v>
      </c>
      <c r="C48" s="21" t="s">
        <v>124</v>
      </c>
      <c r="D48" s="31">
        <v>1200</v>
      </c>
      <c r="E48" s="31"/>
      <c r="F48" s="31"/>
      <c r="G48" s="20">
        <v>1200</v>
      </c>
    </row>
    <row r="49" spans="1:7" s="3" customFormat="1" ht="66.75" customHeight="1" thickBot="1">
      <c r="A49" s="23" t="s">
        <v>55</v>
      </c>
      <c r="B49" s="12" t="s">
        <v>123</v>
      </c>
      <c r="C49" s="23" t="s">
        <v>125</v>
      </c>
      <c r="D49" s="13">
        <v>1200</v>
      </c>
      <c r="E49" s="14"/>
      <c r="F49" s="13"/>
      <c r="G49" s="15">
        <v>2400</v>
      </c>
    </row>
    <row r="50" spans="1:7" s="3" customFormat="1" ht="47.25" customHeight="1" thickBot="1">
      <c r="A50" s="16" t="s">
        <v>43</v>
      </c>
      <c r="B50" s="17" t="s">
        <v>50</v>
      </c>
      <c r="C50" s="18" t="s">
        <v>98</v>
      </c>
      <c r="D50" s="18">
        <v>0</v>
      </c>
      <c r="E50" s="19">
        <v>0</v>
      </c>
      <c r="F50" s="18">
        <v>220</v>
      </c>
      <c r="G50" s="20">
        <f>F50</f>
        <v>220</v>
      </c>
    </row>
    <row r="51" spans="1:7" s="3" customFormat="1" ht="39.75" customHeight="1" thickBot="1">
      <c r="A51" s="11" t="s">
        <v>43</v>
      </c>
      <c r="B51" s="12" t="s">
        <v>50</v>
      </c>
      <c r="C51" s="13" t="s">
        <v>99</v>
      </c>
      <c r="D51" s="13">
        <v>0</v>
      </c>
      <c r="E51" s="14">
        <v>0</v>
      </c>
      <c r="F51" s="13">
        <v>220</v>
      </c>
      <c r="G51" s="15">
        <f>F51</f>
        <v>220</v>
      </c>
    </row>
    <row r="52" spans="1:7" s="3" customFormat="1" ht="46.5" customHeight="1" thickBot="1">
      <c r="A52" s="16" t="s">
        <v>43</v>
      </c>
      <c r="B52" s="17" t="s">
        <v>50</v>
      </c>
      <c r="C52" s="18" t="s">
        <v>111</v>
      </c>
      <c r="D52" s="18">
        <v>500</v>
      </c>
      <c r="E52" s="19">
        <f>D52*1</f>
        <v>500</v>
      </c>
      <c r="F52" s="18">
        <v>220</v>
      </c>
      <c r="G52" s="20">
        <f>E52+F52</f>
        <v>720</v>
      </c>
    </row>
    <row r="53" spans="1:7" s="3" customFormat="1" ht="54" customHeight="1" thickBot="1">
      <c r="A53" s="11" t="s">
        <v>60</v>
      </c>
      <c r="B53" s="12" t="s">
        <v>21</v>
      </c>
      <c r="C53" s="11" t="s">
        <v>128</v>
      </c>
      <c r="D53" s="13">
        <v>800</v>
      </c>
      <c r="E53" s="14">
        <v>1600</v>
      </c>
      <c r="F53" s="13"/>
      <c r="G53" s="15">
        <v>1600</v>
      </c>
    </row>
    <row r="54" spans="1:7" s="3" customFormat="1" ht="72" customHeight="1" thickBot="1">
      <c r="A54" s="34" t="s">
        <v>88</v>
      </c>
      <c r="B54" s="17" t="s">
        <v>119</v>
      </c>
      <c r="C54" s="18" t="s">
        <v>116</v>
      </c>
      <c r="D54" s="18">
        <v>0</v>
      </c>
      <c r="E54" s="19">
        <v>0</v>
      </c>
      <c r="F54" s="18">
        <v>220</v>
      </c>
      <c r="G54" s="20">
        <f>F54*3</f>
        <v>660</v>
      </c>
    </row>
    <row r="55" spans="1:7" s="3" customFormat="1" ht="42.75" customHeight="1" thickBot="1">
      <c r="A55" s="35" t="s">
        <v>70</v>
      </c>
      <c r="B55" s="12" t="s">
        <v>82</v>
      </c>
      <c r="C55" s="11" t="s">
        <v>71</v>
      </c>
      <c r="D55" s="13">
        <v>500</v>
      </c>
      <c r="E55" s="14">
        <f>D55*2</f>
        <v>1000</v>
      </c>
      <c r="F55" s="13">
        <v>0</v>
      </c>
      <c r="G55" s="15">
        <f>E55+F55</f>
        <v>1000</v>
      </c>
    </row>
    <row r="56" spans="1:7" s="3" customFormat="1" ht="47.25" customHeight="1" thickBot="1">
      <c r="A56" s="21" t="s">
        <v>7</v>
      </c>
      <c r="B56" s="17" t="s">
        <v>17</v>
      </c>
      <c r="C56" s="16" t="s">
        <v>72</v>
      </c>
      <c r="D56" s="18">
        <v>1200</v>
      </c>
      <c r="E56" s="19">
        <f>D56</f>
        <v>1200</v>
      </c>
      <c r="F56" s="18">
        <v>0</v>
      </c>
      <c r="G56" s="20">
        <f>E56</f>
        <v>1200</v>
      </c>
    </row>
    <row r="57" spans="1:7" s="3" customFormat="1" ht="41.25" customHeight="1" thickBot="1">
      <c r="A57" s="23" t="s">
        <v>7</v>
      </c>
      <c r="B57" s="12" t="s">
        <v>17</v>
      </c>
      <c r="C57" s="26" t="s">
        <v>61</v>
      </c>
      <c r="D57" s="13">
        <v>1200</v>
      </c>
      <c r="E57" s="14">
        <f>D57*1</f>
        <v>1200</v>
      </c>
      <c r="F57" s="13">
        <v>0</v>
      </c>
      <c r="G57" s="15">
        <f t="shared" ref="G57:G58" si="1">E57+F57</f>
        <v>1200</v>
      </c>
    </row>
    <row r="58" spans="1:7" s="3" customFormat="1" ht="42.75" customHeight="1" thickBot="1">
      <c r="A58" s="21" t="s">
        <v>7</v>
      </c>
      <c r="B58" s="17" t="s">
        <v>17</v>
      </c>
      <c r="C58" s="16" t="s">
        <v>75</v>
      </c>
      <c r="D58" s="18">
        <v>0</v>
      </c>
      <c r="E58" s="19">
        <v>0</v>
      </c>
      <c r="F58" s="18">
        <v>400</v>
      </c>
      <c r="G58" s="20">
        <f t="shared" si="1"/>
        <v>400</v>
      </c>
    </row>
    <row r="59" spans="1:7" s="3" customFormat="1" ht="36" customHeight="1" thickBot="1">
      <c r="A59" s="16" t="s">
        <v>27</v>
      </c>
      <c r="B59" s="17" t="s">
        <v>33</v>
      </c>
      <c r="C59" s="16" t="s">
        <v>72</v>
      </c>
      <c r="D59" s="18">
        <v>1600</v>
      </c>
      <c r="E59" s="19">
        <f>D59</f>
        <v>1600</v>
      </c>
      <c r="F59" s="18">
        <v>0</v>
      </c>
      <c r="G59" s="20">
        <f>E59</f>
        <v>1600</v>
      </c>
    </row>
    <row r="60" spans="1:7" s="3" customFormat="1" ht="39.75" customHeight="1" thickBot="1">
      <c r="A60" s="11" t="s">
        <v>27</v>
      </c>
      <c r="B60" s="12" t="s">
        <v>33</v>
      </c>
      <c r="C60" s="11" t="s">
        <v>81</v>
      </c>
      <c r="D60" s="13">
        <v>1600</v>
      </c>
      <c r="E60" s="14">
        <f>D60</f>
        <v>1600</v>
      </c>
      <c r="F60" s="13">
        <v>0</v>
      </c>
      <c r="G60" s="15">
        <f>E60</f>
        <v>1600</v>
      </c>
    </row>
    <row r="61" spans="1:7" s="3" customFormat="1" ht="39.75" customHeight="1" thickBot="1">
      <c r="A61" s="16" t="s">
        <v>27</v>
      </c>
      <c r="B61" s="17" t="s">
        <v>33</v>
      </c>
      <c r="C61" s="16" t="s">
        <v>75</v>
      </c>
      <c r="D61" s="18">
        <v>0</v>
      </c>
      <c r="E61" s="19">
        <v>0</v>
      </c>
      <c r="F61" s="18">
        <v>600</v>
      </c>
      <c r="G61" s="20">
        <f>F61</f>
        <v>600</v>
      </c>
    </row>
    <row r="62" spans="1:7" s="3" customFormat="1" ht="98.25" customHeight="1" thickBot="1">
      <c r="A62" s="16" t="s">
        <v>30</v>
      </c>
      <c r="B62" s="17" t="s">
        <v>21</v>
      </c>
      <c r="C62" s="16" t="s">
        <v>79</v>
      </c>
      <c r="D62" s="18">
        <v>800</v>
      </c>
      <c r="E62" s="18">
        <f>D62*2</f>
        <v>1600</v>
      </c>
      <c r="F62" s="18">
        <v>0</v>
      </c>
      <c r="G62" s="20">
        <f>E62+F62</f>
        <v>1600</v>
      </c>
    </row>
    <row r="63" spans="1:7" s="3" customFormat="1" ht="43.5" customHeight="1" thickBot="1">
      <c r="A63" s="21" t="s">
        <v>12</v>
      </c>
      <c r="B63" s="17" t="s">
        <v>22</v>
      </c>
      <c r="C63" s="16" t="s">
        <v>66</v>
      </c>
      <c r="D63" s="18">
        <v>0</v>
      </c>
      <c r="E63" s="18">
        <v>0</v>
      </c>
      <c r="F63" s="18">
        <v>300</v>
      </c>
      <c r="G63" s="20">
        <f>F63</f>
        <v>300</v>
      </c>
    </row>
    <row r="64" spans="1:7" s="3" customFormat="1" ht="55.5" customHeight="1" thickBot="1">
      <c r="A64" s="23" t="s">
        <v>12</v>
      </c>
      <c r="B64" s="12" t="s">
        <v>22</v>
      </c>
      <c r="C64" s="11" t="s">
        <v>74</v>
      </c>
      <c r="D64" s="13">
        <v>1000</v>
      </c>
      <c r="E64" s="13">
        <f>D64*1</f>
        <v>1000</v>
      </c>
      <c r="F64" s="13">
        <v>0</v>
      </c>
      <c r="G64" s="15">
        <f>E64+F64</f>
        <v>1000</v>
      </c>
    </row>
    <row r="65" spans="1:7" s="3" customFormat="1" ht="66.75" customHeight="1" thickBot="1">
      <c r="A65" s="21" t="s">
        <v>12</v>
      </c>
      <c r="B65" s="17" t="s">
        <v>22</v>
      </c>
      <c r="C65" s="22" t="s">
        <v>64</v>
      </c>
      <c r="D65" s="18">
        <v>0</v>
      </c>
      <c r="E65" s="18">
        <v>0</v>
      </c>
      <c r="F65" s="18">
        <v>300</v>
      </c>
      <c r="G65" s="20">
        <f>F65</f>
        <v>300</v>
      </c>
    </row>
    <row r="66" spans="1:7" s="3" customFormat="1" ht="57.75" customHeight="1" thickBot="1">
      <c r="A66" s="16" t="s">
        <v>8</v>
      </c>
      <c r="B66" s="17" t="s">
        <v>35</v>
      </c>
      <c r="C66" s="22" t="s">
        <v>84</v>
      </c>
      <c r="D66" s="18">
        <v>0</v>
      </c>
      <c r="E66" s="18">
        <v>0</v>
      </c>
      <c r="F66" s="18">
        <v>320</v>
      </c>
      <c r="G66" s="20">
        <f>F66</f>
        <v>320</v>
      </c>
    </row>
    <row r="67" spans="1:7" s="3" customFormat="1" ht="55.5" customHeight="1" thickBot="1">
      <c r="A67" s="11" t="s">
        <v>8</v>
      </c>
      <c r="B67" s="12" t="s">
        <v>35</v>
      </c>
      <c r="C67" s="26" t="s">
        <v>83</v>
      </c>
      <c r="D67" s="13">
        <v>1200</v>
      </c>
      <c r="E67" s="13">
        <f>D67*1</f>
        <v>1200</v>
      </c>
      <c r="F67" s="13">
        <v>0</v>
      </c>
      <c r="G67" s="15">
        <f>E67+F67</f>
        <v>1200</v>
      </c>
    </row>
    <row r="68" spans="1:7" s="3" customFormat="1" ht="101.25" customHeight="1" thickBot="1">
      <c r="A68" s="16" t="s">
        <v>8</v>
      </c>
      <c r="B68" s="17" t="s">
        <v>35</v>
      </c>
      <c r="C68" s="16" t="s">
        <v>79</v>
      </c>
      <c r="D68" s="18">
        <v>1200</v>
      </c>
      <c r="E68" s="18">
        <f>D68*2</f>
        <v>2400</v>
      </c>
      <c r="F68" s="18">
        <v>0</v>
      </c>
      <c r="G68" s="20">
        <f>E68+F68</f>
        <v>2400</v>
      </c>
    </row>
    <row r="69" spans="1:7" s="3" customFormat="1" ht="50.25" customHeight="1" thickBot="1">
      <c r="A69" s="23" t="s">
        <v>14</v>
      </c>
      <c r="B69" s="12" t="s">
        <v>121</v>
      </c>
      <c r="C69" s="23" t="s">
        <v>120</v>
      </c>
      <c r="D69" s="25">
        <v>1200</v>
      </c>
      <c r="E69" s="25">
        <v>3600</v>
      </c>
      <c r="F69" s="25"/>
      <c r="G69" s="15">
        <v>3600</v>
      </c>
    </row>
    <row r="70" spans="1:7" s="3" customFormat="1" ht="48.75" customHeight="1" thickBot="1">
      <c r="A70" s="21" t="s">
        <v>14</v>
      </c>
      <c r="B70" s="17" t="s">
        <v>24</v>
      </c>
      <c r="C70" s="16" t="s">
        <v>73</v>
      </c>
      <c r="D70" s="18">
        <v>1200</v>
      </c>
      <c r="E70" s="18">
        <f>D70*3</f>
        <v>3600</v>
      </c>
      <c r="F70" s="18">
        <v>0</v>
      </c>
      <c r="G70" s="20">
        <f>E70</f>
        <v>3600</v>
      </c>
    </row>
    <row r="71" spans="1:7" s="3" customFormat="1" ht="51" customHeight="1" thickBot="1">
      <c r="A71" s="23" t="s">
        <v>15</v>
      </c>
      <c r="B71" s="12" t="s">
        <v>25</v>
      </c>
      <c r="C71" s="11" t="s">
        <v>67</v>
      </c>
      <c r="D71" s="13">
        <v>0</v>
      </c>
      <c r="E71" s="13">
        <v>0</v>
      </c>
      <c r="F71" s="13">
        <v>220</v>
      </c>
      <c r="G71" s="15">
        <f>F71</f>
        <v>220</v>
      </c>
    </row>
    <row r="72" spans="1:7" s="3" customFormat="1" ht="57.75" customHeight="1" thickBot="1">
      <c r="A72" s="21" t="s">
        <v>15</v>
      </c>
      <c r="B72" s="17" t="s">
        <v>25</v>
      </c>
      <c r="C72" s="16" t="s">
        <v>74</v>
      </c>
      <c r="D72" s="18">
        <v>500</v>
      </c>
      <c r="E72" s="18">
        <f>D72*2</f>
        <v>1000</v>
      </c>
      <c r="F72" s="18">
        <v>0</v>
      </c>
      <c r="G72" s="20">
        <f>E72+F72</f>
        <v>1000</v>
      </c>
    </row>
    <row r="73" spans="1:7" s="3" customFormat="1" ht="48.75" customHeight="1" thickBot="1">
      <c r="A73" s="11" t="s">
        <v>31</v>
      </c>
      <c r="B73" s="12" t="s">
        <v>36</v>
      </c>
      <c r="C73" s="16" t="s">
        <v>78</v>
      </c>
      <c r="D73" s="13">
        <v>800</v>
      </c>
      <c r="E73" s="13">
        <f>D73</f>
        <v>800</v>
      </c>
      <c r="F73" s="13">
        <v>0</v>
      </c>
      <c r="G73" s="15">
        <f>E73</f>
        <v>800</v>
      </c>
    </row>
    <row r="74" spans="1:7" s="3" customFormat="1" ht="39" thickBot="1">
      <c r="A74" s="23" t="s">
        <v>32</v>
      </c>
      <c r="B74" s="12" t="s">
        <v>21</v>
      </c>
      <c r="C74" s="23" t="s">
        <v>122</v>
      </c>
      <c r="D74" s="25">
        <v>800</v>
      </c>
      <c r="E74" s="25">
        <v>2400</v>
      </c>
      <c r="F74" s="25"/>
      <c r="G74" s="15">
        <v>2400</v>
      </c>
    </row>
    <row r="75" spans="1:7" s="3" customFormat="1" ht="39" thickBot="1">
      <c r="A75" s="16" t="s">
        <v>32</v>
      </c>
      <c r="B75" s="17" t="s">
        <v>21</v>
      </c>
      <c r="C75" s="16" t="s">
        <v>73</v>
      </c>
      <c r="D75" s="18">
        <v>800</v>
      </c>
      <c r="E75" s="18">
        <f>D75*3</f>
        <v>2400</v>
      </c>
      <c r="F75" s="18">
        <v>0</v>
      </c>
      <c r="G75" s="20">
        <f>E75</f>
        <v>2400</v>
      </c>
    </row>
    <row r="76" spans="1:7" s="3" customFormat="1" ht="39" thickBot="1">
      <c r="A76" s="11" t="s">
        <v>13</v>
      </c>
      <c r="B76" s="12" t="s">
        <v>23</v>
      </c>
      <c r="C76" s="11" t="s">
        <v>69</v>
      </c>
      <c r="D76" s="13">
        <v>0</v>
      </c>
      <c r="E76" s="13">
        <v>0</v>
      </c>
      <c r="F76" s="13">
        <v>220</v>
      </c>
      <c r="G76" s="15">
        <v>220</v>
      </c>
    </row>
    <row r="77" spans="1:7" s="3" customFormat="1" ht="39" thickBot="1">
      <c r="A77" s="16" t="s">
        <v>13</v>
      </c>
      <c r="B77" s="17" t="s">
        <v>23</v>
      </c>
      <c r="C77" s="16" t="s">
        <v>76</v>
      </c>
      <c r="D77" s="18">
        <v>500</v>
      </c>
      <c r="E77" s="18">
        <f>D77*1</f>
        <v>500</v>
      </c>
      <c r="F77" s="18">
        <v>0</v>
      </c>
      <c r="G77" s="20">
        <f>E77+F77</f>
        <v>500</v>
      </c>
    </row>
    <row r="78" spans="1:7" s="3" customFormat="1" ht="64.5" thickBot="1">
      <c r="A78" s="23" t="s">
        <v>13</v>
      </c>
      <c r="B78" s="12" t="s">
        <v>23</v>
      </c>
      <c r="C78" s="26" t="s">
        <v>64</v>
      </c>
      <c r="D78" s="13">
        <v>0</v>
      </c>
      <c r="E78" s="13">
        <v>0</v>
      </c>
      <c r="F78" s="13">
        <v>220</v>
      </c>
      <c r="G78" s="15">
        <f>E78+F78</f>
        <v>220</v>
      </c>
    </row>
    <row r="79" spans="1:7" s="3" customFormat="1" ht="26.25" thickBot="1">
      <c r="A79" s="11" t="s">
        <v>42</v>
      </c>
      <c r="B79" s="12" t="s">
        <v>50</v>
      </c>
      <c r="C79" s="13" t="s">
        <v>100</v>
      </c>
      <c r="D79" s="13">
        <v>500</v>
      </c>
      <c r="E79" s="13">
        <f>D79*3</f>
        <v>1500</v>
      </c>
      <c r="F79" s="13">
        <v>220</v>
      </c>
      <c r="G79" s="15">
        <f>E79+F79</f>
        <v>1720</v>
      </c>
    </row>
    <row r="80" spans="1:7" s="3" customFormat="1" ht="26.25" thickBot="1">
      <c r="A80" s="16" t="s">
        <v>42</v>
      </c>
      <c r="B80" s="17" t="s">
        <v>50</v>
      </c>
      <c r="C80" s="18" t="s">
        <v>109</v>
      </c>
      <c r="D80" s="18">
        <v>500</v>
      </c>
      <c r="E80" s="18">
        <f>D80*2</f>
        <v>1000</v>
      </c>
      <c r="F80" s="18">
        <v>220</v>
      </c>
      <c r="G80" s="20">
        <f>E80+F80</f>
        <v>1220</v>
      </c>
    </row>
    <row r="81" spans="1:7" s="3" customFormat="1" ht="64.5" thickBot="1">
      <c r="A81" s="41" t="s">
        <v>138</v>
      </c>
      <c r="B81" s="17" t="s">
        <v>139</v>
      </c>
      <c r="C81" s="36" t="s">
        <v>140</v>
      </c>
      <c r="D81" s="37">
        <v>800</v>
      </c>
      <c r="E81" s="37">
        <f>+D81*1</f>
        <v>800</v>
      </c>
      <c r="F81" s="37">
        <v>0</v>
      </c>
      <c r="G81" s="37">
        <f>+E81</f>
        <v>800</v>
      </c>
    </row>
    <row r="82" spans="1:7" s="3" customFormat="1" ht="64.5" thickBot="1">
      <c r="A82" s="42" t="s">
        <v>141</v>
      </c>
      <c r="B82" s="12" t="s">
        <v>142</v>
      </c>
      <c r="C82" s="38" t="s">
        <v>143</v>
      </c>
      <c r="D82" s="38">
        <v>1000</v>
      </c>
      <c r="E82" s="13">
        <f>+D82*4</f>
        <v>4000</v>
      </c>
      <c r="F82" s="13">
        <v>300</v>
      </c>
      <c r="G82" s="13">
        <f t="shared" ref="G82:G86" si="2">+E82+F82</f>
        <v>4300</v>
      </c>
    </row>
    <row r="83" spans="1:7" s="3" customFormat="1" ht="51.75" thickBot="1">
      <c r="A83" s="41" t="s">
        <v>141</v>
      </c>
      <c r="B83" s="17" t="s">
        <v>142</v>
      </c>
      <c r="C83" s="18" t="s">
        <v>144</v>
      </c>
      <c r="D83" s="18">
        <v>1000</v>
      </c>
      <c r="E83" s="18">
        <f>+D83*4</f>
        <v>4000</v>
      </c>
      <c r="F83" s="18">
        <v>300</v>
      </c>
      <c r="G83" s="18">
        <f t="shared" si="2"/>
        <v>4300</v>
      </c>
    </row>
    <row r="84" spans="1:7" s="3" customFormat="1" ht="51.75" thickBot="1">
      <c r="A84" s="42" t="s">
        <v>141</v>
      </c>
      <c r="B84" s="12" t="s">
        <v>142</v>
      </c>
      <c r="C84" s="38" t="s">
        <v>145</v>
      </c>
      <c r="D84" s="38">
        <v>1000</v>
      </c>
      <c r="E84" s="13">
        <f>+D84*2</f>
        <v>2000</v>
      </c>
      <c r="F84" s="13">
        <v>300</v>
      </c>
      <c r="G84" s="13">
        <f t="shared" si="2"/>
        <v>2300</v>
      </c>
    </row>
    <row r="85" spans="1:7" s="3" customFormat="1" ht="51.75" thickBot="1">
      <c r="A85" s="41" t="s">
        <v>141</v>
      </c>
      <c r="B85" s="17" t="s">
        <v>142</v>
      </c>
      <c r="C85" s="18" t="s">
        <v>146</v>
      </c>
      <c r="D85" s="18">
        <v>1000</v>
      </c>
      <c r="E85" s="18">
        <f>+D85*2</f>
        <v>2000</v>
      </c>
      <c r="F85" s="18">
        <v>300</v>
      </c>
      <c r="G85" s="18">
        <f t="shared" si="2"/>
        <v>2300</v>
      </c>
    </row>
    <row r="86" spans="1:7" s="3" customFormat="1" ht="64.5" thickBot="1">
      <c r="A86" s="42" t="s">
        <v>141</v>
      </c>
      <c r="B86" s="12" t="s">
        <v>142</v>
      </c>
      <c r="C86" s="38" t="s">
        <v>147</v>
      </c>
      <c r="D86" s="38">
        <v>1000</v>
      </c>
      <c r="E86" s="13">
        <f>+D86*3</f>
        <v>3000</v>
      </c>
      <c r="F86" s="13">
        <v>300</v>
      </c>
      <c r="G86" s="13">
        <f t="shared" si="2"/>
        <v>3300</v>
      </c>
    </row>
    <row r="87" spans="1:7" s="3" customFormat="1" ht="51.75" thickBot="1">
      <c r="A87" s="41" t="s">
        <v>148</v>
      </c>
      <c r="B87" s="17" t="s">
        <v>149</v>
      </c>
      <c r="C87" s="18" t="s">
        <v>150</v>
      </c>
      <c r="D87" s="18">
        <v>0</v>
      </c>
      <c r="E87" s="18">
        <v>0</v>
      </c>
      <c r="F87" s="18">
        <v>300</v>
      </c>
      <c r="G87" s="18">
        <f>+F87*4</f>
        <v>1200</v>
      </c>
    </row>
    <row r="88" spans="1:7" s="3" customFormat="1" ht="51.75" thickBot="1">
      <c r="A88" s="42" t="s">
        <v>148</v>
      </c>
      <c r="B88" s="12" t="s">
        <v>149</v>
      </c>
      <c r="C88" s="38" t="s">
        <v>151</v>
      </c>
      <c r="D88" s="38">
        <v>0</v>
      </c>
      <c r="E88" s="38">
        <v>300</v>
      </c>
      <c r="F88" s="13">
        <f>+E88*4</f>
        <v>1200</v>
      </c>
      <c r="G88" s="13">
        <f>F88</f>
        <v>1200</v>
      </c>
    </row>
    <row r="89" spans="1:7" s="3" customFormat="1" ht="51.75" thickBot="1">
      <c r="A89" s="41" t="s">
        <v>148</v>
      </c>
      <c r="B89" s="17" t="s">
        <v>149</v>
      </c>
      <c r="C89" s="18" t="s">
        <v>152</v>
      </c>
      <c r="D89" s="18">
        <v>0</v>
      </c>
      <c r="E89" s="18">
        <v>300</v>
      </c>
      <c r="F89" s="18">
        <f>+E89*4</f>
        <v>1200</v>
      </c>
      <c r="G89" s="18">
        <f>+F89</f>
        <v>1200</v>
      </c>
    </row>
    <row r="90" spans="1:7" s="3" customFormat="1" ht="26.25" thickBot="1">
      <c r="A90" s="42" t="s">
        <v>148</v>
      </c>
      <c r="B90" s="12" t="s">
        <v>149</v>
      </c>
      <c r="C90" s="38" t="s">
        <v>153</v>
      </c>
      <c r="D90" s="38">
        <v>0</v>
      </c>
      <c r="E90" s="13">
        <v>0</v>
      </c>
      <c r="F90" s="13">
        <v>300</v>
      </c>
      <c r="G90" s="13">
        <f>+F90*4</f>
        <v>1200</v>
      </c>
    </row>
    <row r="91" spans="1:7" s="3" customFormat="1" ht="39" thickBot="1">
      <c r="A91" s="41" t="s">
        <v>154</v>
      </c>
      <c r="B91" s="17" t="s">
        <v>21</v>
      </c>
      <c r="C91" s="18" t="s">
        <v>155</v>
      </c>
      <c r="D91" s="18">
        <v>800</v>
      </c>
      <c r="E91" s="18">
        <f>+D91*4</f>
        <v>3200</v>
      </c>
      <c r="F91" s="18">
        <v>300</v>
      </c>
      <c r="G91" s="18">
        <f>+E91+F91</f>
        <v>3500</v>
      </c>
    </row>
    <row r="92" spans="1:7" s="3" customFormat="1" ht="39" thickBot="1">
      <c r="A92" s="43" t="s">
        <v>7</v>
      </c>
      <c r="B92" s="12" t="s">
        <v>17</v>
      </c>
      <c r="C92" s="23" t="s">
        <v>156</v>
      </c>
      <c r="D92" s="25">
        <v>1200</v>
      </c>
      <c r="E92" s="25">
        <v>1200</v>
      </c>
      <c r="F92" s="25">
        <v>400</v>
      </c>
      <c r="G92" s="15">
        <f>E92+F92</f>
        <v>1600</v>
      </c>
    </row>
    <row r="93" spans="1:7" s="3" customFormat="1" ht="39" thickBot="1">
      <c r="A93" s="34" t="s">
        <v>27</v>
      </c>
      <c r="B93" s="17" t="s">
        <v>157</v>
      </c>
      <c r="C93" s="21" t="s">
        <v>156</v>
      </c>
      <c r="D93" s="31">
        <v>1600</v>
      </c>
      <c r="E93" s="31">
        <v>1600</v>
      </c>
      <c r="F93" s="31">
        <v>600</v>
      </c>
      <c r="G93" s="20">
        <f>E93+F93</f>
        <v>2200</v>
      </c>
    </row>
    <row r="94" spans="1:7" s="3" customFormat="1" ht="39" thickBot="1">
      <c r="A94" s="42" t="s">
        <v>158</v>
      </c>
      <c r="B94" s="12" t="s">
        <v>159</v>
      </c>
      <c r="C94" s="38" t="s">
        <v>160</v>
      </c>
      <c r="D94" s="38">
        <v>1200</v>
      </c>
      <c r="E94" s="13">
        <f>+D94*2</f>
        <v>2400</v>
      </c>
      <c r="F94" s="13">
        <v>400</v>
      </c>
      <c r="G94" s="13">
        <f t="shared" ref="G94:G96" si="3">+E94+F94</f>
        <v>2800</v>
      </c>
    </row>
    <row r="95" spans="1:7" s="3" customFormat="1" ht="26.25" thickBot="1">
      <c r="A95" s="41" t="s">
        <v>158</v>
      </c>
      <c r="B95" s="17" t="s">
        <v>159</v>
      </c>
      <c r="C95" s="18" t="s">
        <v>161</v>
      </c>
      <c r="D95" s="18">
        <v>1200</v>
      </c>
      <c r="E95" s="18">
        <f>+D95*2</f>
        <v>2400</v>
      </c>
      <c r="F95" s="18">
        <v>400</v>
      </c>
      <c r="G95" s="18">
        <f t="shared" si="3"/>
        <v>2800</v>
      </c>
    </row>
    <row r="96" spans="1:7" s="3" customFormat="1" ht="39" thickBot="1">
      <c r="A96" s="42" t="s">
        <v>158</v>
      </c>
      <c r="B96" s="12" t="s">
        <v>159</v>
      </c>
      <c r="C96" s="38" t="s">
        <v>155</v>
      </c>
      <c r="D96" s="38">
        <v>1200</v>
      </c>
      <c r="E96" s="13">
        <f>+D96*4</f>
        <v>4800</v>
      </c>
      <c r="F96" s="13">
        <v>400</v>
      </c>
      <c r="G96" s="13">
        <f t="shared" si="3"/>
        <v>5200</v>
      </c>
    </row>
    <row r="97" spans="1:7" s="3" customFormat="1" ht="39" thickBot="1">
      <c r="A97" s="43" t="s">
        <v>31</v>
      </c>
      <c r="B97" s="12" t="s">
        <v>36</v>
      </c>
      <c r="C97" s="39" t="s">
        <v>162</v>
      </c>
      <c r="D97" s="40">
        <v>750</v>
      </c>
      <c r="E97" s="40">
        <f>+D97*1</f>
        <v>750</v>
      </c>
      <c r="F97" s="40">
        <v>0</v>
      </c>
      <c r="G97" s="40">
        <f>+E97</f>
        <v>750</v>
      </c>
    </row>
    <row r="98" spans="1:7" s="3" customFormat="1" ht="64.5" thickBot="1">
      <c r="A98" s="41" t="s">
        <v>163</v>
      </c>
      <c r="B98" s="17" t="s">
        <v>164</v>
      </c>
      <c r="C98" s="36" t="s">
        <v>140</v>
      </c>
      <c r="D98" s="37">
        <v>800</v>
      </c>
      <c r="E98" s="37">
        <f>+D98*2</f>
        <v>1600</v>
      </c>
      <c r="F98" s="37">
        <v>0</v>
      </c>
      <c r="G98" s="37">
        <f>+E98</f>
        <v>1600</v>
      </c>
    </row>
    <row r="99" spans="1:7" s="3" customFormat="1" ht="39" thickBot="1">
      <c r="A99" s="41" t="s">
        <v>165</v>
      </c>
      <c r="B99" s="17" t="s">
        <v>166</v>
      </c>
      <c r="C99" s="18" t="s">
        <v>167</v>
      </c>
      <c r="D99" s="18">
        <v>800</v>
      </c>
      <c r="E99" s="18">
        <f>+D99*4</f>
        <v>3200</v>
      </c>
      <c r="F99" s="18">
        <v>300</v>
      </c>
      <c r="G99" s="18">
        <f>+E99+F99</f>
        <v>3500</v>
      </c>
    </row>
    <row r="100" spans="1:7" s="3" customFormat="1" ht="39" thickBot="1">
      <c r="A100" s="42" t="s">
        <v>165</v>
      </c>
      <c r="B100" s="12" t="s">
        <v>166</v>
      </c>
      <c r="C100" s="38" t="s">
        <v>168</v>
      </c>
      <c r="D100" s="38">
        <v>800</v>
      </c>
      <c r="E100" s="13">
        <f>+D100*2</f>
        <v>1600</v>
      </c>
      <c r="F100" s="13">
        <v>300</v>
      </c>
      <c r="G100" s="13">
        <f>+E100+F100</f>
        <v>1900</v>
      </c>
    </row>
    <row r="101" spans="1:7" s="3" customFormat="1" ht="39" thickBot="1">
      <c r="A101" s="41" t="s">
        <v>165</v>
      </c>
      <c r="B101" s="17" t="s">
        <v>166</v>
      </c>
      <c r="C101" s="18" t="s">
        <v>155</v>
      </c>
      <c r="D101" s="18">
        <v>800</v>
      </c>
      <c r="E101" s="18">
        <f>+D101*4</f>
        <v>3200</v>
      </c>
      <c r="F101" s="18">
        <v>300</v>
      </c>
      <c r="G101" s="18">
        <f>+E101+F101</f>
        <v>3500</v>
      </c>
    </row>
    <row r="102" spans="1:7" s="3" customFormat="1" ht="64.5" thickBot="1">
      <c r="A102" s="45" t="s">
        <v>169</v>
      </c>
      <c r="B102" s="12" t="s">
        <v>170</v>
      </c>
      <c r="C102" s="26" t="s">
        <v>171</v>
      </c>
      <c r="D102" s="40">
        <v>500</v>
      </c>
      <c r="E102" s="40">
        <f>+D102*1</f>
        <v>500</v>
      </c>
      <c r="F102" s="40">
        <v>0</v>
      </c>
      <c r="G102" s="46">
        <f>+E102</f>
        <v>500</v>
      </c>
    </row>
    <row r="103" spans="1:7" s="3" customFormat="1" ht="39" thickBot="1">
      <c r="A103" s="47" t="s">
        <v>154</v>
      </c>
      <c r="B103" s="17" t="s">
        <v>21</v>
      </c>
      <c r="C103" s="18" t="s">
        <v>167</v>
      </c>
      <c r="D103" s="18">
        <v>800</v>
      </c>
      <c r="E103" s="18">
        <f>+D103*4</f>
        <v>3200</v>
      </c>
      <c r="F103" s="18">
        <v>300</v>
      </c>
      <c r="G103" s="48">
        <f>+E103+F103</f>
        <v>3500</v>
      </c>
    </row>
    <row r="104" spans="1:7" s="3" customFormat="1" ht="26.25" thickBot="1">
      <c r="A104" s="49" t="s">
        <v>154</v>
      </c>
      <c r="B104" s="12" t="s">
        <v>21</v>
      </c>
      <c r="C104" s="38" t="s">
        <v>161</v>
      </c>
      <c r="D104" s="38">
        <v>800</v>
      </c>
      <c r="E104" s="13">
        <f>+D104*2</f>
        <v>1600</v>
      </c>
      <c r="F104" s="13">
        <v>300</v>
      </c>
      <c r="G104" s="50">
        <f>+E104+F104</f>
        <v>1900</v>
      </c>
    </row>
    <row r="105" spans="1:7" s="3" customFormat="1" ht="39" thickBot="1">
      <c r="A105" s="45" t="s">
        <v>12</v>
      </c>
      <c r="B105" s="12" t="s">
        <v>22</v>
      </c>
      <c r="C105" s="39" t="s">
        <v>162</v>
      </c>
      <c r="D105" s="40">
        <v>1000</v>
      </c>
      <c r="E105" s="40">
        <f>+D105*1</f>
        <v>1000</v>
      </c>
      <c r="F105" s="40">
        <v>0</v>
      </c>
      <c r="G105" s="51">
        <f>+E105</f>
        <v>1000</v>
      </c>
    </row>
    <row r="106" spans="1:7" s="3" customFormat="1">
      <c r="B106" s="4"/>
      <c r="D106" s="4"/>
      <c r="E106" s="4"/>
    </row>
    <row r="107" spans="1:7" s="3" customFormat="1">
      <c r="B107" s="4"/>
      <c r="D107" s="4"/>
      <c r="E107" s="4"/>
    </row>
    <row r="108" spans="1:7" s="3" customFormat="1">
      <c r="B108" s="4"/>
      <c r="D108" s="4"/>
      <c r="E108" s="4"/>
    </row>
    <row r="109" spans="1:7" s="3" customFormat="1">
      <c r="B109" s="4"/>
      <c r="D109" s="4"/>
      <c r="E109" s="4"/>
    </row>
    <row r="110" spans="1:7" s="3" customFormat="1">
      <c r="B110" s="4"/>
      <c r="D110" s="4"/>
      <c r="E110" s="4"/>
    </row>
    <row r="111" spans="1:7" s="3" customFormat="1">
      <c r="B111" s="4"/>
      <c r="D111" s="4"/>
      <c r="E111" s="4"/>
    </row>
    <row r="112" spans="1:7" s="3" customFormat="1">
      <c r="B112" s="4"/>
      <c r="D112" s="4"/>
      <c r="E112" s="4"/>
    </row>
    <row r="113" spans="2:5" s="3" customFormat="1">
      <c r="B113" s="4"/>
      <c r="D113" s="4"/>
      <c r="E113" s="4"/>
    </row>
    <row r="114" spans="2:5" s="3" customFormat="1">
      <c r="B114" s="4"/>
      <c r="D114" s="4"/>
      <c r="E114" s="4"/>
    </row>
    <row r="115" spans="2:5" s="3" customFormat="1">
      <c r="B115" s="4"/>
      <c r="D115" s="4"/>
      <c r="E115" s="4"/>
    </row>
    <row r="116" spans="2:5" s="3" customFormat="1">
      <c r="B116" s="4"/>
      <c r="D116" s="4"/>
      <c r="E116" s="4"/>
    </row>
    <row r="117" spans="2:5" s="3" customFormat="1">
      <c r="B117" s="4"/>
      <c r="D117" s="4"/>
      <c r="E117" s="4"/>
    </row>
    <row r="118" spans="2:5" s="3" customFormat="1">
      <c r="B118" s="4"/>
      <c r="D118" s="4"/>
      <c r="E118" s="4"/>
    </row>
    <row r="119" spans="2:5" s="3" customFormat="1">
      <c r="B119" s="4"/>
      <c r="D119" s="4"/>
      <c r="E119" s="4"/>
    </row>
    <row r="120" spans="2:5" s="3" customFormat="1">
      <c r="B120" s="4"/>
      <c r="D120" s="4"/>
      <c r="E120" s="4"/>
    </row>
    <row r="121" spans="2:5" s="3" customFormat="1">
      <c r="B121" s="4"/>
      <c r="D121" s="4"/>
      <c r="E121" s="4"/>
    </row>
    <row r="122" spans="2:5" s="3" customFormat="1">
      <c r="B122" s="4"/>
      <c r="D122" s="4"/>
      <c r="E122" s="4"/>
    </row>
    <row r="123" spans="2:5" s="3" customFormat="1">
      <c r="B123" s="4"/>
      <c r="D123" s="4"/>
      <c r="E123" s="4"/>
    </row>
    <row r="124" spans="2:5" s="3" customFormat="1">
      <c r="B124" s="4"/>
      <c r="D124" s="4"/>
      <c r="E124" s="4"/>
    </row>
    <row r="125" spans="2:5" s="3" customFormat="1">
      <c r="B125" s="4"/>
      <c r="D125" s="4"/>
      <c r="E125" s="4"/>
    </row>
    <row r="126" spans="2:5" s="3" customFormat="1">
      <c r="B126" s="4"/>
      <c r="D126" s="4"/>
      <c r="E126" s="4"/>
    </row>
    <row r="127" spans="2:5" s="3" customFormat="1">
      <c r="B127" s="4"/>
      <c r="D127" s="4"/>
      <c r="E127" s="4"/>
    </row>
    <row r="128" spans="2:5" s="3" customFormat="1">
      <c r="B128" s="4"/>
      <c r="D128" s="4"/>
      <c r="E128" s="4"/>
    </row>
    <row r="129" spans="2:7" s="3" customFormat="1">
      <c r="B129" s="4"/>
      <c r="D129" s="4"/>
      <c r="E129" s="4"/>
    </row>
    <row r="130" spans="2:7" s="3" customFormat="1">
      <c r="B130" s="4"/>
      <c r="D130" s="4"/>
      <c r="E130" s="4"/>
    </row>
    <row r="131" spans="2:7" s="3" customFormat="1">
      <c r="B131" s="4"/>
      <c r="D131" s="4"/>
      <c r="E131" s="4"/>
    </row>
    <row r="132" spans="2:7" s="3" customFormat="1">
      <c r="D132" s="4"/>
      <c r="F132" s="4"/>
      <c r="G132" s="4"/>
    </row>
    <row r="133" spans="2:7" s="3" customFormat="1">
      <c r="D133" s="4"/>
      <c r="F133" s="4"/>
      <c r="G133" s="4"/>
    </row>
    <row r="134" spans="2:7" s="3" customFormat="1">
      <c r="D134" s="4"/>
      <c r="F134" s="4"/>
      <c r="G134" s="4"/>
    </row>
    <row r="135" spans="2:7" s="3" customFormat="1">
      <c r="D135" s="4"/>
      <c r="F135" s="4"/>
      <c r="G135" s="4"/>
    </row>
    <row r="136" spans="2:7" s="3" customFormat="1">
      <c r="D136" s="4"/>
      <c r="F136" s="4"/>
      <c r="G136" s="4"/>
    </row>
    <row r="137" spans="2:7" s="3" customFormat="1">
      <c r="D137" s="4"/>
      <c r="F137" s="4"/>
      <c r="G137" s="4"/>
    </row>
    <row r="138" spans="2:7" s="3" customFormat="1">
      <c r="B138" s="10"/>
      <c r="D138" s="4"/>
      <c r="E138" s="4"/>
      <c r="F138" s="4"/>
      <c r="G138" s="4"/>
    </row>
    <row r="139" spans="2:7" s="3" customFormat="1">
      <c r="B139" s="10"/>
      <c r="D139" s="4"/>
      <c r="E139" s="4"/>
      <c r="F139" s="4"/>
      <c r="G139" s="4"/>
    </row>
    <row r="140" spans="2:7" s="3" customFormat="1">
      <c r="B140" s="10"/>
      <c r="D140" s="4"/>
      <c r="E140" s="4"/>
      <c r="F140" s="4"/>
      <c r="G140" s="4"/>
    </row>
    <row r="141" spans="2:7" s="3" customFormat="1">
      <c r="B141" s="10"/>
      <c r="D141" s="4"/>
      <c r="E141" s="4"/>
      <c r="F141" s="4"/>
      <c r="G141" s="4"/>
    </row>
    <row r="142" spans="2:7" s="3" customFormat="1">
      <c r="B142" s="10"/>
      <c r="D142" s="4"/>
      <c r="E142" s="4"/>
      <c r="F142" s="4"/>
      <c r="G142" s="4"/>
    </row>
    <row r="143" spans="2:7" s="3" customFormat="1">
      <c r="B143" s="10"/>
      <c r="D143" s="4"/>
      <c r="E143" s="4"/>
      <c r="F143" s="4"/>
      <c r="G143" s="4"/>
    </row>
    <row r="144" spans="2:7" s="3" customFormat="1">
      <c r="B144" s="10"/>
      <c r="D144" s="4"/>
      <c r="E144" s="4"/>
      <c r="F144" s="4"/>
      <c r="G144" s="4"/>
    </row>
    <row r="145" spans="2:7" s="3" customFormat="1">
      <c r="B145" s="10"/>
      <c r="D145" s="4"/>
      <c r="E145" s="4"/>
      <c r="F145" s="4"/>
      <c r="G145" s="4"/>
    </row>
    <row r="146" spans="2:7" s="3" customFormat="1">
      <c r="B146" s="10"/>
      <c r="D146" s="4"/>
      <c r="E146" s="4"/>
      <c r="F146" s="4"/>
      <c r="G146" s="4"/>
    </row>
    <row r="147" spans="2:7" s="3" customFormat="1">
      <c r="B147" s="10"/>
      <c r="D147" s="4"/>
      <c r="E147" s="4"/>
      <c r="F147" s="4"/>
      <c r="G147" s="4"/>
    </row>
    <row r="148" spans="2:7" s="3" customFormat="1">
      <c r="B148" s="10"/>
      <c r="D148" s="4"/>
      <c r="E148" s="4"/>
      <c r="F148" s="4"/>
      <c r="G148" s="4"/>
    </row>
    <row r="149" spans="2:7" s="3" customFormat="1">
      <c r="B149" s="10"/>
      <c r="D149" s="4"/>
      <c r="E149" s="4"/>
      <c r="F149" s="4"/>
      <c r="G149" s="4"/>
    </row>
    <row r="150" spans="2:7" s="3" customFormat="1">
      <c r="B150" s="10"/>
      <c r="D150" s="4"/>
      <c r="E150" s="4"/>
      <c r="F150" s="4"/>
      <c r="G150" s="4"/>
    </row>
    <row r="151" spans="2:7" s="3" customFormat="1">
      <c r="B151" s="10"/>
      <c r="D151" s="4"/>
      <c r="E151" s="4"/>
      <c r="F151" s="4"/>
      <c r="G151" s="4"/>
    </row>
    <row r="152" spans="2:7" s="3" customFormat="1">
      <c r="B152" s="10"/>
      <c r="D152" s="4"/>
      <c r="E152" s="4"/>
      <c r="F152" s="4"/>
      <c r="G152" s="4"/>
    </row>
    <row r="153" spans="2:7" s="3" customFormat="1">
      <c r="B153" s="10"/>
      <c r="D153" s="4"/>
      <c r="E153" s="4"/>
      <c r="F153" s="4"/>
      <c r="G153" s="4"/>
    </row>
    <row r="154" spans="2:7" s="3" customFormat="1">
      <c r="B154" s="10"/>
      <c r="D154" s="4"/>
      <c r="E154" s="4"/>
      <c r="F154" s="4"/>
      <c r="G154" s="4"/>
    </row>
    <row r="155" spans="2:7" s="3" customFormat="1">
      <c r="B155" s="10"/>
      <c r="D155" s="4"/>
      <c r="E155" s="4"/>
      <c r="F155" s="4"/>
      <c r="G155" s="4"/>
    </row>
    <row r="156" spans="2:7" s="3" customFormat="1">
      <c r="B156" s="10"/>
      <c r="D156" s="4"/>
      <c r="E156" s="4"/>
      <c r="F156" s="4"/>
      <c r="G156" s="4"/>
    </row>
    <row r="157" spans="2:7" s="3" customFormat="1">
      <c r="B157" s="10"/>
      <c r="D157" s="4"/>
      <c r="E157" s="4"/>
      <c r="F157" s="4"/>
      <c r="G157" s="4"/>
    </row>
    <row r="158" spans="2:7" s="3" customFormat="1">
      <c r="B158" s="10"/>
      <c r="D158" s="4"/>
      <c r="E158" s="4"/>
      <c r="F158" s="4"/>
      <c r="G158" s="4"/>
    </row>
    <row r="159" spans="2:7" s="3" customFormat="1">
      <c r="B159" s="10"/>
      <c r="D159" s="4"/>
      <c r="E159" s="4"/>
      <c r="F159" s="4"/>
      <c r="G159" s="4"/>
    </row>
    <row r="160" spans="2:7" s="3" customFormat="1">
      <c r="B160" s="10"/>
      <c r="D160" s="4"/>
      <c r="E160" s="4"/>
      <c r="F160" s="4"/>
      <c r="G160" s="4"/>
    </row>
    <row r="161" spans="2:7" s="3" customFormat="1">
      <c r="B161" s="10"/>
      <c r="D161" s="4"/>
      <c r="E161" s="4"/>
      <c r="F161" s="4"/>
      <c r="G161" s="4"/>
    </row>
    <row r="162" spans="2:7" s="3" customFormat="1">
      <c r="B162" s="10"/>
      <c r="D162" s="4"/>
      <c r="E162" s="4"/>
      <c r="F162" s="4"/>
      <c r="G162" s="4"/>
    </row>
    <row r="163" spans="2:7" s="3" customFormat="1">
      <c r="B163" s="10"/>
      <c r="D163" s="4"/>
      <c r="E163" s="4"/>
      <c r="F163" s="4"/>
      <c r="G163" s="4"/>
    </row>
    <row r="164" spans="2:7" s="3" customFormat="1">
      <c r="B164" s="10"/>
      <c r="D164" s="4"/>
      <c r="E164" s="4"/>
      <c r="F164" s="4"/>
      <c r="G164" s="4"/>
    </row>
    <row r="165" spans="2:7" s="3" customFormat="1">
      <c r="B165" s="10"/>
      <c r="D165" s="4"/>
      <c r="E165" s="4"/>
      <c r="F165" s="4"/>
      <c r="G165" s="4"/>
    </row>
    <row r="166" spans="2:7" s="3" customFormat="1">
      <c r="B166" s="10"/>
      <c r="D166" s="4"/>
      <c r="E166" s="4"/>
      <c r="F166" s="4"/>
      <c r="G166" s="4"/>
    </row>
    <row r="167" spans="2:7" s="3" customFormat="1">
      <c r="B167" s="10"/>
      <c r="D167" s="4"/>
      <c r="E167" s="4"/>
      <c r="F167" s="4"/>
      <c r="G167" s="4"/>
    </row>
  </sheetData>
  <autoFilter ref="A2:G6"/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USERXP</cp:lastModifiedBy>
  <dcterms:created xsi:type="dcterms:W3CDTF">2013-02-15T20:15:12Z</dcterms:created>
  <dcterms:modified xsi:type="dcterms:W3CDTF">2014-01-14T16:44:56Z</dcterms:modified>
</cp:coreProperties>
</file>