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0" yWindow="15" windowWidth="15330" windowHeight="9210"/>
  </bookViews>
  <sheets>
    <sheet name="VIATICOS" sheetId="13" r:id="rId1"/>
    <sheet name="Hoja1" sheetId="17" state="hidden" r:id="rId2"/>
  </sheets>
  <definedNames>
    <definedName name="_xlnm._FilterDatabase" localSheetId="0" hidden="1">VIATICOS!$A$2:$G$16</definedName>
  </definedNames>
  <calcPr calcId="124519"/>
</workbook>
</file>

<file path=xl/calcChain.xml><?xml version="1.0" encoding="utf-8"?>
<calcChain xmlns="http://schemas.openxmlformats.org/spreadsheetml/2006/main">
  <c r="E95" i="13"/>
  <c r="G95" s="1"/>
  <c r="G94"/>
  <c r="E93"/>
  <c r="G93" s="1"/>
  <c r="E92"/>
  <c r="G92" s="1"/>
  <c r="E91"/>
  <c r="G91" s="1"/>
  <c r="E90"/>
  <c r="G90" s="1"/>
  <c r="E89" l="1"/>
  <c r="G89" s="1"/>
  <c r="G88"/>
  <c r="E87"/>
  <c r="G87" s="1"/>
  <c r="E86"/>
  <c r="G86" s="1"/>
  <c r="E84"/>
  <c r="G84" s="1"/>
  <c r="E83"/>
  <c r="G83" s="1"/>
  <c r="E82"/>
  <c r="G82" s="1"/>
  <c r="E81"/>
  <c r="G81" s="1"/>
  <c r="G80"/>
  <c r="G79"/>
  <c r="E78"/>
  <c r="G78" s="1"/>
  <c r="G77"/>
  <c r="G76"/>
  <c r="G75"/>
  <c r="E74"/>
  <c r="G74" s="1"/>
  <c r="E73"/>
  <c r="G73" s="1"/>
  <c r="G72"/>
  <c r="E71"/>
  <c r="G71" s="1"/>
  <c r="E70"/>
  <c r="G70" s="1"/>
  <c r="E69"/>
  <c r="E68"/>
  <c r="G68" s="1"/>
  <c r="E21" l="1"/>
  <c r="G36"/>
  <c r="G37"/>
  <c r="G59"/>
  <c r="E66"/>
  <c r="G66" s="1"/>
  <c r="E65"/>
  <c r="G65" s="1"/>
  <c r="E30"/>
  <c r="G30" s="1"/>
  <c r="G64"/>
  <c r="G24"/>
  <c r="G25"/>
  <c r="G34"/>
  <c r="G11"/>
  <c r="G10"/>
  <c r="G3"/>
  <c r="G14"/>
  <c r="G33"/>
  <c r="F43"/>
  <c r="E43"/>
  <c r="G43" s="1"/>
  <c r="E46"/>
  <c r="G46" s="1"/>
  <c r="E44"/>
  <c r="G44" s="1"/>
  <c r="E47"/>
  <c r="G47" s="1"/>
  <c r="E4"/>
  <c r="G4" s="1"/>
  <c r="E61"/>
  <c r="G61" s="1"/>
  <c r="E38"/>
  <c r="G38" s="1"/>
  <c r="E48"/>
  <c r="G48" s="1"/>
  <c r="E26"/>
  <c r="G26" s="1"/>
  <c r="E49"/>
  <c r="G49" s="1"/>
  <c r="E67"/>
  <c r="G67" s="1"/>
  <c r="G13"/>
  <c r="E29"/>
  <c r="G29" s="1"/>
  <c r="E32"/>
  <c r="G32" s="1"/>
  <c r="E31"/>
  <c r="G31" s="1"/>
  <c r="E7"/>
  <c r="G7" s="1"/>
  <c r="E58"/>
  <c r="G58" s="1"/>
  <c r="E16"/>
  <c r="G16" s="1"/>
  <c r="E39"/>
  <c r="G39" s="1"/>
  <c r="E63"/>
  <c r="G63" s="1"/>
  <c r="E53"/>
  <c r="G53" s="1"/>
  <c r="E54"/>
  <c r="G54" s="1"/>
  <c r="E23"/>
  <c r="G23" s="1"/>
  <c r="E8"/>
  <c r="G8" s="1"/>
  <c r="E9"/>
  <c r="G9" s="1"/>
  <c r="G40"/>
  <c r="E41"/>
  <c r="G41" s="1"/>
  <c r="E18"/>
  <c r="G18" s="1"/>
  <c r="E60" l="1"/>
  <c r="G60" s="1"/>
  <c r="E52"/>
  <c r="G52" s="1"/>
  <c r="E50"/>
  <c r="G50" s="1"/>
  <c r="E45"/>
  <c r="G45" s="1"/>
  <c r="G42"/>
  <c r="E6"/>
  <c r="G6" s="1"/>
  <c r="E27"/>
  <c r="G27" s="1"/>
  <c r="E20"/>
  <c r="G20" s="1"/>
  <c r="E17"/>
  <c r="G17" s="1"/>
  <c r="E12"/>
  <c r="G12" s="1"/>
  <c r="E62" l="1"/>
  <c r="G62" s="1"/>
  <c r="E15"/>
  <c r="G15" s="1"/>
  <c r="E57"/>
  <c r="G57" s="1"/>
  <c r="E51"/>
  <c r="G51" s="1"/>
  <c r="E56"/>
  <c r="G56" s="1"/>
  <c r="E28"/>
  <c r="G28" s="1"/>
  <c r="E35"/>
  <c r="G35" s="1"/>
  <c r="E55"/>
  <c r="G55" s="1"/>
  <c r="E19"/>
  <c r="G19" s="1"/>
</calcChain>
</file>

<file path=xl/sharedStrings.xml><?xml version="1.0" encoding="utf-8"?>
<sst xmlns="http://schemas.openxmlformats.org/spreadsheetml/2006/main" count="287" uniqueCount="166">
  <si>
    <t>CARGO</t>
  </si>
  <si>
    <t>NOMBRE</t>
  </si>
  <si>
    <t>COMISIÓN</t>
  </si>
  <si>
    <t>CUOTA DIARIA</t>
  </si>
  <si>
    <t>VIÁTICOS</t>
  </si>
  <si>
    <t>GASTOS DE CAMINO</t>
  </si>
  <si>
    <t>TOTAL PAGADO</t>
  </si>
  <si>
    <t>LUIS ALBERTO NORIEGA ESPARZA</t>
  </si>
  <si>
    <t>MARTIN DE JESUS TADEO MENDOZA CEVALLOS</t>
  </si>
  <si>
    <t>GILBERTO AYALA ANAYA</t>
  </si>
  <si>
    <t>07-09 OCTUBRE 2013. CAJEME,SON. REUNION DE AGENDA DE TRABAJO CON LA ESTRUCTURA DE CAJEME.</t>
  </si>
  <si>
    <t>NORBERTO CHARGOY LANDAVAZO</t>
  </si>
  <si>
    <t>14-16 OCTUBRE 2013. GUAYMAS Y OBREGON,SON. INVENTARIO DE MOBILIARIO EN OFICINAS MUNICIPALES.</t>
  </si>
  <si>
    <t>JORGE LUIS ANDALON MARTINEZ</t>
  </si>
  <si>
    <t>14-17 OCTUBRE 2013. GYAMAS, SON. REVISION DE CONTRATOS Y AUDIENCIA LABORAL.</t>
  </si>
  <si>
    <t>HECTOR VALDEZ BUELNA</t>
  </si>
  <si>
    <t>14-17 OCTUBRE 2013. GYAMAS, SON. REUNION CON PERSONAL DE OFICINA MUNICIPAL PARA TRABAJAR SOBRE EL TEMA DE ANTE PROYECTO DE PROSUPUESTO 2014.</t>
  </si>
  <si>
    <t>MARCO ANTONIO NORIEGA BELTRAN</t>
  </si>
  <si>
    <t>RUBEN DARIO GUTIERREZ VALENZUELA</t>
  </si>
  <si>
    <t>OMAR GUTIERREZ LANDAVAZO</t>
  </si>
  <si>
    <t>22-25 OCTUBRE 2013. SAN LUIS RIO COLORADO,SON. ASISTIR AL EVENTO DE ENCUENTRO ESTATAL DEL TALLER PADRES TRABAJANDO.</t>
  </si>
  <si>
    <t>21-24 OCTUBRE 2013. CAJEME Y SAN LUIS RIO COLORADO,SON. ACUDIR A TOMA DE PROTESTA DE COMITES CIUDADANOS, AUDIENCIAS PRIVADAS EN LA OFICINA MUNICIPAL, ENCUENTRO ESTATAL Y PRESENTACION DEL LIBRO PADRES TRABAJANDO.</t>
  </si>
  <si>
    <t>OMAR VALENCIA LOPEZ</t>
  </si>
  <si>
    <t>23-24 OCTUBRE 2013. SAN LUIS RIO COLORADO SON. ENCUENTRO ESTATAL Y RPESENTACION DEL LIBRO PADRES TRABAJANDO.</t>
  </si>
  <si>
    <t>DANIEL ENRIQUE OSUNA VILLEGAS</t>
  </si>
  <si>
    <t>22-23 OCTUBRE 2013. CAJEME,SON. TOMA DE PROTESTA COMITES CIUDADANOS.</t>
  </si>
  <si>
    <t>21-23 OCTUBRE 2013. CAJEME,SON. TOMA DE PROTESTA COMITES CIUDADANOS.</t>
  </si>
  <si>
    <t>SUBDIRECTOR</t>
  </si>
  <si>
    <t>JEFE DE DEPARTAMENTO</t>
  </si>
  <si>
    <t>DIRECTOR DE LA UNIDAD DE ASUNTOS JURIDICOS</t>
  </si>
  <si>
    <t>DIRECTOR DE AREA</t>
  </si>
  <si>
    <t>SUPERVISOR</t>
  </si>
  <si>
    <t>LUIS ALBERTO PLASCENCIA OSUNA</t>
  </si>
  <si>
    <t>CELIDA TERESA LOPEZ CARDENAS</t>
  </si>
  <si>
    <t>23-25 OCTUBRE 2013. SAN LUIS RIO COLORADO,SON. ENCUENTRO TALLER PADRES TRABAJANDO.</t>
  </si>
  <si>
    <t>FRANCISCO JAVIER JIMENEZ COTA</t>
  </si>
  <si>
    <t>16-18 OCTUBRE 2013. GUAYMAS,SON. ATENDER PETICIONES DE LA SOCIEDAD EN SITUACION VULNERABLE DE ESE MUNICIPIO.</t>
  </si>
  <si>
    <t>15-18 OCTUBRE 2013. CAJEME,SON. ORGANIZACIÓN DE COMITES Y PRESENTACION DEL MODELO DE LA NUESVA ESTRUCTURA.</t>
  </si>
  <si>
    <t>HECTOR OSUNA FUENTES</t>
  </si>
  <si>
    <t>22-25 OCTUBRE 2013. SAN LUIS RIO COLORADO,SON. ASISTIR A EVENTO DEL ENCUENTRO ESTATAL TALLER PADRES TRABAJANDO.</t>
  </si>
  <si>
    <t>ANDREA GARCIA CALLES</t>
  </si>
  <si>
    <t>16-18 OCTUBRE 2013. CAJEME,SON. IMPARTICION AL PERSONAL DE OBREGON PROGRAMA VALORES DEL MODELO DIF SONORA Y CAPACITACION EN PONGUINGUIOLA.</t>
  </si>
  <si>
    <t>15 OCTUBRE 2013. EMPALME, SON. CONSEJO ESTATAL DE PROTECCION CIVIL.</t>
  </si>
  <si>
    <t>29-31 AGOSTO 2013. OBREGON.SON. ENTREGA DE SUBSIDIOS PARA EL PAGO DE AGUA POTABLE.</t>
  </si>
  <si>
    <t>MANUEL GARCIA VALENCIA</t>
  </si>
  <si>
    <t>16-18 OCTUBRE 2013. SAN LUIS RIO COLORADO Y PUERTO PEÑASCO,SON. CAPACITAR AL PERSONAL EN EL LEVANTAMIENTO DE SOLICITUDES DEL PROGRAMA APOYO A MADRES DE FAMILIA Y LLENADO SOLICITUDES CRESER CON ADULTOS MAYORES.</t>
  </si>
  <si>
    <t>RENE RAUL VALENZUELA BELTRONES</t>
  </si>
  <si>
    <t>SUBSECRETARIA DE PARTICIPACION CIUDADANA Y ENLACE INSTITUCIONAL</t>
  </si>
  <si>
    <t>COORDINADOR TECNICO</t>
  </si>
  <si>
    <t>ISRAEL HUMBERTO LEYVA MARTINEZ</t>
  </si>
  <si>
    <t>GERARDO OCHOA CORONADO</t>
  </si>
  <si>
    <t>29-30 AGOSTO 2013. ALAMOS,SON. ATENCION A REUNION DEL "COMITÉ DE OPERACIÓN, SEGUIMIENTO Y EVALUACION DE OBRAS Y SERVICIOS PARA EL PUEBLO GUARIJIO".</t>
  </si>
  <si>
    <t>JESUS CONCEPCION VALENCIA MORENO</t>
  </si>
  <si>
    <t>CESAR SEGURA PADILLA</t>
  </si>
  <si>
    <t>ULISES ECHAVE CASTRO</t>
  </si>
  <si>
    <t>JUAN ALONSO APODACA FELIX</t>
  </si>
  <si>
    <t>14-16 OCTUBRE 2013. CANANEA,SON. SUPERVISION DE OBRAS DEL PROGRAMA "PDZP 2012" POR PARTE DE LA SECRETARIA DE LA CONTRALORIA ESTATAL.</t>
  </si>
  <si>
    <t>09 OCTUBRE 2013. PITIQUITO,SON. SUPERVISION DE OBRAS DEL PROGRAMA "PDZP 2012" POR PARTE DE LA SECRETARIA DE LA CONTRALORIA ESTATAL.</t>
  </si>
  <si>
    <t>BALDOMERO LOPEZ FIGUEROA</t>
  </si>
  <si>
    <t>14-18 OCTUBRE 2013. BACERAC,SON. SUPERVISION DE OBRAS DEL PROGRAMA "PDZP 2012" POR PARTE DE LA SECRETARIA DE LA CONTRALORIA ESTATAL.</t>
  </si>
  <si>
    <t>07-11 OCTUBRE 2013. ROSARIO Y QUIRIEGO,SON.SUPERVISION DE OBRAS DEL PROGRAMA "PDZP 2012" POR PARTE DE LA SECRETARIA DE LA CONTRALORIA ESTATAL.</t>
  </si>
  <si>
    <t>HECTOR BERMUDEZ HUERTA</t>
  </si>
  <si>
    <t>07-08 OCTUBRE 2013. SANTA CRUZ E IMURIS,SON.SUPERVISION DE OBRAS DEL PROGRAMA "PDZP 2012" POR PARTE DE LA SECRETARIA DE LA CONTRALORIA ESTATAL.</t>
  </si>
  <si>
    <t>NICOLAS FERNANDO MUNGUIA FELIX</t>
  </si>
  <si>
    <t>14-17 OCTUBRE 2013. SAHUARIPA,SON. SUPERVISION DE OBRAS DEL PROGRAMA "PDZP 2012" POR PARTE DE LA SECRETARIA DE LA CONTRALORIA ESTATAL.</t>
  </si>
  <si>
    <t>07-11 OCTUBRE 2013. SAHUARIPA,SON. SUPERVISION DE OBRAS DEL PROGRAMA "PDZP 2012" POR PARTE DE LA SECRETARIA DE LA CONTRALORIA ESTATAL.</t>
  </si>
  <si>
    <t>07-08 OCTUBRE 2013. SAHUARIPA,SON. SUPERVISION DE OBRAS DEL PROGRAMA "PDZP 2012" POR PARTE DE LA SECRETARIA DE LA CONTRALORIA ESTATAL.</t>
  </si>
  <si>
    <t>03-04 OCTUBRE 2013. CANANEA,SON. REVISION DE OBRAS DEL PROGRAMA "PDZP 2012".</t>
  </si>
  <si>
    <t>EMANUEL ALEJANDRO DUARTE MOYA</t>
  </si>
  <si>
    <t>07-10 OCTUBRE 2013. BENITO JUARES Y SAN IGNACIO RIO MUERTO,SON. FORMACION DE GRUPOS DEL PROGRAMA AHORRANDO PARA UNA VIVIENDA DIGNA 2013.</t>
  </si>
  <si>
    <t>RAMON ROGELIO ESQUER GALVEZ</t>
  </si>
  <si>
    <t>ARTURO SANCHEZ FLORES</t>
  </si>
  <si>
    <t>07-08 OCTUBRE 2013. VILLA HIDALGO,SON. INSPECCION DEL SITIO DE LAS OBRAS FA-294 REHAB. DE AGUA POTABLE Y FA-311 REHAB. RED DE ALCANTARILLADO.</t>
  </si>
  <si>
    <t>06-07 OCTUBRE 2013. ALTAR,SON. INSPECCION DEL SITIO DE LAS OBRAS FA-294 REHAB. DE AGUA POTABLE EN LA LOCALIDAD LLANO BLANCO, CORRESPONDIENTE "FAEF" 2013.</t>
  </si>
  <si>
    <t xml:space="preserve">CESAR SEGURA PADILLA </t>
  </si>
  <si>
    <t>07 OCTUBRE 2013. SAN MIGUEL DE HORCASITAS,SON. INSPECCION DEL SITIO DE OBRAS FA-301 EQUIPAMIENTO DEL POZO Y LINEA DE CONDUCCION DE AGUA POTABLE EN PESQUEIRA Y FA-310 CONSTRUCCION TANQUE DE ALMACENAMIENTO DE AGUA POTABLE, PESQUEIRA. PROGRAMA FAEF 2013.</t>
  </si>
  <si>
    <t>LUIS CARLOS PEREZ REYES</t>
  </si>
  <si>
    <t>07-12 OCTUBRE 2013. AGUA PRIETA E IMURIS,SON. SUPERVISION DE GRUPOS Y LEVANTAMIENTOS TECNICOS DEL PROGRAMA AHORRANDO PARA UNA VIVIENDA DIGNA 2013.</t>
  </si>
  <si>
    <t>JOSE MANUEL HARO SANCHEZ</t>
  </si>
  <si>
    <t>07-12 OCTUBRE 2013. CABORCA, SANTA ANA Y ALTAR, SON. SUPERVISION DE GRUPOS Y LEVANTAMIENTOS TECNICOS DEL PROGRAMA AHORRANDO PARA UNA VIVIENDA DIGNA 2013.</t>
  </si>
  <si>
    <t>RICARDO ALFREDO PUEBLA SERRANO</t>
  </si>
  <si>
    <t>07-12 OCTUBRE 2013. SAN LUIS RIO COLORADO,SON. SUPERVISION DE GRUPOS Y LEVANTAMIENTOS TECNICOS DEL PROGRAMA AHORRANDO PARA UNA VIVIENDA DIGNA 2013.</t>
  </si>
  <si>
    <t>VICTOR HUGO MURRIETA ORTIZ</t>
  </si>
  <si>
    <t>14-17 OCTUBRE 2013. BENITO JUAREZ Y SAN IGNACIO RIO MUERTO,SON. FORMACION DE GRUPOS DEL PROGRAMA AHORRANDO PARA UNA VIVIENDA DIGNA 2013.</t>
  </si>
  <si>
    <t>LUIS MIGUEL LEON GALVEZ</t>
  </si>
  <si>
    <t>CARLOS DAVID HERNANDEZ MEDINA</t>
  </si>
  <si>
    <t>ADRIAN ATAULFO ZEPEDA MILANEZ</t>
  </si>
  <si>
    <t xml:space="preserve">HECTOR FRANCISCO CONTRERAS CASTRO </t>
  </si>
  <si>
    <t>24-27 OCTUBRE 2013. AGUA PRIETA,SON. ASISTIR A EVENTO MIGRATON 2013 Y REUNION CON GRUPOS DE AHORRO.</t>
  </si>
  <si>
    <t>ALVARO OSWALDO GARCIA ARIAS</t>
  </si>
  <si>
    <t>22-23 OCTUBRE 2013. CAJEME,SON.  REUNION DE TRABAJO EN OFICINA MUNICIPAL.</t>
  </si>
  <si>
    <t>17-19 OCTUBRE 2013.  MEXICO, D.F. ASISTIR A LA TERCERA SESION ORDINARIA DE LA CNDS.</t>
  </si>
  <si>
    <t>13-15 OCTUBRE 2013. SAN LUIS RIO COLORADO,SON. REALIZAR INSPECCION DEL SITIO OBRE No.FA-314 CONST. ATARJEAS, SECTOR ZACATECAS. EXTENSION DE VIATICO.</t>
  </si>
  <si>
    <t>15 OCTUBRE 2013. LA COLORADA Y YECORA,SON. INSPECCION OBRA FA-318-CONST. SISTEMA DE ALCANTARILLADO, LA GALERA Y OBRA FA-330-REHAB. SISTEMA DE AGUA POTABLE.</t>
  </si>
  <si>
    <t>15 OCTUBRE 2013. EMPALME,SON.  INSPECCION OBRA No. FA-442 REHAB. DE COLECTOR, BAHIA DEL SOL.</t>
  </si>
  <si>
    <t>15 OCTUBRE 2012. QUIRIEGO Y ROSARIO,SON. INSPECCION OBRAS FA-317-CONST. SISTEMA DE ALCANTARILLADO, GUAIJAQUIA; Y FA-349-CONST. SISTEMA DE ALCANTARILLADO, EL SAUZ.</t>
  </si>
  <si>
    <t>15 OCTUBRE 2013. ETCHOJOA Y HUATABAMPO,SON. INSPECCION OBRA No.FA-466 AMPL. RED ALCANTARILLADO, SECTOR CAMPO 9; FA-300 CONT. LINEA INTERCOM. DE AGUA POTABLE EN VARIAS LOCALIDADES Y FA-347- CONT. SIST INTERCOM. DE AGUA POTABLE.</t>
  </si>
  <si>
    <t>15 OCTUBRE 2013. BACANORA,SON. INSPECCION OBRA No. FA-319 CONT. SISTEMA DE ALCANTARILLADO, GUAYCORA.</t>
  </si>
  <si>
    <t>CARLOS MARTIN MORALEZ DIAZ</t>
  </si>
  <si>
    <t>15 OCTUBRE 2013. URES,SON. INSPECCION OBRA FA-315 CONT. SISTEMA DE ALCANTARILLADO.</t>
  </si>
  <si>
    <t>21 OCTUBRE 2013. OPODEPE,SON. INSPECCION OBRA FA-440 CONT. DE PILA PARA AGUA POTABLE, LINEA DE CONDUCCION Y EQUIPAMIENTO DE POZO.</t>
  </si>
  <si>
    <t>22 OCTUBRE 2013. URES,SON. APOYO EN INTEGRACION DE EXPEDIENTES TECNICOS DE AGUA POTABLE DEL PROGRAMA FAFEF.</t>
  </si>
  <si>
    <t>25-26 OCTUBRE 2013. HUATABAMPO,SON. INICIAR OBRAS, AMPLIACION DE RED DE AGUA FA-334 LOCALIDAD BUIDBORES; FA-335 LOC. BUIYARUMO; FA-336 COL. MACIAS Y FA-342 LOC. PUEBLO VIEJO.</t>
  </si>
  <si>
    <t>29 OCTUBRE 2013. URES,SON. VERIFICAR OBRAS FA-312 REHABILITACION DE ALCANTARILLADO; FA-293 REHABILITACION SISTEMA DE AGUA POTABLE.</t>
  </si>
  <si>
    <t>30 OCTUBRE-02 NOVIEMBRE 2013. HUATABAMPO,SON. SUPERVISON DE OBRAS DE AGUA POTABLE EN COL. MACIAS, BUIDBORES, BUIYAMURO, BACAPACO Y PUEBLO VIEJO.</t>
  </si>
  <si>
    <t>SUPERVISOR DE OBRA</t>
  </si>
  <si>
    <t>ASISTENTE DE PROGRAMAS</t>
  </si>
  <si>
    <t>SUBSECRETARIO DE DESARROLLO SOCIAL Y HUMANO</t>
  </si>
  <si>
    <t>PROMOTOR SOCIAL</t>
  </si>
  <si>
    <t>SUBDIORECTOR DE PARTICIPACION SOCIAL</t>
  </si>
  <si>
    <t>17-18 JULIO 2013. ETCHOJOA, SON. APOYO INTEGRACION DE EXPEDIENTES TECNICOS PET 2013.</t>
  </si>
  <si>
    <t>DIRECTOR DE INFRAESTRUCTURA Y VIVIENDA SOCIAL</t>
  </si>
  <si>
    <t>COORDINADOR DE AREA</t>
  </si>
  <si>
    <t>RAUL BURGOS MARTINEZ</t>
  </si>
  <si>
    <t>19 JUNIO 2013. SUPERVISION DE OFICINAS MUNICIPALES.</t>
  </si>
  <si>
    <t>JORGE FCO. ROBINSON RODRIGUEZ</t>
  </si>
  <si>
    <t>COORDINACION  DE LA RED</t>
  </si>
  <si>
    <t>30-31 OCTUBRE 2013. CABORCA Y SAN LUIS R.C. , SON. SUPERVISAR A LAS COORD. REGIONALES EN EL NORTE DEL EDO.</t>
  </si>
  <si>
    <t>SECRETARIA DE DESARROLLO SOCIAL</t>
  </si>
  <si>
    <t>ANA SOFIA MIRANDA BUELNA</t>
  </si>
  <si>
    <t>OFICINA COORDINACION REGIONAL NAVOJOA</t>
  </si>
  <si>
    <t>29 OCTUBRE 2013. BENJAMIN HILL, SON. SUPERVISAR A LAS COORDINACIONES REGIONALES EN EL NORTE DEL EDO.</t>
  </si>
  <si>
    <t>28-30 OCTUBRE 2013.. CAJEME Y NAVOJOA,SON. REVISION DEL PLAN DE TRABAJO DE LOS COMITES DEL PROGRAMA.</t>
  </si>
  <si>
    <t>25 OCTUBRE 2013.  GUAYMAS,EMPALME,SON. REUNION CON COORDINADORES OPERATIVOS</t>
  </si>
  <si>
    <t>30-31 OCTUBRE 2013. HILLO, SON. ASISTIR CAPACITACION Y ASESDORAMIENTO SOBRE LA LABORACION DE CONTRATOS DE PESONAL IMPARTIDA POR EL TITULAR DEL AREA JURIDICA  SEDESSON.</t>
  </si>
  <si>
    <t>ANA SILVIA PIÑA GRIJALVA</t>
  </si>
  <si>
    <t>01-02 OCTUBRE 2013. EMPALME Y GUAYMAS,SON. APOYO A VOLUNTARIADO EN CONFERENCIAS DE VALORES ORGANIZADO POR DIF.</t>
  </si>
  <si>
    <t>17-18 OCTUBRE 2013. BENITO JUAREZ Y SAN IGNACIO RIO MUERTO,SON. FORMACION DE GRUPOS AHORRANDO PARA UNA VIVIENDA DIGNA. EXTENSION DE VIATICOS.</t>
  </si>
  <si>
    <t>GUADALUPE FLORES RASCON</t>
  </si>
  <si>
    <t>PROFESIONISTA ESPECIALIZADO</t>
  </si>
  <si>
    <t>29 OCTUBRE-01 NOVIEMBRE 2013. BACANORA Y SAHUARIPA,SON. LEVANTAMIENTOS DE NECESIDADES DE OBRA DEL PROGRAMA AHORRANDO PARA UNA VIVIENDA DIGNA.</t>
  </si>
  <si>
    <t>30-31 OCTUBRE 2013. NAVOJOA,SON. ASISTIR A REUNION CON PERSONAL DE CRESER PARA ENTREGA DE APOYOS.</t>
  </si>
  <si>
    <t>JESUS ANTONIO LEON ANGULO</t>
  </si>
  <si>
    <t>DIRECTOR DE PROYECTO</t>
  </si>
  <si>
    <t>28, 29, 30 Y 31 OCTUBRE 2013. HUATABAMPO,SON. SUPERVISION DE OBRAS MACIAS, BUIYARUMO Y BACAPACO DE LA INSTALACION DE TUBERIA HIDRAULICA Y TOMAS DOMICILIARIAS.</t>
  </si>
  <si>
    <t>JESUS ARMANDO CAZARES LOPEZ</t>
  </si>
  <si>
    <t>24-26 OCTUBRE 2013. AGUA PRIETA,SON. DOCUMENTAR EVENTO MIGRATON 2013.</t>
  </si>
  <si>
    <t>KARIM ANTONIO OVIEDO RAMIREZ</t>
  </si>
  <si>
    <t>17-18 OCTUBRE 2013. CAJEME,SON. PRESENTACION DEL MODELO DE LA NUEVA ESTRUCTURA.</t>
  </si>
  <si>
    <t>LAURO PACHECO TERAN</t>
  </si>
  <si>
    <t>SUPERVISOR EVENTUAL DE OBRA</t>
  </si>
  <si>
    <t>23,24 Y 25 OCTUBRE 2013. POBLADO MIGUEL ALEMAN,SON. LEVANTAMIENTOS DE ESTUDISO TECNICOS DE OBRAS A BENEFICIARIOS DEL PROGRAMA AHORRANDO PARA UNA VIVIENDA DIGNA.</t>
  </si>
  <si>
    <t>28 Y 29 OCTUBRE 2013. POBLADO MIGUEL ALEMAN, MPIO. HERMOSILLO,SON. LEVANTAMIENTOS DE ESTUDIOS TECNICOS DE OBRAS A BENEFICIARIOS DEL PROGRAMA AHORRANDO PARA UNA VIVIENDA DIGNA.</t>
  </si>
  <si>
    <t>SECRETARIO PARTICULAR</t>
  </si>
  <si>
    <t>24 OCTUBRE 2013. SAN LUIS RIO COLORADO,SON.  PRESENTACION DEL TALLER PADRES TRABAJANDO.</t>
  </si>
  <si>
    <t>28-31 OCTUBRE 2013.GUAYMAS, NAVOJOA Y CAJEME, SON. REUNION DE TRABAJO EN OFICINAS MUNICIPALES Y RECORRIDO MUNICIPAL.</t>
  </si>
  <si>
    <t xml:space="preserve">SECRETARIO </t>
  </si>
  <si>
    <t>15 OCTUBRE 2013. EMPALME,SON. CONSEJO ESTATAL DE PROTECCION CIVIL.</t>
  </si>
  <si>
    <t>24 OCTUBRE 2013. SAN LUIS RIO COLORADO,SON. PRESENTACION DEL TALLER PADRES TRABAJANDO.</t>
  </si>
  <si>
    <t>31 OCTUBRE- 01 NOVIEMBRE 2013. GUAYMAS, EMPALME, CAJEME Y NAVOJOA,SON. CAPACITACION APERSONAL DEL PROGRAMA ADULTOS MAYORES, MADRES JEFAS DE FAMILIA Y PRE-REGISTRO DEL PROGRAMA SEGURO DE VIDA PARA MADRES JEFAS DE FAMILIA.</t>
  </si>
  <si>
    <t>SUBDIRECTOR OPERATIVO</t>
  </si>
  <si>
    <t>29-30 OCTUBRE 2013. CAJEME,SON. ACUDIR A 4TA. FERIA "VAMOS A MOVER A MEXICO 2013".</t>
  </si>
  <si>
    <t>DIRECTOR GENERAL DE PROGRAMAS SOCIALES</t>
  </si>
  <si>
    <t>ENCARGADO DE MANTENIMIENTO DE PAGINA WEB</t>
  </si>
  <si>
    <t>09 OCTUBRE 2013. CUCURPE,SON. ENTREGA DE PAQUETES AHORRANDO PARA UNA VIVIENDA DIGNA.</t>
  </si>
  <si>
    <t>23-24 OCTUBRE 2013. SAN LUIS RIO COLORADO,SON. ACUDIR AL EVENTO ESTATAL Y PRESENTACION DEL LIBRO DE PADRES TRABAJANDO.</t>
  </si>
  <si>
    <t>18-19 OCTUBRE 2013. URES,SON. LEVANTAMIENTOS DE NECESIDADES DE OBRA DEL PROGRAMA AHORRANDO PARA UNA VIVIENDA DIGNA.</t>
  </si>
  <si>
    <t>SUBDIRECTOR DE PARTICIPACION SOCIAL</t>
  </si>
  <si>
    <t>17-18 OCTUBRE 2013. BENITO JUAREZ Y SAN IGNACIO RIO MUERTO, SON. FORMACION DE GRUPOS DEL PROGRAMA AHORRANDO PARA UNA VIVIENDA DIGNA 2013.</t>
  </si>
  <si>
    <t>29 OCTUBRE - 01 NOVIEMBRE 2013. BACANORA Y SAHUARIPA,SON. LEVANTAMIENTO DE NECESIDADES DE OBRA DEL PROGRAMA AHORRANDO PARA UNA VIVIENDA DIGNA.</t>
  </si>
  <si>
    <t>23-27 OCTUBRE 2013. CANANEA, BACOACHI, ARIZPE, SAN FELIPE DE JESUS, HUEPAC Y BANAMICHI,SON. SUPERVISION DEL PROGRAMA AHORRANDO PARA UNA VIVIENDA DIGNA.</t>
  </si>
  <si>
    <t>DIRECTOR GENERAL DE INFRAESTRUCTURA SOCIAL</t>
  </si>
  <si>
    <t>ANALISTA TECNICO</t>
  </si>
  <si>
    <t>RAUL HUMBERTO BARNICA PRIEGO</t>
  </si>
  <si>
    <t>JEFE DE OFICINA</t>
  </si>
  <si>
    <t>17 OCTUBRE 2013. BAHIA DE LOBOS, SAN IGNACIO RIO MUERTO, SON. REUNION CON PERSONAS DE LA LOCALIDAD PARA APLICACIÓN DE ESTUDIO SOCIOECONOMICO DEL PROGRAMA AHORRANDO PARA UNA VIVIENDA DIGNA,</t>
  </si>
</sst>
</file>

<file path=xl/styles.xml><?xml version="1.0" encoding="utf-8"?>
<styleSheet xmlns="http://schemas.openxmlformats.org/spreadsheetml/2006/main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9">
    <font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sz val="10"/>
      <color theme="1" tint="4.9989318521683403E-2"/>
      <name val="Arial"/>
      <family val="2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67">
    <xf numFmtId="0" fontId="0" fillId="0" borderId="0" xfId="0"/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43" fontId="3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44" fontId="0" fillId="0" borderId="0" xfId="1" applyFont="1" applyFill="1" applyAlignment="1">
      <alignment horizontal="center" vertical="center" wrapText="1"/>
    </xf>
    <xf numFmtId="44" fontId="0" fillId="0" borderId="0" xfId="1" applyFont="1" applyFill="1" applyAlignment="1">
      <alignment vertical="center" wrapText="1"/>
    </xf>
    <xf numFmtId="44" fontId="0" fillId="0" borderId="0" xfId="1" applyFont="1" applyFill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44" fontId="1" fillId="3" borderId="2" xfId="1" applyFont="1" applyFill="1" applyBorder="1" applyAlignment="1">
      <alignment horizontal="center" vertical="center"/>
    </xf>
    <xf numFmtId="44" fontId="1" fillId="3" borderId="2" xfId="1" applyFont="1" applyFill="1" applyBorder="1" applyAlignment="1">
      <alignment vertical="center"/>
    </xf>
    <xf numFmtId="0" fontId="0" fillId="4" borderId="0" xfId="0" applyFont="1" applyFill="1" applyAlignment="1">
      <alignment vertical="center"/>
    </xf>
    <xf numFmtId="43" fontId="5" fillId="0" borderId="1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43" fontId="5" fillId="0" borderId="1" xfId="0" applyNumberFormat="1" applyFont="1" applyFill="1" applyBorder="1" applyAlignment="1">
      <alignment horizontal="left" vertical="center" wrapText="1"/>
    </xf>
    <xf numFmtId="44" fontId="5" fillId="0" borderId="1" xfId="1" applyFont="1" applyFill="1" applyBorder="1" applyAlignment="1">
      <alignment vertical="center" wrapText="1"/>
    </xf>
    <xf numFmtId="44" fontId="6" fillId="0" borderId="1" xfId="1" applyFont="1" applyFill="1" applyBorder="1" applyAlignment="1">
      <alignment horizontal="center" vertical="center" wrapText="1"/>
    </xf>
    <xf numFmtId="44" fontId="6" fillId="0" borderId="1" xfId="1" applyFont="1" applyFill="1" applyBorder="1" applyAlignment="1">
      <alignment vertical="center" wrapText="1"/>
    </xf>
    <xf numFmtId="0" fontId="5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center" vertical="center" wrapText="1"/>
    </xf>
    <xf numFmtId="44" fontId="5" fillId="4" borderId="1" xfId="1" applyFont="1" applyFill="1" applyBorder="1" applyAlignment="1">
      <alignment vertical="center" wrapText="1"/>
    </xf>
    <xf numFmtId="44" fontId="5" fillId="4" borderId="1" xfId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vertical="center" wrapText="1"/>
    </xf>
    <xf numFmtId="44" fontId="5" fillId="0" borderId="1" xfId="1" applyFont="1" applyFill="1" applyBorder="1" applyAlignment="1">
      <alignment horizontal="right" vertical="center" wrapText="1"/>
    </xf>
    <xf numFmtId="44" fontId="6" fillId="4" borderId="1" xfId="1" applyFont="1" applyFill="1" applyBorder="1" applyAlignment="1">
      <alignment vertical="center" wrapText="1"/>
    </xf>
    <xf numFmtId="49" fontId="5" fillId="4" borderId="1" xfId="0" applyNumberFormat="1" applyFont="1" applyFill="1" applyBorder="1" applyAlignment="1">
      <alignment vertical="center" wrapText="1"/>
    </xf>
    <xf numFmtId="43" fontId="5" fillId="4" borderId="1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vertical="center" wrapText="1"/>
    </xf>
    <xf numFmtId="43" fontId="5" fillId="4" borderId="1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/>
    </xf>
    <xf numFmtId="44" fontId="5" fillId="0" borderId="1" xfId="1" applyFont="1" applyFill="1" applyBorder="1" applyAlignment="1">
      <alignment vertical="center"/>
    </xf>
    <xf numFmtId="44" fontId="5" fillId="0" borderId="1" xfId="1" applyFont="1" applyFill="1" applyBorder="1" applyAlignment="1">
      <alignment horizontal="right" vertical="center"/>
    </xf>
    <xf numFmtId="44" fontId="6" fillId="0" borderId="1" xfId="1" applyFont="1" applyFill="1" applyBorder="1" applyAlignment="1">
      <alignment vertical="center"/>
    </xf>
    <xf numFmtId="0" fontId="5" fillId="4" borderId="1" xfId="0" applyFont="1" applyFill="1" applyBorder="1" applyAlignment="1">
      <alignment vertical="center"/>
    </xf>
    <xf numFmtId="44" fontId="5" fillId="4" borderId="1" xfId="1" applyFont="1" applyFill="1" applyBorder="1" applyAlignment="1">
      <alignment vertical="center"/>
    </xf>
    <xf numFmtId="44" fontId="5" fillId="4" borderId="1" xfId="1" applyFont="1" applyFill="1" applyBorder="1" applyAlignment="1">
      <alignment horizontal="right" vertical="center"/>
    </xf>
    <xf numFmtId="44" fontId="6" fillId="4" borderId="1" xfId="1" applyFont="1" applyFill="1" applyBorder="1" applyAlignment="1">
      <alignment vertical="center"/>
    </xf>
    <xf numFmtId="43" fontId="5" fillId="0" borderId="1" xfId="0" applyNumberFormat="1" applyFont="1" applyFill="1" applyBorder="1" applyAlignment="1">
      <alignment vertical="center"/>
    </xf>
    <xf numFmtId="44" fontId="6" fillId="0" borderId="1" xfId="1" applyFont="1" applyFill="1" applyBorder="1" applyAlignment="1">
      <alignment horizontal="center" vertical="center"/>
    </xf>
    <xf numFmtId="43" fontId="5" fillId="0" borderId="1" xfId="0" applyNumberFormat="1" applyFont="1" applyFill="1" applyBorder="1" applyAlignment="1">
      <alignment horizontal="center" vertical="center" wrapText="1"/>
    </xf>
    <xf numFmtId="43" fontId="5" fillId="4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 shrinkToFit="1"/>
    </xf>
    <xf numFmtId="0" fontId="5" fillId="4" borderId="1" xfId="0" applyFont="1" applyFill="1" applyBorder="1" applyAlignment="1">
      <alignment horizontal="center" vertical="center" wrapText="1" shrinkToFit="1"/>
    </xf>
    <xf numFmtId="44" fontId="5" fillId="4" borderId="1" xfId="1" applyFont="1" applyFill="1" applyBorder="1" applyAlignment="1">
      <alignment vertical="center" shrinkToFit="1"/>
    </xf>
    <xf numFmtId="43" fontId="5" fillId="4" borderId="1" xfId="0" applyNumberFormat="1" applyFont="1" applyFill="1" applyBorder="1" applyAlignment="1">
      <alignment vertical="center"/>
    </xf>
    <xf numFmtId="44" fontId="6" fillId="4" borderId="1" xfId="1" applyFont="1" applyFill="1" applyBorder="1" applyAlignment="1">
      <alignment horizontal="center" vertical="center"/>
    </xf>
    <xf numFmtId="44" fontId="5" fillId="0" borderId="1" xfId="1" applyFont="1" applyFill="1" applyBorder="1" applyAlignment="1">
      <alignment vertical="center" shrinkToFit="1"/>
    </xf>
    <xf numFmtId="43" fontId="5" fillId="2" borderId="1" xfId="0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43" fontId="5" fillId="2" borderId="1" xfId="0" applyNumberFormat="1" applyFont="1" applyFill="1" applyBorder="1" applyAlignment="1">
      <alignment horizontal="left" vertical="center" wrapText="1"/>
    </xf>
    <xf numFmtId="44" fontId="5" fillId="2" borderId="1" xfId="1" applyFont="1" applyFill="1" applyBorder="1" applyAlignment="1">
      <alignment vertical="center"/>
    </xf>
    <xf numFmtId="44" fontId="5" fillId="2" borderId="1" xfId="1" applyFont="1" applyFill="1" applyBorder="1" applyAlignment="1">
      <alignment horizontal="right" vertical="center"/>
    </xf>
    <xf numFmtId="44" fontId="6" fillId="2" borderId="1" xfId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49" fontId="7" fillId="0" borderId="1" xfId="0" applyNumberFormat="1" applyFont="1" applyBorder="1" applyAlignment="1">
      <alignment horizontal="left" vertical="center" wrapText="1"/>
    </xf>
    <xf numFmtId="44" fontId="5" fillId="0" borderId="1" xfId="1" applyFont="1" applyBorder="1" applyAlignment="1">
      <alignment vertical="center" wrapText="1"/>
    </xf>
    <xf numFmtId="44" fontId="8" fillId="0" borderId="1" xfId="1" applyFont="1" applyFill="1" applyBorder="1" applyAlignment="1">
      <alignment vertical="center" wrapText="1"/>
    </xf>
    <xf numFmtId="49" fontId="7" fillId="4" borderId="1" xfId="0" applyNumberFormat="1" applyFont="1" applyFill="1" applyBorder="1" applyAlignment="1">
      <alignment horizontal="left" vertical="center" wrapText="1"/>
    </xf>
    <xf numFmtId="44" fontId="8" fillId="4" borderId="1" xfId="1" applyFont="1" applyFill="1" applyBorder="1" applyAlignment="1">
      <alignment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44" fontId="5" fillId="0" borderId="1" xfId="1" applyFont="1" applyFill="1" applyBorder="1" applyAlignment="1">
      <alignment horizontal="left" vertical="center" wrapText="1"/>
    </xf>
    <xf numFmtId="44" fontId="8" fillId="0" borderId="1" xfId="1" applyFont="1" applyFill="1" applyBorder="1" applyAlignment="1">
      <alignment horizontal="left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8"/>
  <sheetViews>
    <sheetView tabSelected="1" topLeftCell="A92" zoomScale="70" zoomScaleNormal="70" workbookViewId="0">
      <selection activeCell="A95" sqref="A95:G95"/>
    </sheetView>
  </sheetViews>
  <sheetFormatPr baseColWidth="10" defaultRowHeight="15"/>
  <cols>
    <col min="1" max="1" width="44.42578125" style="2" customWidth="1"/>
    <col min="2" max="2" width="29" style="5" customWidth="1"/>
    <col min="3" max="3" width="49.85546875" style="6" customWidth="1"/>
    <col min="4" max="4" width="17.28515625" style="9" customWidth="1"/>
    <col min="5" max="5" width="19" style="9" customWidth="1"/>
    <col min="6" max="6" width="14.28515625" style="9" customWidth="1"/>
    <col min="7" max="7" width="16.42578125" style="9" bestFit="1" customWidth="1"/>
    <col min="8" max="16384" width="11.42578125" style="2"/>
  </cols>
  <sheetData>
    <row r="1" spans="1:7" ht="18.75" thickBot="1">
      <c r="A1" s="57" t="s">
        <v>4</v>
      </c>
      <c r="B1" s="57"/>
      <c r="C1" s="57"/>
      <c r="D1" s="57"/>
      <c r="E1" s="57"/>
      <c r="F1" s="57"/>
      <c r="G1" s="57"/>
    </row>
    <row r="2" spans="1:7" ht="15.75" thickBot="1">
      <c r="A2" s="10" t="s">
        <v>1</v>
      </c>
      <c r="B2" s="11" t="s">
        <v>0</v>
      </c>
      <c r="C2" s="11" t="s">
        <v>2</v>
      </c>
      <c r="D2" s="12" t="s">
        <v>3</v>
      </c>
      <c r="E2" s="12" t="s">
        <v>4</v>
      </c>
      <c r="F2" s="12" t="s">
        <v>5</v>
      </c>
      <c r="G2" s="13" t="s">
        <v>6</v>
      </c>
    </row>
    <row r="3" spans="1:7" s="1" customFormat="1" ht="62.25" customHeight="1" thickBot="1">
      <c r="A3" s="32" t="s">
        <v>86</v>
      </c>
      <c r="B3" s="16" t="s">
        <v>28</v>
      </c>
      <c r="C3" s="18" t="s">
        <v>95</v>
      </c>
      <c r="D3" s="33">
        <v>0</v>
      </c>
      <c r="E3" s="34">
        <v>0</v>
      </c>
      <c r="F3" s="33">
        <v>300</v>
      </c>
      <c r="G3" s="35">
        <f>F3</f>
        <v>300</v>
      </c>
    </row>
    <row r="4" spans="1:7" s="1" customFormat="1" ht="61.5" customHeight="1" thickBot="1">
      <c r="A4" s="36" t="s">
        <v>89</v>
      </c>
      <c r="B4" s="22" t="s">
        <v>30</v>
      </c>
      <c r="C4" s="23" t="s">
        <v>88</v>
      </c>
      <c r="D4" s="37">
        <v>800</v>
      </c>
      <c r="E4" s="38">
        <f>D4*3</f>
        <v>2400</v>
      </c>
      <c r="F4" s="37">
        <v>300</v>
      </c>
      <c r="G4" s="39">
        <f>E4+F4</f>
        <v>2700</v>
      </c>
    </row>
    <row r="5" spans="1:7" s="1" customFormat="1" ht="60.75" customHeight="1" thickBot="1">
      <c r="A5" s="40" t="s">
        <v>119</v>
      </c>
      <c r="B5" s="16" t="s">
        <v>120</v>
      </c>
      <c r="C5" s="15" t="s">
        <v>124</v>
      </c>
      <c r="D5" s="18">
        <v>500</v>
      </c>
      <c r="E5" s="41">
        <v>500</v>
      </c>
      <c r="F5" s="41">
        <v>220</v>
      </c>
      <c r="G5" s="35">
        <v>720</v>
      </c>
    </row>
    <row r="6" spans="1:7" s="1" customFormat="1" ht="58.5" customHeight="1" thickBot="1">
      <c r="A6" s="36" t="s">
        <v>40</v>
      </c>
      <c r="B6" s="22" t="s">
        <v>27</v>
      </c>
      <c r="C6" s="21" t="s">
        <v>41</v>
      </c>
      <c r="D6" s="37">
        <v>1000</v>
      </c>
      <c r="E6" s="38">
        <f>D6*2</f>
        <v>2000</v>
      </c>
      <c r="F6" s="37">
        <v>0</v>
      </c>
      <c r="G6" s="39">
        <f>E6</f>
        <v>2000</v>
      </c>
    </row>
    <row r="7" spans="1:7" s="1" customFormat="1" ht="63.75" customHeight="1" thickBot="1">
      <c r="A7" s="32" t="s">
        <v>71</v>
      </c>
      <c r="B7" s="16" t="s">
        <v>108</v>
      </c>
      <c r="C7" s="18" t="s">
        <v>69</v>
      </c>
      <c r="D7" s="33">
        <v>500</v>
      </c>
      <c r="E7" s="34">
        <f>D7*3</f>
        <v>1500</v>
      </c>
      <c r="F7" s="33">
        <v>220</v>
      </c>
      <c r="G7" s="35">
        <f>E7+F7</f>
        <v>1720</v>
      </c>
    </row>
    <row r="8" spans="1:7" s="1" customFormat="1" ht="64.5" customHeight="1" thickBot="1">
      <c r="A8" s="36" t="s">
        <v>58</v>
      </c>
      <c r="B8" s="22" t="s">
        <v>105</v>
      </c>
      <c r="C8" s="23" t="s">
        <v>60</v>
      </c>
      <c r="D8" s="37">
        <v>500</v>
      </c>
      <c r="E8" s="38">
        <f>D8*4</f>
        <v>2000</v>
      </c>
      <c r="F8" s="37">
        <v>220</v>
      </c>
      <c r="G8" s="39">
        <f>E8+F8</f>
        <v>2220</v>
      </c>
    </row>
    <row r="9" spans="1:7" s="1" customFormat="1" ht="90.75" customHeight="1" thickBot="1">
      <c r="A9" s="32" t="s">
        <v>58</v>
      </c>
      <c r="B9" s="16" t="s">
        <v>105</v>
      </c>
      <c r="C9" s="18" t="s">
        <v>59</v>
      </c>
      <c r="D9" s="33">
        <v>500</v>
      </c>
      <c r="E9" s="34">
        <f>D9*4</f>
        <v>2000</v>
      </c>
      <c r="F9" s="33">
        <v>220</v>
      </c>
      <c r="G9" s="35">
        <f>E9+F9</f>
        <v>2220</v>
      </c>
    </row>
    <row r="10" spans="1:7" s="1" customFormat="1" ht="68.25" customHeight="1" thickBot="1">
      <c r="A10" s="36" t="s">
        <v>85</v>
      </c>
      <c r="B10" s="22" t="s">
        <v>112</v>
      </c>
      <c r="C10" s="23" t="s">
        <v>97</v>
      </c>
      <c r="D10" s="37">
        <v>0</v>
      </c>
      <c r="E10" s="38">
        <v>0</v>
      </c>
      <c r="F10" s="37">
        <v>220</v>
      </c>
      <c r="G10" s="39">
        <f>F10</f>
        <v>220</v>
      </c>
    </row>
    <row r="11" spans="1:7" s="1" customFormat="1" ht="57.75" customHeight="1" thickBot="1">
      <c r="A11" s="32" t="s">
        <v>98</v>
      </c>
      <c r="B11" s="16" t="s">
        <v>112</v>
      </c>
      <c r="C11" s="18" t="s">
        <v>99</v>
      </c>
      <c r="D11" s="33">
        <v>0</v>
      </c>
      <c r="E11" s="34">
        <v>0</v>
      </c>
      <c r="F11" s="33">
        <v>220</v>
      </c>
      <c r="G11" s="35">
        <f>F11</f>
        <v>220</v>
      </c>
    </row>
    <row r="12" spans="1:7" s="1" customFormat="1" ht="39" thickBot="1">
      <c r="A12" s="36" t="s">
        <v>33</v>
      </c>
      <c r="B12" s="22" t="s">
        <v>47</v>
      </c>
      <c r="C12" s="21" t="s">
        <v>34</v>
      </c>
      <c r="D12" s="37">
        <v>1200</v>
      </c>
      <c r="E12" s="38">
        <f>D12*2</f>
        <v>2400</v>
      </c>
      <c r="F12" s="37">
        <v>0</v>
      </c>
      <c r="G12" s="39">
        <f>E12</f>
        <v>2400</v>
      </c>
    </row>
    <row r="13" spans="1:7" s="1" customFormat="1" ht="121.5" customHeight="1" thickBot="1">
      <c r="A13" s="32" t="s">
        <v>74</v>
      </c>
      <c r="B13" s="16" t="s">
        <v>105</v>
      </c>
      <c r="C13" s="18" t="s">
        <v>75</v>
      </c>
      <c r="D13" s="33">
        <v>0</v>
      </c>
      <c r="E13" s="34">
        <v>0</v>
      </c>
      <c r="F13" s="33">
        <v>220</v>
      </c>
      <c r="G13" s="35">
        <f>F13</f>
        <v>220</v>
      </c>
    </row>
    <row r="14" spans="1:7" s="1" customFormat="1" ht="51.75" customHeight="1" thickBot="1">
      <c r="A14" s="36" t="s">
        <v>53</v>
      </c>
      <c r="B14" s="22" t="s">
        <v>105</v>
      </c>
      <c r="C14" s="23" t="s">
        <v>94</v>
      </c>
      <c r="D14" s="37">
        <v>0</v>
      </c>
      <c r="E14" s="38">
        <v>0</v>
      </c>
      <c r="F14" s="37">
        <v>220</v>
      </c>
      <c r="G14" s="39">
        <f>F14</f>
        <v>220</v>
      </c>
    </row>
    <row r="15" spans="1:7" s="3" customFormat="1" ht="39" customHeight="1" thickBot="1">
      <c r="A15" s="40" t="s">
        <v>24</v>
      </c>
      <c r="B15" s="16" t="s">
        <v>31</v>
      </c>
      <c r="C15" s="17" t="s">
        <v>25</v>
      </c>
      <c r="D15" s="33">
        <v>500</v>
      </c>
      <c r="E15" s="33">
        <f>+D15</f>
        <v>500</v>
      </c>
      <c r="F15" s="33">
        <v>0</v>
      </c>
      <c r="G15" s="35">
        <f>E15</f>
        <v>500</v>
      </c>
    </row>
    <row r="16" spans="1:7" s="1" customFormat="1" ht="58.5" customHeight="1" thickBot="1">
      <c r="A16" s="36" t="s">
        <v>68</v>
      </c>
      <c r="B16" s="22" t="s">
        <v>109</v>
      </c>
      <c r="C16" s="23" t="s">
        <v>69</v>
      </c>
      <c r="D16" s="37">
        <v>1000</v>
      </c>
      <c r="E16" s="38">
        <f>D16*3</f>
        <v>3000</v>
      </c>
      <c r="F16" s="37">
        <v>300</v>
      </c>
      <c r="G16" s="39">
        <f>E16+F16</f>
        <v>3300</v>
      </c>
    </row>
    <row r="17" spans="1:7" s="3" customFormat="1" ht="44.25" customHeight="1" thickBot="1">
      <c r="A17" s="32" t="s">
        <v>35</v>
      </c>
      <c r="B17" s="42" t="s">
        <v>28</v>
      </c>
      <c r="C17" s="25" t="s">
        <v>36</v>
      </c>
      <c r="D17" s="33">
        <v>750</v>
      </c>
      <c r="E17" s="33">
        <f>D17*2</f>
        <v>1500</v>
      </c>
      <c r="F17" s="33">
        <v>0</v>
      </c>
      <c r="G17" s="35">
        <f>E17</f>
        <v>1500</v>
      </c>
    </row>
    <row r="18" spans="1:7" s="3" customFormat="1" ht="60.75" customHeight="1" thickBot="1">
      <c r="A18" s="36" t="s">
        <v>50</v>
      </c>
      <c r="B18" s="43" t="s">
        <v>106</v>
      </c>
      <c r="C18" s="23" t="s">
        <v>51</v>
      </c>
      <c r="D18" s="37">
        <v>750</v>
      </c>
      <c r="E18" s="37">
        <f>D18*1</f>
        <v>750</v>
      </c>
      <c r="F18" s="37">
        <v>300</v>
      </c>
      <c r="G18" s="39">
        <f>E18+F18</f>
        <v>1050</v>
      </c>
    </row>
    <row r="19" spans="1:7" s="3" customFormat="1" ht="43.5" customHeight="1" thickBot="1">
      <c r="A19" s="40" t="s">
        <v>9</v>
      </c>
      <c r="B19" s="44" t="s">
        <v>27</v>
      </c>
      <c r="C19" s="17" t="s">
        <v>10</v>
      </c>
      <c r="D19" s="33">
        <v>1000</v>
      </c>
      <c r="E19" s="33">
        <f>D19*2</f>
        <v>2000</v>
      </c>
      <c r="F19" s="33">
        <v>300</v>
      </c>
      <c r="G19" s="35">
        <f>E19+F19</f>
        <v>2300</v>
      </c>
    </row>
    <row r="20" spans="1:7" s="1" customFormat="1" ht="46.5" customHeight="1" thickBot="1">
      <c r="A20" s="36" t="s">
        <v>9</v>
      </c>
      <c r="B20" s="45" t="s">
        <v>27</v>
      </c>
      <c r="C20" s="21" t="s">
        <v>37</v>
      </c>
      <c r="D20" s="46">
        <v>1000</v>
      </c>
      <c r="E20" s="38">
        <f>D20*3</f>
        <v>3000</v>
      </c>
      <c r="F20" s="46">
        <v>300</v>
      </c>
      <c r="G20" s="39">
        <f>E20+F20</f>
        <v>3300</v>
      </c>
    </row>
    <row r="21" spans="1:7" s="1" customFormat="1" ht="46.5" customHeight="1" thickBot="1">
      <c r="A21" s="40" t="s">
        <v>9</v>
      </c>
      <c r="B21" s="16" t="s">
        <v>118</v>
      </c>
      <c r="C21" s="15" t="s">
        <v>122</v>
      </c>
      <c r="D21" s="15">
        <v>1000</v>
      </c>
      <c r="E21" s="41">
        <f>D21*2</f>
        <v>2000</v>
      </c>
      <c r="F21" s="41">
        <v>300</v>
      </c>
      <c r="G21" s="35">
        <v>2300</v>
      </c>
    </row>
    <row r="22" spans="1:7" s="1" customFormat="1" ht="46.5" customHeight="1" thickBot="1">
      <c r="A22" s="47" t="s">
        <v>9</v>
      </c>
      <c r="B22" s="22" t="s">
        <v>118</v>
      </c>
      <c r="C22" s="31" t="s">
        <v>123</v>
      </c>
      <c r="D22" s="31"/>
      <c r="E22" s="48"/>
      <c r="F22" s="48">
        <v>300</v>
      </c>
      <c r="G22" s="39">
        <v>300</v>
      </c>
    </row>
    <row r="23" spans="1:7" s="1" customFormat="1" ht="63.75" customHeight="1" thickBot="1">
      <c r="A23" s="32" t="s">
        <v>61</v>
      </c>
      <c r="B23" s="16" t="s">
        <v>105</v>
      </c>
      <c r="C23" s="18" t="s">
        <v>62</v>
      </c>
      <c r="D23" s="33">
        <v>500</v>
      </c>
      <c r="E23" s="33">
        <f>D23*1</f>
        <v>500</v>
      </c>
      <c r="F23" s="33">
        <v>220</v>
      </c>
      <c r="G23" s="35">
        <f>E23+F23</f>
        <v>720</v>
      </c>
    </row>
    <row r="24" spans="1:7" s="1" customFormat="1" ht="51" customHeight="1" thickBot="1">
      <c r="A24" s="36" t="s">
        <v>61</v>
      </c>
      <c r="B24" s="22" t="s">
        <v>105</v>
      </c>
      <c r="C24" s="23" t="s">
        <v>100</v>
      </c>
      <c r="D24" s="46">
        <v>0</v>
      </c>
      <c r="E24" s="38">
        <v>0</v>
      </c>
      <c r="F24" s="46">
        <v>220</v>
      </c>
      <c r="G24" s="39">
        <f>F24</f>
        <v>220</v>
      </c>
    </row>
    <row r="25" spans="1:7" s="1" customFormat="1" ht="48.75" customHeight="1" thickBot="1">
      <c r="A25" s="32" t="s">
        <v>61</v>
      </c>
      <c r="B25" s="16" t="s">
        <v>105</v>
      </c>
      <c r="C25" s="18" t="s">
        <v>103</v>
      </c>
      <c r="D25" s="49">
        <v>0</v>
      </c>
      <c r="E25" s="34">
        <v>0</v>
      </c>
      <c r="F25" s="49">
        <v>220</v>
      </c>
      <c r="G25" s="35">
        <f>F25</f>
        <v>220</v>
      </c>
    </row>
    <row r="26" spans="1:7" s="1" customFormat="1" ht="39" thickBot="1">
      <c r="A26" s="36" t="s">
        <v>87</v>
      </c>
      <c r="B26" s="22" t="s">
        <v>107</v>
      </c>
      <c r="C26" s="23" t="s">
        <v>88</v>
      </c>
      <c r="D26" s="46">
        <v>1200</v>
      </c>
      <c r="E26" s="38">
        <f>D26*3</f>
        <v>3600</v>
      </c>
      <c r="F26" s="46">
        <v>400</v>
      </c>
      <c r="G26" s="39">
        <f>E26+F26</f>
        <v>4000</v>
      </c>
    </row>
    <row r="27" spans="1:7" s="1" customFormat="1" ht="51.75" thickBot="1">
      <c r="A27" s="32" t="s">
        <v>38</v>
      </c>
      <c r="B27" s="16" t="s">
        <v>48</v>
      </c>
      <c r="C27" s="25" t="s">
        <v>39</v>
      </c>
      <c r="D27" s="33">
        <v>500</v>
      </c>
      <c r="E27" s="33">
        <f>D27*3</f>
        <v>1500</v>
      </c>
      <c r="F27" s="33">
        <v>0</v>
      </c>
      <c r="G27" s="35">
        <f>E27</f>
        <v>1500</v>
      </c>
    </row>
    <row r="28" spans="1:7" s="1" customFormat="1" ht="51.75" customHeight="1" thickBot="1">
      <c r="A28" s="50" t="s">
        <v>15</v>
      </c>
      <c r="B28" s="51" t="s">
        <v>30</v>
      </c>
      <c r="C28" s="52" t="s">
        <v>16</v>
      </c>
      <c r="D28" s="53">
        <v>750</v>
      </c>
      <c r="E28" s="54">
        <f>+D28*3</f>
        <v>2250</v>
      </c>
      <c r="F28" s="53">
        <v>0</v>
      </c>
      <c r="G28" s="55">
        <f>E28</f>
        <v>2250</v>
      </c>
    </row>
    <row r="29" spans="1:7" s="1" customFormat="1" ht="64.5" customHeight="1" thickBot="1">
      <c r="A29" s="32" t="s">
        <v>49</v>
      </c>
      <c r="B29" s="16" t="s">
        <v>105</v>
      </c>
      <c r="C29" s="18" t="s">
        <v>73</v>
      </c>
      <c r="D29" s="33">
        <v>500</v>
      </c>
      <c r="E29" s="34">
        <f>+D29</f>
        <v>500</v>
      </c>
      <c r="F29" s="33">
        <v>0</v>
      </c>
      <c r="G29" s="35">
        <f>E29</f>
        <v>500</v>
      </c>
    </row>
    <row r="30" spans="1:7" s="1" customFormat="1" ht="51.75" customHeight="1" thickBot="1">
      <c r="A30" s="36" t="s">
        <v>49</v>
      </c>
      <c r="B30" s="22" t="s">
        <v>105</v>
      </c>
      <c r="C30" s="23" t="s">
        <v>92</v>
      </c>
      <c r="D30" s="37">
        <v>500</v>
      </c>
      <c r="E30" s="38">
        <f>D30*2</f>
        <v>1000</v>
      </c>
      <c r="F30" s="37">
        <v>0</v>
      </c>
      <c r="G30" s="39">
        <f>E30</f>
        <v>1000</v>
      </c>
    </row>
    <row r="31" spans="1:7" s="4" customFormat="1" ht="39" thickBot="1">
      <c r="A31" s="32" t="s">
        <v>52</v>
      </c>
      <c r="B31" s="16" t="s">
        <v>105</v>
      </c>
      <c r="C31" s="18" t="s">
        <v>110</v>
      </c>
      <c r="D31" s="18">
        <v>500</v>
      </c>
      <c r="E31" s="26">
        <f>D31*1</f>
        <v>500</v>
      </c>
      <c r="F31" s="18">
        <v>220</v>
      </c>
      <c r="G31" s="20">
        <f>E31+F31</f>
        <v>720</v>
      </c>
    </row>
    <row r="32" spans="1:7" s="4" customFormat="1" ht="81.75" customHeight="1" thickBot="1">
      <c r="A32" s="36" t="s">
        <v>52</v>
      </c>
      <c r="B32" s="22" t="s">
        <v>105</v>
      </c>
      <c r="C32" s="23" t="s">
        <v>72</v>
      </c>
      <c r="D32" s="23">
        <v>500</v>
      </c>
      <c r="E32" s="24">
        <f>D32*1</f>
        <v>500</v>
      </c>
      <c r="F32" s="23">
        <v>220</v>
      </c>
      <c r="G32" s="27">
        <f>E32+F32</f>
        <v>720</v>
      </c>
    </row>
    <row r="33" spans="1:7" s="4" customFormat="1" ht="60" customHeight="1" thickBot="1">
      <c r="A33" s="32" t="s">
        <v>52</v>
      </c>
      <c r="B33" s="16" t="s">
        <v>105</v>
      </c>
      <c r="C33" s="18" t="s">
        <v>93</v>
      </c>
      <c r="D33" s="18">
        <v>0</v>
      </c>
      <c r="E33" s="26">
        <v>0</v>
      </c>
      <c r="F33" s="18">
        <v>220</v>
      </c>
      <c r="G33" s="20">
        <f>F33</f>
        <v>220</v>
      </c>
    </row>
    <row r="34" spans="1:7" s="4" customFormat="1" ht="51.75" customHeight="1" thickBot="1">
      <c r="A34" s="36" t="s">
        <v>52</v>
      </c>
      <c r="B34" s="22" t="s">
        <v>105</v>
      </c>
      <c r="C34" s="23" t="s">
        <v>101</v>
      </c>
      <c r="D34" s="23">
        <v>0</v>
      </c>
      <c r="E34" s="24">
        <v>0</v>
      </c>
      <c r="F34" s="23">
        <v>220</v>
      </c>
      <c r="G34" s="27">
        <f>F34</f>
        <v>220</v>
      </c>
    </row>
    <row r="35" spans="1:7" s="1" customFormat="1" ht="45.75" customHeight="1" thickBot="1">
      <c r="A35" s="40" t="s">
        <v>13</v>
      </c>
      <c r="B35" s="16" t="s">
        <v>29</v>
      </c>
      <c r="C35" s="17" t="s">
        <v>14</v>
      </c>
      <c r="D35" s="33">
        <v>750</v>
      </c>
      <c r="E35" s="34">
        <f>D35*3</f>
        <v>2250</v>
      </c>
      <c r="F35" s="33">
        <v>0</v>
      </c>
      <c r="G35" s="35">
        <f>E35+F35</f>
        <v>2250</v>
      </c>
    </row>
    <row r="36" spans="1:7" s="1" customFormat="1" ht="45.75" customHeight="1" thickBot="1">
      <c r="A36" s="47" t="s">
        <v>115</v>
      </c>
      <c r="B36" s="36" t="s">
        <v>116</v>
      </c>
      <c r="C36" s="31" t="s">
        <v>117</v>
      </c>
      <c r="D36" s="31">
        <v>1200</v>
      </c>
      <c r="E36" s="48">
        <v>1200</v>
      </c>
      <c r="F36" s="48">
        <v>320</v>
      </c>
      <c r="G36" s="39">
        <f>E36+F36</f>
        <v>1520</v>
      </c>
    </row>
    <row r="37" spans="1:7" s="1" customFormat="1" ht="45.75" customHeight="1" thickBot="1">
      <c r="A37" s="40" t="s">
        <v>115</v>
      </c>
      <c r="B37" s="16" t="s">
        <v>116</v>
      </c>
      <c r="C37" s="15" t="s">
        <v>121</v>
      </c>
      <c r="D37" s="15">
        <v>0</v>
      </c>
      <c r="E37" s="41">
        <v>0</v>
      </c>
      <c r="F37" s="41">
        <v>320</v>
      </c>
      <c r="G37" s="35">
        <f>F37</f>
        <v>320</v>
      </c>
    </row>
    <row r="38" spans="1:7" s="1" customFormat="1" ht="65.25" customHeight="1" thickBot="1">
      <c r="A38" s="36" t="s">
        <v>78</v>
      </c>
      <c r="B38" s="22" t="s">
        <v>111</v>
      </c>
      <c r="C38" s="23" t="s">
        <v>79</v>
      </c>
      <c r="D38" s="37">
        <v>800</v>
      </c>
      <c r="E38" s="38">
        <f>D38*5</f>
        <v>4000</v>
      </c>
      <c r="F38" s="37">
        <v>300</v>
      </c>
      <c r="G38" s="39">
        <f>E38+F38</f>
        <v>4300</v>
      </c>
    </row>
    <row r="39" spans="1:7" s="1" customFormat="1" ht="40.5" customHeight="1" thickBot="1">
      <c r="A39" s="32" t="s">
        <v>55</v>
      </c>
      <c r="B39" s="16" t="s">
        <v>105</v>
      </c>
      <c r="C39" s="18" t="s">
        <v>67</v>
      </c>
      <c r="D39" s="33">
        <v>500</v>
      </c>
      <c r="E39" s="34">
        <f>D39*1</f>
        <v>500</v>
      </c>
      <c r="F39" s="33">
        <v>220</v>
      </c>
      <c r="G39" s="35">
        <f>E39+F39</f>
        <v>720</v>
      </c>
    </row>
    <row r="40" spans="1:7" s="1" customFormat="1" ht="46.5" customHeight="1" thickBot="1">
      <c r="A40" s="36" t="s">
        <v>55</v>
      </c>
      <c r="B40" s="22" t="s">
        <v>105</v>
      </c>
      <c r="C40" s="23" t="s">
        <v>57</v>
      </c>
      <c r="D40" s="37">
        <v>0</v>
      </c>
      <c r="E40" s="38">
        <v>0</v>
      </c>
      <c r="F40" s="37">
        <v>220</v>
      </c>
      <c r="G40" s="39">
        <f>F40</f>
        <v>220</v>
      </c>
    </row>
    <row r="41" spans="1:7" s="1" customFormat="1" ht="51.75" customHeight="1" thickBot="1">
      <c r="A41" s="32" t="s">
        <v>55</v>
      </c>
      <c r="B41" s="16" t="s">
        <v>105</v>
      </c>
      <c r="C41" s="18" t="s">
        <v>56</v>
      </c>
      <c r="D41" s="33">
        <v>500</v>
      </c>
      <c r="E41" s="34">
        <f>D41*2</f>
        <v>1000</v>
      </c>
      <c r="F41" s="33">
        <v>220</v>
      </c>
      <c r="G41" s="35">
        <f>E41+F41</f>
        <v>1220</v>
      </c>
    </row>
    <row r="42" spans="1:7" s="1" customFormat="1" ht="26.25" thickBot="1">
      <c r="A42" s="47" t="s">
        <v>7</v>
      </c>
      <c r="B42" s="22" t="s">
        <v>105</v>
      </c>
      <c r="C42" s="21" t="s">
        <v>42</v>
      </c>
      <c r="D42" s="37">
        <v>0</v>
      </c>
      <c r="E42" s="38">
        <v>0</v>
      </c>
      <c r="F42" s="37">
        <v>400</v>
      </c>
      <c r="G42" s="39">
        <f>F42</f>
        <v>400</v>
      </c>
    </row>
    <row r="43" spans="1:7" s="1" customFormat="1" ht="26.25" thickBot="1">
      <c r="A43" s="40" t="s">
        <v>7</v>
      </c>
      <c r="B43" s="16" t="s">
        <v>105</v>
      </c>
      <c r="C43" s="18" t="s">
        <v>91</v>
      </c>
      <c r="D43" s="33">
        <v>1600</v>
      </c>
      <c r="E43" s="34">
        <f>D43*2</f>
        <v>3200</v>
      </c>
      <c r="F43" s="33">
        <f>0</f>
        <v>0</v>
      </c>
      <c r="G43" s="35">
        <f t="shared" ref="G43:G47" si="0">E43</f>
        <v>3200</v>
      </c>
    </row>
    <row r="44" spans="1:7" s="1" customFormat="1" ht="26.25" thickBot="1">
      <c r="A44" s="47" t="s">
        <v>7</v>
      </c>
      <c r="B44" s="22" t="s">
        <v>105</v>
      </c>
      <c r="C44" s="23" t="s">
        <v>90</v>
      </c>
      <c r="D44" s="37">
        <v>1200</v>
      </c>
      <c r="E44" s="38">
        <f>D44*1</f>
        <v>1200</v>
      </c>
      <c r="F44" s="37">
        <v>0</v>
      </c>
      <c r="G44" s="39">
        <f t="shared" si="0"/>
        <v>1200</v>
      </c>
    </row>
    <row r="45" spans="1:7" s="1" customFormat="1" ht="26.25" thickBot="1">
      <c r="A45" s="32" t="s">
        <v>32</v>
      </c>
      <c r="B45" s="16" t="s">
        <v>105</v>
      </c>
      <c r="C45" s="25" t="s">
        <v>43</v>
      </c>
      <c r="D45" s="33">
        <v>1600</v>
      </c>
      <c r="E45" s="34">
        <f>D45*2</f>
        <v>3200</v>
      </c>
      <c r="F45" s="33">
        <v>0</v>
      </c>
      <c r="G45" s="35">
        <f t="shared" si="0"/>
        <v>3200</v>
      </c>
    </row>
    <row r="46" spans="1:7" s="1" customFormat="1" ht="26.25" thickBot="1">
      <c r="A46" s="32" t="s">
        <v>32</v>
      </c>
      <c r="B46" s="16" t="s">
        <v>105</v>
      </c>
      <c r="C46" s="18" t="s">
        <v>91</v>
      </c>
      <c r="D46" s="33">
        <v>2000</v>
      </c>
      <c r="E46" s="34">
        <f>+D46*2</f>
        <v>4000</v>
      </c>
      <c r="F46" s="33">
        <v>0</v>
      </c>
      <c r="G46" s="35">
        <f t="shared" si="0"/>
        <v>4000</v>
      </c>
    </row>
    <row r="47" spans="1:7" s="1" customFormat="1" ht="26.25" thickBot="1">
      <c r="A47" s="36" t="s">
        <v>32</v>
      </c>
      <c r="B47" s="22" t="s">
        <v>105</v>
      </c>
      <c r="C47" s="23" t="s">
        <v>90</v>
      </c>
      <c r="D47" s="37">
        <v>1600</v>
      </c>
      <c r="E47" s="38">
        <f>D47*1</f>
        <v>1600</v>
      </c>
      <c r="F47" s="37">
        <v>0</v>
      </c>
      <c r="G47" s="39">
        <f t="shared" si="0"/>
        <v>1600</v>
      </c>
    </row>
    <row r="48" spans="1:7" s="1" customFormat="1" ht="61.5" customHeight="1" thickBot="1">
      <c r="A48" s="32" t="s">
        <v>76</v>
      </c>
      <c r="B48" s="16" t="s">
        <v>105</v>
      </c>
      <c r="C48" s="18" t="s">
        <v>77</v>
      </c>
      <c r="D48" s="33">
        <v>1200</v>
      </c>
      <c r="E48" s="34">
        <f>D48*5</f>
        <v>6000</v>
      </c>
      <c r="F48" s="33">
        <v>400</v>
      </c>
      <c r="G48" s="35">
        <f>F48+E48</f>
        <v>6400</v>
      </c>
    </row>
    <row r="49" spans="1:7" s="1" customFormat="1" ht="61.5" customHeight="1" thickBot="1">
      <c r="A49" s="36" t="s">
        <v>84</v>
      </c>
      <c r="B49" s="22" t="s">
        <v>105</v>
      </c>
      <c r="C49" s="23" t="s">
        <v>83</v>
      </c>
      <c r="D49" s="37">
        <v>500</v>
      </c>
      <c r="E49" s="38">
        <f>D49*3</f>
        <v>1500</v>
      </c>
      <c r="F49" s="37">
        <v>220</v>
      </c>
      <c r="G49" s="39">
        <f>E49+F49</f>
        <v>1720</v>
      </c>
    </row>
    <row r="50" spans="1:7" s="1" customFormat="1" ht="81.75" customHeight="1" thickBot="1">
      <c r="A50" s="32" t="s">
        <v>44</v>
      </c>
      <c r="B50" s="16" t="s">
        <v>105</v>
      </c>
      <c r="C50" s="25" t="s">
        <v>45</v>
      </c>
      <c r="D50" s="33">
        <v>800</v>
      </c>
      <c r="E50" s="33">
        <f>+D50*2</f>
        <v>1600</v>
      </c>
      <c r="F50" s="33">
        <v>0</v>
      </c>
      <c r="G50" s="35">
        <f>E50</f>
        <v>1600</v>
      </c>
    </row>
    <row r="51" spans="1:7" ht="87" customHeight="1" thickBot="1">
      <c r="A51" s="47" t="s">
        <v>17</v>
      </c>
      <c r="B51" s="22" t="s">
        <v>105</v>
      </c>
      <c r="C51" s="29" t="s">
        <v>21</v>
      </c>
      <c r="D51" s="37">
        <v>1000</v>
      </c>
      <c r="E51" s="37">
        <f>+D51*3</f>
        <v>3000</v>
      </c>
      <c r="F51" s="37">
        <v>0</v>
      </c>
      <c r="G51" s="39">
        <f>E51</f>
        <v>3000</v>
      </c>
    </row>
    <row r="52" spans="1:7" ht="77.25" thickBot="1">
      <c r="A52" s="25" t="s">
        <v>8</v>
      </c>
      <c r="B52" s="16" t="s">
        <v>105</v>
      </c>
      <c r="C52" s="25" t="s">
        <v>45</v>
      </c>
      <c r="D52" s="33">
        <v>1200</v>
      </c>
      <c r="E52" s="33">
        <f>D52*2</f>
        <v>2400</v>
      </c>
      <c r="F52" s="33">
        <v>0</v>
      </c>
      <c r="G52" s="35">
        <f>E52</f>
        <v>2400</v>
      </c>
    </row>
    <row r="53" spans="1:7" ht="51.75" thickBot="1">
      <c r="A53" s="36" t="s">
        <v>63</v>
      </c>
      <c r="B53" s="22" t="s">
        <v>105</v>
      </c>
      <c r="C53" s="23" t="s">
        <v>65</v>
      </c>
      <c r="D53" s="37">
        <v>500</v>
      </c>
      <c r="E53" s="37">
        <f>D53*4</f>
        <v>2000</v>
      </c>
      <c r="F53" s="37">
        <v>220</v>
      </c>
      <c r="G53" s="39">
        <f>E53+F53</f>
        <v>2220</v>
      </c>
    </row>
    <row r="54" spans="1:7" ht="51.75" thickBot="1">
      <c r="A54" s="32" t="s">
        <v>63</v>
      </c>
      <c r="B54" s="16" t="s">
        <v>105</v>
      </c>
      <c r="C54" s="18" t="s">
        <v>64</v>
      </c>
      <c r="D54" s="33">
        <v>500</v>
      </c>
      <c r="E54" s="33">
        <f>D54*3</f>
        <v>1500</v>
      </c>
      <c r="F54" s="33">
        <v>220</v>
      </c>
      <c r="G54" s="35">
        <f>E54+F54</f>
        <v>1720</v>
      </c>
    </row>
    <row r="55" spans="1:7" ht="30.75" customHeight="1" thickBot="1">
      <c r="A55" s="50" t="s">
        <v>11</v>
      </c>
      <c r="B55" s="16" t="s">
        <v>105</v>
      </c>
      <c r="C55" s="52" t="s">
        <v>12</v>
      </c>
      <c r="D55" s="53">
        <v>750</v>
      </c>
      <c r="E55" s="53">
        <f>D55*2</f>
        <v>1500</v>
      </c>
      <c r="F55" s="53">
        <v>0</v>
      </c>
      <c r="G55" s="55">
        <f>E55</f>
        <v>1500</v>
      </c>
    </row>
    <row r="56" spans="1:7" ht="51.75" thickBot="1">
      <c r="A56" s="40" t="s">
        <v>19</v>
      </c>
      <c r="B56" s="16" t="s">
        <v>105</v>
      </c>
      <c r="C56" s="17" t="s">
        <v>20</v>
      </c>
      <c r="D56" s="33">
        <v>1200</v>
      </c>
      <c r="E56" s="33">
        <f>+D56*3</f>
        <v>3600</v>
      </c>
      <c r="F56" s="33">
        <v>0</v>
      </c>
      <c r="G56" s="35">
        <f>E56</f>
        <v>3600</v>
      </c>
    </row>
    <row r="57" spans="1:7" ht="39" thickBot="1">
      <c r="A57" s="47" t="s">
        <v>22</v>
      </c>
      <c r="B57" s="22" t="s">
        <v>105</v>
      </c>
      <c r="C57" s="29" t="s">
        <v>23</v>
      </c>
      <c r="D57" s="37">
        <v>500</v>
      </c>
      <c r="E57" s="37">
        <f>D57*1</f>
        <v>500</v>
      </c>
      <c r="F57" s="37">
        <v>0</v>
      </c>
      <c r="G57" s="39">
        <f>E57</f>
        <v>500</v>
      </c>
    </row>
    <row r="58" spans="1:7" ht="51.75" thickBot="1">
      <c r="A58" s="32" t="s">
        <v>70</v>
      </c>
      <c r="B58" s="16" t="s">
        <v>105</v>
      </c>
      <c r="C58" s="18" t="s">
        <v>69</v>
      </c>
      <c r="D58" s="33">
        <v>500</v>
      </c>
      <c r="E58" s="33">
        <f>D58*3</f>
        <v>1500</v>
      </c>
      <c r="F58" s="33">
        <v>220</v>
      </c>
      <c r="G58" s="35">
        <f>E58+F58</f>
        <v>1720</v>
      </c>
    </row>
    <row r="59" spans="1:7" ht="39" customHeight="1" thickBot="1">
      <c r="A59" s="32" t="s">
        <v>113</v>
      </c>
      <c r="B59" s="16" t="s">
        <v>105</v>
      </c>
      <c r="C59" s="18" t="s">
        <v>114</v>
      </c>
      <c r="D59" s="33">
        <v>0</v>
      </c>
      <c r="E59" s="33">
        <v>0</v>
      </c>
      <c r="F59" s="33">
        <v>220</v>
      </c>
      <c r="G59" s="35">
        <f>F59</f>
        <v>220</v>
      </c>
    </row>
    <row r="60" spans="1:7" ht="51.75" thickBot="1">
      <c r="A60" s="36" t="s">
        <v>46</v>
      </c>
      <c r="B60" s="22" t="s">
        <v>105</v>
      </c>
      <c r="C60" s="21" t="s">
        <v>39</v>
      </c>
      <c r="D60" s="37">
        <v>800</v>
      </c>
      <c r="E60" s="37">
        <f>D60*3</f>
        <v>2400</v>
      </c>
      <c r="F60" s="37">
        <v>0</v>
      </c>
      <c r="G60" s="39">
        <f>E60</f>
        <v>2400</v>
      </c>
    </row>
    <row r="61" spans="1:7" ht="51.75" thickBot="1">
      <c r="A61" s="32" t="s">
        <v>80</v>
      </c>
      <c r="B61" s="16" t="s">
        <v>105</v>
      </c>
      <c r="C61" s="18" t="s">
        <v>81</v>
      </c>
      <c r="D61" s="33">
        <v>800</v>
      </c>
      <c r="E61" s="33">
        <f>D61*5</f>
        <v>4000</v>
      </c>
      <c r="F61" s="33">
        <v>300</v>
      </c>
      <c r="G61" s="35">
        <f>E61+F61</f>
        <v>4300</v>
      </c>
    </row>
    <row r="62" spans="1:7" ht="26.25" thickBot="1">
      <c r="A62" s="47" t="s">
        <v>18</v>
      </c>
      <c r="B62" s="22" t="s">
        <v>105</v>
      </c>
      <c r="C62" s="29" t="s">
        <v>26</v>
      </c>
      <c r="D62" s="37">
        <v>500</v>
      </c>
      <c r="E62" s="37">
        <f>D62*2</f>
        <v>1000</v>
      </c>
      <c r="F62" s="37">
        <v>0</v>
      </c>
      <c r="G62" s="39">
        <f>E62</f>
        <v>1000</v>
      </c>
    </row>
    <row r="63" spans="1:7" ht="51.75" thickBot="1">
      <c r="A63" s="32" t="s">
        <v>54</v>
      </c>
      <c r="B63" s="16" t="s">
        <v>105</v>
      </c>
      <c r="C63" s="18" t="s">
        <v>66</v>
      </c>
      <c r="D63" s="33">
        <v>500</v>
      </c>
      <c r="E63" s="33">
        <f>D63*1</f>
        <v>500</v>
      </c>
      <c r="F63" s="33">
        <v>220</v>
      </c>
      <c r="G63" s="35">
        <f>E63+F63</f>
        <v>720</v>
      </c>
    </row>
    <row r="64" spans="1:7" ht="77.25" thickBot="1">
      <c r="A64" s="36" t="s">
        <v>54</v>
      </c>
      <c r="B64" s="22" t="s">
        <v>105</v>
      </c>
      <c r="C64" s="23" t="s">
        <v>96</v>
      </c>
      <c r="D64" s="37">
        <v>0</v>
      </c>
      <c r="E64" s="37">
        <v>0</v>
      </c>
      <c r="F64" s="37">
        <v>220</v>
      </c>
      <c r="G64" s="39">
        <f>F64</f>
        <v>220</v>
      </c>
    </row>
    <row r="65" spans="1:8" ht="51.75" thickBot="1">
      <c r="A65" s="32" t="s">
        <v>54</v>
      </c>
      <c r="B65" s="16" t="s">
        <v>105</v>
      </c>
      <c r="C65" s="18" t="s">
        <v>102</v>
      </c>
      <c r="D65" s="33">
        <v>500</v>
      </c>
      <c r="E65" s="33">
        <f>D65*1</f>
        <v>500</v>
      </c>
      <c r="F65" s="33">
        <v>220</v>
      </c>
      <c r="G65" s="35">
        <f>E65+F65</f>
        <v>720</v>
      </c>
    </row>
    <row r="66" spans="1:8" ht="51.75" thickBot="1">
      <c r="A66" s="36" t="s">
        <v>54</v>
      </c>
      <c r="B66" s="22" t="s">
        <v>105</v>
      </c>
      <c r="C66" s="23" t="s">
        <v>104</v>
      </c>
      <c r="D66" s="37">
        <v>500</v>
      </c>
      <c r="E66" s="37">
        <f>D66*3</f>
        <v>1500</v>
      </c>
      <c r="F66" s="37">
        <v>220</v>
      </c>
      <c r="G66" s="39">
        <f>E66+F66</f>
        <v>1720</v>
      </c>
    </row>
    <row r="67" spans="1:8" s="1" customFormat="1" ht="51.75" thickBot="1">
      <c r="A67" s="32" t="s">
        <v>82</v>
      </c>
      <c r="B67" s="16" t="s">
        <v>105</v>
      </c>
      <c r="C67" s="18" t="s">
        <v>83</v>
      </c>
      <c r="D67" s="33">
        <v>500</v>
      </c>
      <c r="E67" s="34">
        <f>D67*3</f>
        <v>1500</v>
      </c>
      <c r="F67" s="33">
        <v>220</v>
      </c>
      <c r="G67" s="35">
        <f>E67+F67</f>
        <v>1720</v>
      </c>
      <c r="H67" s="14"/>
    </row>
    <row r="68" spans="1:8" ht="39" thickBot="1">
      <c r="A68" s="15" t="s">
        <v>125</v>
      </c>
      <c r="B68" s="16" t="s">
        <v>27</v>
      </c>
      <c r="C68" s="17" t="s">
        <v>126</v>
      </c>
      <c r="D68" s="18">
        <v>1000</v>
      </c>
      <c r="E68" s="19">
        <f>D68*1</f>
        <v>1000</v>
      </c>
      <c r="F68" s="19">
        <v>0</v>
      </c>
      <c r="G68" s="20">
        <f>E68+F68</f>
        <v>1000</v>
      </c>
    </row>
    <row r="69" spans="1:8" ht="51.75" thickBot="1">
      <c r="A69" s="21" t="s">
        <v>71</v>
      </c>
      <c r="B69" s="22" t="s">
        <v>108</v>
      </c>
      <c r="C69" s="23" t="s">
        <v>127</v>
      </c>
      <c r="D69" s="23">
        <v>500</v>
      </c>
      <c r="E69" s="24">
        <f>D69*1</f>
        <v>500</v>
      </c>
      <c r="F69" s="23">
        <v>0</v>
      </c>
      <c r="G69" s="56"/>
    </row>
    <row r="70" spans="1:8" ht="51.75" thickBot="1">
      <c r="A70" s="15" t="s">
        <v>128</v>
      </c>
      <c r="B70" s="16" t="s">
        <v>129</v>
      </c>
      <c r="C70" s="18" t="s">
        <v>130</v>
      </c>
      <c r="D70" s="15">
        <v>500</v>
      </c>
      <c r="E70" s="19">
        <f>D70*3</f>
        <v>1500</v>
      </c>
      <c r="F70" s="19">
        <v>220</v>
      </c>
      <c r="G70" s="20">
        <f>E70+F70</f>
        <v>1720</v>
      </c>
    </row>
    <row r="71" spans="1:8" ht="39" thickBot="1">
      <c r="A71" s="15" t="s">
        <v>15</v>
      </c>
      <c r="B71" s="16" t="s">
        <v>30</v>
      </c>
      <c r="C71" s="25" t="s">
        <v>131</v>
      </c>
      <c r="D71" s="18">
        <v>800</v>
      </c>
      <c r="E71" s="26">
        <f>D71*1</f>
        <v>800</v>
      </c>
      <c r="F71" s="18">
        <v>200</v>
      </c>
      <c r="G71" s="20">
        <f>E71+F71</f>
        <v>1000</v>
      </c>
    </row>
    <row r="72" spans="1:8" ht="51.75" thickBot="1">
      <c r="A72" s="21" t="s">
        <v>132</v>
      </c>
      <c r="B72" s="21" t="s">
        <v>133</v>
      </c>
      <c r="C72" s="23" t="s">
        <v>134</v>
      </c>
      <c r="D72" s="23">
        <v>0</v>
      </c>
      <c r="E72" s="24">
        <v>0</v>
      </c>
      <c r="F72" s="23">
        <v>300</v>
      </c>
      <c r="G72" s="27">
        <f>F72*4</f>
        <v>1200</v>
      </c>
    </row>
    <row r="73" spans="1:8" ht="26.25" thickBot="1">
      <c r="A73" s="25" t="s">
        <v>135</v>
      </c>
      <c r="B73" s="16" t="s">
        <v>30</v>
      </c>
      <c r="C73" s="17" t="s">
        <v>136</v>
      </c>
      <c r="D73" s="18">
        <v>800</v>
      </c>
      <c r="E73" s="26">
        <f>D73*2</f>
        <v>1600</v>
      </c>
      <c r="F73" s="18">
        <v>0</v>
      </c>
      <c r="G73" s="20">
        <f>E73+F73</f>
        <v>1600</v>
      </c>
    </row>
    <row r="74" spans="1:8" ht="39" thickBot="1">
      <c r="A74" s="28" t="s">
        <v>137</v>
      </c>
      <c r="B74" s="22" t="s">
        <v>30</v>
      </c>
      <c r="C74" s="29" t="s">
        <v>138</v>
      </c>
      <c r="D74" s="23">
        <v>800</v>
      </c>
      <c r="E74" s="24">
        <f>D74*1</f>
        <v>800</v>
      </c>
      <c r="F74" s="23">
        <v>0</v>
      </c>
      <c r="G74" s="27">
        <f>E74+F74</f>
        <v>800</v>
      </c>
    </row>
    <row r="75" spans="1:8" ht="64.5" thickBot="1">
      <c r="A75" s="28" t="s">
        <v>139</v>
      </c>
      <c r="B75" s="22" t="s">
        <v>140</v>
      </c>
      <c r="C75" s="23" t="s">
        <v>141</v>
      </c>
      <c r="D75" s="23">
        <v>0</v>
      </c>
      <c r="E75" s="24">
        <v>0</v>
      </c>
      <c r="F75" s="23">
        <v>220</v>
      </c>
      <c r="G75" s="27">
        <f>F75*3</f>
        <v>660</v>
      </c>
    </row>
    <row r="76" spans="1:8" ht="64.5" thickBot="1">
      <c r="A76" s="30" t="s">
        <v>139</v>
      </c>
      <c r="B76" s="16" t="s">
        <v>140</v>
      </c>
      <c r="C76" s="18" t="s">
        <v>142</v>
      </c>
      <c r="D76" s="18">
        <v>0</v>
      </c>
      <c r="E76" s="26">
        <v>0</v>
      </c>
      <c r="F76" s="18">
        <v>220</v>
      </c>
      <c r="G76" s="20">
        <f>F76</f>
        <v>220</v>
      </c>
    </row>
    <row r="77" spans="1:8" ht="26.25" thickBot="1">
      <c r="A77" s="31" t="s">
        <v>7</v>
      </c>
      <c r="B77" s="22" t="s">
        <v>143</v>
      </c>
      <c r="C77" s="21" t="s">
        <v>144</v>
      </c>
      <c r="D77" s="23">
        <v>0</v>
      </c>
      <c r="E77" s="24">
        <v>0</v>
      </c>
      <c r="F77" s="23">
        <v>400</v>
      </c>
      <c r="G77" s="27">
        <f>F77</f>
        <v>400</v>
      </c>
    </row>
    <row r="78" spans="1:8" ht="39" thickBot="1">
      <c r="A78" s="15" t="s">
        <v>7</v>
      </c>
      <c r="B78" s="16" t="s">
        <v>143</v>
      </c>
      <c r="C78" s="17" t="s">
        <v>145</v>
      </c>
      <c r="D78" s="18">
        <v>1200</v>
      </c>
      <c r="E78" s="26">
        <f>D78*3</f>
        <v>3600</v>
      </c>
      <c r="F78" s="18">
        <v>400</v>
      </c>
      <c r="G78" s="20">
        <f>E78+F78</f>
        <v>4000</v>
      </c>
    </row>
    <row r="79" spans="1:8" ht="26.25" thickBot="1">
      <c r="A79" s="25" t="s">
        <v>32</v>
      </c>
      <c r="B79" s="16" t="s">
        <v>146</v>
      </c>
      <c r="C79" s="17" t="s">
        <v>147</v>
      </c>
      <c r="D79" s="18">
        <v>0</v>
      </c>
      <c r="E79" s="26">
        <v>0</v>
      </c>
      <c r="F79" s="18">
        <v>600</v>
      </c>
      <c r="G79" s="20">
        <f t="shared" ref="G79:G81" si="1">E79+F79</f>
        <v>600</v>
      </c>
    </row>
    <row r="80" spans="1:8" ht="26.25" thickBot="1">
      <c r="A80" s="21" t="s">
        <v>32</v>
      </c>
      <c r="B80" s="22" t="s">
        <v>146</v>
      </c>
      <c r="C80" s="29" t="s">
        <v>148</v>
      </c>
      <c r="D80" s="23">
        <v>0</v>
      </c>
      <c r="E80" s="24">
        <v>0</v>
      </c>
      <c r="F80" s="23">
        <v>600</v>
      </c>
      <c r="G80" s="27">
        <f t="shared" si="1"/>
        <v>600</v>
      </c>
    </row>
    <row r="81" spans="1:7" ht="39" thickBot="1">
      <c r="A81" s="25" t="s">
        <v>32</v>
      </c>
      <c r="B81" s="16" t="s">
        <v>146</v>
      </c>
      <c r="C81" s="17" t="s">
        <v>145</v>
      </c>
      <c r="D81" s="18">
        <v>1600</v>
      </c>
      <c r="E81" s="26">
        <f>D81*3</f>
        <v>4800</v>
      </c>
      <c r="F81" s="18">
        <v>0</v>
      </c>
      <c r="G81" s="20">
        <f t="shared" si="1"/>
        <v>4800</v>
      </c>
    </row>
    <row r="82" spans="1:7" ht="77.25" thickBot="1">
      <c r="A82" s="25" t="s">
        <v>44</v>
      </c>
      <c r="B82" s="16" t="s">
        <v>30</v>
      </c>
      <c r="C82" s="17" t="s">
        <v>149</v>
      </c>
      <c r="D82" s="18">
        <v>800</v>
      </c>
      <c r="E82" s="18">
        <f>D82*1</f>
        <v>800</v>
      </c>
      <c r="F82" s="18">
        <v>0</v>
      </c>
      <c r="G82" s="20">
        <f>E82+F82</f>
        <v>800</v>
      </c>
    </row>
    <row r="83" spans="1:7" ht="26.25" thickBot="1">
      <c r="A83" s="15" t="s">
        <v>17</v>
      </c>
      <c r="B83" s="16" t="s">
        <v>150</v>
      </c>
      <c r="C83" s="17" t="s">
        <v>151</v>
      </c>
      <c r="D83" s="18">
        <v>1000</v>
      </c>
      <c r="E83" s="18">
        <f>D83*1</f>
        <v>1000</v>
      </c>
      <c r="F83" s="18">
        <v>0</v>
      </c>
      <c r="G83" s="20">
        <f>E83+F83</f>
        <v>1000</v>
      </c>
    </row>
    <row r="84" spans="1:7" ht="77.25" thickBot="1">
      <c r="A84" s="25" t="s">
        <v>8</v>
      </c>
      <c r="B84" s="16" t="s">
        <v>152</v>
      </c>
      <c r="C84" s="17" t="s">
        <v>149</v>
      </c>
      <c r="D84" s="18">
        <v>1200</v>
      </c>
      <c r="E84" s="18">
        <f>D84*1</f>
        <v>1200</v>
      </c>
      <c r="F84" s="18">
        <v>0</v>
      </c>
      <c r="G84" s="20">
        <f>E84+F84</f>
        <v>1200</v>
      </c>
    </row>
    <row r="85" spans="1:7" ht="39" thickBot="1">
      <c r="A85" s="25" t="s">
        <v>18</v>
      </c>
      <c r="B85" s="16" t="s">
        <v>153</v>
      </c>
      <c r="C85" s="17" t="s">
        <v>154</v>
      </c>
      <c r="D85" s="18">
        <v>0</v>
      </c>
      <c r="E85" s="18">
        <v>0</v>
      </c>
      <c r="F85" s="18">
        <v>220</v>
      </c>
      <c r="G85" s="20">
        <v>220</v>
      </c>
    </row>
    <row r="86" spans="1:7" ht="51.75" thickBot="1">
      <c r="A86" s="21" t="s">
        <v>18</v>
      </c>
      <c r="B86" s="22" t="s">
        <v>153</v>
      </c>
      <c r="C86" s="21" t="s">
        <v>155</v>
      </c>
      <c r="D86" s="23">
        <v>500</v>
      </c>
      <c r="E86" s="23">
        <f>D86*1</f>
        <v>500</v>
      </c>
      <c r="F86" s="23">
        <v>0</v>
      </c>
      <c r="G86" s="27">
        <f>E86</f>
        <v>500</v>
      </c>
    </row>
    <row r="87" spans="1:7" ht="51.75" thickBot="1">
      <c r="A87" s="21" t="s">
        <v>54</v>
      </c>
      <c r="B87" s="22" t="s">
        <v>105</v>
      </c>
      <c r="C87" s="23" t="s">
        <v>156</v>
      </c>
      <c r="D87" s="23">
        <v>500</v>
      </c>
      <c r="E87" s="23">
        <f>D87*1</f>
        <v>500</v>
      </c>
      <c r="F87" s="23">
        <v>220</v>
      </c>
      <c r="G87" s="27">
        <f>E87+F87</f>
        <v>720</v>
      </c>
    </row>
    <row r="88" spans="1:7" ht="51.75" thickBot="1">
      <c r="A88" s="58" t="s">
        <v>68</v>
      </c>
      <c r="B88" s="16" t="s">
        <v>157</v>
      </c>
      <c r="C88" s="59" t="s">
        <v>158</v>
      </c>
      <c r="D88" s="59">
        <v>0</v>
      </c>
      <c r="E88" s="18">
        <v>0</v>
      </c>
      <c r="F88" s="18">
        <v>300</v>
      </c>
      <c r="G88" s="60">
        <f>+F88*1</f>
        <v>300</v>
      </c>
    </row>
    <row r="89" spans="1:7" ht="51.75" thickBot="1">
      <c r="A89" s="61" t="s">
        <v>68</v>
      </c>
      <c r="B89" s="22" t="s">
        <v>157</v>
      </c>
      <c r="C89" s="23" t="s">
        <v>159</v>
      </c>
      <c r="D89" s="23">
        <v>1000</v>
      </c>
      <c r="E89" s="23">
        <f>+D89*3</f>
        <v>3000</v>
      </c>
      <c r="F89" s="23">
        <v>300</v>
      </c>
      <c r="G89" s="62">
        <f t="shared" ref="G89" si="2">+E89+F89</f>
        <v>3300</v>
      </c>
    </row>
    <row r="90" spans="1:7" ht="51.75" thickBot="1">
      <c r="A90" s="61" t="s">
        <v>78</v>
      </c>
      <c r="B90" s="22" t="s">
        <v>30</v>
      </c>
      <c r="C90" s="23" t="s">
        <v>160</v>
      </c>
      <c r="D90" s="23">
        <v>800</v>
      </c>
      <c r="E90" s="23">
        <f>+D90*4</f>
        <v>3200</v>
      </c>
      <c r="F90" s="23">
        <v>300</v>
      </c>
      <c r="G90" s="62">
        <f>+E90+F90</f>
        <v>3500</v>
      </c>
    </row>
    <row r="91" spans="1:7" ht="51.75" thickBot="1">
      <c r="A91" s="58" t="s">
        <v>76</v>
      </c>
      <c r="B91" s="16" t="s">
        <v>161</v>
      </c>
      <c r="C91" s="59" t="s">
        <v>159</v>
      </c>
      <c r="D91" s="18">
        <v>1200</v>
      </c>
      <c r="E91" s="18">
        <f>+D91*3</f>
        <v>3600</v>
      </c>
      <c r="F91" s="18">
        <v>400</v>
      </c>
      <c r="G91" s="60">
        <f t="shared" ref="G91" si="3">+E91+F91</f>
        <v>4000</v>
      </c>
    </row>
    <row r="92" spans="1:7" ht="51.75" thickBot="1">
      <c r="A92" s="61" t="s">
        <v>84</v>
      </c>
      <c r="B92" s="22" t="s">
        <v>108</v>
      </c>
      <c r="C92" s="23" t="s">
        <v>158</v>
      </c>
      <c r="D92" s="23">
        <v>500</v>
      </c>
      <c r="E92" s="23">
        <f>+D92*1</f>
        <v>500</v>
      </c>
      <c r="F92" s="23">
        <v>0</v>
      </c>
      <c r="G92" s="62">
        <f>+E92</f>
        <v>500</v>
      </c>
    </row>
    <row r="93" spans="1:7" ht="51.75" thickBot="1">
      <c r="A93" s="61" t="s">
        <v>70</v>
      </c>
      <c r="B93" s="22" t="s">
        <v>162</v>
      </c>
      <c r="C93" s="23" t="s">
        <v>158</v>
      </c>
      <c r="D93" s="23">
        <v>500</v>
      </c>
      <c r="E93" s="23">
        <f>+D93*1</f>
        <v>500</v>
      </c>
      <c r="F93" s="23">
        <v>0</v>
      </c>
      <c r="G93" s="62">
        <f>+E93</f>
        <v>500</v>
      </c>
    </row>
    <row r="94" spans="1:7" ht="64.5" thickBot="1">
      <c r="A94" s="63" t="s">
        <v>163</v>
      </c>
      <c r="B94" s="42" t="s">
        <v>164</v>
      </c>
      <c r="C94" s="64" t="s">
        <v>165</v>
      </c>
      <c r="D94" s="65">
        <v>0</v>
      </c>
      <c r="E94" s="65">
        <v>0</v>
      </c>
      <c r="F94" s="65">
        <v>300</v>
      </c>
      <c r="G94" s="66">
        <f>+F94</f>
        <v>300</v>
      </c>
    </row>
    <row r="95" spans="1:7" ht="51.75" thickBot="1">
      <c r="A95" s="58" t="s">
        <v>82</v>
      </c>
      <c r="B95" s="16" t="s">
        <v>108</v>
      </c>
      <c r="C95" s="59" t="s">
        <v>158</v>
      </c>
      <c r="D95" s="59">
        <v>500</v>
      </c>
      <c r="E95" s="18">
        <f>+D95*1</f>
        <v>500</v>
      </c>
      <c r="F95" s="18">
        <v>0</v>
      </c>
      <c r="G95" s="60">
        <f>+E95</f>
        <v>500</v>
      </c>
    </row>
    <row r="96" spans="1:7">
      <c r="B96" s="7"/>
      <c r="C96" s="8"/>
      <c r="F96" s="2"/>
      <c r="G96" s="2"/>
    </row>
    <row r="97" spans="2:7">
      <c r="B97" s="7"/>
      <c r="C97" s="8"/>
      <c r="F97" s="2"/>
      <c r="G97" s="2"/>
    </row>
    <row r="98" spans="2:7">
      <c r="B98" s="7"/>
      <c r="C98" s="8"/>
      <c r="F98" s="2"/>
      <c r="G98" s="2"/>
    </row>
    <row r="99" spans="2:7">
      <c r="B99" s="7"/>
      <c r="C99" s="8"/>
      <c r="F99" s="2"/>
      <c r="G99" s="2"/>
    </row>
    <row r="100" spans="2:7">
      <c r="B100" s="7"/>
      <c r="C100" s="8"/>
      <c r="F100" s="2"/>
      <c r="G100" s="2"/>
    </row>
    <row r="101" spans="2:7">
      <c r="B101" s="7"/>
      <c r="C101" s="8"/>
      <c r="F101" s="2"/>
      <c r="G101" s="2"/>
    </row>
    <row r="102" spans="2:7">
      <c r="B102" s="7"/>
      <c r="C102" s="8"/>
      <c r="F102" s="2"/>
      <c r="G102" s="2"/>
    </row>
    <row r="103" spans="2:7">
      <c r="B103" s="7"/>
      <c r="C103" s="8"/>
      <c r="F103" s="2"/>
      <c r="G103" s="2"/>
    </row>
    <row r="104" spans="2:7">
      <c r="B104" s="7"/>
      <c r="C104" s="8"/>
      <c r="F104" s="2"/>
      <c r="G104" s="2"/>
    </row>
    <row r="105" spans="2:7">
      <c r="B105" s="7"/>
      <c r="C105" s="8"/>
      <c r="F105" s="2"/>
      <c r="G105" s="2"/>
    </row>
    <row r="106" spans="2:7">
      <c r="B106" s="7"/>
      <c r="C106" s="8"/>
      <c r="F106" s="2"/>
      <c r="G106" s="2"/>
    </row>
    <row r="107" spans="2:7">
      <c r="B107" s="7"/>
      <c r="C107" s="8"/>
      <c r="F107" s="2"/>
      <c r="G107" s="2"/>
    </row>
    <row r="108" spans="2:7">
      <c r="B108" s="7"/>
      <c r="C108" s="8"/>
      <c r="F108" s="2"/>
      <c r="G108" s="2"/>
    </row>
    <row r="109" spans="2:7">
      <c r="B109" s="7"/>
      <c r="C109" s="8"/>
      <c r="F109" s="2"/>
      <c r="G109" s="2"/>
    </row>
    <row r="110" spans="2:7">
      <c r="B110" s="7"/>
      <c r="C110" s="8"/>
      <c r="F110" s="2"/>
      <c r="G110" s="2"/>
    </row>
    <row r="111" spans="2:7">
      <c r="B111" s="7"/>
      <c r="C111" s="8"/>
      <c r="F111" s="2"/>
      <c r="G111" s="2"/>
    </row>
    <row r="112" spans="2:7">
      <c r="B112" s="7"/>
      <c r="C112" s="8"/>
      <c r="F112" s="2"/>
      <c r="G112" s="2"/>
    </row>
    <row r="113" spans="2:7">
      <c r="B113" s="7"/>
      <c r="C113" s="8"/>
      <c r="F113" s="2"/>
      <c r="G113" s="2"/>
    </row>
    <row r="114" spans="2:7">
      <c r="B114" s="7"/>
      <c r="C114" s="8"/>
      <c r="F114" s="2"/>
      <c r="G114" s="2"/>
    </row>
    <row r="115" spans="2:7">
      <c r="B115" s="7"/>
      <c r="C115" s="8"/>
      <c r="F115" s="2"/>
      <c r="G115" s="2"/>
    </row>
    <row r="116" spans="2:7">
      <c r="B116" s="7"/>
      <c r="C116" s="8"/>
      <c r="F116" s="2"/>
      <c r="G116" s="2"/>
    </row>
    <row r="117" spans="2:7">
      <c r="B117" s="7"/>
      <c r="C117" s="8"/>
      <c r="F117" s="2"/>
      <c r="G117" s="2"/>
    </row>
    <row r="118" spans="2:7">
      <c r="B118" s="7"/>
      <c r="C118" s="8"/>
      <c r="F118" s="2"/>
      <c r="G118" s="2"/>
    </row>
    <row r="119" spans="2:7">
      <c r="B119" s="7"/>
      <c r="C119" s="8"/>
      <c r="F119" s="2"/>
      <c r="G119" s="2"/>
    </row>
    <row r="120" spans="2:7">
      <c r="B120" s="7"/>
      <c r="C120" s="8"/>
      <c r="F120" s="2"/>
      <c r="G120" s="2"/>
    </row>
    <row r="121" spans="2:7">
      <c r="B121" s="7"/>
      <c r="C121" s="8"/>
      <c r="F121" s="2"/>
      <c r="G121" s="2"/>
    </row>
    <row r="122" spans="2:7">
      <c r="B122" s="7"/>
      <c r="C122" s="8"/>
      <c r="F122" s="2"/>
      <c r="G122" s="2"/>
    </row>
    <row r="123" spans="2:7">
      <c r="B123" s="7"/>
      <c r="C123" s="8"/>
      <c r="F123" s="2"/>
      <c r="G123" s="2"/>
    </row>
    <row r="124" spans="2:7">
      <c r="B124" s="7"/>
      <c r="C124" s="8"/>
      <c r="F124" s="2"/>
      <c r="G124" s="2"/>
    </row>
    <row r="125" spans="2:7">
      <c r="B125" s="7"/>
      <c r="C125" s="8"/>
      <c r="F125" s="2"/>
      <c r="G125" s="2"/>
    </row>
    <row r="126" spans="2:7">
      <c r="B126" s="7"/>
      <c r="C126" s="8"/>
      <c r="F126" s="2"/>
      <c r="G126" s="2"/>
    </row>
    <row r="127" spans="2:7">
      <c r="B127" s="7"/>
      <c r="C127" s="8"/>
      <c r="F127" s="2"/>
      <c r="G127" s="2"/>
    </row>
    <row r="128" spans="2:7">
      <c r="B128" s="7"/>
      <c r="C128" s="8"/>
      <c r="F128" s="2"/>
      <c r="G128" s="2"/>
    </row>
    <row r="129" spans="2:7">
      <c r="B129" s="7"/>
      <c r="C129" s="8"/>
      <c r="F129" s="2"/>
      <c r="G129" s="2"/>
    </row>
    <row r="130" spans="2:7">
      <c r="B130" s="7"/>
      <c r="C130" s="8"/>
      <c r="F130" s="2"/>
      <c r="G130" s="2"/>
    </row>
    <row r="131" spans="2:7">
      <c r="B131" s="7"/>
      <c r="C131" s="8"/>
      <c r="F131" s="2"/>
      <c r="G131" s="2"/>
    </row>
    <row r="132" spans="2:7">
      <c r="B132" s="7"/>
      <c r="C132" s="8"/>
      <c r="F132" s="2"/>
      <c r="G132" s="2"/>
    </row>
    <row r="133" spans="2:7">
      <c r="B133" s="7"/>
      <c r="C133" s="8"/>
      <c r="F133" s="2"/>
      <c r="G133" s="2"/>
    </row>
    <row r="134" spans="2:7">
      <c r="B134" s="7"/>
      <c r="C134" s="8"/>
      <c r="F134" s="2"/>
      <c r="G134" s="2"/>
    </row>
    <row r="135" spans="2:7">
      <c r="B135" s="7"/>
      <c r="C135" s="8"/>
      <c r="F135" s="2"/>
      <c r="G135" s="2"/>
    </row>
    <row r="136" spans="2:7">
      <c r="B136" s="7"/>
      <c r="C136" s="8"/>
      <c r="F136" s="2"/>
      <c r="G136" s="2"/>
    </row>
    <row r="137" spans="2:7">
      <c r="B137" s="7"/>
      <c r="C137" s="8"/>
      <c r="F137" s="2"/>
      <c r="G137" s="2"/>
    </row>
    <row r="138" spans="2:7">
      <c r="B138" s="7"/>
      <c r="C138" s="8"/>
      <c r="F138" s="2"/>
      <c r="G138" s="2"/>
    </row>
    <row r="139" spans="2:7">
      <c r="B139" s="7"/>
      <c r="C139" s="8"/>
      <c r="F139" s="2"/>
      <c r="G139" s="2"/>
    </row>
    <row r="140" spans="2:7">
      <c r="B140" s="7"/>
      <c r="C140" s="8"/>
      <c r="F140" s="2"/>
      <c r="G140" s="2"/>
    </row>
    <row r="141" spans="2:7">
      <c r="B141" s="7"/>
      <c r="C141" s="8"/>
      <c r="F141" s="2"/>
      <c r="G141" s="2"/>
    </row>
    <row r="142" spans="2:7">
      <c r="B142" s="7"/>
      <c r="C142" s="8"/>
      <c r="F142" s="2"/>
      <c r="G142" s="2"/>
    </row>
    <row r="143" spans="2:7">
      <c r="B143" s="7"/>
      <c r="C143" s="8"/>
      <c r="F143" s="2"/>
      <c r="G143" s="2"/>
    </row>
    <row r="144" spans="2:7">
      <c r="B144" s="7"/>
      <c r="C144" s="8"/>
      <c r="F144" s="2"/>
      <c r="G144" s="2"/>
    </row>
    <row r="145" spans="2:7">
      <c r="B145" s="7"/>
      <c r="C145" s="8"/>
      <c r="F145" s="2"/>
      <c r="G145" s="2"/>
    </row>
    <row r="146" spans="2:7">
      <c r="B146" s="7"/>
      <c r="C146" s="8"/>
      <c r="F146" s="2"/>
      <c r="G146" s="2"/>
    </row>
    <row r="147" spans="2:7">
      <c r="B147" s="7"/>
      <c r="C147" s="8"/>
      <c r="F147" s="2"/>
      <c r="G147" s="2"/>
    </row>
    <row r="148" spans="2:7">
      <c r="B148" s="7"/>
      <c r="C148" s="8"/>
      <c r="F148" s="2"/>
      <c r="G148" s="2"/>
    </row>
    <row r="149" spans="2:7">
      <c r="B149" s="7"/>
      <c r="C149" s="8"/>
      <c r="F149" s="2"/>
      <c r="G149" s="2"/>
    </row>
    <row r="150" spans="2:7">
      <c r="B150" s="7"/>
      <c r="C150" s="8"/>
      <c r="F150" s="2"/>
      <c r="G150" s="2"/>
    </row>
    <row r="151" spans="2:7">
      <c r="B151" s="7"/>
      <c r="C151" s="8"/>
      <c r="F151" s="2"/>
      <c r="G151" s="2"/>
    </row>
    <row r="152" spans="2:7">
      <c r="B152" s="7"/>
      <c r="C152" s="8"/>
      <c r="F152" s="2"/>
      <c r="G152" s="2"/>
    </row>
    <row r="153" spans="2:7">
      <c r="B153" s="7"/>
      <c r="C153" s="8"/>
      <c r="F153" s="2"/>
      <c r="G153" s="2"/>
    </row>
    <row r="154" spans="2:7">
      <c r="B154" s="7"/>
      <c r="C154" s="8"/>
      <c r="F154" s="2"/>
      <c r="G154" s="2"/>
    </row>
    <row r="155" spans="2:7">
      <c r="B155" s="7"/>
      <c r="C155" s="8"/>
      <c r="F155" s="2"/>
      <c r="G155" s="2"/>
    </row>
    <row r="156" spans="2:7">
      <c r="B156" s="7"/>
      <c r="C156" s="8"/>
      <c r="F156" s="2"/>
      <c r="G156" s="2"/>
    </row>
    <row r="157" spans="2:7">
      <c r="B157" s="7"/>
      <c r="C157" s="8"/>
      <c r="F157" s="2"/>
      <c r="G157" s="2"/>
    </row>
    <row r="158" spans="2:7">
      <c r="B158" s="7"/>
      <c r="C158" s="8"/>
      <c r="F158" s="2"/>
      <c r="G158" s="2"/>
    </row>
    <row r="159" spans="2:7">
      <c r="B159" s="7"/>
      <c r="C159" s="8"/>
      <c r="F159" s="2"/>
      <c r="G159" s="2"/>
    </row>
    <row r="160" spans="2:7">
      <c r="B160" s="7"/>
      <c r="C160" s="8"/>
      <c r="F160" s="2"/>
      <c r="G160" s="2"/>
    </row>
    <row r="161" spans="2:7">
      <c r="B161" s="7"/>
      <c r="C161" s="8"/>
      <c r="F161" s="2"/>
      <c r="G161" s="2"/>
    </row>
    <row r="162" spans="2:7">
      <c r="B162" s="7"/>
      <c r="C162" s="8"/>
      <c r="F162" s="2"/>
      <c r="G162" s="2"/>
    </row>
    <row r="163" spans="2:7">
      <c r="B163" s="7"/>
      <c r="C163" s="8"/>
      <c r="F163" s="2"/>
      <c r="G163" s="2"/>
    </row>
    <row r="164" spans="2:7">
      <c r="B164" s="7"/>
      <c r="C164" s="8"/>
      <c r="F164" s="2"/>
      <c r="G164" s="2"/>
    </row>
    <row r="165" spans="2:7">
      <c r="B165" s="7"/>
      <c r="C165" s="8"/>
      <c r="F165" s="2"/>
      <c r="G165" s="2"/>
    </row>
    <row r="166" spans="2:7">
      <c r="B166" s="7"/>
      <c r="C166" s="8"/>
      <c r="F166" s="2"/>
      <c r="G166" s="2"/>
    </row>
    <row r="167" spans="2:7">
      <c r="B167" s="7"/>
      <c r="C167" s="8"/>
      <c r="F167" s="2"/>
      <c r="G167" s="2"/>
    </row>
    <row r="168" spans="2:7">
      <c r="B168" s="7"/>
      <c r="C168" s="8"/>
      <c r="F168" s="2"/>
      <c r="G168" s="2"/>
    </row>
    <row r="169" spans="2:7">
      <c r="B169" s="7"/>
      <c r="C169" s="8"/>
      <c r="F169" s="2"/>
      <c r="G169" s="2"/>
    </row>
    <row r="170" spans="2:7">
      <c r="B170" s="7"/>
      <c r="C170" s="8"/>
      <c r="F170" s="2"/>
      <c r="G170" s="2"/>
    </row>
    <row r="171" spans="2:7">
      <c r="B171" s="7"/>
      <c r="C171" s="8"/>
      <c r="F171" s="2"/>
      <c r="G171" s="2"/>
    </row>
    <row r="172" spans="2:7">
      <c r="B172" s="7"/>
      <c r="C172" s="8"/>
      <c r="F172" s="2"/>
      <c r="G172" s="2"/>
    </row>
    <row r="173" spans="2:7">
      <c r="B173" s="7"/>
      <c r="C173" s="8"/>
      <c r="F173" s="2"/>
      <c r="G173" s="2"/>
    </row>
    <row r="174" spans="2:7">
      <c r="B174" s="7"/>
      <c r="C174" s="8"/>
      <c r="F174" s="2"/>
      <c r="G174" s="2"/>
    </row>
    <row r="175" spans="2:7">
      <c r="B175" s="7"/>
      <c r="C175" s="8"/>
      <c r="F175" s="2"/>
      <c r="G175" s="2"/>
    </row>
    <row r="176" spans="2:7">
      <c r="B176" s="7"/>
      <c r="C176" s="8"/>
      <c r="F176" s="2"/>
      <c r="G176" s="2"/>
    </row>
    <row r="177" spans="2:7">
      <c r="B177" s="7"/>
      <c r="C177" s="8"/>
      <c r="F177" s="2"/>
      <c r="G177" s="2"/>
    </row>
    <row r="178" spans="2:7">
      <c r="B178" s="7"/>
      <c r="C178" s="8"/>
      <c r="F178" s="2"/>
      <c r="G178" s="2"/>
    </row>
  </sheetData>
  <autoFilter ref="A2:G6"/>
  <mergeCells count="1">
    <mergeCell ref="A1:G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VIATICOS</vt:lpstr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Esmirna Lizbet Gallardo Fernández</dc:creator>
  <cp:lastModifiedBy>USERXP</cp:lastModifiedBy>
  <dcterms:created xsi:type="dcterms:W3CDTF">2013-02-15T20:15:12Z</dcterms:created>
  <dcterms:modified xsi:type="dcterms:W3CDTF">2014-01-14T16:44:49Z</dcterms:modified>
</cp:coreProperties>
</file>