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5" windowWidth="1533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VIATICOS!$B$2:$H$3</definedName>
  </definedNames>
  <calcPr calcId="125725"/>
</workbook>
</file>

<file path=xl/calcChain.xml><?xml version="1.0" encoding="utf-8"?>
<calcChain xmlns="http://schemas.openxmlformats.org/spreadsheetml/2006/main">
  <c r="F26" i="13"/>
  <c r="H26" s="1"/>
  <c r="F16"/>
  <c r="H16" s="1"/>
  <c r="H31"/>
  <c r="H32"/>
  <c r="H18" l="1"/>
  <c r="H19"/>
  <c r="H20"/>
  <c r="F38"/>
  <c r="F17" l="1"/>
  <c r="H17" s="1"/>
  <c r="F36"/>
  <c r="H36" s="1"/>
  <c r="F29"/>
  <c r="H29" s="1"/>
  <c r="F37"/>
  <c r="H37" s="1"/>
  <c r="H8" l="1"/>
  <c r="H24"/>
  <c r="F7"/>
  <c r="H7" s="1"/>
  <c r="F15"/>
  <c r="H15" s="1"/>
  <c r="F39"/>
  <c r="H39" s="1"/>
  <c r="F35"/>
  <c r="H35" s="1"/>
  <c r="F14"/>
  <c r="H14" s="1"/>
  <c r="H6"/>
  <c r="H5"/>
  <c r="F10"/>
  <c r="H10" s="1"/>
  <c r="F4"/>
  <c r="H4" s="1"/>
  <c r="F33"/>
  <c r="H33" s="1"/>
  <c r="F23"/>
  <c r="H23" s="1"/>
  <c r="H28"/>
  <c r="H9"/>
  <c r="H25"/>
  <c r="F34"/>
  <c r="H34" s="1"/>
  <c r="H12"/>
  <c r="F27"/>
  <c r="H27" s="1"/>
  <c r="F22"/>
  <c r="H22" s="1"/>
  <c r="H11"/>
  <c r="H13"/>
  <c r="H21"/>
  <c r="H30"/>
  <c r="H38"/>
  <c r="H3"/>
</calcChain>
</file>

<file path=xl/sharedStrings.xml><?xml version="1.0" encoding="utf-8"?>
<sst xmlns="http://schemas.openxmlformats.org/spreadsheetml/2006/main" count="119" uniqueCount="70">
  <si>
    <t>CARGO</t>
  </si>
  <si>
    <t>NOMBRE</t>
  </si>
  <si>
    <t>COMISIÓN</t>
  </si>
  <si>
    <t>CUOTA DIARIA</t>
  </si>
  <si>
    <t>VIÁTICOS</t>
  </si>
  <si>
    <t>GASTOS DE CAMINO</t>
  </si>
  <si>
    <t>TOTAL PAGADO</t>
  </si>
  <si>
    <t>JEFE DE DEPARTAMENTO</t>
  </si>
  <si>
    <t>DIRECTOR DE AREA</t>
  </si>
  <si>
    <t>LUIS ALBERTO PLASCENCIA OSUNA</t>
  </si>
  <si>
    <t>CESAR SEGURA PADILLA</t>
  </si>
  <si>
    <t>JUAN ALONSO APODACA FELIX</t>
  </si>
  <si>
    <t>BALDOMERO LOPEZ FIGUEROA</t>
  </si>
  <si>
    <t>HECTOR BERMUDEZ HUERTA</t>
  </si>
  <si>
    <t>ADRIAN ATAULFO ZEPEDA MILANEZ</t>
  </si>
  <si>
    <t>SUPERVISOR DE OBRA</t>
  </si>
  <si>
    <t>COORDINADOR DE AREA</t>
  </si>
  <si>
    <t>JESUS ANTONIO LEON ANGULO</t>
  </si>
  <si>
    <t>DIRECTOR DE PROYECTO</t>
  </si>
  <si>
    <t>LUIS CARLOS PEREZ REYES</t>
  </si>
  <si>
    <t>JOSE MANUEL HARO SANCHEZ</t>
  </si>
  <si>
    <t>DIRECTOR GENERAL DE INFRAESTRUCTURA SOCIAL</t>
  </si>
  <si>
    <t>ARTURO SANCHEZ FLORES</t>
  </si>
  <si>
    <t>ALVARO OSWALDO GARCIA ARIAS</t>
  </si>
  <si>
    <t>SUPERVISOR TECNICO</t>
  </si>
  <si>
    <t>10 FEBRERO 2014. OPODEPE, SON. VERIFICACION Y SEGUIMIENTO DE 6 OBRAS DEL PROGRAMA FAFEF.</t>
  </si>
  <si>
    <t>11-12 FEBRERO 2014. OPODEPE, URES Y SAN MIGUEL DE HORCASITAS, SON. VERIFICACION Y SEGUIMIENTO DE 6 OBRAS DEL PROGRAMA FAFEF.</t>
  </si>
  <si>
    <t>05 FEBRERO 2014. CUCURPE, SON. SUPERVISION DE LA OBRA FA-509, ELECTRIFICACION Y EQUIPAMIENTO DE POZO DE AGUA POTABLE DEL PROGRAMA FAFEF.</t>
  </si>
  <si>
    <t>13 FEBRERO 2014. EMPALME, SON. ENTREGA-RECEPCION DE LA OBRA FA-442 REHABILITACION DE COLECTOR DE BAHIA DEL SOL DEL PROGRAMA FAFEF.</t>
  </si>
  <si>
    <t>06-07 FEBRERO 2014. CAJEME, SON. SUPERVISION DE OBRAS FAFEF.</t>
  </si>
  <si>
    <t>10 FEBRERO 2014. SANTA ANA Y CUCURPE, SON. SEGUIMIENTO A OBSERVACIONES DE CONTRALORIA DE LAS OBRAS EN BAICIMACO Y LA POLVADERA.</t>
  </si>
  <si>
    <t>07-08 FEBRERO 2014. ARIZPE, BACOACHI, CANANEA, PITIQUITO, CABORCA, SANTA CRUZ, SANTA ANA Y CUCURPE, SON. SUPERVISION DEL PROGRAMA AHORRANDO PARA UNA VIVIENDA DIGNA Y SUPERVISION DE OBRAS FAFEF.</t>
  </si>
  <si>
    <t>18-21 FEBRERO 20140. OPODEPE, URES Y SAN MIGUEL DE HORACITAS, SON. VERIFICACION Y SEGUIMIENTO DE OBRAS PROGRAMA FAFEF 2013.</t>
  </si>
  <si>
    <t>19-23 FEBRERO 2014. BACANORA Y SAHUARIPA, SON. SUPERVISIOND E OBRAS FAFEF.</t>
  </si>
  <si>
    <t>04, 05, 06, 07 FEBRERO 2014. TESOPACO Y QUIRIEGO, SON. SUPERVISION DE OBRAS FAFEF.</t>
  </si>
  <si>
    <t>12, 13 FEBRERO 2014. SAN MIGUEL DE HORCACITAS Y ACONCHI, SON. EXPEDIENTES DE BENEFICIARIOS DEL PROGRAMA "AHORRANDO PARA UNA VIVIENDA DIGNA"</t>
  </si>
  <si>
    <t>RICARDO ALFREDO PUEBLA SERRANO</t>
  </si>
  <si>
    <t>13 FEBRERO 2014. CAJEME, SON. SUPERVISAR AVANCES DE OBRAS FAFEF.</t>
  </si>
  <si>
    <t>13 FEBRERO 2014. CAJEME, SON. REUNION DE COMITÉ DE VALIDACION Y ATENCION A MIGRANTES.</t>
  </si>
  <si>
    <t>18-20 FEBRERO 2014. OPODEPE, URES Y SAN MIGUEL DE HORCASITAS, SON.  SUPERVISION DE OBRAS FAFEF.</t>
  </si>
  <si>
    <t>VICTOR HUGO MURRIETA ORTIZ</t>
  </si>
  <si>
    <t>17-18 FEBRERO 2014. SANTA CRUZ, SON. SEGUIMIENTO A OBSERVACIONES DE CONTRALORIA EN OBRAS DE AGU APOTABLE.</t>
  </si>
  <si>
    <t>17 FEBRERO 2014. CURCURPE, SON. SUPERVISION DE OBRAS FAFEF.</t>
  </si>
  <si>
    <t>18-19 FEBRERO 2014. SANTA ANA Y CUCURPE, SON. SEGUIMIENTO A OBSERVACIONES DE CONTRALORIA EN OBRAS DE AGU APOTABLE.</t>
  </si>
  <si>
    <t>HECTOR FRANCISCO CONTRERAS CASTRO</t>
  </si>
  <si>
    <t>17 FEBRERO 2014. GUAYMAS, SON. REUNION CON ENTIDADES YAQUIS EN LA LOCALIDAD DE PÓTAM.</t>
  </si>
  <si>
    <t xml:space="preserve">24-28 FEBRERO 2014. ARIZPE, BACOACHI, CANANEA, PITIQUITO, CABORCA, SON. </t>
  </si>
  <si>
    <t>11-15 FEBRERO 2014. OPODEPE, URES Y SAN MIGUEL DE HORCACITAS, SON. REVISION DE PROYECTOS DEL PROGRAMA FAFEF 2013.</t>
  </si>
  <si>
    <t>25 FEBRERO - 01 MARZO 2014. BACANORA Y SAHUARIPA, SON. SUPERVISION DE OBRAS FAFEF.</t>
  </si>
  <si>
    <t>EMANUEL ALEJANDRO DUARTE MOYA</t>
  </si>
  <si>
    <t>25-28 FEBRERO 2014. NOGALES, SON. SUPERVISION Y LEVANTAMIENTO DE NECESIDADES DE OBRAS A BENEFICIARIOS DEL PROGRAMA AHORRANDO PARA UNA VIVIENDA DIGNA,</t>
  </si>
  <si>
    <t xml:space="preserve">25-28 FEBRERO 2014. MAGDALENA </t>
  </si>
  <si>
    <t>26-27 FEBRERO 2014. CABORCA Y CUCURPE, SON. VERIFICACION DE COMITES DEL PROGRAMA AHORRANDO PARA UNA VIVIENDA DIGNA.</t>
  </si>
  <si>
    <t>28 FEBRERO 2014. SAGUARIPA, SON. VERIFICACION DE COMITES DEL PROGRAM AHORRANDO PARA UNA VIVIENDA DIGNA.</t>
  </si>
  <si>
    <t>11-13 FEBRERO 2014. RAYON Y MAGDALENA, SON. REVISION FISICA DE OBRAS FAFEF, AMPLIACION DE RED ELECTRICA Y REHABILITACION DE SISTEMA DE AGUA POTABLE.</t>
  </si>
  <si>
    <t>SUBSECRETARIO DE DESARROLLO SOCIAL Y HUMANO</t>
  </si>
  <si>
    <t>DIRECTOR DE INVERSIONES</t>
  </si>
  <si>
    <t>SUBDIRECTOR DE PARTICIPACION SOCIAL</t>
  </si>
  <si>
    <t>GILBERTO AYALA ANAYA</t>
  </si>
  <si>
    <t>SUBDIRECTOR</t>
  </si>
  <si>
    <t xml:space="preserve">07 FEBRERO 2014. CAJEME, SON. REUNION IBEEES </t>
  </si>
  <si>
    <t xml:space="preserve"> 13 FEBRERO 2014. CAJEME, SON. ENTREGA FINIQUITOS </t>
  </si>
  <si>
    <t xml:space="preserve"> 09 ENERO 2014. GUAYMAS, SON. REUNION CON PERSONAL. </t>
  </si>
  <si>
    <t>ELBA DEL CARMEN GUAJARDO AGUAYO</t>
  </si>
  <si>
    <t>18-20 FEBRERO 2014. NOGALES, SON. REVISION DE OFICINA MUNICIPAL.</t>
  </si>
  <si>
    <t>JOSE GUILLERMO AYALA CARRILLO</t>
  </si>
  <si>
    <t>SECRETARIO DE DESARROLLO SOCIAL</t>
  </si>
  <si>
    <t xml:space="preserve"> 07 FEBRERO 2014. CAJEME, SON. ENTREGA DE TARJETAS PRONABES CICLO ESCOLAR 2013-2014</t>
  </si>
  <si>
    <t>18 FEBRERO 2014. CAJEME, SON. REUNION CON COMITES.</t>
  </si>
  <si>
    <t>DIRECTOR GENERAL DE ADMINISTRACION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</si>
</sst>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4" fontId="4" fillId="3" borderId="1" xfId="1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B25" zoomScale="90" zoomScaleNormal="90" workbookViewId="0">
      <selection activeCell="C4" sqref="C4"/>
    </sheetView>
  </sheetViews>
  <sheetFormatPr baseColWidth="10" defaultRowHeight="12.75"/>
  <cols>
    <col min="1" max="1" width="9.5703125" style="1" customWidth="1"/>
    <col min="2" max="2" width="44.42578125" style="7" customWidth="1"/>
    <col min="3" max="3" width="29" style="4" customWidth="1"/>
    <col min="4" max="4" width="49.85546875" style="3" customWidth="1"/>
    <col min="5" max="5" width="17.28515625" style="2" customWidth="1"/>
    <col min="6" max="6" width="19" style="2" customWidth="1"/>
    <col min="7" max="7" width="14.28515625" style="2" customWidth="1"/>
    <col min="8" max="8" width="16.42578125" style="2" bestFit="1" customWidth="1"/>
    <col min="9" max="16384" width="11.42578125" style="1"/>
  </cols>
  <sheetData>
    <row r="1" spans="1:8" ht="15.75" customHeight="1" thickBot="1">
      <c r="B1" s="12" t="s">
        <v>4</v>
      </c>
      <c r="C1" s="12"/>
      <c r="D1" s="12"/>
      <c r="E1" s="12"/>
      <c r="F1" s="12"/>
      <c r="G1" s="12"/>
      <c r="H1" s="12"/>
    </row>
    <row r="2" spans="1:8" s="8" customFormat="1" ht="13.5" thickBot="1">
      <c r="B2" s="9" t="s">
        <v>1</v>
      </c>
      <c r="C2" s="10" t="s">
        <v>0</v>
      </c>
      <c r="D2" s="10" t="s">
        <v>2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s="5" customFormat="1" ht="26.25" thickBot="1">
      <c r="B3" s="13" t="s">
        <v>14</v>
      </c>
      <c r="C3" s="14" t="s">
        <v>7</v>
      </c>
      <c r="D3" s="15" t="s">
        <v>37</v>
      </c>
      <c r="E3" s="15">
        <v>0</v>
      </c>
      <c r="F3" s="15">
        <v>0</v>
      </c>
      <c r="G3" s="15">
        <v>220</v>
      </c>
      <c r="H3" s="15">
        <f>F3+G3</f>
        <v>220</v>
      </c>
    </row>
    <row r="4" spans="1:8" s="5" customFormat="1" ht="64.5" thickBot="1">
      <c r="B4" s="13" t="s">
        <v>23</v>
      </c>
      <c r="C4" s="14" t="s">
        <v>8</v>
      </c>
      <c r="D4" s="15" t="s">
        <v>31</v>
      </c>
      <c r="E4" s="16">
        <v>800</v>
      </c>
      <c r="F4" s="16">
        <f>+E4*2</f>
        <v>1600</v>
      </c>
      <c r="G4" s="16">
        <v>300</v>
      </c>
      <c r="H4" s="15">
        <f t="shared" ref="H4:H39" si="0">F4+G4</f>
        <v>1900</v>
      </c>
    </row>
    <row r="5" spans="1:8" s="5" customFormat="1" ht="26.25" thickBot="1">
      <c r="B5" s="17" t="s">
        <v>23</v>
      </c>
      <c r="C5" s="18" t="s">
        <v>8</v>
      </c>
      <c r="D5" s="19" t="s">
        <v>38</v>
      </c>
      <c r="E5" s="20">
        <v>0</v>
      </c>
      <c r="F5" s="20">
        <v>0</v>
      </c>
      <c r="G5" s="20">
        <v>300</v>
      </c>
      <c r="H5" s="19">
        <f t="shared" si="0"/>
        <v>300</v>
      </c>
    </row>
    <row r="6" spans="1:8" s="5" customFormat="1" ht="26.25" thickBot="1">
      <c r="B6" s="13" t="s">
        <v>23</v>
      </c>
      <c r="C6" s="14" t="s">
        <v>8</v>
      </c>
      <c r="D6" s="15" t="s">
        <v>42</v>
      </c>
      <c r="E6" s="16">
        <v>0</v>
      </c>
      <c r="F6" s="16">
        <v>0</v>
      </c>
      <c r="G6" s="16">
        <v>300</v>
      </c>
      <c r="H6" s="15">
        <f t="shared" si="0"/>
        <v>300</v>
      </c>
    </row>
    <row r="7" spans="1:8" s="5" customFormat="1" ht="39" thickBot="1">
      <c r="B7" s="17" t="s">
        <v>23</v>
      </c>
      <c r="C7" s="18" t="s">
        <v>8</v>
      </c>
      <c r="D7" s="19" t="s">
        <v>52</v>
      </c>
      <c r="E7" s="20">
        <v>800</v>
      </c>
      <c r="F7" s="20">
        <f>+E7*1</f>
        <v>800</v>
      </c>
      <c r="G7" s="20">
        <v>300</v>
      </c>
      <c r="H7" s="19">
        <f t="shared" si="0"/>
        <v>1100</v>
      </c>
    </row>
    <row r="8" spans="1:8" s="5" customFormat="1" ht="39" thickBot="1">
      <c r="B8" s="13" t="s">
        <v>23</v>
      </c>
      <c r="C8" s="14" t="s">
        <v>8</v>
      </c>
      <c r="D8" s="15" t="s">
        <v>53</v>
      </c>
      <c r="E8" s="16">
        <v>0</v>
      </c>
      <c r="F8" s="16">
        <v>0</v>
      </c>
      <c r="G8" s="16">
        <v>300</v>
      </c>
      <c r="H8" s="15">
        <f t="shared" si="0"/>
        <v>300</v>
      </c>
    </row>
    <row r="9" spans="1:8" s="5" customFormat="1" ht="51.75" thickBot="1">
      <c r="A9" s="6"/>
      <c r="B9" s="17" t="s">
        <v>22</v>
      </c>
      <c r="C9" s="18" t="s">
        <v>24</v>
      </c>
      <c r="D9" s="19" t="s">
        <v>35</v>
      </c>
      <c r="E9" s="20">
        <v>0</v>
      </c>
      <c r="F9" s="20">
        <v>0</v>
      </c>
      <c r="G9" s="20">
        <v>220</v>
      </c>
      <c r="H9" s="19">
        <f>G9*2</f>
        <v>440</v>
      </c>
    </row>
    <row r="10" spans="1:8" s="5" customFormat="1" ht="26.25" thickBot="1">
      <c r="A10" s="6"/>
      <c r="B10" s="13" t="s">
        <v>12</v>
      </c>
      <c r="C10" s="14" t="s">
        <v>16</v>
      </c>
      <c r="D10" s="15" t="s">
        <v>33</v>
      </c>
      <c r="E10" s="15">
        <v>500</v>
      </c>
      <c r="F10" s="15">
        <f>+E10*4</f>
        <v>2000</v>
      </c>
      <c r="G10" s="15">
        <v>220</v>
      </c>
      <c r="H10" s="15">
        <f t="shared" si="0"/>
        <v>2220</v>
      </c>
    </row>
    <row r="11" spans="1:8" s="5" customFormat="1" ht="51.75" thickBot="1">
      <c r="B11" s="17" t="s">
        <v>10</v>
      </c>
      <c r="C11" s="18" t="s">
        <v>16</v>
      </c>
      <c r="D11" s="19" t="s">
        <v>27</v>
      </c>
      <c r="E11" s="19">
        <v>0</v>
      </c>
      <c r="F11" s="21">
        <v>0</v>
      </c>
      <c r="G11" s="19">
        <v>220</v>
      </c>
      <c r="H11" s="19">
        <f t="shared" si="0"/>
        <v>220</v>
      </c>
    </row>
    <row r="12" spans="1:8" s="5" customFormat="1" ht="51.75" thickBot="1">
      <c r="B12" s="13" t="s">
        <v>10</v>
      </c>
      <c r="C12" s="14" t="s">
        <v>16</v>
      </c>
      <c r="D12" s="15" t="s">
        <v>30</v>
      </c>
      <c r="E12" s="15">
        <v>0</v>
      </c>
      <c r="F12" s="22">
        <v>0</v>
      </c>
      <c r="G12" s="15">
        <v>220</v>
      </c>
      <c r="H12" s="15">
        <f t="shared" si="0"/>
        <v>220</v>
      </c>
    </row>
    <row r="13" spans="1:8" s="5" customFormat="1" ht="51.75" thickBot="1">
      <c r="B13" s="17" t="s">
        <v>10</v>
      </c>
      <c r="C13" s="18" t="s">
        <v>16</v>
      </c>
      <c r="D13" s="19" t="s">
        <v>28</v>
      </c>
      <c r="E13" s="20">
        <v>0</v>
      </c>
      <c r="F13" s="20">
        <v>0</v>
      </c>
      <c r="G13" s="20">
        <v>220</v>
      </c>
      <c r="H13" s="19">
        <f t="shared" si="0"/>
        <v>220</v>
      </c>
    </row>
    <row r="14" spans="1:8" s="5" customFormat="1" ht="39" thickBot="1">
      <c r="B14" s="13" t="s">
        <v>10</v>
      </c>
      <c r="C14" s="14" t="s">
        <v>16</v>
      </c>
      <c r="D14" s="15" t="s">
        <v>43</v>
      </c>
      <c r="E14" s="15">
        <v>500</v>
      </c>
      <c r="F14" s="15">
        <f>+E14*1</f>
        <v>500</v>
      </c>
      <c r="G14" s="15">
        <v>220</v>
      </c>
      <c r="H14" s="15">
        <f t="shared" si="0"/>
        <v>720</v>
      </c>
    </row>
    <row r="15" spans="1:8" s="5" customFormat="1" ht="39" thickBot="1">
      <c r="B15" s="17" t="s">
        <v>10</v>
      </c>
      <c r="C15" s="18" t="s">
        <v>16</v>
      </c>
      <c r="D15" s="19" t="s">
        <v>52</v>
      </c>
      <c r="E15" s="19">
        <v>500</v>
      </c>
      <c r="F15" s="19">
        <f>+E15*1</f>
        <v>500</v>
      </c>
      <c r="G15" s="19">
        <v>220</v>
      </c>
      <c r="H15" s="19">
        <f t="shared" si="0"/>
        <v>720</v>
      </c>
    </row>
    <row r="16" spans="1:8" s="5" customFormat="1" ht="26.25" thickBot="1">
      <c r="B16" s="23" t="s">
        <v>63</v>
      </c>
      <c r="C16" s="24" t="s">
        <v>69</v>
      </c>
      <c r="D16" s="25" t="s">
        <v>64</v>
      </c>
      <c r="E16" s="15">
        <v>1200</v>
      </c>
      <c r="F16" s="15">
        <f>+E16*2</f>
        <v>2400</v>
      </c>
      <c r="G16" s="15">
        <v>0</v>
      </c>
      <c r="H16" s="15">
        <f t="shared" si="0"/>
        <v>2400</v>
      </c>
    </row>
    <row r="17" spans="2:8" s="5" customFormat="1" ht="51.75" thickBot="1">
      <c r="B17" s="17" t="s">
        <v>49</v>
      </c>
      <c r="C17" s="18" t="s">
        <v>57</v>
      </c>
      <c r="D17" s="19" t="s">
        <v>50</v>
      </c>
      <c r="E17" s="19">
        <v>1000</v>
      </c>
      <c r="F17" s="19">
        <f>+E17*3</f>
        <v>3000</v>
      </c>
      <c r="G17" s="19">
        <v>300</v>
      </c>
      <c r="H17" s="19">
        <f t="shared" si="0"/>
        <v>3300</v>
      </c>
    </row>
    <row r="18" spans="2:8" s="3" customFormat="1" ht="13.5" thickBot="1">
      <c r="B18" s="17" t="s">
        <v>58</v>
      </c>
      <c r="C18" s="18" t="s">
        <v>59</v>
      </c>
      <c r="D18" s="26" t="s">
        <v>60</v>
      </c>
      <c r="E18" s="20">
        <v>0</v>
      </c>
      <c r="F18" s="27">
        <v>0</v>
      </c>
      <c r="G18" s="27">
        <v>300</v>
      </c>
      <c r="H18" s="19">
        <f t="shared" si="0"/>
        <v>300</v>
      </c>
    </row>
    <row r="19" spans="2:8" s="3" customFormat="1" ht="26.25" thickBot="1">
      <c r="B19" s="13" t="s">
        <v>58</v>
      </c>
      <c r="C19" s="14" t="s">
        <v>59</v>
      </c>
      <c r="D19" s="25" t="s">
        <v>61</v>
      </c>
      <c r="E19" s="16">
        <v>0</v>
      </c>
      <c r="F19" s="28">
        <v>0</v>
      </c>
      <c r="G19" s="28">
        <v>300</v>
      </c>
      <c r="H19" s="15">
        <f t="shared" si="0"/>
        <v>300</v>
      </c>
    </row>
    <row r="20" spans="2:8" s="3" customFormat="1" ht="26.25" thickBot="1">
      <c r="B20" s="17" t="s">
        <v>58</v>
      </c>
      <c r="C20" s="18" t="s">
        <v>59</v>
      </c>
      <c r="D20" s="26" t="s">
        <v>62</v>
      </c>
      <c r="E20" s="20">
        <v>0</v>
      </c>
      <c r="F20" s="27">
        <v>0</v>
      </c>
      <c r="G20" s="27">
        <v>300</v>
      </c>
      <c r="H20" s="19">
        <f t="shared" si="0"/>
        <v>300</v>
      </c>
    </row>
    <row r="21" spans="2:8" s="3" customFormat="1" ht="39" thickBot="1">
      <c r="B21" s="13" t="s">
        <v>13</v>
      </c>
      <c r="C21" s="14" t="s">
        <v>16</v>
      </c>
      <c r="D21" s="15" t="s">
        <v>25</v>
      </c>
      <c r="E21" s="15">
        <v>0</v>
      </c>
      <c r="F21" s="15">
        <v>0</v>
      </c>
      <c r="G21" s="15">
        <v>220</v>
      </c>
      <c r="H21" s="15">
        <f t="shared" si="0"/>
        <v>220</v>
      </c>
    </row>
    <row r="22" spans="2:8" s="3" customFormat="1" ht="39" thickBot="1">
      <c r="B22" s="17" t="s">
        <v>13</v>
      </c>
      <c r="C22" s="18" t="s">
        <v>16</v>
      </c>
      <c r="D22" s="19" t="s">
        <v>26</v>
      </c>
      <c r="E22" s="19">
        <v>500</v>
      </c>
      <c r="F22" s="19">
        <f>E22*1</f>
        <v>500</v>
      </c>
      <c r="G22" s="19">
        <v>220</v>
      </c>
      <c r="H22" s="19">
        <f t="shared" si="0"/>
        <v>720</v>
      </c>
    </row>
    <row r="23" spans="2:8" s="3" customFormat="1" ht="39" thickBot="1">
      <c r="B23" s="13" t="s">
        <v>13</v>
      </c>
      <c r="C23" s="14" t="s">
        <v>16</v>
      </c>
      <c r="D23" s="15" t="s">
        <v>41</v>
      </c>
      <c r="E23" s="15">
        <v>500</v>
      </c>
      <c r="F23" s="15">
        <f>+E23*1</f>
        <v>500</v>
      </c>
      <c r="G23" s="15">
        <v>220</v>
      </c>
      <c r="H23" s="15">
        <f t="shared" si="0"/>
        <v>720</v>
      </c>
    </row>
    <row r="24" spans="2:8" s="3" customFormat="1" ht="39" thickBot="1">
      <c r="B24" s="17" t="s">
        <v>44</v>
      </c>
      <c r="C24" s="18" t="s">
        <v>55</v>
      </c>
      <c r="D24" s="19" t="s">
        <v>45</v>
      </c>
      <c r="E24" s="19">
        <v>0</v>
      </c>
      <c r="F24" s="19">
        <v>0</v>
      </c>
      <c r="G24" s="19">
        <v>400</v>
      </c>
      <c r="H24" s="19">
        <f t="shared" si="0"/>
        <v>400</v>
      </c>
    </row>
    <row r="25" spans="2:8" s="3" customFormat="1" ht="26.25" thickBot="1">
      <c r="B25" s="13" t="s">
        <v>17</v>
      </c>
      <c r="C25" s="14" t="s">
        <v>18</v>
      </c>
      <c r="D25" s="15" t="s">
        <v>34</v>
      </c>
      <c r="E25" s="15">
        <v>0</v>
      </c>
      <c r="F25" s="15">
        <v>0</v>
      </c>
      <c r="G25" s="15">
        <v>300</v>
      </c>
      <c r="H25" s="15">
        <f>G25*4</f>
        <v>1200</v>
      </c>
    </row>
    <row r="26" spans="2:8" s="3" customFormat="1" ht="26.25" thickBot="1">
      <c r="B26" s="29" t="s">
        <v>65</v>
      </c>
      <c r="C26" s="18" t="s">
        <v>59</v>
      </c>
      <c r="D26" s="26" t="s">
        <v>64</v>
      </c>
      <c r="E26" s="20">
        <v>1000</v>
      </c>
      <c r="F26" s="20">
        <f>+E26*2</f>
        <v>2000</v>
      </c>
      <c r="G26" s="20">
        <v>0</v>
      </c>
      <c r="H26" s="19">
        <f t="shared" si="0"/>
        <v>2000</v>
      </c>
    </row>
    <row r="27" spans="2:8" s="3" customFormat="1" ht="26.25" thickBot="1">
      <c r="B27" s="17" t="s">
        <v>20</v>
      </c>
      <c r="C27" s="18" t="s">
        <v>8</v>
      </c>
      <c r="D27" s="19" t="s">
        <v>29</v>
      </c>
      <c r="E27" s="19">
        <v>800</v>
      </c>
      <c r="F27" s="19">
        <f>E27*1</f>
        <v>800</v>
      </c>
      <c r="G27" s="19">
        <v>300</v>
      </c>
      <c r="H27" s="19">
        <f t="shared" si="0"/>
        <v>1100</v>
      </c>
    </row>
    <row r="28" spans="2:8" s="3" customFormat="1" ht="26.25" thickBot="1">
      <c r="B28" s="13" t="s">
        <v>20</v>
      </c>
      <c r="C28" s="14" t="s">
        <v>8</v>
      </c>
      <c r="D28" s="15" t="s">
        <v>37</v>
      </c>
      <c r="E28" s="15">
        <v>0</v>
      </c>
      <c r="F28" s="15">
        <v>0</v>
      </c>
      <c r="G28" s="15">
        <v>300</v>
      </c>
      <c r="H28" s="15">
        <f t="shared" si="0"/>
        <v>300</v>
      </c>
    </row>
    <row r="29" spans="2:8" s="3" customFormat="1" ht="39" thickBot="1">
      <c r="B29" s="17" t="s">
        <v>20</v>
      </c>
      <c r="C29" s="18" t="s">
        <v>8</v>
      </c>
      <c r="D29" s="19" t="s">
        <v>39</v>
      </c>
      <c r="E29" s="19">
        <v>800</v>
      </c>
      <c r="F29" s="19">
        <f>+E29*2</f>
        <v>1600</v>
      </c>
      <c r="G29" s="19">
        <v>0</v>
      </c>
      <c r="H29" s="19">
        <f t="shared" si="0"/>
        <v>1600</v>
      </c>
    </row>
    <row r="30" spans="2:8" s="3" customFormat="1" ht="51.75" thickBot="1">
      <c r="B30" s="13" t="s">
        <v>11</v>
      </c>
      <c r="C30" s="14" t="s">
        <v>15</v>
      </c>
      <c r="D30" s="15" t="s">
        <v>30</v>
      </c>
      <c r="E30" s="15">
        <v>0</v>
      </c>
      <c r="F30" s="15">
        <v>0</v>
      </c>
      <c r="G30" s="15">
        <v>220</v>
      </c>
      <c r="H30" s="15">
        <f t="shared" si="0"/>
        <v>220</v>
      </c>
    </row>
    <row r="31" spans="2:8" s="3" customFormat="1" ht="26.25" thickBot="1">
      <c r="B31" s="23" t="s">
        <v>9</v>
      </c>
      <c r="C31" s="14" t="s">
        <v>66</v>
      </c>
      <c r="D31" s="30" t="s">
        <v>67</v>
      </c>
      <c r="E31" s="31">
        <v>0</v>
      </c>
      <c r="F31" s="31">
        <v>0</v>
      </c>
      <c r="G31" s="31">
        <v>600</v>
      </c>
      <c r="H31" s="15">
        <f t="shared" ref="H31:H32" si="1">F31+G31</f>
        <v>600</v>
      </c>
    </row>
    <row r="32" spans="2:8" s="3" customFormat="1" ht="26.25" thickBot="1">
      <c r="B32" s="29" t="s">
        <v>9</v>
      </c>
      <c r="C32" s="18" t="s">
        <v>66</v>
      </c>
      <c r="D32" s="26" t="s">
        <v>68</v>
      </c>
      <c r="E32" s="32">
        <v>0</v>
      </c>
      <c r="F32" s="32">
        <v>0</v>
      </c>
      <c r="G32" s="32">
        <v>600</v>
      </c>
      <c r="H32" s="19">
        <f t="shared" si="1"/>
        <v>600</v>
      </c>
    </row>
    <row r="33" spans="2:8" s="3" customFormat="1" ht="51.75" thickBot="1">
      <c r="B33" s="17" t="s">
        <v>19</v>
      </c>
      <c r="C33" s="18" t="s">
        <v>21</v>
      </c>
      <c r="D33" s="19" t="s">
        <v>54</v>
      </c>
      <c r="E33" s="19">
        <v>1200</v>
      </c>
      <c r="F33" s="19">
        <f>+E33*2</f>
        <v>2400</v>
      </c>
      <c r="G33" s="19">
        <v>200</v>
      </c>
      <c r="H33" s="19">
        <f t="shared" si="0"/>
        <v>2600</v>
      </c>
    </row>
    <row r="34" spans="2:8" s="3" customFormat="1" ht="39" thickBot="1">
      <c r="B34" s="13" t="s">
        <v>19</v>
      </c>
      <c r="C34" s="14" t="s">
        <v>21</v>
      </c>
      <c r="D34" s="15" t="s">
        <v>32</v>
      </c>
      <c r="E34" s="15">
        <v>1200</v>
      </c>
      <c r="F34" s="15">
        <f>E34*3</f>
        <v>3600</v>
      </c>
      <c r="G34" s="15">
        <v>0</v>
      </c>
      <c r="H34" s="15">
        <f t="shared" si="0"/>
        <v>3600</v>
      </c>
    </row>
    <row r="35" spans="2:8" s="3" customFormat="1" ht="26.25" thickBot="1">
      <c r="B35" s="17" t="s">
        <v>19</v>
      </c>
      <c r="C35" s="18" t="s">
        <v>21</v>
      </c>
      <c r="D35" s="19" t="s">
        <v>46</v>
      </c>
      <c r="E35" s="19">
        <v>1200</v>
      </c>
      <c r="F35" s="19">
        <f>+E35*3</f>
        <v>3600</v>
      </c>
      <c r="G35" s="19">
        <v>0</v>
      </c>
      <c r="H35" s="19">
        <f t="shared" si="0"/>
        <v>3600</v>
      </c>
    </row>
    <row r="36" spans="2:8" s="3" customFormat="1" ht="39" thickBot="1">
      <c r="B36" s="29" t="s">
        <v>36</v>
      </c>
      <c r="C36" s="18" t="s">
        <v>56</v>
      </c>
      <c r="D36" s="19" t="s">
        <v>47</v>
      </c>
      <c r="E36" s="19">
        <v>800</v>
      </c>
      <c r="F36" s="19">
        <f>+E36*4</f>
        <v>3200</v>
      </c>
      <c r="G36" s="19">
        <v>200</v>
      </c>
      <c r="H36" s="19">
        <f t="shared" si="0"/>
        <v>3400</v>
      </c>
    </row>
    <row r="37" spans="2:8" s="3" customFormat="1" ht="26.25" thickBot="1">
      <c r="B37" s="23" t="s">
        <v>36</v>
      </c>
      <c r="C37" s="14" t="s">
        <v>56</v>
      </c>
      <c r="D37" s="15" t="s">
        <v>33</v>
      </c>
      <c r="E37" s="15">
        <v>800</v>
      </c>
      <c r="F37" s="15">
        <f>+E37*4</f>
        <v>3200</v>
      </c>
      <c r="G37" s="15">
        <v>300</v>
      </c>
      <c r="H37" s="15">
        <f t="shared" si="0"/>
        <v>3500</v>
      </c>
    </row>
    <row r="38" spans="2:8" ht="26.25" customHeight="1" thickBot="1">
      <c r="B38" s="29" t="s">
        <v>36</v>
      </c>
      <c r="C38" s="18" t="s">
        <v>56</v>
      </c>
      <c r="D38" s="19" t="s">
        <v>51</v>
      </c>
      <c r="E38" s="19">
        <v>800</v>
      </c>
      <c r="F38" s="19">
        <f>+E38*3</f>
        <v>2400</v>
      </c>
      <c r="G38" s="19">
        <v>300</v>
      </c>
      <c r="H38" s="19">
        <f t="shared" si="0"/>
        <v>2700</v>
      </c>
    </row>
    <row r="39" spans="2:8" ht="26.25" thickBot="1">
      <c r="B39" s="23" t="s">
        <v>40</v>
      </c>
      <c r="C39" s="14" t="s">
        <v>24</v>
      </c>
      <c r="D39" s="15" t="s">
        <v>48</v>
      </c>
      <c r="E39" s="33">
        <v>500</v>
      </c>
      <c r="F39" s="33">
        <f>+E39*4</f>
        <v>2000</v>
      </c>
      <c r="G39" s="33">
        <v>220</v>
      </c>
      <c r="H39" s="15">
        <f t="shared" si="0"/>
        <v>2220</v>
      </c>
    </row>
    <row r="40" spans="2:8">
      <c r="G40" s="1"/>
      <c r="H40" s="1"/>
    </row>
    <row r="41" spans="2:8">
      <c r="G41" s="1"/>
      <c r="H41" s="1"/>
    </row>
  </sheetData>
  <autoFilter ref="B2:H2"/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2014-03-03T21:53:54Z</dcterms:modified>
</cp:coreProperties>
</file>