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15" windowWidth="1533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VIATICOS!$A$2:$G$3</definedName>
  </definedNames>
  <calcPr calcId="125725"/>
</workbook>
</file>

<file path=xl/calcChain.xml><?xml version="1.0" encoding="utf-8"?>
<calcChain xmlns="http://schemas.openxmlformats.org/spreadsheetml/2006/main">
  <c r="G45" i="13"/>
  <c r="E45"/>
  <c r="E44"/>
  <c r="G44" s="1"/>
  <c r="E43"/>
  <c r="G43" s="1"/>
  <c r="E42"/>
  <c r="G42" s="1"/>
  <c r="G41"/>
  <c r="E41"/>
  <c r="G40"/>
  <c r="G39"/>
  <c r="G38"/>
  <c r="E37"/>
  <c r="G37" s="1"/>
  <c r="G36"/>
  <c r="E36"/>
  <c r="G35"/>
  <c r="G34"/>
  <c r="E33"/>
  <c r="G33" s="1"/>
  <c r="E32"/>
  <c r="G32" s="1"/>
  <c r="E26"/>
  <c r="G26" s="1"/>
  <c r="E5"/>
  <c r="E27"/>
  <c r="E8"/>
  <c r="E7"/>
  <c r="E14"/>
  <c r="G20"/>
  <c r="E13"/>
  <c r="E4"/>
  <c r="E18"/>
  <c r="E6"/>
  <c r="E17"/>
  <c r="E19"/>
  <c r="E22" l="1"/>
  <c r="G22" s="1"/>
  <c r="E3"/>
  <c r="G3" s="1"/>
  <c r="E31"/>
  <c r="G31" s="1"/>
  <c r="E9"/>
  <c r="G9" s="1"/>
  <c r="E15"/>
  <c r="G15" s="1"/>
  <c r="G28"/>
  <c r="E21"/>
  <c r="G21" s="1"/>
  <c r="G4"/>
  <c r="G5"/>
  <c r="G6"/>
  <c r="G7"/>
  <c r="G8"/>
  <c r="G10"/>
  <c r="G11"/>
  <c r="G12"/>
  <c r="G13"/>
  <c r="G14"/>
  <c r="G16"/>
  <c r="G17"/>
  <c r="G18"/>
  <c r="G19"/>
  <c r="G23"/>
  <c r="G25"/>
  <c r="G27"/>
  <c r="G29"/>
  <c r="G30"/>
  <c r="E24"/>
  <c r="G24" s="1"/>
</calcChain>
</file>

<file path=xl/sharedStrings.xml><?xml version="1.0" encoding="utf-8"?>
<sst xmlns="http://schemas.openxmlformats.org/spreadsheetml/2006/main" count="137" uniqueCount="91">
  <si>
    <t>CARGO</t>
  </si>
  <si>
    <t>NOMBRE</t>
  </si>
  <si>
    <t>COMISIÓN</t>
  </si>
  <si>
    <t>CUOTA DIARIA</t>
  </si>
  <si>
    <t>VIÁTICOS</t>
  </si>
  <si>
    <t>GASTOS DE CAMINO</t>
  </si>
  <si>
    <t>TOTAL PAGADO</t>
  </si>
  <si>
    <t>JEFE DE DEPARTAMENTO</t>
  </si>
  <si>
    <t>DIRECTOR DE AREA</t>
  </si>
  <si>
    <t>ISRAEL HUMBERTO LEYVA MARTINEZ</t>
  </si>
  <si>
    <t>JESUS CONCEPCION VALENCIA MORENO</t>
  </si>
  <si>
    <t>CESAR SEGURA PADILLA</t>
  </si>
  <si>
    <t>ULISES ECHAVE CASTRO</t>
  </si>
  <si>
    <t>JUAN ALONSO APODACA FELIX</t>
  </si>
  <si>
    <t>BALDOMERO LOPEZ FIGUEROA</t>
  </si>
  <si>
    <t>HECTOR BERMUDEZ HUERTA</t>
  </si>
  <si>
    <t>CARLOS DAVID HERNANDEZ MEDINA</t>
  </si>
  <si>
    <t>ADRIAN ATAULFO ZEPEDA MILANEZ</t>
  </si>
  <si>
    <t>SUPERVISOR DE OBRA</t>
  </si>
  <si>
    <t>COORDINADOR DE AREA</t>
  </si>
  <si>
    <t>JESUS ANTONIO LEON ANGULO</t>
  </si>
  <si>
    <t>DIRECTOR DE PROYECTO</t>
  </si>
  <si>
    <t>JULIO ELISEO NAVARRO NAVARRO</t>
  </si>
  <si>
    <t>LUIS CARLOS PEREZ REYES</t>
  </si>
  <si>
    <t>JOSE MANUEL HARO SANCHEZ</t>
  </si>
  <si>
    <t>DIRECTOR GENERAL DE INFRAESTRUCTURA SOCIAL</t>
  </si>
  <si>
    <t>06-08 ENERO 2014. CAJEME,SON. SUPERVISION DE OBRAS FAFEF 2013.</t>
  </si>
  <si>
    <t>08-11 ENERO 2014. RAYON, MAGDALENA, NACO Y AGUA PRIETA, SON. REVISION FISICA DE OBRAS DEL PROYECTO FAFEF 2013, AMPLIACION DE RED ELECTRICA Y HEABILITACION DE SISTEMA DE AGUA POTABLE.</t>
  </si>
  <si>
    <t>13 ENERO 2014. OPODEPE,SON. VERIFICACION Y SEGUIMINETO DE 7 OBRAS DEL PROGRAMA FAFEF 2013.</t>
  </si>
  <si>
    <t>LAURO PACHECO TERAN</t>
  </si>
  <si>
    <t>13 Y 14 ENERO 2014. SAN MIGUEL DE HORCACITAS, SON.  LEVANTAMIENTOS DE NECESIDADES DE OBRAS A BENEFICIARIOS DEL PROGRAMA AHORRANDO PARA UNA VIVIENDA DIGNA.</t>
  </si>
  <si>
    <t>GUADALUPE FLORES RASCON</t>
  </si>
  <si>
    <t>13-16 ENERO 2014. NOGALES, SON. REALIZAR LEVANTAMIENTO DE NECESIDADES DE OBRA A BENEFICIARIOS DEL PROGRAMA AHORRANDO PARA UNA VIVIENDA DIGNA.</t>
  </si>
  <si>
    <t>13-17 ENERO 2014. ALAMOS Y NAVOJOA, SON. LEVANTAMIENTOS TECNICOS DEL PROGRAMA AHORRANDO PARA UNA VIVIENDA DIGNA.</t>
  </si>
  <si>
    <t>13-17 ENERO 2014. HUATABAMPO, ETCHOJOA Y BENITO JUAREZ, SON. SUPERVISION DE OBRAS FAFEF 2013 Y LEVANTAMIENTOS TECNICOS DEL PROGRAMA AHORRANDO PARA UNA VIVIENDA DIGNA.</t>
  </si>
  <si>
    <t>13-17 ENERO 2014. CAJEME, QUIRIEGO, ROSARIO Y SAN IGNACIO RIO MUERTO, SON. SUPERVISION DE AVANCES DE OBRAS FAFEF 2013 Y LEVANTAMIENTOS TECNICOS DEL PROGRAMA AHORRANDO PARA UNA VIVIENDA DIGNA.</t>
  </si>
  <si>
    <t>13-19 ENERO 2014. BACADEHUACHI, NACORI CHICO, VILLA HIDALGO, CUMPAS, BAVISPE Y HUASABAS, SON. REVISION FISICA DE 10 OBRAS DEL PROGRAMA FAFEF.</t>
  </si>
  <si>
    <t>13-17 ENERO 2014. ALTAR Y SAN LUIS RIO COLORADO, SON. SUPERVISION DE OBRAS FAFEF 2013.</t>
  </si>
  <si>
    <t>14 ENERO 2014. EMPALME, SON. SAR SEGUIMIENTO DE SUPERVISION DE OBRA FA-442 REHABILITACION DE COLECTOR  DEL PROGRAMA FAFEF 2013.</t>
  </si>
  <si>
    <t>14-16 ENERO 2014. URES, SAN MIGUEL DE HORCASITAS, ARIZPE Y BANAMICHI, SON. VERIFICACION Y SEGUIMIENTO DE 7 OBRAS DEL PROGRAMA FAFEF 2013.</t>
  </si>
  <si>
    <t>09 ENERO 2014. SANTA ANA Y CUCURPE,SON. SEGUIMIENTO A OBSERVACIONES DE CONTRALORIA EN AMPLIACION DE SISTEMA DE AGUA POTABLE</t>
  </si>
  <si>
    <t>15-19 ENERO 2014. LA COLORADA, SAHUARIPA Y YECORA, SON. SUPERVISION DE OBRA EN CONSTRUCCION DE LA RED DE DRENAJE Y AGUA POTABLE.</t>
  </si>
  <si>
    <t>13-18 ENERO 2014. ETCHOJOA, SON. LEVANTAMIENTO DE NECESIDADES DE MATERIALES DEL PROGRAMA AHORRANDO PARA UNA VIVIENDA DIGNA.</t>
  </si>
  <si>
    <t>ARTURO SANCHEZ FLORES</t>
  </si>
  <si>
    <t>21 ENERO 2014. CANANEA Y SANTA CRUZ, SON. VERIFICACION Y SEGUIMIENTO DE 4 OBRAS DE INFRAESTRUCTURA HIDRAULICA, OBSERVACIONES DE CONTRALORIA.</t>
  </si>
  <si>
    <t>JORGE ANTONIO GARCIA RUIZ</t>
  </si>
  <si>
    <t>ALVARO OSWALDO GARCIA ARIAS</t>
  </si>
  <si>
    <t>21-25 ENERO 2014. CAJEME, QUIRIEGO Y ROSARIO, SON. ACUERDOS CON AUTORIDADES MUNICIPALES PARA VERIFICACION DE OBRAS FAFEF 2013.</t>
  </si>
  <si>
    <t>GERARDO OCHOA CORONADO</t>
  </si>
  <si>
    <t>20, 21, 22 Y 23 ENERO 2014. HUATABAMPO, SON. SUPERVISION DEOBRAS FAFEF 2013 DE AGUA POTABLE.</t>
  </si>
  <si>
    <t>22 ENERO 2013. SAN MIGUEL DE HORCASITAS, SON. LEVANTAMIENTO DE NECESIDADES DE OBRAS A BENEFICIARIOS DEL PROGRAMA AHORRANDO PARA UNA VIVIENDA DIGNA.</t>
  </si>
  <si>
    <t>23-24 ENERO 2013. NOGALES, SON. EXTENSION DE VIATICO. LEVANTAMIENTO DE NECESIDADES DE OBRA A BENEFICIARIOS DEL PROGRAMA AHORRANDO PARA UNA VIVIENDA DIGNA.</t>
  </si>
  <si>
    <t>28-30 ENERO 2014. CARBO, RAYON, OPODEPE, URES, BAVIACORA, ACONCHI, SAN FELIPE DE JESUS, HUEPAC, BANAMICHI, ARIZPE, BACOACHI Y SAN MIGUEL DE HORCASITAS, SON. RECABAR DOCUMENTACION PARA FINIQUITOS DE EXPEDIENTES DE BENEFICIARIOS DEL PROGRAMA AHORRANDO PARA UNA VIVIENDA DIGNA.</t>
  </si>
  <si>
    <t>JUAN FERNANDO CORDOVA OTHON</t>
  </si>
  <si>
    <t xml:space="preserve">28-30 ENERO 2014. CARBO, RAYON, OPODEPE, URES, BAVIACORA, ACONCHI, SAN FELIPE DE JESUS, HUEPAC, BANAMICHI, ARIZPE, BACOACHI Y SAN MIGUEL DE HORCASITAS, SON. RECABAR DOCUMENTACION PARA FINIQUITOS DE EXPEDIENTES DE BENEFICIARIOS DEL PROGRAMA AHORRANDO PARA </t>
  </si>
  <si>
    <t>30-31 ENERO 2014. LA COLORADA Y SUAQUI GRANDE, SON. SUPERVISION DE OBRA EN CONSTRUCCION DE LA RED DE DRENAJE Y SEGUIMIENTO PROYECTO ESTUDIO.</t>
  </si>
  <si>
    <t>30 ENERO 2014. CUCURPE,SON. SUPERVISION DE OBRA FA-509, ELECTRIFICACION Y EQUIPAMIENTO DE POZO DE AGUA POTABLE DEL PROGRAMA FAFEF 2013.</t>
  </si>
  <si>
    <t>04-07 ENERO 2014. BACANORA Y YECORA, SON. SUPERVISION DE AVANCE FISICO DE LA OBRA EN CONSTRUCCION DE LA RED DE DRENAJE Y REVISION DEO BRA DE AGUA POTABLE.</t>
  </si>
  <si>
    <t>PROFESIONISTA ESPECIALIZADO</t>
  </si>
  <si>
    <t>17-18 ENERO 2014. CANANEA Y SANTA CRUZ, SON. VERIFICACION Y SEGUIMIENTO DE OBRAS DE INFRAESTRUCTURA HIDRAULICA.</t>
  </si>
  <si>
    <t>ASISTENTE DE PROGRAMAS</t>
  </si>
  <si>
    <t>SUPERVISOR TECNICO</t>
  </si>
  <si>
    <t>ALVARO FRANCISCO OTHON NAVARRO</t>
  </si>
  <si>
    <t>SECRETARIO TECNICO</t>
  </si>
  <si>
    <t>29-30 ENERO 2014. MEXICO, D.F.   REPRESENTACION DE SECRETARIO AL FORO NACIONAL DE CONSULTA PARA LA DEFINICION DE LA POLITICA SOCIAL NACIONAL.</t>
  </si>
  <si>
    <t>GILBERTO AYALA ANAYA</t>
  </si>
  <si>
    <t>SUBDIRECTOR</t>
  </si>
  <si>
    <t>14-15 ENERO 2014. EMPALME, CAJEME, NAVOJOA Y HUATABAMPO, SON. REVISION DEL PLAN DE TRABAJO 2014.</t>
  </si>
  <si>
    <t xml:space="preserve">  22-23 ENERO 2014. GUAYMAS Y CAJEME, SON. PROGRAMA IBEEES. / 30-31 ENERO 2014. GUAYMAS, EMPALME, CAJEME Y NAVOJOA, SON. REVISION DE OFICINAS. </t>
  </si>
  <si>
    <t xml:space="preserve"> 30-31 ENERO 2014. GUAYMAS, EMPALME, CAJEME Y NAVOJOA, SON. REVISION DE OFICINAS. </t>
  </si>
  <si>
    <t>27-31 ENERO 2014. CAJEME,SON. SUPERVISION DE OBRAS FAFEF.</t>
  </si>
  <si>
    <t>JUAN PEDRO SALAZAR ENCINAS</t>
  </si>
  <si>
    <t>AUXILIAR OPERATIVO</t>
  </si>
  <si>
    <t>28-30 ENERO 2014. CAJEME, SON. VERIFICAR CURSOS DE INCUBADORA QUE SE IMPARTEN EN EL ITSON.</t>
  </si>
  <si>
    <t>LUIS ALBERTO NORIEGA ESPARZA</t>
  </si>
  <si>
    <t>SECRETARIO PARTICULAR</t>
  </si>
  <si>
    <t>22 ENERO 2014. CAJEME, SON. REUNION OFICINA MUNICIPAL.</t>
  </si>
  <si>
    <t>LUIS ALBERTO PLASCENCIA OSUNA</t>
  </si>
  <si>
    <t>SECRETARIO DE DESARROLLO SOCIAL</t>
  </si>
  <si>
    <t xml:space="preserve">22 ENERO 2014. CAJEME, SON. REUNION OFICINA MUNICIPAL. </t>
  </si>
  <si>
    <t xml:space="preserve">28 ENERO 2014. CAJEME, SON. SEGUIMIENTO DE ADULTO MAYOR EN LAS OFICINAS DE LA COORDINACION. </t>
  </si>
  <si>
    <t xml:space="preserve"> 30-31 ENERO 2014. CAJEME, SON. GIRA DE TRABAJO CON EL GOBERNADOR.</t>
  </si>
  <si>
    <t>22-25 ENERO 2014. CAJEME QUIRIEGO Y ROSARIO, SON. ACUERDOS CON AUTORIDADES MUNICIPALES PARA VERIFICACION DE OBRAS FAFEF.</t>
  </si>
  <si>
    <t>RAMON ROBERTO YEPIZ VILLEGAS</t>
  </si>
  <si>
    <t>SUPERVISOR REGIONAL</t>
  </si>
  <si>
    <t>28-31 ENERO 2014. CAJEME Y GUAYMAS, SON. VERIFICAR CURSOS DE INCUBADORA QUE SE IMPARTEN EN EL ITSON.</t>
  </si>
  <si>
    <t>MANUEL GARCIA VALENCIA</t>
  </si>
  <si>
    <t>27-31 ENERO 2014. NAVOJOA, CAJEME, EMPALME Y GUAYMAS,SON. ENTREGA DE APOYO A BENEFICIARIOS DEL PROGRAMA DE APOYO A ADUILTOS MAYORES EN VALE PAPEL Y REPOSICION DE TARJETAS EXTRAVIADAS.</t>
  </si>
  <si>
    <t>MARTIN DE JESUS TADEO MENDOZA CEVALLOS</t>
  </si>
  <si>
    <t>DIRECTOR GENERAL DE PROGRAMAS SOCIALES</t>
  </si>
  <si>
    <t xml:space="preserve">27-31 ENERO 2014. NAVOJOA, CAJEME, EMPALME Y GUAYMAS,SON. ENTREGA DE APOYO A BENEFICIARIOS DEL PROGRAMA DE APOYO A ADUILTOS MAYORES EN VALE PAPEL Y REPOSICION DE TARJETAS EXTRAVIADAS. 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</si>
</sst>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44" fontId="2" fillId="0" borderId="0" xfId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vertical="center" wrapText="1"/>
    </xf>
    <xf numFmtId="44" fontId="5" fillId="3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left" vertical="center" wrapText="1"/>
    </xf>
    <xf numFmtId="44" fontId="5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left" vertical="center" wrapText="1"/>
    </xf>
    <xf numFmtId="44" fontId="6" fillId="3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4" fontId="6" fillId="0" borderId="1" xfId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B48" sqref="B48"/>
    </sheetView>
  </sheetViews>
  <sheetFormatPr baseColWidth="10" defaultRowHeight="12.75"/>
  <cols>
    <col min="1" max="1" width="33.28515625" style="6" customWidth="1"/>
    <col min="2" max="2" width="25.5703125" style="4" customWidth="1"/>
    <col min="3" max="3" width="67.140625" style="3" customWidth="1"/>
    <col min="4" max="4" width="11.42578125" style="2" customWidth="1"/>
    <col min="5" max="5" width="12.140625" style="2" customWidth="1"/>
    <col min="6" max="6" width="10.5703125" style="2" customWidth="1"/>
    <col min="7" max="7" width="12.140625" style="2" customWidth="1"/>
    <col min="8" max="16384" width="11.42578125" style="1"/>
  </cols>
  <sheetData>
    <row r="1" spans="1:7" ht="15.75" customHeight="1" thickBot="1">
      <c r="A1" s="32" t="s">
        <v>4</v>
      </c>
      <c r="B1" s="32"/>
      <c r="C1" s="32"/>
      <c r="D1" s="32"/>
      <c r="E1" s="32"/>
      <c r="F1" s="32"/>
      <c r="G1" s="32"/>
    </row>
    <row r="2" spans="1:7" s="7" customFormat="1" ht="13.5" thickBot="1">
      <c r="A2" s="8" t="s">
        <v>1</v>
      </c>
      <c r="B2" s="9" t="s">
        <v>0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7" s="5" customFormat="1" ht="51.75" thickBot="1">
      <c r="A3" s="12" t="s">
        <v>17</v>
      </c>
      <c r="B3" s="13" t="s">
        <v>7</v>
      </c>
      <c r="C3" s="14" t="s">
        <v>35</v>
      </c>
      <c r="D3" s="14">
        <v>700</v>
      </c>
      <c r="E3" s="14">
        <f>+D3*4</f>
        <v>2800</v>
      </c>
      <c r="F3" s="14">
        <v>300</v>
      </c>
      <c r="G3" s="14">
        <f>+E3+F3</f>
        <v>3100</v>
      </c>
    </row>
    <row r="4" spans="1:7" s="5" customFormat="1" ht="39" thickBot="1">
      <c r="A4" s="15" t="s">
        <v>46</v>
      </c>
      <c r="B4" s="16" t="s">
        <v>8</v>
      </c>
      <c r="C4" s="17" t="s">
        <v>47</v>
      </c>
      <c r="D4" s="18">
        <v>800</v>
      </c>
      <c r="E4" s="18">
        <f>+D4*4</f>
        <v>3200</v>
      </c>
      <c r="F4" s="18">
        <v>300</v>
      </c>
      <c r="G4" s="17">
        <f t="shared" ref="G4:G29" si="0">+E4+F4</f>
        <v>3500</v>
      </c>
    </row>
    <row r="5" spans="1:7" s="5" customFormat="1" ht="77.25" thickBot="1">
      <c r="A5" s="12" t="s">
        <v>43</v>
      </c>
      <c r="B5" s="13" t="s">
        <v>61</v>
      </c>
      <c r="C5" s="19" t="s">
        <v>52</v>
      </c>
      <c r="D5" s="20">
        <v>500</v>
      </c>
      <c r="E5" s="20">
        <f>+D5*2</f>
        <v>1000</v>
      </c>
      <c r="F5" s="20">
        <v>220</v>
      </c>
      <c r="G5" s="14">
        <f t="shared" si="0"/>
        <v>1220</v>
      </c>
    </row>
    <row r="6" spans="1:7" s="5" customFormat="1" ht="39" thickBot="1">
      <c r="A6" s="15" t="s">
        <v>14</v>
      </c>
      <c r="B6" s="16" t="s">
        <v>19</v>
      </c>
      <c r="C6" s="17" t="s">
        <v>41</v>
      </c>
      <c r="D6" s="17">
        <v>500</v>
      </c>
      <c r="E6" s="17">
        <f>+D6*4</f>
        <v>2000</v>
      </c>
      <c r="F6" s="17">
        <v>220</v>
      </c>
      <c r="G6" s="17">
        <f t="shared" si="0"/>
        <v>2220</v>
      </c>
    </row>
    <row r="7" spans="1:7" s="5" customFormat="1" ht="39" thickBot="1">
      <c r="A7" s="12" t="s">
        <v>14</v>
      </c>
      <c r="B7" s="13" t="s">
        <v>19</v>
      </c>
      <c r="C7" s="14" t="s">
        <v>55</v>
      </c>
      <c r="D7" s="14">
        <v>500</v>
      </c>
      <c r="E7" s="14">
        <f>+D7*1</f>
        <v>500</v>
      </c>
      <c r="F7" s="14">
        <v>220</v>
      </c>
      <c r="G7" s="14">
        <f t="shared" si="0"/>
        <v>720</v>
      </c>
    </row>
    <row r="8" spans="1:7" s="5" customFormat="1" ht="39" thickBot="1">
      <c r="A8" s="15" t="s">
        <v>14</v>
      </c>
      <c r="B8" s="16" t="s">
        <v>19</v>
      </c>
      <c r="C8" s="17" t="s">
        <v>57</v>
      </c>
      <c r="D8" s="17">
        <v>500</v>
      </c>
      <c r="E8" s="17">
        <f>+D8*3</f>
        <v>1500</v>
      </c>
      <c r="F8" s="17">
        <v>220</v>
      </c>
      <c r="G8" s="17">
        <f t="shared" si="0"/>
        <v>1720</v>
      </c>
    </row>
    <row r="9" spans="1:7" s="5" customFormat="1" ht="26.25" thickBot="1">
      <c r="A9" s="12" t="s">
        <v>16</v>
      </c>
      <c r="B9" s="13" t="s">
        <v>19</v>
      </c>
      <c r="C9" s="14" t="s">
        <v>33</v>
      </c>
      <c r="D9" s="14">
        <v>500</v>
      </c>
      <c r="E9" s="14">
        <f>+D9*4</f>
        <v>2000</v>
      </c>
      <c r="F9" s="14">
        <v>220</v>
      </c>
      <c r="G9" s="14">
        <f t="shared" si="0"/>
        <v>2220</v>
      </c>
    </row>
    <row r="10" spans="1:7" s="5" customFormat="1" ht="39" thickBot="1">
      <c r="A10" s="15" t="s">
        <v>11</v>
      </c>
      <c r="B10" s="16" t="s">
        <v>19</v>
      </c>
      <c r="C10" s="17" t="s">
        <v>38</v>
      </c>
      <c r="D10" s="17">
        <v>0</v>
      </c>
      <c r="E10" s="21"/>
      <c r="F10" s="17">
        <v>220</v>
      </c>
      <c r="G10" s="17">
        <f t="shared" si="0"/>
        <v>220</v>
      </c>
    </row>
    <row r="11" spans="1:7" s="5" customFormat="1" ht="39" thickBot="1">
      <c r="A11" s="12" t="s">
        <v>11</v>
      </c>
      <c r="B11" s="13" t="s">
        <v>19</v>
      </c>
      <c r="C11" s="14" t="s">
        <v>40</v>
      </c>
      <c r="D11" s="20">
        <v>0</v>
      </c>
      <c r="E11" s="20"/>
      <c r="F11" s="20">
        <v>220</v>
      </c>
      <c r="G11" s="14">
        <f t="shared" si="0"/>
        <v>220</v>
      </c>
    </row>
    <row r="12" spans="1:7" s="5" customFormat="1" ht="39" thickBot="1">
      <c r="A12" s="15" t="s">
        <v>11</v>
      </c>
      <c r="B12" s="16" t="s">
        <v>19</v>
      </c>
      <c r="C12" s="17" t="s">
        <v>56</v>
      </c>
      <c r="D12" s="17">
        <v>0</v>
      </c>
      <c r="E12" s="17"/>
      <c r="F12" s="17">
        <v>220</v>
      </c>
      <c r="G12" s="17">
        <f t="shared" si="0"/>
        <v>220</v>
      </c>
    </row>
    <row r="13" spans="1:7" s="3" customFormat="1" ht="39" thickBot="1">
      <c r="A13" s="12" t="s">
        <v>48</v>
      </c>
      <c r="B13" s="13" t="s">
        <v>60</v>
      </c>
      <c r="C13" s="14" t="s">
        <v>47</v>
      </c>
      <c r="D13" s="20">
        <v>750</v>
      </c>
      <c r="E13" s="22">
        <f>+D13*4</f>
        <v>3000</v>
      </c>
      <c r="F13" s="22">
        <v>300</v>
      </c>
      <c r="G13" s="14">
        <f t="shared" si="0"/>
        <v>3300</v>
      </c>
    </row>
    <row r="14" spans="1:7" s="3" customFormat="1" ht="39" thickBot="1">
      <c r="A14" s="15" t="s">
        <v>31</v>
      </c>
      <c r="B14" s="16" t="s">
        <v>58</v>
      </c>
      <c r="C14" s="17" t="s">
        <v>51</v>
      </c>
      <c r="D14" s="18">
        <v>500</v>
      </c>
      <c r="E14" s="23">
        <f>+D14*1</f>
        <v>500</v>
      </c>
      <c r="F14" s="23">
        <v>0</v>
      </c>
      <c r="G14" s="17">
        <f t="shared" si="0"/>
        <v>500</v>
      </c>
    </row>
    <row r="15" spans="1:7" s="3" customFormat="1" ht="39" thickBot="1">
      <c r="A15" s="12" t="s">
        <v>31</v>
      </c>
      <c r="B15" s="13" t="s">
        <v>58</v>
      </c>
      <c r="C15" s="14" t="s">
        <v>32</v>
      </c>
      <c r="D15" s="20">
        <v>500</v>
      </c>
      <c r="E15" s="20">
        <f>+D15*3</f>
        <v>1500</v>
      </c>
      <c r="F15" s="20">
        <v>220</v>
      </c>
      <c r="G15" s="14">
        <f t="shared" si="0"/>
        <v>1720</v>
      </c>
    </row>
    <row r="16" spans="1:7" s="3" customFormat="1" ht="26.25" thickBot="1">
      <c r="A16" s="15" t="s">
        <v>15</v>
      </c>
      <c r="B16" s="16" t="s">
        <v>19</v>
      </c>
      <c r="C16" s="17" t="s">
        <v>28</v>
      </c>
      <c r="D16" s="17">
        <v>0</v>
      </c>
      <c r="E16" s="17"/>
      <c r="F16" s="17">
        <v>220</v>
      </c>
      <c r="G16" s="17">
        <f t="shared" si="0"/>
        <v>220</v>
      </c>
    </row>
    <row r="17" spans="1:7" s="3" customFormat="1" ht="39" thickBot="1">
      <c r="A17" s="12" t="s">
        <v>15</v>
      </c>
      <c r="B17" s="13" t="s">
        <v>19</v>
      </c>
      <c r="C17" s="14" t="s">
        <v>39</v>
      </c>
      <c r="D17" s="14">
        <v>500</v>
      </c>
      <c r="E17" s="14">
        <f>+D17*2</f>
        <v>1000</v>
      </c>
      <c r="F17" s="14">
        <v>220</v>
      </c>
      <c r="G17" s="14">
        <f t="shared" si="0"/>
        <v>1220</v>
      </c>
    </row>
    <row r="18" spans="1:7" s="3" customFormat="1" ht="26.25" thickBot="1">
      <c r="A18" s="15" t="s">
        <v>15</v>
      </c>
      <c r="B18" s="16" t="s">
        <v>19</v>
      </c>
      <c r="C18" s="17" t="s">
        <v>59</v>
      </c>
      <c r="D18" s="17">
        <v>500</v>
      </c>
      <c r="E18" s="17">
        <f>+D18*1</f>
        <v>500</v>
      </c>
      <c r="F18" s="17">
        <v>220</v>
      </c>
      <c r="G18" s="17">
        <f t="shared" si="0"/>
        <v>720</v>
      </c>
    </row>
    <row r="19" spans="1:7" s="3" customFormat="1" ht="26.25" thickBot="1">
      <c r="A19" s="12" t="s">
        <v>9</v>
      </c>
      <c r="B19" s="13" t="s">
        <v>19</v>
      </c>
      <c r="C19" s="14" t="s">
        <v>37</v>
      </c>
      <c r="D19" s="24">
        <v>500</v>
      </c>
      <c r="E19" s="14">
        <f>+D19*4</f>
        <v>2000</v>
      </c>
      <c r="F19" s="14">
        <v>220</v>
      </c>
      <c r="G19" s="14">
        <f t="shared" si="0"/>
        <v>2220</v>
      </c>
    </row>
    <row r="20" spans="1:7" s="3" customFormat="1" ht="26.25" thickBot="1">
      <c r="A20" s="15" t="s">
        <v>20</v>
      </c>
      <c r="B20" s="16" t="s">
        <v>21</v>
      </c>
      <c r="C20" s="17" t="s">
        <v>49</v>
      </c>
      <c r="D20" s="17">
        <v>0</v>
      </c>
      <c r="E20" s="17"/>
      <c r="F20" s="17">
        <v>1200</v>
      </c>
      <c r="G20" s="17">
        <f t="shared" si="0"/>
        <v>1200</v>
      </c>
    </row>
    <row r="21" spans="1:7" s="3" customFormat="1" ht="39" thickBot="1">
      <c r="A21" s="12" t="s">
        <v>10</v>
      </c>
      <c r="B21" s="13" t="s">
        <v>18</v>
      </c>
      <c r="C21" s="14" t="s">
        <v>27</v>
      </c>
      <c r="D21" s="20">
        <v>500</v>
      </c>
      <c r="E21" s="20">
        <f>+D21*3</f>
        <v>1500</v>
      </c>
      <c r="F21" s="20">
        <v>220</v>
      </c>
      <c r="G21" s="14">
        <f t="shared" si="0"/>
        <v>1720</v>
      </c>
    </row>
    <row r="22" spans="1:7" s="3" customFormat="1" ht="39" thickBot="1">
      <c r="A22" s="15" t="s">
        <v>10</v>
      </c>
      <c r="B22" s="16" t="s">
        <v>19</v>
      </c>
      <c r="C22" s="17" t="s">
        <v>36</v>
      </c>
      <c r="D22" s="17">
        <v>500</v>
      </c>
      <c r="E22" s="17">
        <f>+D22*6</f>
        <v>3000</v>
      </c>
      <c r="F22" s="17">
        <v>220</v>
      </c>
      <c r="G22" s="17">
        <f t="shared" si="0"/>
        <v>3220</v>
      </c>
    </row>
    <row r="23" spans="1:7" s="3" customFormat="1" ht="39" thickBot="1">
      <c r="A23" s="12" t="s">
        <v>45</v>
      </c>
      <c r="B23" s="13" t="s">
        <v>60</v>
      </c>
      <c r="C23" s="14" t="s">
        <v>44</v>
      </c>
      <c r="D23" s="20">
        <v>0</v>
      </c>
      <c r="E23" s="20"/>
      <c r="F23" s="20">
        <v>300</v>
      </c>
      <c r="G23" s="14">
        <f t="shared" si="0"/>
        <v>300</v>
      </c>
    </row>
    <row r="24" spans="1:7" s="3" customFormat="1" ht="26.25" thickBot="1">
      <c r="A24" s="15" t="s">
        <v>24</v>
      </c>
      <c r="B24" s="16" t="s">
        <v>8</v>
      </c>
      <c r="C24" s="17" t="s">
        <v>26</v>
      </c>
      <c r="D24" s="17">
        <v>800</v>
      </c>
      <c r="E24" s="17">
        <f>+D24*2</f>
        <v>1600</v>
      </c>
      <c r="F24" s="17">
        <v>300</v>
      </c>
      <c r="G24" s="17">
        <f t="shared" si="0"/>
        <v>1900</v>
      </c>
    </row>
    <row r="25" spans="1:7" s="3" customFormat="1" ht="39" thickBot="1">
      <c r="A25" s="12" t="s">
        <v>13</v>
      </c>
      <c r="B25" s="13" t="s">
        <v>18</v>
      </c>
      <c r="C25" s="14" t="s">
        <v>44</v>
      </c>
      <c r="D25" s="14">
        <v>0</v>
      </c>
      <c r="E25" s="14"/>
      <c r="F25" s="14">
        <v>220</v>
      </c>
      <c r="G25" s="14">
        <f t="shared" si="0"/>
        <v>220</v>
      </c>
    </row>
    <row r="26" spans="1:7" s="3" customFormat="1" ht="64.5" thickBot="1">
      <c r="A26" s="15" t="s">
        <v>53</v>
      </c>
      <c r="B26" s="16" t="s">
        <v>19</v>
      </c>
      <c r="C26" s="25" t="s">
        <v>54</v>
      </c>
      <c r="D26" s="17">
        <v>500</v>
      </c>
      <c r="E26" s="17">
        <f>+D26*2</f>
        <v>1000</v>
      </c>
      <c r="F26" s="17">
        <v>220</v>
      </c>
      <c r="G26" s="17">
        <f t="shared" si="0"/>
        <v>1220</v>
      </c>
    </row>
    <row r="27" spans="1:7" s="3" customFormat="1" ht="39" thickBot="1">
      <c r="A27" s="12" t="s">
        <v>22</v>
      </c>
      <c r="B27" s="13" t="s">
        <v>19</v>
      </c>
      <c r="C27" s="14" t="s">
        <v>42</v>
      </c>
      <c r="D27" s="14">
        <v>500</v>
      </c>
      <c r="E27" s="14">
        <f>+D27*5</f>
        <v>2500</v>
      </c>
      <c r="F27" s="14">
        <v>220</v>
      </c>
      <c r="G27" s="14">
        <f t="shared" si="0"/>
        <v>2720</v>
      </c>
    </row>
    <row r="28" spans="1:7" s="3" customFormat="1" ht="39" thickBot="1">
      <c r="A28" s="26" t="s">
        <v>29</v>
      </c>
      <c r="B28" s="16" t="s">
        <v>18</v>
      </c>
      <c r="C28" s="17" t="s">
        <v>30</v>
      </c>
      <c r="D28" s="29">
        <v>0</v>
      </c>
      <c r="E28" s="29"/>
      <c r="F28" s="29">
        <v>220</v>
      </c>
      <c r="G28" s="17">
        <f>F28*2</f>
        <v>440</v>
      </c>
    </row>
    <row r="29" spans="1:7" s="3" customFormat="1" ht="39" thickBot="1">
      <c r="A29" s="24" t="s">
        <v>29</v>
      </c>
      <c r="B29" s="13" t="s">
        <v>18</v>
      </c>
      <c r="C29" s="14" t="s">
        <v>50</v>
      </c>
      <c r="D29" s="31">
        <v>0</v>
      </c>
      <c r="E29" s="31"/>
      <c r="F29" s="31">
        <v>220</v>
      </c>
      <c r="G29" s="14">
        <f t="shared" si="0"/>
        <v>220</v>
      </c>
    </row>
    <row r="30" spans="1:7" s="3" customFormat="1" ht="39" thickBot="1">
      <c r="A30" s="15" t="s">
        <v>23</v>
      </c>
      <c r="B30" s="16" t="s">
        <v>25</v>
      </c>
      <c r="C30" s="17" t="s">
        <v>44</v>
      </c>
      <c r="D30" s="17">
        <v>0</v>
      </c>
      <c r="E30" s="17"/>
      <c r="F30" s="17">
        <v>400</v>
      </c>
      <c r="G30" s="17">
        <f t="shared" ref="G30:G31" si="1">+E30+F30</f>
        <v>400</v>
      </c>
    </row>
    <row r="31" spans="1:7" ht="39" thickBot="1">
      <c r="A31" s="12" t="s">
        <v>12</v>
      </c>
      <c r="B31" s="13" t="s">
        <v>19</v>
      </c>
      <c r="C31" s="14" t="s">
        <v>34</v>
      </c>
      <c r="D31" s="14">
        <v>500</v>
      </c>
      <c r="E31" s="14">
        <f>+D31*4</f>
        <v>2000</v>
      </c>
      <c r="F31" s="14">
        <v>220</v>
      </c>
      <c r="G31" s="14">
        <f t="shared" si="1"/>
        <v>2220</v>
      </c>
    </row>
    <row r="32" spans="1:7" ht="39" thickBot="1">
      <c r="A32" s="27" t="s">
        <v>62</v>
      </c>
      <c r="B32" s="28" t="s">
        <v>63</v>
      </c>
      <c r="C32" s="26" t="s">
        <v>64</v>
      </c>
      <c r="D32" s="17">
        <v>1600</v>
      </c>
      <c r="E32" s="17">
        <f>+D32*1</f>
        <v>1600</v>
      </c>
      <c r="F32" s="17">
        <v>0</v>
      </c>
      <c r="G32" s="17">
        <f>E32+F32</f>
        <v>1600</v>
      </c>
    </row>
    <row r="33" spans="1:8" ht="26.25" thickBot="1">
      <c r="A33" s="12" t="s">
        <v>65</v>
      </c>
      <c r="B33" s="13" t="s">
        <v>66</v>
      </c>
      <c r="C33" s="24" t="s">
        <v>67</v>
      </c>
      <c r="D33" s="20">
        <v>1000</v>
      </c>
      <c r="E33" s="22">
        <f>+D33*1</f>
        <v>1000</v>
      </c>
      <c r="F33" s="22">
        <v>0</v>
      </c>
      <c r="G33" s="14">
        <f t="shared" ref="G33:G37" si="2">E33+F33</f>
        <v>1000</v>
      </c>
    </row>
    <row r="34" spans="1:8" ht="39" thickBot="1">
      <c r="A34" s="15" t="s">
        <v>65</v>
      </c>
      <c r="B34" s="16" t="s">
        <v>66</v>
      </c>
      <c r="C34" s="26" t="s">
        <v>68</v>
      </c>
      <c r="D34" s="18">
        <v>1000</v>
      </c>
      <c r="E34" s="23">
        <v>1000</v>
      </c>
      <c r="F34" s="23">
        <v>0</v>
      </c>
      <c r="G34" s="17">
        <f t="shared" si="2"/>
        <v>1000</v>
      </c>
    </row>
    <row r="35" spans="1:8" ht="26.25" thickBot="1">
      <c r="A35" s="12" t="s">
        <v>65</v>
      </c>
      <c r="B35" s="13" t="s">
        <v>66</v>
      </c>
      <c r="C35" s="24" t="s">
        <v>69</v>
      </c>
      <c r="D35" s="20">
        <v>1000</v>
      </c>
      <c r="E35" s="22">
        <v>1000</v>
      </c>
      <c r="F35" s="22">
        <v>0</v>
      </c>
      <c r="G35" s="14">
        <f t="shared" si="2"/>
        <v>1000</v>
      </c>
    </row>
    <row r="36" spans="1:8" ht="13.5" thickBot="1">
      <c r="A36" s="12" t="s">
        <v>24</v>
      </c>
      <c r="B36" s="13" t="s">
        <v>8</v>
      </c>
      <c r="C36" s="14" t="s">
        <v>70</v>
      </c>
      <c r="D36" s="14">
        <v>800</v>
      </c>
      <c r="E36" s="14">
        <f>D36*4</f>
        <v>3200</v>
      </c>
      <c r="F36" s="14">
        <v>300</v>
      </c>
      <c r="G36" s="14">
        <f t="shared" si="2"/>
        <v>3500</v>
      </c>
    </row>
    <row r="37" spans="1:8" ht="26.25" thickBot="1">
      <c r="A37" s="27" t="s">
        <v>71</v>
      </c>
      <c r="B37" s="16" t="s">
        <v>72</v>
      </c>
      <c r="C37" s="26" t="s">
        <v>73</v>
      </c>
      <c r="D37" s="17">
        <v>500</v>
      </c>
      <c r="E37" s="17">
        <f>+D37*2</f>
        <v>1000</v>
      </c>
      <c r="F37" s="17">
        <v>0</v>
      </c>
      <c r="G37" s="17">
        <f t="shared" si="2"/>
        <v>1000</v>
      </c>
    </row>
    <row r="38" spans="1:8" ht="13.5" thickBot="1">
      <c r="A38" s="27" t="s">
        <v>74</v>
      </c>
      <c r="B38" s="16" t="s">
        <v>75</v>
      </c>
      <c r="C38" s="26" t="s">
        <v>76</v>
      </c>
      <c r="D38" s="29">
        <v>0</v>
      </c>
      <c r="E38" s="29">
        <v>0</v>
      </c>
      <c r="F38" s="29">
        <v>400</v>
      </c>
      <c r="G38" s="17">
        <f>E38+F38</f>
        <v>400</v>
      </c>
      <c r="H38" s="11"/>
    </row>
    <row r="39" spans="1:8" ht="26.25" thickBot="1">
      <c r="A39" s="27" t="s">
        <v>77</v>
      </c>
      <c r="B39" s="16" t="s">
        <v>78</v>
      </c>
      <c r="C39" s="26" t="s">
        <v>79</v>
      </c>
      <c r="D39" s="29">
        <v>0</v>
      </c>
      <c r="E39" s="29">
        <v>0</v>
      </c>
      <c r="F39" s="29">
        <v>600</v>
      </c>
      <c r="G39" s="17">
        <f t="shared" ref="G39:G45" si="3">E39+F39</f>
        <v>600</v>
      </c>
      <c r="H39" s="11"/>
    </row>
    <row r="40" spans="1:8" ht="26.25" thickBot="1">
      <c r="A40" s="30" t="s">
        <v>77</v>
      </c>
      <c r="B40" s="13" t="s">
        <v>78</v>
      </c>
      <c r="C40" s="24" t="s">
        <v>80</v>
      </c>
      <c r="D40" s="31">
        <v>0</v>
      </c>
      <c r="E40" s="31">
        <v>0</v>
      </c>
      <c r="F40" s="31">
        <v>600</v>
      </c>
      <c r="G40" s="14">
        <f t="shared" si="3"/>
        <v>600</v>
      </c>
    </row>
    <row r="41" spans="1:8" ht="26.25" thickBot="1">
      <c r="A41" s="27" t="s">
        <v>77</v>
      </c>
      <c r="B41" s="16" t="s">
        <v>78</v>
      </c>
      <c r="C41" s="26" t="s">
        <v>81</v>
      </c>
      <c r="D41" s="29">
        <v>1600</v>
      </c>
      <c r="E41" s="29">
        <f>+D41*1</f>
        <v>1600</v>
      </c>
      <c r="F41" s="29">
        <v>0</v>
      </c>
      <c r="G41" s="17">
        <f t="shared" si="3"/>
        <v>1600</v>
      </c>
    </row>
    <row r="42" spans="1:8" ht="39" thickBot="1">
      <c r="A42" s="12" t="s">
        <v>23</v>
      </c>
      <c r="B42" s="13" t="s">
        <v>25</v>
      </c>
      <c r="C42" s="14" t="s">
        <v>82</v>
      </c>
      <c r="D42" s="14">
        <v>1200</v>
      </c>
      <c r="E42" s="14">
        <f>D42*3</f>
        <v>3600</v>
      </c>
      <c r="F42" s="14">
        <v>400</v>
      </c>
      <c r="G42" s="14">
        <f t="shared" si="3"/>
        <v>4000</v>
      </c>
    </row>
    <row r="43" spans="1:8" ht="26.25" thickBot="1">
      <c r="A43" s="30" t="s">
        <v>83</v>
      </c>
      <c r="B43" s="13" t="s">
        <v>84</v>
      </c>
      <c r="C43" s="24" t="s">
        <v>85</v>
      </c>
      <c r="D43" s="14">
        <v>800</v>
      </c>
      <c r="E43" s="14">
        <f>+D43*3</f>
        <v>2400</v>
      </c>
      <c r="F43" s="14">
        <v>0</v>
      </c>
      <c r="G43" s="14">
        <f t="shared" si="3"/>
        <v>2400</v>
      </c>
    </row>
    <row r="44" spans="1:8" ht="51.75" thickBot="1">
      <c r="A44" s="30" t="s">
        <v>86</v>
      </c>
      <c r="B44" s="13" t="s">
        <v>8</v>
      </c>
      <c r="C44" s="24" t="s">
        <v>87</v>
      </c>
      <c r="D44" s="14">
        <v>800</v>
      </c>
      <c r="E44" s="14">
        <f>+D44*4</f>
        <v>3200</v>
      </c>
      <c r="F44" s="14">
        <v>0</v>
      </c>
      <c r="G44" s="33">
        <f t="shared" si="3"/>
        <v>3200</v>
      </c>
    </row>
    <row r="45" spans="1:8" ht="51.75" thickBot="1">
      <c r="A45" s="30" t="s">
        <v>88</v>
      </c>
      <c r="B45" s="13" t="s">
        <v>89</v>
      </c>
      <c r="C45" s="24" t="s">
        <v>90</v>
      </c>
      <c r="D45" s="14">
        <v>1200</v>
      </c>
      <c r="E45" s="14">
        <f>+D45*4</f>
        <v>4800</v>
      </c>
      <c r="F45" s="14">
        <v>0</v>
      </c>
      <c r="G45" s="14">
        <f t="shared" si="3"/>
        <v>4800</v>
      </c>
    </row>
  </sheetData>
  <autoFilter ref="A2:G2"/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LUPITA GOMEZ</cp:lastModifiedBy>
  <dcterms:created xsi:type="dcterms:W3CDTF">2013-02-15T20:15:12Z</dcterms:created>
  <dcterms:modified xsi:type="dcterms:W3CDTF">2014-04-03T17:44:22Z</dcterms:modified>
</cp:coreProperties>
</file>