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5480" windowHeight="9210"/>
  </bookViews>
  <sheets>
    <sheet name="VIATICOS" sheetId="13" r:id="rId1"/>
    <sheet name="Hoja1" sheetId="17" state="hidden" r:id="rId2"/>
  </sheets>
  <calcPr calcId="125725"/>
</workbook>
</file>

<file path=xl/calcChain.xml><?xml version="1.0" encoding="utf-8"?>
<calcChain xmlns="http://schemas.openxmlformats.org/spreadsheetml/2006/main">
  <c r="E47" i="13"/>
  <c r="G47" s="1"/>
  <c r="E43"/>
  <c r="G43" s="1"/>
  <c r="E52"/>
  <c r="G52" s="1"/>
  <c r="E42"/>
  <c r="G42" s="1"/>
  <c r="E25"/>
  <c r="E51"/>
  <c r="E14"/>
  <c r="E11"/>
  <c r="G11" s="1"/>
  <c r="E8" l="1"/>
  <c r="G8" s="1"/>
  <c r="G14"/>
  <c r="G51"/>
  <c r="G25"/>
  <c r="E20"/>
  <c r="G20" s="1"/>
  <c r="E23" l="1"/>
  <c r="G23" s="1"/>
  <c r="E39"/>
  <c r="E48"/>
  <c r="G48" s="1"/>
  <c r="E29"/>
  <c r="G29" s="1"/>
  <c r="E9"/>
  <c r="G9" s="1"/>
  <c r="E49"/>
  <c r="G49" s="1"/>
  <c r="E30"/>
  <c r="G30" s="1"/>
  <c r="G39"/>
  <c r="E40"/>
  <c r="G40" s="1"/>
  <c r="E24"/>
  <c r="G24" s="1"/>
  <c r="E37"/>
  <c r="G37" s="1"/>
  <c r="E50"/>
  <c r="G50" s="1"/>
  <c r="E26"/>
  <c r="G26" s="1"/>
  <c r="E38"/>
  <c r="G38" s="1"/>
  <c r="E57"/>
  <c r="G57" s="1"/>
  <c r="E31"/>
  <c r="G31" s="1"/>
  <c r="E10"/>
  <c r="G10" s="1"/>
  <c r="E27"/>
  <c r="G27" s="1"/>
  <c r="E32"/>
  <c r="G32" s="1"/>
  <c r="E12"/>
  <c r="G12" s="1"/>
  <c r="G35"/>
  <c r="E19"/>
  <c r="G19" s="1"/>
  <c r="E45"/>
  <c r="G45" s="1"/>
  <c r="E15"/>
  <c r="G15" s="1"/>
  <c r="E18"/>
  <c r="G18" s="1"/>
  <c r="E7"/>
  <c r="G7" s="1"/>
  <c r="E6"/>
  <c r="G6" s="1"/>
  <c r="G34"/>
  <c r="E36"/>
  <c r="G36" s="1"/>
  <c r="E56"/>
  <c r="E46"/>
  <c r="G46" s="1"/>
  <c r="E13"/>
  <c r="G13" s="1"/>
  <c r="E41"/>
  <c r="G41" s="1"/>
  <c r="E28"/>
  <c r="G28" s="1"/>
  <c r="E17"/>
  <c r="G17" s="1"/>
  <c r="E22"/>
  <c r="G22" s="1"/>
  <c r="E33"/>
  <c r="G33" s="1"/>
  <c r="E21"/>
  <c r="G21" s="1"/>
  <c r="E55"/>
  <c r="E54"/>
  <c r="G54" s="1"/>
  <c r="E5"/>
  <c r="G5" s="1"/>
  <c r="E4"/>
  <c r="G4" s="1"/>
  <c r="E3"/>
  <c r="G3" s="1"/>
  <c r="G56"/>
  <c r="E44"/>
  <c r="G44" s="1"/>
  <c r="E16"/>
  <c r="G16" s="1"/>
  <c r="G55"/>
  <c r="E53"/>
  <c r="G53" s="1"/>
</calcChain>
</file>

<file path=xl/sharedStrings.xml><?xml version="1.0" encoding="utf-8"?>
<sst xmlns="http://schemas.openxmlformats.org/spreadsheetml/2006/main" count="173" uniqueCount="104">
  <si>
    <t>CARGO</t>
  </si>
  <si>
    <t>NOMBRE</t>
  </si>
  <si>
    <t>COMISIÓN</t>
  </si>
  <si>
    <t>CUOTA DIARIA</t>
  </si>
  <si>
    <t>VIÁTICOS</t>
  </si>
  <si>
    <t>GASTOS DE CAMINO</t>
  </si>
  <si>
    <t>TOTAL PAGADO</t>
  </si>
  <si>
    <t>HECTOR BERMUDEZ HUERTA</t>
  </si>
  <si>
    <t>CARLOS DAVID HERNANDEZ MEDINA</t>
  </si>
  <si>
    <t>JOSE HUMBERTO COLMENARES HERNANDEZ</t>
  </si>
  <si>
    <t>LUIS MIGUEL LEON GALVEZ</t>
  </si>
  <si>
    <t>ARNOLDO ROMERO BARRERA</t>
  </si>
  <si>
    <t>NICOLAS FERNANDO MUNGUIA FELIX</t>
  </si>
  <si>
    <t>VICTOR HUGO MURRIETA ORTIZ</t>
  </si>
  <si>
    <t>JUDIT BALDERRAMA COTA</t>
  </si>
  <si>
    <t>ULISES ECHAVE CASTRO</t>
  </si>
  <si>
    <t>NARBEL MIGUEL VALDEZ CRUZ</t>
  </si>
  <si>
    <t>ADRIAN ATULFO ZEPEDA MILANEZ</t>
  </si>
  <si>
    <t>JUAN ALONSO APODACA FÉLIX</t>
  </si>
  <si>
    <t>CESAR SEGURA PADILLA</t>
  </si>
  <si>
    <t>BALDOMERO LOPEZ FIGUEROA</t>
  </si>
  <si>
    <t>HECTOR FCO. CONTRERAS CASTRO</t>
  </si>
  <si>
    <t>LUIS CARLOS PEREZ</t>
  </si>
  <si>
    <t>RAMON BERNARDO BUSTAMANTE FEDERICO</t>
  </si>
  <si>
    <t>JOSE MANUEL HARO SANCHEZ</t>
  </si>
  <si>
    <t>ALVARO OSWALDO GARCIA ARIAS</t>
  </si>
  <si>
    <t>RICARDO ALFREDO PUEBLA SERRANO</t>
  </si>
  <si>
    <t>ISRAEL HUMBERTO LEYVA MARTINEZ</t>
  </si>
  <si>
    <t>ANGEL ANTONIO RAYAS VARGAS</t>
  </si>
  <si>
    <t>5 FEBRERO 2013. SAHUIMARO, SON. SUPERVISION DE PROYECTOS DEL PDZP</t>
  </si>
  <si>
    <t>10-11 ENERO 2013. ALTAR, SON. VERIFICAR AVANCE FISICO DE OBRA DE CONSTRUCCION DE LAGUNA DE OXIDACIÓN Y RED DE ALCANTARILLADO EN LA LOCALIDAD "LLANO BLANCO".</t>
  </si>
  <si>
    <t>14-15 ENERO 2013. BACUM Y SAN IGNACIO RIO MUERTO, SON. VERIFICAR AVANCE FISICO DE OBRA DE AMPLIACION DE RED DE ALCANTARILLADO EN LAS LOCALIDADES DE "BATACONCICA" Y "NUEVO CASTILLO"</t>
  </si>
  <si>
    <t>22-23 ENERO 2013. ALTAR, SON. SUPERVISAR ARRANQUE DE OBRAS DE SISTEMA DE ALCANTARILLADO DE "LLANO BLANCO"</t>
  </si>
  <si>
    <t>11-15 FEBRERO 2013. SAHUARIPA,ROSARIO Y QUIRIEGO,SON. SUPERVISION DE OBRAS DE TRATAMIENTO DE AGUAS RESIDUALES,RED DE ALCANTARILLADO, ELECTRIFICACIÓN Y AGUA POTABLE, CORRESPONDIENTES AL PROGRAMA PDZP 2012.</t>
  </si>
  <si>
    <t>9-12 ENERO 2013. SAHUARIPA,QUIRIEGO Y ROSARIO, SON. SUPERVISION DE OBRAS DE TRATAMIENTO DE AGUAS RESIDUALES,RED DE ALCANTARILLADO, EN "EL TRIGO DE CORODEPE" Y CONTRUCCION DE SISTEMA DE ALCANTARILLADO DE "BACUSA"</t>
  </si>
  <si>
    <t>17-19 ENERO 2013. QUIRIEGO Y ROSARIO, SON. SUPERVISAR EL AVANCE DE LOS TRABAJOS DE OBRAS DE ELECTRIFICACION, EQUIPAMIENTO DE POZO Y CONTRUCCION DE LINEA DE CONDUCCION PARA AGUA POTABLE EN LAS LOCALIDADES DE CABORCA Y TARAHUMARIS.</t>
  </si>
  <si>
    <t>SUPERVISOR</t>
  </si>
  <si>
    <t>22-25 ENERO 2013. CANANEA E IMURIS, SON. SUPERVISAR AVANCE DE OBRA EN POZO "LOS NOGALES", "CANANEA 1", "CANANEA 2", "CUITACA" Y "ESTACION CUMERAL"</t>
  </si>
  <si>
    <t>29 ENERO 2013. PUERTO LIBERTAD,SON. SUPERVISION DE OBRA "AMPLIACION DEL SISTEMA DE AGUA POTABLE"</t>
  </si>
  <si>
    <t>12-15 FEBRERO 2013. CANANEA, SANTA CRUZ E IMURIS, SON.  SUPERVISAR AVANCE DE OBRA EN POZO "LOS NOGALES", "CANANEA 1", "CANANEA 2", "CUITACA", "SANTA CRUZ" Y "ESTACION CUMERAL".</t>
  </si>
  <si>
    <t>19-22 FEBRERO 2013. PUERTO LOBOS, PUERTO LIBERTAD, QUIRIEGO Y ROSARIO,SON. FORMACION DE COMITES DE PARTICIPACION SOCIAL DEL "PDZP" 2012.</t>
  </si>
  <si>
    <t>PROMOTOR</t>
  </si>
  <si>
    <t>AUXILIAR DE SERVICIOS</t>
  </si>
  <si>
    <t>19-22 FEBRERO 2013. PUERTO LOBOS, PUERTO LIBERTAD, QUIRIEGO Y ROSARIO, SON. FORMACION DE COMITES DE PARTICIPACION SOCIAL DEL PDZP 2012.</t>
  </si>
  <si>
    <t>COORDINADOR DE PROYECTOS</t>
  </si>
  <si>
    <t>19-22 FEBRERO, 2013. MAGDALENA,SON. FORMACION DE COMITES DE PARTICIPACION SOCIAL DEL PDZP 2012.</t>
  </si>
  <si>
    <t>19-22 FEBRERO 2013. SANTA CRUZ, CUITACA, ARIZPE, CANANEA Y BACOACHI, SON.  FORMACION DE COMITES DE PARTICIPACION SOCIAL DEL PDZP 2012.</t>
  </si>
  <si>
    <t>ANALISTA</t>
  </si>
  <si>
    <t>SUBDIRECTOR DE PARTICIPACION SOCIAL</t>
  </si>
  <si>
    <t>19-22 FEBRERO,2012. SANTA CRUZ, CUITACA, ARIZPE, CANANEA Y BACOACHI, SON. FORMACION DE COMITES DE PARTICIPACION SOCIAL DEL PDZP 2012.</t>
  </si>
  <si>
    <t>1 FEBRERO 2013, PITIQUITO,SON. SUPERVISION DE OBRAS DE PDZP 2012.</t>
  </si>
  <si>
    <t>11-13 FEBRERO 2013. BACUM Y SAN IGNACIO RIO MUERTO,SON.  VERIFICAR AVANCE DE OBRA DE AMPLIACION DE RED DE ALCANTARILLADO EN LAS LOCALIDADES DE "BATACONCICA" Y "NUEVO CASTILLO", CORRESPONDIENTES AL PDZP 2012.</t>
  </si>
  <si>
    <t>15-17 FEBRERO,2013. ALTAR,SON.  VERIFICAR AVANCE DE OBRA DE CONTRUCCION DE LAGUNA DE OXIDACION Y RED DE ALCANTARILLADO, CORRESPONDIENTE AL PDZP 2012.</t>
  </si>
  <si>
    <t>30 ENERO 2013. SANTA ANA, SON. SUPERVISION DE OBRAS DEL PDZP 2012.</t>
  </si>
  <si>
    <t>11-17 FEBRERO 2013. ROSARIO Y QUIRIEGO, SON. SUPERVISION DE OBRAS CORRESPONDIENTES A MODULOS FOTOVOLTAICOS DELPROGRAMA PDZP 2012.</t>
  </si>
  <si>
    <t>11-17 FEBRERO 2013, ROSARIO Y QUIRIEGO,SON.  SUPERVISION DE OBRAS CORRESPONDIENTES A MODULOS FOTOVOLTAICOS DEL PROGRAMA PDZP 2012.</t>
  </si>
  <si>
    <t>19-22 FEBRERO 2013. SANTA ANA, MAGDALENA Y CUCURPE, SON. DAR SEGUIMIENTO DE SUPERVICION A LAS OBRAS DE AMPLIACION DE SISTEMAS DE AGUA POTABLE DEL PROGRAMA PDZP 2012.</t>
  </si>
  <si>
    <t>19 FEBRERO 2013. PITIQUITO, SON. SUPERVISION DE OBRAS DEL PDZP 2012.</t>
  </si>
  <si>
    <t>25-26 FEBRERO 2013. ETCHOJOA,SON. REALIZAR SEGUMIENTO DE PETICIONES PARA DETERMINAR SI SON APTOS PARA INTEGRAR AL PROGRAMA AHORRANDO PARA UNA VIVIENDA DIGNA.</t>
  </si>
  <si>
    <t>DIRECTOR DE INFRAESTRUCTURA SOCIAL Y VIVIENDA</t>
  </si>
  <si>
    <t>19-21 FEBRERO 2013. CAJEME, SON. SUPERVISION DE OBRAS DEL PROGRAMA HABITAT 2012.</t>
  </si>
  <si>
    <t>20-22 FEBRERO 2013. CAJEME, SON. SUPERVISION DEL PROGRAMA HABITAT 2012.</t>
  </si>
  <si>
    <t>JEFE DE DEPARTAMENTO</t>
  </si>
  <si>
    <t>12-13 FEBRERO 2013. ETCHOJOA Y HUATABAMPO, SON. ATENDER REUNION CON GOBERNADORES DE ETNIAS INDIGENAS Y DIFERENTES INSTITUCIONES MUNICIPALES, ESTATALES Y FEDERALES PARA REVISAR SOLUCIONES  A LA PROBLEMÁTICA DE DICHAS COMUNIDADES.</t>
  </si>
  <si>
    <t>7-8 ENERO 2013. CAJEME, SON.  SUPERVISAR AVANCE DE OBRA DEL PROGRAMA "HABITAT" Y REALIZAR RECORRIDO CON MEDIOS DE COMUNICACIÓN Y SECRETARIO EN LOCALIDADES BENEFICIADAS.</t>
  </si>
  <si>
    <t>22-23 ENERO 2013. CAJEME, SON. REUNION INFORMATIVA Y RECOPILACION DE DOCUMENTOS A POSIBLES BENEFICIARIOS DEL PROGRAMA "AHORRANDO POR UNA VIVIENDA DIGNA 2012"</t>
  </si>
  <si>
    <t>14-19 ENERO 2013. CAJEME, SON.  SUPERVISION DE OBRA DEL PROGRAMA HABITAT 2012.</t>
  </si>
  <si>
    <t>DIRECTOR DE INVERSIONES</t>
  </si>
  <si>
    <t>25 FEB-02 MARZO 2013. CUCURPE, BACERAC, ARIZPE Y BACOACHI,SON. SUPERVISION Y SEGUIMIENTO DE COMITES DEL PROGRAMA PDZP 2012.</t>
  </si>
  <si>
    <t>SUBSECRETARIO DE DESARROLLO SOCIAL Y HUMANO</t>
  </si>
  <si>
    <t>11-16 FEBRERO 2013. CAJEME,SAN IGNACIO RIO MUERTO, QUIRIEGO, ROSARIO Y SAHUARIPA,SON. SUPERVISION DE OBRAS DE INFRAESTRUCTURA DEL PROGRAMA PDZP 2012.</t>
  </si>
  <si>
    <t>DIRECTOR GENERAL DE INFRAESTRUCTURA SOCIAL</t>
  </si>
  <si>
    <t>11-16 FEBRERO 20130 CAJEME, SAN IGNACIO RIO MUERTO, QUIRIEGO, ROSARIO Y SAHUARIPA, SON. SUPERVISION DE OBRAS DE INFRAESTRUCTURA DEL PROGRAMA PDZP 2012.</t>
  </si>
  <si>
    <t>11-16 FEBRERO 2013.  MAGDALENA, SANTA ANA, IMURIS,CANENEA, SANTACRUZ, CUCURPE, BACOACHI Y ARIZPE, SON. SUPERVISION DE OBRAS DE INFRAESTRUCTURA DEL PROGRAMA PDZP 2012.</t>
  </si>
  <si>
    <t>DIRECTOR DE SEGUIMIENTO Y CONTROL PRESUPUESTAL</t>
  </si>
  <si>
    <t>11-16 FEBRERO 2013. MAGDALENA, SANTA ANA, IMURIS, CANENEA, SANTACRUZ, CUCURPE, BACOACHI Y ARIZPE, SON.SUPERVISION DE OBRAS DE INFRAESTRUCTURA DEL PROGRAMA PDZP 2012.</t>
  </si>
  <si>
    <t>26 FEBBRERO - 02 MARZO 2013. SAHUARIPA, ROSARIO, QUIRIEGO, CAJEME Y SAN IGNACIO RIO MUERTO,SON. SUPERVISION DE OBRAS DE INFRAESTRUCTURA DEL PROGRAMA PDZP 2012.</t>
  </si>
  <si>
    <t>25 FEBRERO - 02 MARZO2013. SAHUARIPA, ROSARIO, QUIRIEGO, CAJEME Y SAN IGNACIO RIO MUERTO, SON. SUPERVISION DE OBRAS DE INFRAESTRUCTURA DEL PROGRAMA PDZP 2012.</t>
  </si>
  <si>
    <t>25 FEBRERO - 02 MARZO 2013. CABORCA, ALTAR, PITIQUITO, MAGDALENA, SANTA ANA,SON. SUPERVISION Y SEGUIMIENTO DE COMITES DEL PROGRAMA PDZP 2012.</t>
  </si>
  <si>
    <t>25 FEBRERO - 02 MARZO 2013. CABORCA, ALTAR,  PITIQUITO,  MAGDALENA,  SANTA ANA,SON. SUPERVISION Y SEGUIMIENTO DE COMITES DEL PROGRAMA PDZP 2012.</t>
  </si>
  <si>
    <t>25 FEBRERO - 02 MARZO 2013. CABORCA, ALTAR, PITIQUITO, MAGDALENA, SANTA ANA,SON. SUPERVISION DE OBRAS DE INFRAESTRUCTURA DEL PROGRAMA PDZP 2012.</t>
  </si>
  <si>
    <t>GILBERTO AYALA ANAYA</t>
  </si>
  <si>
    <t>AZALIA MARINA PADILLA RODRIGUEZ</t>
  </si>
  <si>
    <t>ROSA MARIA MURRIETA VAZQUEZ</t>
  </si>
  <si>
    <t>ALVARO FRANCISCO OTHON NAVARRO</t>
  </si>
  <si>
    <t>HILARIO LOPEZ BRAVO</t>
  </si>
  <si>
    <t>MARCIA ROSENDA MORENO</t>
  </si>
  <si>
    <t>SANDRA MIREYA SANTOS GUARDADO</t>
  </si>
  <si>
    <t>MARCO ANTONIO NORIEGA BELTRAN</t>
  </si>
  <si>
    <t>OMAR VALENCIA LOPEZ</t>
  </si>
  <si>
    <t>SUBDIRECTOR</t>
  </si>
  <si>
    <t>28 FEBEBRERO - 01 MARZO 2013. CD. OBREGON, SONORA. SUPERVISION DE OFICINAS MUNICIPALES EN LA LOCALIDAD.</t>
  </si>
  <si>
    <t>SECRETARIO TECNICO</t>
  </si>
  <si>
    <t xml:space="preserve">4-5 MARZO2013. NAVOJOA, SONORA. PARTICIPACION EN EVENTO DE GOBERNADOR EN TU COLONIA. </t>
  </si>
  <si>
    <t>18-23 FEBRERO 2013. MAGDALENA,SANTA ANA, IMURIS, SANTA CRUZ, CUCURPE, BACOACHI Y ARIZPE,SON. SUPERVISION DE OBRAS DEL PROGRAMA HABITAT 2012.</t>
  </si>
  <si>
    <t>AUXILIAR DE ATENCION CIUDADANA</t>
  </si>
  <si>
    <t>4-5 MARZO2013. NAVOJOA, SONORA. PARTICIPACION EN EVENTO DE GOBERNADOR EN TU COLONIA.VIATICOS</t>
  </si>
  <si>
    <t>ANALISTA TECNICO AUXILIAR</t>
  </si>
  <si>
    <t xml:space="preserve">4-5 MARZO 2013. NAVOJOA, SONORA. PARTICIPACION EN EVENTO DE GOBERNADOR EN TU COLONIA. </t>
  </si>
  <si>
    <t>COORDINADOR DE AREA</t>
  </si>
  <si>
    <t>COORDINADOR TECNICO</t>
  </si>
  <si>
    <t>DIRECTORA DE AREA</t>
  </si>
  <si>
    <t>SUBDIRECTOR OPERATIVO</t>
  </si>
  <si>
    <t>COORDINADOR DE LOGISTICA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</si>
</sst>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44" fontId="2" fillId="2" borderId="2" xfId="1" applyFont="1" applyFill="1" applyBorder="1" applyAlignment="1">
      <alignment horizontal="center" vertical="center"/>
    </xf>
    <xf numFmtId="44" fontId="0" fillId="0" borderId="0" xfId="1" applyFont="1" applyAlignment="1">
      <alignment vertical="center"/>
    </xf>
    <xf numFmtId="44" fontId="2" fillId="2" borderId="2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44" fontId="4" fillId="0" borderId="0" xfId="1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5" fillId="3" borderId="1" xfId="0" applyNumberFormat="1" applyFont="1" applyFill="1" applyBorder="1" applyAlignment="1">
      <alignment horizontal="center" vertical="center" wrapText="1"/>
    </xf>
    <xf numFmtId="44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5" fillId="0" borderId="1" xfId="1" applyNumberFormat="1" applyFont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 shrinkToFi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topLeftCell="A52" zoomScale="70" zoomScaleNormal="70" workbookViewId="0">
      <selection activeCell="A3" sqref="A3:G57"/>
    </sheetView>
  </sheetViews>
  <sheetFormatPr baseColWidth="10" defaultRowHeight="15"/>
  <cols>
    <col min="1" max="1" width="38.140625" style="4" bestFit="1" customWidth="1"/>
    <col min="2" max="2" width="20.28515625" style="9" bestFit="1" customWidth="1"/>
    <col min="3" max="3" width="47.5703125" style="4" customWidth="1"/>
    <col min="4" max="4" width="24.85546875" style="7" customWidth="1"/>
    <col min="5" max="5" width="16.28515625" style="7" customWidth="1"/>
    <col min="6" max="6" width="26.85546875" style="7" customWidth="1"/>
    <col min="7" max="7" width="16.42578125" style="7" bestFit="1" customWidth="1"/>
    <col min="8" max="16384" width="11.42578125" style="4"/>
  </cols>
  <sheetData>
    <row r="1" spans="1:11" ht="15.75" thickBot="1">
      <c r="A1" s="19" t="s">
        <v>4</v>
      </c>
      <c r="B1" s="19"/>
      <c r="C1" s="19"/>
      <c r="D1" s="19"/>
      <c r="E1" s="19"/>
      <c r="F1" s="19"/>
      <c r="G1" s="19"/>
    </row>
    <row r="2" spans="1:11" ht="15.75" thickBot="1">
      <c r="A2" s="1" t="s">
        <v>1</v>
      </c>
      <c r="B2" s="2" t="s">
        <v>0</v>
      </c>
      <c r="C2" s="2" t="s">
        <v>2</v>
      </c>
      <c r="D2" s="6" t="s">
        <v>3</v>
      </c>
      <c r="E2" s="6" t="s">
        <v>4</v>
      </c>
      <c r="F2" s="6" t="s">
        <v>5</v>
      </c>
      <c r="G2" s="8" t="s">
        <v>6</v>
      </c>
    </row>
    <row r="3" spans="1:11" ht="72" thickBot="1">
      <c r="A3" s="15" t="s">
        <v>17</v>
      </c>
      <c r="B3" s="15" t="s">
        <v>36</v>
      </c>
      <c r="C3" s="15" t="s">
        <v>30</v>
      </c>
      <c r="D3" s="20">
        <v>500</v>
      </c>
      <c r="E3" s="20">
        <f>D3*1</f>
        <v>500</v>
      </c>
      <c r="F3" s="20">
        <v>220</v>
      </c>
      <c r="G3" s="20">
        <f t="shared" ref="G3:G34" si="0">E3+F3</f>
        <v>720</v>
      </c>
    </row>
    <row r="4" spans="1:11" ht="76.5" customHeight="1" thickBot="1">
      <c r="A4" s="16" t="s">
        <v>17</v>
      </c>
      <c r="B4" s="16" t="s">
        <v>36</v>
      </c>
      <c r="C4" s="16" t="s">
        <v>31</v>
      </c>
      <c r="D4" s="21">
        <v>500</v>
      </c>
      <c r="E4" s="21">
        <f>D4*1</f>
        <v>500</v>
      </c>
      <c r="F4" s="21">
        <v>220</v>
      </c>
      <c r="G4" s="21">
        <f t="shared" si="0"/>
        <v>720</v>
      </c>
    </row>
    <row r="5" spans="1:11" ht="56.25" customHeight="1" thickBot="1">
      <c r="A5" s="15" t="s">
        <v>17</v>
      </c>
      <c r="B5" s="15" t="s">
        <v>36</v>
      </c>
      <c r="C5" s="15" t="s">
        <v>32</v>
      </c>
      <c r="D5" s="20">
        <v>500</v>
      </c>
      <c r="E5" s="20">
        <f>D5*1</f>
        <v>500</v>
      </c>
      <c r="F5" s="20">
        <v>220</v>
      </c>
      <c r="G5" s="20">
        <f t="shared" si="0"/>
        <v>720</v>
      </c>
    </row>
    <row r="6" spans="1:11" ht="90.75" customHeight="1" thickBot="1">
      <c r="A6" s="16" t="s">
        <v>17</v>
      </c>
      <c r="B6" s="16" t="s">
        <v>36</v>
      </c>
      <c r="C6" s="16" t="s">
        <v>51</v>
      </c>
      <c r="D6" s="21">
        <v>500</v>
      </c>
      <c r="E6" s="21">
        <f>+D6*2</f>
        <v>1000</v>
      </c>
      <c r="F6" s="21">
        <v>220</v>
      </c>
      <c r="G6" s="21">
        <f t="shared" si="0"/>
        <v>1220</v>
      </c>
    </row>
    <row r="7" spans="1:11" ht="72" thickBot="1">
      <c r="A7" s="15" t="s">
        <v>17</v>
      </c>
      <c r="B7" s="15" t="s">
        <v>36</v>
      </c>
      <c r="C7" s="15" t="s">
        <v>52</v>
      </c>
      <c r="D7" s="20">
        <v>500</v>
      </c>
      <c r="E7" s="20">
        <f>+D7*2</f>
        <v>1000</v>
      </c>
      <c r="F7" s="20">
        <v>220</v>
      </c>
      <c r="G7" s="20">
        <f t="shared" si="0"/>
        <v>1220</v>
      </c>
    </row>
    <row r="8" spans="1:11" ht="43.5" thickBot="1">
      <c r="A8" s="16" t="s">
        <v>84</v>
      </c>
      <c r="B8" s="16" t="s">
        <v>92</v>
      </c>
      <c r="C8" s="16" t="s">
        <v>93</v>
      </c>
      <c r="D8" s="21">
        <v>1200</v>
      </c>
      <c r="E8" s="22">
        <f>D8*1</f>
        <v>1200</v>
      </c>
      <c r="F8" s="22">
        <v>0</v>
      </c>
      <c r="G8" s="23">
        <f t="shared" si="0"/>
        <v>1200</v>
      </c>
    </row>
    <row r="9" spans="1:11" ht="72" thickBot="1">
      <c r="A9" s="15" t="s">
        <v>25</v>
      </c>
      <c r="B9" s="15" t="s">
        <v>62</v>
      </c>
      <c r="C9" s="15" t="s">
        <v>76</v>
      </c>
      <c r="D9" s="20">
        <v>800</v>
      </c>
      <c r="E9" s="20">
        <f>+D9*5</f>
        <v>4000</v>
      </c>
      <c r="F9" s="20">
        <v>240</v>
      </c>
      <c r="G9" s="20">
        <f t="shared" si="0"/>
        <v>4240</v>
      </c>
    </row>
    <row r="10" spans="1:11" ht="99.75" customHeight="1" thickBot="1">
      <c r="A10" s="16" t="s">
        <v>25</v>
      </c>
      <c r="B10" s="16" t="s">
        <v>62</v>
      </c>
      <c r="C10" s="16" t="s">
        <v>63</v>
      </c>
      <c r="D10" s="21">
        <v>800</v>
      </c>
      <c r="E10" s="21">
        <f>+D10*1</f>
        <v>800</v>
      </c>
      <c r="F10" s="21">
        <v>240</v>
      </c>
      <c r="G10" s="21">
        <f t="shared" si="0"/>
        <v>1040</v>
      </c>
    </row>
    <row r="11" spans="1:11" ht="57.75" thickBot="1">
      <c r="A11" s="15" t="s">
        <v>25</v>
      </c>
      <c r="B11" s="15" t="s">
        <v>62</v>
      </c>
      <c r="C11" s="15" t="s">
        <v>94</v>
      </c>
      <c r="D11" s="20">
        <v>800</v>
      </c>
      <c r="E11" s="20">
        <f>D11*5</f>
        <v>4000</v>
      </c>
      <c r="F11" s="20">
        <v>240</v>
      </c>
      <c r="G11" s="20">
        <f t="shared" si="0"/>
        <v>4240</v>
      </c>
    </row>
    <row r="12" spans="1:11" ht="72" thickBot="1">
      <c r="A12" s="16" t="s">
        <v>28</v>
      </c>
      <c r="B12" s="16" t="s">
        <v>36</v>
      </c>
      <c r="C12" s="16" t="s">
        <v>58</v>
      </c>
      <c r="D12" s="21">
        <v>500</v>
      </c>
      <c r="E12" s="21">
        <f>+D12*1</f>
        <v>500</v>
      </c>
      <c r="F12" s="21">
        <v>220</v>
      </c>
      <c r="G12" s="21">
        <f t="shared" si="0"/>
        <v>720</v>
      </c>
    </row>
    <row r="13" spans="1:11" ht="43.5" thickBot="1">
      <c r="A13" s="15" t="s">
        <v>11</v>
      </c>
      <c r="B13" s="17" t="s">
        <v>44</v>
      </c>
      <c r="C13" s="15" t="s">
        <v>45</v>
      </c>
      <c r="D13" s="20">
        <v>800</v>
      </c>
      <c r="E13" s="20">
        <f>+D13*3</f>
        <v>2400</v>
      </c>
      <c r="F13" s="20">
        <v>240</v>
      </c>
      <c r="G13" s="20">
        <f t="shared" si="0"/>
        <v>2640</v>
      </c>
    </row>
    <row r="14" spans="1:11" ht="43.5" thickBot="1">
      <c r="A14" s="16" t="s">
        <v>82</v>
      </c>
      <c r="B14" s="16" t="s">
        <v>95</v>
      </c>
      <c r="C14" s="16" t="s">
        <v>96</v>
      </c>
      <c r="D14" s="21">
        <v>500</v>
      </c>
      <c r="E14" s="22">
        <f>D14*1</f>
        <v>500</v>
      </c>
      <c r="F14" s="22">
        <v>0</v>
      </c>
      <c r="G14" s="23">
        <f t="shared" si="0"/>
        <v>500</v>
      </c>
      <c r="H14" s="5"/>
      <c r="I14" s="5"/>
      <c r="J14" s="5"/>
      <c r="K14" s="5"/>
    </row>
    <row r="15" spans="1:11" ht="72" thickBot="1">
      <c r="A15" s="15" t="s">
        <v>20</v>
      </c>
      <c r="B15" s="15" t="s">
        <v>36</v>
      </c>
      <c r="C15" s="15" t="s">
        <v>54</v>
      </c>
      <c r="D15" s="20">
        <v>500</v>
      </c>
      <c r="E15" s="20">
        <f>+D15*6</f>
        <v>3000</v>
      </c>
      <c r="F15" s="20">
        <v>220</v>
      </c>
      <c r="G15" s="20">
        <f t="shared" si="0"/>
        <v>3220</v>
      </c>
      <c r="H15" s="5"/>
      <c r="I15" s="5"/>
      <c r="J15" s="5"/>
      <c r="K15" s="5"/>
    </row>
    <row r="16" spans="1:11" ht="29.25" thickBot="1">
      <c r="A16" s="16" t="s">
        <v>8</v>
      </c>
      <c r="B16" s="16" t="s">
        <v>36</v>
      </c>
      <c r="C16" s="16" t="s">
        <v>29</v>
      </c>
      <c r="D16" s="21">
        <v>0</v>
      </c>
      <c r="E16" s="21">
        <f>D16*4</f>
        <v>0</v>
      </c>
      <c r="F16" s="21">
        <v>220</v>
      </c>
      <c r="G16" s="21">
        <f t="shared" si="0"/>
        <v>220</v>
      </c>
    </row>
    <row r="17" spans="1:11" ht="72" thickBot="1">
      <c r="A17" s="15" t="s">
        <v>8</v>
      </c>
      <c r="B17" s="15" t="s">
        <v>36</v>
      </c>
      <c r="C17" s="24" t="s">
        <v>40</v>
      </c>
      <c r="D17" s="20">
        <v>500</v>
      </c>
      <c r="E17" s="20">
        <f>D17*3</f>
        <v>1500</v>
      </c>
      <c r="F17" s="20">
        <v>220</v>
      </c>
      <c r="G17" s="20">
        <f t="shared" si="0"/>
        <v>1720</v>
      </c>
      <c r="H17" s="5"/>
      <c r="I17" s="5"/>
      <c r="J17" s="5"/>
      <c r="K17" s="5"/>
    </row>
    <row r="18" spans="1:11" ht="29.25" thickBot="1">
      <c r="A18" s="16" t="s">
        <v>19</v>
      </c>
      <c r="B18" s="16" t="s">
        <v>36</v>
      </c>
      <c r="C18" s="16" t="s">
        <v>53</v>
      </c>
      <c r="D18" s="21">
        <v>0</v>
      </c>
      <c r="E18" s="21">
        <f>D18*3</f>
        <v>0</v>
      </c>
      <c r="F18" s="21">
        <v>220</v>
      </c>
      <c r="G18" s="21">
        <f t="shared" si="0"/>
        <v>220</v>
      </c>
      <c r="H18" s="5"/>
      <c r="I18" s="5"/>
      <c r="J18" s="5"/>
      <c r="K18" s="5"/>
    </row>
    <row r="19" spans="1:11" ht="72" thickBot="1">
      <c r="A19" s="15" t="s">
        <v>19</v>
      </c>
      <c r="B19" s="15" t="s">
        <v>36</v>
      </c>
      <c r="C19" s="15" t="s">
        <v>56</v>
      </c>
      <c r="D19" s="20">
        <v>500</v>
      </c>
      <c r="E19" s="20">
        <f>+D19*3</f>
        <v>1500</v>
      </c>
      <c r="F19" s="20">
        <v>220</v>
      </c>
      <c r="G19" s="20">
        <f t="shared" si="0"/>
        <v>1720</v>
      </c>
    </row>
    <row r="20" spans="1:11" ht="63" customHeight="1" thickBot="1">
      <c r="A20" s="16" t="s">
        <v>81</v>
      </c>
      <c r="B20" s="16" t="s">
        <v>90</v>
      </c>
      <c r="C20" s="16" t="s">
        <v>91</v>
      </c>
      <c r="D20" s="21">
        <v>1000</v>
      </c>
      <c r="E20" s="22">
        <f>D20*1</f>
        <v>1000</v>
      </c>
      <c r="F20" s="22">
        <v>300</v>
      </c>
      <c r="G20" s="23">
        <f t="shared" si="0"/>
        <v>1300</v>
      </c>
    </row>
    <row r="21" spans="1:11" ht="57.75" thickBot="1">
      <c r="A21" s="15" t="s">
        <v>7</v>
      </c>
      <c r="B21" s="15" t="s">
        <v>36</v>
      </c>
      <c r="C21" s="15" t="s">
        <v>37</v>
      </c>
      <c r="D21" s="20">
        <v>500</v>
      </c>
      <c r="E21" s="20">
        <f>D21*3</f>
        <v>1500</v>
      </c>
      <c r="F21" s="20">
        <v>220</v>
      </c>
      <c r="G21" s="20">
        <f t="shared" si="0"/>
        <v>1720</v>
      </c>
    </row>
    <row r="22" spans="1:11" ht="72" thickBot="1">
      <c r="A22" s="16" t="s">
        <v>7</v>
      </c>
      <c r="B22" s="16" t="s">
        <v>36</v>
      </c>
      <c r="C22" s="16" t="s">
        <v>39</v>
      </c>
      <c r="D22" s="21">
        <v>500</v>
      </c>
      <c r="E22" s="21">
        <f>D22*3</f>
        <v>1500</v>
      </c>
      <c r="F22" s="21">
        <v>220</v>
      </c>
      <c r="G22" s="21">
        <f t="shared" si="0"/>
        <v>1720</v>
      </c>
    </row>
    <row r="23" spans="1:11" ht="72" thickBot="1">
      <c r="A23" s="15" t="s">
        <v>21</v>
      </c>
      <c r="B23" s="15" t="s">
        <v>69</v>
      </c>
      <c r="C23" s="15" t="s">
        <v>80</v>
      </c>
      <c r="D23" s="20">
        <v>1200</v>
      </c>
      <c r="E23" s="20">
        <f>+D23*5</f>
        <v>6000</v>
      </c>
      <c r="F23" s="20">
        <v>320</v>
      </c>
      <c r="G23" s="20">
        <f t="shared" si="0"/>
        <v>6320</v>
      </c>
    </row>
    <row r="24" spans="1:11" ht="72" thickBot="1">
      <c r="A24" s="16" t="s">
        <v>21</v>
      </c>
      <c r="B24" s="16" t="s">
        <v>69</v>
      </c>
      <c r="C24" s="16" t="s">
        <v>70</v>
      </c>
      <c r="D24" s="21">
        <v>1200</v>
      </c>
      <c r="E24" s="21">
        <f>+D24*5</f>
        <v>6000</v>
      </c>
      <c r="F24" s="21">
        <v>320</v>
      </c>
      <c r="G24" s="21">
        <f t="shared" si="0"/>
        <v>6320</v>
      </c>
    </row>
    <row r="25" spans="1:11" ht="43.5" thickBot="1">
      <c r="A25" s="15" t="s">
        <v>85</v>
      </c>
      <c r="B25" s="15" t="s">
        <v>99</v>
      </c>
      <c r="C25" s="15" t="s">
        <v>93</v>
      </c>
      <c r="D25" s="20">
        <v>500</v>
      </c>
      <c r="E25" s="25">
        <f>D25*1</f>
        <v>500</v>
      </c>
      <c r="F25" s="25">
        <v>0</v>
      </c>
      <c r="G25" s="26">
        <f t="shared" si="0"/>
        <v>500</v>
      </c>
    </row>
    <row r="26" spans="1:11" ht="43.5" thickBot="1">
      <c r="A26" s="16" t="s">
        <v>27</v>
      </c>
      <c r="B26" s="16" t="s">
        <v>36</v>
      </c>
      <c r="C26" s="16" t="s">
        <v>66</v>
      </c>
      <c r="D26" s="21">
        <v>500</v>
      </c>
      <c r="E26" s="21">
        <f>+D26*5</f>
        <v>2500</v>
      </c>
      <c r="F26" s="21">
        <v>220</v>
      </c>
      <c r="G26" s="21">
        <f t="shared" si="0"/>
        <v>2720</v>
      </c>
    </row>
    <row r="27" spans="1:11" ht="43.5" thickBot="1">
      <c r="A27" s="15" t="s">
        <v>27</v>
      </c>
      <c r="B27" s="15" t="s">
        <v>36</v>
      </c>
      <c r="C27" s="15" t="s">
        <v>61</v>
      </c>
      <c r="D27" s="20">
        <v>500</v>
      </c>
      <c r="E27" s="20">
        <f>+D27*2</f>
        <v>1000</v>
      </c>
      <c r="F27" s="20">
        <v>220</v>
      </c>
      <c r="G27" s="20">
        <f t="shared" si="0"/>
        <v>1220</v>
      </c>
    </row>
    <row r="28" spans="1:11" ht="72" thickBot="1">
      <c r="A28" s="16" t="s">
        <v>9</v>
      </c>
      <c r="B28" s="16" t="s">
        <v>41</v>
      </c>
      <c r="C28" s="16" t="s">
        <v>40</v>
      </c>
      <c r="D28" s="21">
        <v>500</v>
      </c>
      <c r="E28" s="21">
        <f>D28*3</f>
        <v>1500</v>
      </c>
      <c r="F28" s="21">
        <v>220</v>
      </c>
      <c r="G28" s="21">
        <f t="shared" si="0"/>
        <v>1720</v>
      </c>
    </row>
    <row r="29" spans="1:11" ht="72" thickBot="1">
      <c r="A29" s="15" t="s">
        <v>24</v>
      </c>
      <c r="B29" s="15" t="s">
        <v>59</v>
      </c>
      <c r="C29" s="15" t="s">
        <v>77</v>
      </c>
      <c r="D29" s="20">
        <v>800</v>
      </c>
      <c r="E29" s="20">
        <f>+D29*5</f>
        <v>4000</v>
      </c>
      <c r="F29" s="20">
        <v>240</v>
      </c>
      <c r="G29" s="20">
        <f t="shared" si="0"/>
        <v>4240</v>
      </c>
    </row>
    <row r="30" spans="1:11" ht="86.25" thickBot="1">
      <c r="A30" s="16" t="s">
        <v>24</v>
      </c>
      <c r="B30" s="16" t="s">
        <v>59</v>
      </c>
      <c r="C30" s="16" t="s">
        <v>73</v>
      </c>
      <c r="D30" s="21">
        <v>800</v>
      </c>
      <c r="E30" s="21">
        <f>+D30*5</f>
        <v>4000</v>
      </c>
      <c r="F30" s="21">
        <v>240</v>
      </c>
      <c r="G30" s="21">
        <f t="shared" si="0"/>
        <v>4240</v>
      </c>
    </row>
    <row r="31" spans="1:11" ht="86.25" thickBot="1">
      <c r="A31" s="15" t="s">
        <v>24</v>
      </c>
      <c r="B31" s="15" t="s">
        <v>59</v>
      </c>
      <c r="C31" s="15" t="s">
        <v>64</v>
      </c>
      <c r="D31" s="20">
        <v>800</v>
      </c>
      <c r="E31" s="20">
        <f>+D31*1</f>
        <v>800</v>
      </c>
      <c r="F31" s="20">
        <v>240</v>
      </c>
      <c r="G31" s="20">
        <f t="shared" si="0"/>
        <v>1040</v>
      </c>
    </row>
    <row r="32" spans="1:11" ht="57.75" thickBot="1">
      <c r="A32" s="16" t="s">
        <v>24</v>
      </c>
      <c r="B32" s="16" t="s">
        <v>59</v>
      </c>
      <c r="C32" s="16" t="s">
        <v>60</v>
      </c>
      <c r="D32" s="21">
        <v>800</v>
      </c>
      <c r="E32" s="21">
        <f>+D32*2</f>
        <v>1600</v>
      </c>
      <c r="F32" s="21">
        <v>240</v>
      </c>
      <c r="G32" s="21">
        <f t="shared" si="0"/>
        <v>1840</v>
      </c>
    </row>
    <row r="33" spans="1:7" ht="43.5" thickBot="1">
      <c r="A33" s="15" t="s">
        <v>18</v>
      </c>
      <c r="B33" s="15" t="s">
        <v>36</v>
      </c>
      <c r="C33" s="15" t="s">
        <v>38</v>
      </c>
      <c r="D33" s="20">
        <v>0</v>
      </c>
      <c r="E33" s="20">
        <f>D33*4</f>
        <v>0</v>
      </c>
      <c r="F33" s="20">
        <v>300</v>
      </c>
      <c r="G33" s="20">
        <f t="shared" si="0"/>
        <v>300</v>
      </c>
    </row>
    <row r="34" spans="1:7" ht="36" customHeight="1" thickBot="1">
      <c r="A34" s="16" t="s">
        <v>18</v>
      </c>
      <c r="B34" s="16" t="s">
        <v>36</v>
      </c>
      <c r="C34" s="16" t="s">
        <v>50</v>
      </c>
      <c r="D34" s="21">
        <v>0</v>
      </c>
      <c r="E34" s="21">
        <v>0</v>
      </c>
      <c r="F34" s="21">
        <v>300</v>
      </c>
      <c r="G34" s="21">
        <f t="shared" si="0"/>
        <v>300</v>
      </c>
    </row>
    <row r="35" spans="1:7" ht="29.25" thickBot="1">
      <c r="A35" s="15" t="s">
        <v>18</v>
      </c>
      <c r="B35" s="15" t="s">
        <v>36</v>
      </c>
      <c r="C35" s="15" t="s">
        <v>57</v>
      </c>
      <c r="D35" s="20">
        <v>0</v>
      </c>
      <c r="E35" s="20">
        <v>0</v>
      </c>
      <c r="F35" s="20">
        <v>300</v>
      </c>
      <c r="G35" s="20">
        <f t="shared" ref="G35:G57" si="1">E35+F35</f>
        <v>300</v>
      </c>
    </row>
    <row r="36" spans="1:7" ht="57.75" thickBot="1">
      <c r="A36" s="16" t="s">
        <v>14</v>
      </c>
      <c r="B36" s="18" t="s">
        <v>48</v>
      </c>
      <c r="C36" s="16" t="s">
        <v>49</v>
      </c>
      <c r="D36" s="27">
        <v>1000</v>
      </c>
      <c r="E36" s="27">
        <f>+D36*3</f>
        <v>3000</v>
      </c>
      <c r="F36" s="27">
        <v>300</v>
      </c>
      <c r="G36" s="21">
        <f t="shared" si="1"/>
        <v>3300</v>
      </c>
    </row>
    <row r="37" spans="1:7" ht="61.5" customHeight="1" thickBot="1">
      <c r="A37" s="15" t="s">
        <v>14</v>
      </c>
      <c r="B37" s="15" t="s">
        <v>48</v>
      </c>
      <c r="C37" s="15" t="s">
        <v>68</v>
      </c>
      <c r="D37" s="20">
        <v>1000</v>
      </c>
      <c r="E37" s="20">
        <f>D37*5</f>
        <v>5000</v>
      </c>
      <c r="F37" s="20">
        <v>300</v>
      </c>
      <c r="G37" s="20">
        <f t="shared" si="1"/>
        <v>5300</v>
      </c>
    </row>
    <row r="38" spans="1:7" ht="72" thickBot="1">
      <c r="A38" s="16" t="s">
        <v>14</v>
      </c>
      <c r="B38" s="16" t="s">
        <v>48</v>
      </c>
      <c r="C38" s="16" t="s">
        <v>65</v>
      </c>
      <c r="D38" s="21">
        <v>800</v>
      </c>
      <c r="E38" s="21">
        <f>+D38*1</f>
        <v>800</v>
      </c>
      <c r="F38" s="21">
        <v>240</v>
      </c>
      <c r="G38" s="21">
        <f t="shared" si="1"/>
        <v>1040</v>
      </c>
    </row>
    <row r="39" spans="1:7" ht="57.75" thickBot="1">
      <c r="A39" s="15" t="s">
        <v>22</v>
      </c>
      <c r="B39" s="15" t="s">
        <v>71</v>
      </c>
      <c r="C39" s="15" t="s">
        <v>79</v>
      </c>
      <c r="D39" s="20">
        <v>1200</v>
      </c>
      <c r="E39" s="20">
        <f>+D39*5</f>
        <v>6000</v>
      </c>
      <c r="F39" s="20">
        <v>320</v>
      </c>
      <c r="G39" s="20">
        <f t="shared" si="1"/>
        <v>6320</v>
      </c>
    </row>
    <row r="40" spans="1:7" ht="72" thickBot="1">
      <c r="A40" s="16" t="s">
        <v>22</v>
      </c>
      <c r="B40" s="16" t="s">
        <v>71</v>
      </c>
      <c r="C40" s="16" t="s">
        <v>72</v>
      </c>
      <c r="D40" s="21">
        <v>1200</v>
      </c>
      <c r="E40" s="21">
        <f>+D40*5</f>
        <v>6000</v>
      </c>
      <c r="F40" s="21">
        <v>320</v>
      </c>
      <c r="G40" s="21">
        <f t="shared" si="1"/>
        <v>6320</v>
      </c>
    </row>
    <row r="41" spans="1:7" ht="57.75" thickBot="1">
      <c r="A41" s="15" t="s">
        <v>10</v>
      </c>
      <c r="B41" s="17" t="s">
        <v>42</v>
      </c>
      <c r="C41" s="24" t="s">
        <v>43</v>
      </c>
      <c r="D41" s="20">
        <v>500</v>
      </c>
      <c r="E41" s="20">
        <f>D41*3</f>
        <v>1500</v>
      </c>
      <c r="F41" s="20">
        <v>220</v>
      </c>
      <c r="G41" s="20">
        <f t="shared" si="1"/>
        <v>1720</v>
      </c>
    </row>
    <row r="42" spans="1:7" ht="43.5" thickBot="1">
      <c r="A42" s="16" t="s">
        <v>86</v>
      </c>
      <c r="B42" s="16" t="s">
        <v>100</v>
      </c>
      <c r="C42" s="16" t="s">
        <v>93</v>
      </c>
      <c r="D42" s="21">
        <v>500</v>
      </c>
      <c r="E42" s="22">
        <f>+D42*1</f>
        <v>500</v>
      </c>
      <c r="F42" s="22">
        <v>0</v>
      </c>
      <c r="G42" s="22">
        <f t="shared" si="1"/>
        <v>500</v>
      </c>
    </row>
    <row r="43" spans="1:7" ht="43.5" thickBot="1">
      <c r="A43" s="15" t="s">
        <v>88</v>
      </c>
      <c r="B43" s="15" t="s">
        <v>102</v>
      </c>
      <c r="C43" s="15" t="s">
        <v>93</v>
      </c>
      <c r="D43" s="20">
        <v>1000</v>
      </c>
      <c r="E43" s="25">
        <f>+D43*1</f>
        <v>1000</v>
      </c>
      <c r="F43" s="25">
        <v>0</v>
      </c>
      <c r="G43" s="25">
        <f t="shared" si="1"/>
        <v>1000</v>
      </c>
    </row>
    <row r="44" spans="1:7" ht="44.25" customHeight="1" thickBot="1">
      <c r="A44" s="16" t="s">
        <v>16</v>
      </c>
      <c r="B44" s="16" t="s">
        <v>36</v>
      </c>
      <c r="C44" s="16" t="s">
        <v>29</v>
      </c>
      <c r="D44" s="21">
        <v>0</v>
      </c>
      <c r="E44" s="21">
        <f>D44*4</f>
        <v>0</v>
      </c>
      <c r="F44" s="21">
        <v>220</v>
      </c>
      <c r="G44" s="21">
        <f t="shared" si="1"/>
        <v>220</v>
      </c>
    </row>
    <row r="45" spans="1:7" ht="72" thickBot="1">
      <c r="A45" s="15" t="s">
        <v>16</v>
      </c>
      <c r="B45" s="15" t="s">
        <v>36</v>
      </c>
      <c r="C45" s="15" t="s">
        <v>55</v>
      </c>
      <c r="D45" s="20">
        <v>500</v>
      </c>
      <c r="E45" s="20">
        <f>+D45*6</f>
        <v>3000</v>
      </c>
      <c r="F45" s="20">
        <v>220</v>
      </c>
      <c r="G45" s="20">
        <f t="shared" si="1"/>
        <v>3220</v>
      </c>
    </row>
    <row r="46" spans="1:7" ht="57.75" thickBot="1">
      <c r="A46" s="16" t="s">
        <v>12</v>
      </c>
      <c r="B46" s="16" t="s">
        <v>41</v>
      </c>
      <c r="C46" s="16" t="s">
        <v>46</v>
      </c>
      <c r="D46" s="21">
        <v>500</v>
      </c>
      <c r="E46" s="21">
        <f>+D46*3</f>
        <v>1500</v>
      </c>
      <c r="F46" s="21">
        <v>220</v>
      </c>
      <c r="G46" s="21">
        <f t="shared" si="1"/>
        <v>1720</v>
      </c>
    </row>
    <row r="47" spans="1:7" ht="43.5" thickBot="1">
      <c r="A47" s="15" t="s">
        <v>89</v>
      </c>
      <c r="B47" s="15" t="s">
        <v>103</v>
      </c>
      <c r="C47" s="15" t="s">
        <v>93</v>
      </c>
      <c r="D47" s="20">
        <v>500</v>
      </c>
      <c r="E47" s="25">
        <f>+D47*1</f>
        <v>500</v>
      </c>
      <c r="F47" s="25">
        <v>0</v>
      </c>
      <c r="G47" s="25">
        <f t="shared" si="1"/>
        <v>500</v>
      </c>
    </row>
    <row r="48" spans="1:7" ht="57.75" thickBot="1">
      <c r="A48" s="16" t="s">
        <v>23</v>
      </c>
      <c r="B48" s="16" t="s">
        <v>74</v>
      </c>
      <c r="C48" s="16" t="s">
        <v>78</v>
      </c>
      <c r="D48" s="21">
        <v>800</v>
      </c>
      <c r="E48" s="21">
        <f>+D48*5</f>
        <v>4000</v>
      </c>
      <c r="F48" s="21">
        <v>240</v>
      </c>
      <c r="G48" s="21">
        <f t="shared" si="1"/>
        <v>4240</v>
      </c>
    </row>
    <row r="49" spans="1:7" ht="86.25" thickBot="1">
      <c r="A49" s="15" t="s">
        <v>23</v>
      </c>
      <c r="B49" s="15" t="s">
        <v>74</v>
      </c>
      <c r="C49" s="15" t="s">
        <v>75</v>
      </c>
      <c r="D49" s="20">
        <v>800</v>
      </c>
      <c r="E49" s="20">
        <f>+D49*5</f>
        <v>4000</v>
      </c>
      <c r="F49" s="20">
        <v>240</v>
      </c>
      <c r="G49" s="20">
        <f t="shared" si="1"/>
        <v>4240</v>
      </c>
    </row>
    <row r="50" spans="1:7" ht="57.75" thickBot="1">
      <c r="A50" s="16" t="s">
        <v>26</v>
      </c>
      <c r="B50" s="16" t="s">
        <v>67</v>
      </c>
      <c r="C50" s="16" t="s">
        <v>68</v>
      </c>
      <c r="D50" s="21">
        <v>800</v>
      </c>
      <c r="E50" s="21">
        <f>+D50*5</f>
        <v>4000</v>
      </c>
      <c r="F50" s="21">
        <v>240</v>
      </c>
      <c r="G50" s="21">
        <f t="shared" si="1"/>
        <v>4240</v>
      </c>
    </row>
    <row r="51" spans="1:7" s="12" customFormat="1" ht="43.5" thickBot="1">
      <c r="A51" s="15" t="s">
        <v>83</v>
      </c>
      <c r="B51" s="15" t="s">
        <v>97</v>
      </c>
      <c r="C51" s="15" t="s">
        <v>98</v>
      </c>
      <c r="D51" s="20">
        <v>500</v>
      </c>
      <c r="E51" s="25">
        <f>D51*1</f>
        <v>500</v>
      </c>
      <c r="F51" s="25">
        <v>0</v>
      </c>
      <c r="G51" s="26">
        <f t="shared" si="1"/>
        <v>500</v>
      </c>
    </row>
    <row r="52" spans="1:7" s="12" customFormat="1" ht="43.5" thickBot="1">
      <c r="A52" s="16" t="s">
        <v>87</v>
      </c>
      <c r="B52" s="16" t="s">
        <v>101</v>
      </c>
      <c r="C52" s="16" t="s">
        <v>93</v>
      </c>
      <c r="D52" s="21">
        <v>800</v>
      </c>
      <c r="E52" s="22">
        <f>+D52*1</f>
        <v>800</v>
      </c>
      <c r="F52" s="22">
        <v>0</v>
      </c>
      <c r="G52" s="22">
        <f t="shared" si="1"/>
        <v>800</v>
      </c>
    </row>
    <row r="53" spans="1:7" s="12" customFormat="1" ht="100.5" thickBot="1">
      <c r="A53" s="15" t="s">
        <v>15</v>
      </c>
      <c r="B53" s="15" t="s">
        <v>36</v>
      </c>
      <c r="C53" s="15" t="s">
        <v>33</v>
      </c>
      <c r="D53" s="20">
        <v>500</v>
      </c>
      <c r="E53" s="20">
        <f>D53*4</f>
        <v>2000</v>
      </c>
      <c r="F53" s="20">
        <v>220</v>
      </c>
      <c r="G53" s="20">
        <f t="shared" si="1"/>
        <v>2220</v>
      </c>
    </row>
    <row r="54" spans="1:7" s="12" customFormat="1" ht="100.5" thickBot="1">
      <c r="A54" s="16" t="s">
        <v>15</v>
      </c>
      <c r="B54" s="16" t="s">
        <v>36</v>
      </c>
      <c r="C54" s="16" t="s">
        <v>34</v>
      </c>
      <c r="D54" s="21">
        <v>500</v>
      </c>
      <c r="E54" s="21">
        <f>D54*3</f>
        <v>1500</v>
      </c>
      <c r="F54" s="21">
        <v>220</v>
      </c>
      <c r="G54" s="21">
        <f t="shared" si="1"/>
        <v>1720</v>
      </c>
    </row>
    <row r="55" spans="1:7" s="12" customFormat="1" ht="114.75" thickBot="1">
      <c r="A55" s="15" t="s">
        <v>15</v>
      </c>
      <c r="B55" s="15" t="s">
        <v>36</v>
      </c>
      <c r="C55" s="15" t="s">
        <v>35</v>
      </c>
      <c r="D55" s="20">
        <v>500</v>
      </c>
      <c r="E55" s="20">
        <f>D55*2</f>
        <v>1000</v>
      </c>
      <c r="F55" s="20">
        <v>220</v>
      </c>
      <c r="G55" s="20">
        <f t="shared" si="1"/>
        <v>1220</v>
      </c>
    </row>
    <row r="56" spans="1:7" s="12" customFormat="1" ht="57.75" thickBot="1">
      <c r="A56" s="16" t="s">
        <v>13</v>
      </c>
      <c r="B56" s="18" t="s">
        <v>47</v>
      </c>
      <c r="C56" s="16" t="s">
        <v>46</v>
      </c>
      <c r="D56" s="21">
        <v>500</v>
      </c>
      <c r="E56" s="27">
        <f>+D56*3</f>
        <v>1500</v>
      </c>
      <c r="F56" s="21">
        <v>220</v>
      </c>
      <c r="G56" s="21">
        <f t="shared" si="1"/>
        <v>1720</v>
      </c>
    </row>
    <row r="57" spans="1:7" s="12" customFormat="1" ht="72" thickBot="1">
      <c r="A57" s="15" t="s">
        <v>13</v>
      </c>
      <c r="B57" s="15" t="s">
        <v>47</v>
      </c>
      <c r="C57" s="15" t="s">
        <v>65</v>
      </c>
      <c r="D57" s="20">
        <v>500</v>
      </c>
      <c r="E57" s="20">
        <f>+D57*1</f>
        <v>500</v>
      </c>
      <c r="F57" s="20">
        <v>220</v>
      </c>
      <c r="G57" s="20">
        <f t="shared" si="1"/>
        <v>720</v>
      </c>
    </row>
    <row r="58" spans="1:7" s="3" customFormat="1">
      <c r="A58" s="11"/>
      <c r="B58" s="14"/>
      <c r="C58" s="10"/>
      <c r="E58" s="13"/>
    </row>
  </sheetData>
  <sortState ref="A7:G63">
    <sortCondition ref="A7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VIATICOS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Esmirna Lizbet Gallardo Fernández</dc:creator>
  <cp:lastModifiedBy>LUPITA GOMEZ</cp:lastModifiedBy>
  <dcterms:created xsi:type="dcterms:W3CDTF">2013-02-15T20:15:12Z</dcterms:created>
  <dcterms:modified xsi:type="dcterms:W3CDTF">2013-03-05T21:54:04Z</dcterms:modified>
</cp:coreProperties>
</file>