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20" windowHeight="6450" tabRatio="723" activeTab="0"/>
  </bookViews>
  <sheets>
    <sheet name="FEBRERO 2013" sheetId="1" r:id="rId1"/>
  </sheets>
  <definedNames>
    <definedName name="_xlnm.Print_Area" localSheetId="0">'FEBRERO 2013'!$A$1:$I$140</definedName>
  </definedNames>
  <calcPr fullCalcOnLoad="1"/>
</workbook>
</file>

<file path=xl/sharedStrings.xml><?xml version="1.0" encoding="utf-8"?>
<sst xmlns="http://schemas.openxmlformats.org/spreadsheetml/2006/main" count="512" uniqueCount="366">
  <si>
    <t>No. Oficio</t>
  </si>
  <si>
    <t>Nombre</t>
  </si>
  <si>
    <t>Gastos de viaje</t>
  </si>
  <si>
    <t>Total</t>
  </si>
  <si>
    <t>JESÚS ENRIQUE CHÁVEZ CORRALES</t>
  </si>
  <si>
    <t>DOCENTE DIR. ACADÉMICA</t>
  </si>
  <si>
    <t>AUXILIAR DE MANTENIMIENTO DIR. ACADÉMICA</t>
  </si>
  <si>
    <t>MIGUEL HORALDO CARRASCO TARAZÓN</t>
  </si>
  <si>
    <t>CHOFER COORD. ZONA SUR</t>
  </si>
  <si>
    <t>JEFE DEPTO. DIR. ADMINISTRATIVA</t>
  </si>
  <si>
    <t>JESÚS BALTIÉRREZ HERNÁNDEZ</t>
  </si>
  <si>
    <t>JUAN MANUEL MENDOZA LÓPEZ</t>
  </si>
  <si>
    <t>SUPERVISOR ZONA SUR MAYO</t>
  </si>
  <si>
    <t>MARTHA PATRICIA REDONDO ARVIZU</t>
  </si>
  <si>
    <t>SUPERVISOR ZONA NORTE</t>
  </si>
  <si>
    <t>JUAN CARLOS ROJAS HERNÁNDEZ</t>
  </si>
  <si>
    <t>DOCENTE HERMOSILLO I</t>
  </si>
  <si>
    <t>JOSÉ CARLOS MÁRQUEZ CALZADA</t>
  </si>
  <si>
    <t>MARTÍN FCO. CALIXTRO SOTO</t>
  </si>
  <si>
    <t>DOCENTE HERMOSILLO III</t>
  </si>
  <si>
    <t>RAMÓN ANTONIO GASTÉLUM LERMA</t>
  </si>
  <si>
    <t>JESÚS ACUÑA ACUÑA</t>
  </si>
  <si>
    <t>OFICIAL DE MANTENIMIENTO DIR. ADMINISTRATIVA</t>
  </si>
  <si>
    <t>CHOFER DIR. ADMINISTRATIVA</t>
  </si>
  <si>
    <t>JOSÉ VICENTE NÚÑEZ DOZAL</t>
  </si>
  <si>
    <t>RICARDO BARCELÓ LINO</t>
  </si>
  <si>
    <t>MANUEL DE JESÚS SILVA SILVA</t>
  </si>
  <si>
    <t>DIRECTOR BANÁMICHI</t>
  </si>
  <si>
    <t>DIRECTOR BENJAMÍN HILL</t>
  </si>
  <si>
    <t>MARTÍN CAÑEZ NORIEGA</t>
  </si>
  <si>
    <t>DIRECTOR PLUTARCO E. CALLES</t>
  </si>
  <si>
    <t>LEONOR MAGALY REYES GURROLA</t>
  </si>
  <si>
    <t>DIRECTOR SAN LUIS RÍO COL.</t>
  </si>
  <si>
    <t>JESÚS REY JIMÉNEZ DE LA TOBA</t>
  </si>
  <si>
    <t>DIRECTOR CARBÓ</t>
  </si>
  <si>
    <t>JOSÉ ANTONIO ESTRELLA BUITIMEA</t>
  </si>
  <si>
    <t>DIRECTOR ESQUEDA</t>
  </si>
  <si>
    <t>JUAN CARLOS ESCALANTE LAPIZCO</t>
  </si>
  <si>
    <t>DIRECTOR PESQUEIRA</t>
  </si>
  <si>
    <t>DOCENTE BACOBAMPO</t>
  </si>
  <si>
    <t>DOCENTE BÁCUM</t>
  </si>
  <si>
    <t>JUAN CARLOS MONTAÑO RUIZ</t>
  </si>
  <si>
    <t>MANUEL BUSTAMANTE MÉNDEZ</t>
  </si>
  <si>
    <t>ALMA DELIA PERFECTO LÓPEZ</t>
  </si>
  <si>
    <t>DOCENTE PTO. LIBERTAD</t>
  </si>
  <si>
    <t>ARMANDO RAMÍREZ DOMÍNGUEZ</t>
  </si>
  <si>
    <t>JESÚS ANDRÉS MIRANDA COTA</t>
  </si>
  <si>
    <t>DIRECTOR DE VINCULACIÓN</t>
  </si>
  <si>
    <t>JEFE DEPTO. DIR. VINCULACIÓN</t>
  </si>
  <si>
    <t>JOSÉ CARLOS AGUIRRE ROSAS</t>
  </si>
  <si>
    <t>DIRECTOR ACADÉMICO</t>
  </si>
  <si>
    <t>FERMÍN HERNÁNDEZ FRAIJO</t>
  </si>
  <si>
    <t>DOCENTE POB. MIGUEL ALEMÁN</t>
  </si>
  <si>
    <t>DOCENTE SAHUARIPA</t>
  </si>
  <si>
    <t>ROSA ELENA CHIMEO DE JESÚS</t>
  </si>
  <si>
    <t>DOCENTE PESQUEIRA</t>
  </si>
  <si>
    <t>DOCENTE LUIS B. SÁNCHEZ</t>
  </si>
  <si>
    <t>GABRIELA LEYVA RAMOS</t>
  </si>
  <si>
    <t>DOCENTE NOGALES I</t>
  </si>
  <si>
    <t>DOCENTE NOGALES II</t>
  </si>
  <si>
    <t>DOCENTE PLUTARCO E. CALLES</t>
  </si>
  <si>
    <t>GISELA DE JESÚS BARRERAS SOTO</t>
  </si>
  <si>
    <t>DANIELA ADRIANA GRACIA RAMÍREZ</t>
  </si>
  <si>
    <t>DOCENTE ESPERANZA</t>
  </si>
  <si>
    <t>DOCENTE BUAYSIACOBE</t>
  </si>
  <si>
    <t>MARITZA VALDEZ ARMENTA</t>
  </si>
  <si>
    <t>FRANCIA LIDIA LAGARDA GARCÍA</t>
  </si>
  <si>
    <t>DOCENTE CAJEME</t>
  </si>
  <si>
    <t>MARTHA IDALIA PARRA GUERRERO</t>
  </si>
  <si>
    <t>GIZETH GPE. MERCADO GÓMEZ</t>
  </si>
  <si>
    <t>DOCENTE JÚPARE</t>
  </si>
  <si>
    <t>JOSELYN ALEXANDRA YEPIZ PALOMARES</t>
  </si>
  <si>
    <t>DOCENTE SAN PEDRO DE LA CUEVA</t>
  </si>
  <si>
    <t>DOCENTE BACERAC</t>
  </si>
  <si>
    <t>ROSARIO ALMADA BACA</t>
  </si>
  <si>
    <t>DOCENTE STA. MA. DEL BUÁRAJE</t>
  </si>
  <si>
    <t>DOCENTE LOS TANQUES</t>
  </si>
  <si>
    <t>DOCENTE BAHÍA DE LOBOS</t>
  </si>
  <si>
    <t>DOCENTE YÉCORA</t>
  </si>
  <si>
    <t>LORENA SARAHÍ CRUZ OLIVA</t>
  </si>
  <si>
    <t>DOCENTE TIERRA BLANCA</t>
  </si>
  <si>
    <t>ENEDINA MOLINA RODRÍGUEZ</t>
  </si>
  <si>
    <t>MARINA GUZMÁN SASTRE</t>
  </si>
  <si>
    <t>DOCENTE ESQUEDA</t>
  </si>
  <si>
    <t>SALVADOR ACOSTA CARBALLO</t>
  </si>
  <si>
    <t>FCO. EDUARDO HURTADO CORRAL</t>
  </si>
  <si>
    <t>BLANCA ESTHELA ENCINAS FIGUEROA</t>
  </si>
  <si>
    <t>REYES QUIJANO GALAVIZ</t>
  </si>
  <si>
    <t>JOSÉ LUIS INFANZÓN BRAMBILA</t>
  </si>
  <si>
    <t>ADRIÁN BARBEYTO ESPINOZA</t>
  </si>
  <si>
    <t>COORD. TÉCNICO DIR. ACADÉMICA</t>
  </si>
  <si>
    <t>DOCENTE EJ. 24 DE FEB</t>
  </si>
  <si>
    <t>REUNIÓN DE TRABAJO, 12.-13 FEBRERO, PÓTAM, ESPERANZA</t>
  </si>
  <si>
    <t>DA-045/2013</t>
  </si>
  <si>
    <t>TRASLADO DE MATERIAL Y PAPELERÍA, 13-15 FEB. CAJEME, ESPERANZA, FCO. JAVIER MINA, JÚPARE, 24 DE FEB. MASIACA</t>
  </si>
  <si>
    <t>DA/297</t>
  </si>
  <si>
    <t>ACOMPAÑAR A ALUMNO A RECIBIR ASESORÍAS DE QUÍMICA, 14-16 FEB. HERMOSILLO</t>
  </si>
  <si>
    <t>DA/298</t>
  </si>
  <si>
    <t>ACOMPAÑAR A ALUMNO A LA XXII OLIMPIADA NACIONAL DE QUÍMICA, 17-22 FEB. CHIHUAHUA, CH.</t>
  </si>
  <si>
    <t>DV-039/2013</t>
  </si>
  <si>
    <t>PROMOTOR CULTURAL PLUTARCO E. CALLES</t>
  </si>
  <si>
    <t>ASISTIR A REUNIÓN PREVIA A AZMUN 2013, 16 FEB. HERMOSILLO, SON.</t>
  </si>
  <si>
    <t>DV-038/2013</t>
  </si>
  <si>
    <t>PROMOTOR CULTURAL PTO. LIBERTAD</t>
  </si>
  <si>
    <t>DP/012/2013</t>
  </si>
  <si>
    <t>MA. MAGNOLIA SÁNCHEZ GIL</t>
  </si>
  <si>
    <t>ANALISTA TÉCNICO DIR. PLANEACIÓN</t>
  </si>
  <si>
    <t>CAPACITAR A PERSONAL DE NUEVO INGRESO EN CONTROL ESCOLAR, 11-12 FEB. JÚPARE</t>
  </si>
  <si>
    <t>DP/011/2013</t>
  </si>
  <si>
    <t>YITZHAK ZENEN PÉREZ PADILLA</t>
  </si>
  <si>
    <t>COORD. TÉCNICO DIR. PLANEACIÓN</t>
  </si>
  <si>
    <t>JEFE DEPTO. PLANEACIÓN</t>
  </si>
  <si>
    <t>ANÁLISIS DE GUÍAS MECÁNICAS DE LA ESPECIALIDAD DE TURISMO, 07-08 FEB. MÉXICO, D.F.</t>
  </si>
  <si>
    <t>OCDA-002/13</t>
  </si>
  <si>
    <t>RAMÓN ESTRADA SOTO</t>
  </si>
  <si>
    <t>JEFE DEPTO. ÓRGANO DE CONTROL INTERNO</t>
  </si>
  <si>
    <t>ENTREGA-RECEPCIÓN DEL AUXILIAR ADMINISTRATIVO, 11-12 FEB. JÚPARE</t>
  </si>
  <si>
    <t>DA/294</t>
  </si>
  <si>
    <t>RECOGER MATERIAL DIDÁCTICO EN ALMACÉN Y ENTREGAR EN PLANTELES BÁCUM, JÚPARE, CAJEME, FCO. JAVIER MINA Y BUAYSIACOBE, 06-07 FEB.</t>
  </si>
  <si>
    <t>DA/296</t>
  </si>
  <si>
    <t>MA. ANGÉLICA GONZÁLEZ CASTAÑÓN</t>
  </si>
  <si>
    <t>REUNIÓN DE TRABAJO PARA REVISIÓN DE PLANES Y PROGRAMAS DE ESTUDIO DE LA CARRERA DE TURISMO, 07-08 FEB. MÉXICO, D.F.</t>
  </si>
  <si>
    <t>DA/295</t>
  </si>
  <si>
    <t>CARMEN GEORGINA ÁVALOS CAMPOY</t>
  </si>
  <si>
    <t>DP/008/2013</t>
  </si>
  <si>
    <t>SERGIO HUMBERTO RIVERA DUARTE</t>
  </si>
  <si>
    <t>ASISTIR A TALLER PARA ELABORACIÓN DE CARPETAS PARA JUNTA DIRECTIVA, 07-08 FEB. MÉXICO, D.F.</t>
  </si>
  <si>
    <t>DA/292</t>
  </si>
  <si>
    <t>ZOILA LUCERO SANTACRUZ</t>
  </si>
  <si>
    <t>COORD. ÁREA DIR. ACADÉMICA</t>
  </si>
  <si>
    <t>ASISTIR A CURSO DEL SIAT 2.0, 07 FEBRERO, MÉXICO, D.F.</t>
  </si>
  <si>
    <t>DA/293</t>
  </si>
  <si>
    <t>ALÁN ULISES AGUIRRE LEÓN</t>
  </si>
  <si>
    <t>DA-044/2013</t>
  </si>
  <si>
    <t>TRASLADO DE MATERIAL , 05 FEB. CD. OBREGÓN, SON.</t>
  </si>
  <si>
    <t>DA/290</t>
  </si>
  <si>
    <t>REUNIÓN PARA SEGUIMIENTO DE PROYECTOS ACADÉMICOS Y CAPACITACIÓN PARA DIRECTORES, 05 FEB. LUIS B. SÁNCHEZ</t>
  </si>
  <si>
    <t>DA/279-13</t>
  </si>
  <si>
    <t>JESSICA MARLEN HURTADO</t>
  </si>
  <si>
    <t>REUNIÓN DE TUTORES Y ASESORES PARA INICIO DE SEGUNDO Y CUARTO SEMESTRE DE CECYTES VIRTUAL, 1 FEB. HERMOSILLO, SON.</t>
  </si>
  <si>
    <t>DA-278-13</t>
  </si>
  <si>
    <t>DULCE MA. NAVARRO CAREAGA</t>
  </si>
  <si>
    <t>DA/277-13</t>
  </si>
  <si>
    <t>ALMA LAURA SAUCEDO SOLIS</t>
  </si>
  <si>
    <t>DA-276-13</t>
  </si>
  <si>
    <t>ANA PATRICIA LAGARDA MONGE</t>
  </si>
  <si>
    <t>DA/280-13</t>
  </si>
  <si>
    <t>ALONSO BORBÓN LARA</t>
  </si>
  <si>
    <t>DA-040/2013</t>
  </si>
  <si>
    <t>TRASLADO DE MATERIAL DE MANTENIMIENTO, LIMPIEZA Y PAPELERÍA, 01-02 FEB. BASIROA, QUIRIEGO</t>
  </si>
  <si>
    <t>CHOFER DIR. ACADÉMICA</t>
  </si>
  <si>
    <t>TRASLADO DE PERSONAL, 04-06 FEB. GOLFO STA. CLARA, SAN LUIS RÍO COL.</t>
  </si>
  <si>
    <t>DA/287</t>
  </si>
  <si>
    <t>FCO. JAVIER SALAZAR COCOBA</t>
  </si>
  <si>
    <t>SUBDIRECTOR ACADÉMICO</t>
  </si>
  <si>
    <t>REUNIÓN PARA SEGUIMIENTO DE PROYECTOS ACADÉMICOS Y CAPACITACIÓN PARA DIRECTORES, 04-06 FEB.  GOLFO STA. CLARA Y SAN LUIS RÍO COL.</t>
  </si>
  <si>
    <t>DA-051/2013 COMPLEM</t>
  </si>
  <si>
    <t>ENTREGA DE MOBILIARIO Y EQUIPO Y MATERIALES PARA EL PLANTEL, 21-25 FEB. SAN LUIS RÍO COL.</t>
  </si>
  <si>
    <t>DA-054/2013</t>
  </si>
  <si>
    <t>TRASLADO DE PERSONAL DIRECTIVO A INAUGURACIÓN NUEVO PLANTEL, 24-27 FEB. SAN LUIS RÍO COL.</t>
  </si>
  <si>
    <t>DA/311</t>
  </si>
  <si>
    <t>MARCIAL DANIEL VALDEZ ESPINOZA</t>
  </si>
  <si>
    <t>ADAPTAR CENTRO DE CÓMPUTO EN LAS INSTALACIONES DEL NUEVO PLANTEL, 22-25 FEB. SAN LUIS RÍO COL.</t>
  </si>
  <si>
    <t>S/N</t>
  </si>
  <si>
    <t>FIRMA DE CONVENIO INTERINSTITUCIONAL DE LA UNIVERSIDAD TECNOLÓGICA, 22 FEB. PTO. PEÑASCO</t>
  </si>
  <si>
    <t>DILIGENCIAS DEL PLANTEL, 07 FEB. JÚPARE</t>
  </si>
  <si>
    <t>DA/336</t>
  </si>
  <si>
    <t>DA-051/2013</t>
  </si>
  <si>
    <t>DA-050/2013</t>
  </si>
  <si>
    <t>DA-052/2013</t>
  </si>
  <si>
    <t>DA-053/2013</t>
  </si>
  <si>
    <t>COORD. TÉCNICO DIR. ADMINISTRATIVA</t>
  </si>
  <si>
    <t>JUAN CARLOS AGUIRRE FLORES</t>
  </si>
  <si>
    <t>JEFE DE OFICINA NOGALES I</t>
  </si>
  <si>
    <t>DA/309</t>
  </si>
  <si>
    <t>LUIS CARLOS DÁVILA REPRIETO</t>
  </si>
  <si>
    <t>JEFE DE OFICINA DIR. ACADÉMICA</t>
  </si>
  <si>
    <t>DA/307</t>
  </si>
  <si>
    <t>DA/308</t>
  </si>
  <si>
    <t>REUNIÓN DE SEGUIMIENTO CON DOCENTES RESPONSABLES DEL PROGRAMA PADRES PROACTIVOS, 24-25 FEB. ESPERANZA, FCO. JAVIER MINA, BÁCUM</t>
  </si>
  <si>
    <t>REUNIÓN DE SEGUIMIENTO CON DOCENTES RESPONSABLES DEL PROGRAMA PADRES PROACTIVOS, 19-21 FEB. EJ. 24 FEB. JÚPARE, BACOBAMPO Y BACAME</t>
  </si>
  <si>
    <t>DA/314</t>
  </si>
  <si>
    <t>ANALIZAR LA APLICACIÓN DE LAS ESTRATEGIAS CENTRADAS EN EL APRENDIZAJE (ECA), 19-20 FEB. HERMOSILLO</t>
  </si>
  <si>
    <t>DA/320</t>
  </si>
  <si>
    <t>DA/319</t>
  </si>
  <si>
    <t>DA/318</t>
  </si>
  <si>
    <t>CARMEN LETICIA CASTAÑEDA CASTRO</t>
  </si>
  <si>
    <t>DA/317</t>
  </si>
  <si>
    <t>DIANA MIREYA VEGA BORBÓN</t>
  </si>
  <si>
    <t>DA/316</t>
  </si>
  <si>
    <t>RODOLFO REYES MEZA</t>
  </si>
  <si>
    <t>DA/321</t>
  </si>
  <si>
    <t>DA/315</t>
  </si>
  <si>
    <t>FERNANDO GALVÁN MARTÍNEZ</t>
  </si>
  <si>
    <t>DA/313</t>
  </si>
  <si>
    <t>FILIBERTO BALDERRAMA QUIZÁN</t>
  </si>
  <si>
    <t>DA/312</t>
  </si>
  <si>
    <t>CARMEN YADIRA ATONDO OBREGÓN</t>
  </si>
  <si>
    <t>REUNIÓN DE LA FEDERACIÓN NACIONAL DE SINDICATOS DE CECYTES, 20-23 FEBRERO, GUADALAJARA, JAL TEPIC NAY</t>
  </si>
  <si>
    <t>DV-080/2013</t>
  </si>
  <si>
    <t>MAYRA ALEJANDRA PALAFOX MUNGARRO</t>
  </si>
  <si>
    <t>COORD. CULTURAL DIR VINCULACIÓN</t>
  </si>
  <si>
    <t>ASISTIR A EVENTO DECIDE 2013, 20-22 FEB. NOGALES, SON.</t>
  </si>
  <si>
    <t>DV-081/2013</t>
  </si>
  <si>
    <t>ASISTIR A EVENTO DECIDE 2013, 21-22 FEB. NOGALES, SON.</t>
  </si>
  <si>
    <t>DA/306</t>
  </si>
  <si>
    <t>TRASLADO DE PERSONAL ACADÉMICO Y CONFERENCISTA, 20-22 FEB. BACAME, EJ. 24 DE FEB. BACOBAMPO, JÚPARE</t>
  </si>
  <si>
    <t>DA/305</t>
  </si>
  <si>
    <t>PATRICIA GUADALUPE ACOSTA RAMÍREZ</t>
  </si>
  <si>
    <t>ORGANIZAR Y SUPERVISAR CONFERENCIA, 20-22 FEB. BACAME, EJ. 24 DE FEB. BACOBAMPO, JÚPARE</t>
  </si>
  <si>
    <t>DV-084/2013</t>
  </si>
  <si>
    <t>DV-082/2013</t>
  </si>
  <si>
    <t>OMAR LAUTERIO PINEDA</t>
  </si>
  <si>
    <t>DOCENTE DIR. VINCULACIÓN</t>
  </si>
  <si>
    <t>DV-083/2013</t>
  </si>
  <si>
    <t>DIANA SELENE DÍAZ MERCADO</t>
  </si>
  <si>
    <t>TÉCNICO DOCENTE DIR. VINCULACIÓN</t>
  </si>
  <si>
    <t>DV-071/2013</t>
  </si>
  <si>
    <t>MARIO VELÁSQUEZ ROBLES</t>
  </si>
  <si>
    <t>ASISTIR A CAPACITACIÓN DE CRÉDITO EDUCATIVO A PLANTELES DE LA ZONA NORTE, 19 FEB. SANTA ANA, SON.</t>
  </si>
  <si>
    <t>DV-072/2013</t>
  </si>
  <si>
    <t>BLANCA ISIS MORALES DE LARA</t>
  </si>
  <si>
    <t>SUBDIRECTOR NOGALES</t>
  </si>
  <si>
    <t>DV-061/2013</t>
  </si>
  <si>
    <t>DV-059/2013</t>
  </si>
  <si>
    <t>ASISTIR A CAPACITACIÓN DE CRÉDITO EDUCATIVO A PLANTELES DE LA ZONA SIERRA, 18 FEB. HERMOSILLO</t>
  </si>
  <si>
    <t>DV-062/2013</t>
  </si>
  <si>
    <t>DV-060/2013</t>
  </si>
  <si>
    <t>DA-048/2013</t>
  </si>
  <si>
    <t>LEVANTAMIENTO DE NECESIDADES, 17-18 DIC. SAN LUIS RÍO COLORADO, SON.</t>
  </si>
  <si>
    <t>DA-047/2013</t>
  </si>
  <si>
    <t>DV-070/2013</t>
  </si>
  <si>
    <t>MAURICIO DÍAZ DURAZO</t>
  </si>
  <si>
    <t>JEFE DE OFICINA GRANADOS</t>
  </si>
  <si>
    <t>DV-067/2013</t>
  </si>
  <si>
    <t>ADOLFO HERNÁNDEZ ESPINOZA</t>
  </si>
  <si>
    <t>JEFE DE OFICINA POB. MIGUEL ALEMÁN</t>
  </si>
  <si>
    <t>DV-069/2013</t>
  </si>
  <si>
    <t>NARDA VERÓNICA PACHECO VILLAREAL</t>
  </si>
  <si>
    <t>TÉCNICO DOCENTE SAHUARIPA</t>
  </si>
  <si>
    <t>DV-068/2013</t>
  </si>
  <si>
    <t>CLAUDIA DOMÍNGUEZ ENCINAS</t>
  </si>
  <si>
    <t>AUXILIAR ADMINISTRATIVO CUMPAS</t>
  </si>
  <si>
    <t>DV-066/2013</t>
  </si>
  <si>
    <t>DV-065/2013</t>
  </si>
  <si>
    <t>VIDAL TAPIA CASTILLO</t>
  </si>
  <si>
    <t>AUXILIAR ADMINISTRATIVO SUAQUI GRANDE</t>
  </si>
  <si>
    <t>DV-064/2013</t>
  </si>
  <si>
    <t>DV-063/2013</t>
  </si>
  <si>
    <t>VIRGINIA FRANCO ENRÍQUEZ</t>
  </si>
  <si>
    <t>AUXILIAR ADMINISTRATIVO BACERAC</t>
  </si>
  <si>
    <t>DV-077/2013</t>
  </si>
  <si>
    <t>GABRIELA SANTANA ARAIZA</t>
  </si>
  <si>
    <t>JEFE DE OFICINA PLUTARCO E. CALLES</t>
  </si>
  <si>
    <t>DV-074/2013</t>
  </si>
  <si>
    <t>NADIA ROSALINDA BARREDA LÓPEZ</t>
  </si>
  <si>
    <t>SECRETARIA C LUIS B. SÁNCHEZ</t>
  </si>
  <si>
    <t>DV-076/2013</t>
  </si>
  <si>
    <t>ANADELIA QUINTERO RUBIO</t>
  </si>
  <si>
    <t>JEFE DE OFICINA SAN LUIS RÍO COL., SON.</t>
  </si>
  <si>
    <t>DV-075/2013</t>
  </si>
  <si>
    <t>IMELDA VALENZUELA VALENZUELA</t>
  </si>
  <si>
    <t>DV-078/2013</t>
  </si>
  <si>
    <t>FRANCISCA RAMONA MEDINA GALAZ</t>
  </si>
  <si>
    <t>PREFECTA NACO</t>
  </si>
  <si>
    <t>DA/301</t>
  </si>
  <si>
    <t>SUPERVISAR HORARIOS Y DISTRIBUCIÓN DE HORAS DE FORTALECIMIENTO, 30 ENERO, NACO</t>
  </si>
  <si>
    <t>TRASLADO DEL DIRECTOR ACADÉMICO, 14-15 FEB. CD. OBREGÓN, SON.</t>
  </si>
  <si>
    <t>REUNIÓN CON DIRECTORES DE PLANTEL PARA PRUEBA ENLACE, 14-15 FEB. CD. OBREGÓN, SON.</t>
  </si>
  <si>
    <t>DV-046/2013</t>
  </si>
  <si>
    <t>CAPACITACIÓN DE CRÉDITO EDUCATIVO A PLANTELES DE LA ZONA YAQUI-MAYO, 15 FEB. CD. OBREGÓN, SON.</t>
  </si>
  <si>
    <t>DV-047/2013</t>
  </si>
  <si>
    <t>IVÁN EDUARDO LUNA RAMÓN</t>
  </si>
  <si>
    <t>DV-041/2013</t>
  </si>
  <si>
    <t>ÁNGEL ANTONIO RODRÍGUEZ GERALDO</t>
  </si>
  <si>
    <t>ENCARGADO DEL CENTRO DE CÓMPUTO, BAHÍA DE LOBOS</t>
  </si>
  <si>
    <t>DV-048/2013</t>
  </si>
  <si>
    <t>BRENDA IVONNE DE GPE. VALLE</t>
  </si>
  <si>
    <t>JEFE DE OFICINA STA MA. DEL BUÁRAJE</t>
  </si>
  <si>
    <t>DV-040/2013</t>
  </si>
  <si>
    <t>DV-053/2013</t>
  </si>
  <si>
    <t>MAVI LUCINA HAMED SALAZAR</t>
  </si>
  <si>
    <t>JEFE DE OFICINA BACABACHI</t>
  </si>
  <si>
    <t>DV-054/2013</t>
  </si>
  <si>
    <t>MARLYN LOURDES ORTEGA FLORES</t>
  </si>
  <si>
    <t>JEFE DE OFICINA BACOBAMPO</t>
  </si>
  <si>
    <t>DV-055/2013</t>
  </si>
  <si>
    <t>LUCINA ISABEL NAVARRO DOMÍNGUEZ</t>
  </si>
  <si>
    <t>JEFE DE OFICINA BACAME</t>
  </si>
  <si>
    <t>DV-058/2013</t>
  </si>
  <si>
    <t>VÍCTOR MANUEL MIRANDA MENDOZA</t>
  </si>
  <si>
    <t>BIBLIOTECARIO FCO. JAVIER MINA</t>
  </si>
  <si>
    <t>DV-057/2013</t>
  </si>
  <si>
    <t>FLOR AMADA VEGA ENCINAS</t>
  </si>
  <si>
    <t>AUXILIAR ADMINISTRATIVO PÓTAM</t>
  </si>
  <si>
    <t>DV-056/2013</t>
  </si>
  <si>
    <t>EVA DEL CARMEN PARRA GAXIOLA</t>
  </si>
  <si>
    <t>AUXILIAR ADMINISTRATIVO ROSARIO TESOPACO</t>
  </si>
  <si>
    <t>DV-052/2013</t>
  </si>
  <si>
    <t>DV-051/2013</t>
  </si>
  <si>
    <t>YOLANDA GPE. MONTENEGRO SILVA</t>
  </si>
  <si>
    <t>DV-050/2013</t>
  </si>
  <si>
    <t>DV-049/2013</t>
  </si>
  <si>
    <t>ALBA ALICIA GARCÍA MACÍAS</t>
  </si>
  <si>
    <t>JEFE DE OFICINA LOS TANQUES</t>
  </si>
  <si>
    <t>DA/299</t>
  </si>
  <si>
    <t>SUPERVISIÓN Y SEGUIMIENTO DE LOS PROYECTOS DE FORTALECIMIENTO ACADÉMICO, 14-15 FEB. SAN LUIS RIO COLORADO, SON.</t>
  </si>
  <si>
    <t>DA/78-13</t>
  </si>
  <si>
    <t>JUAN CASTELO ESQUER</t>
  </si>
  <si>
    <t>RECIBIR CAPACITACIÓN PARA LA ELABORACIÓN DE MATERIALES DE LA MATERIA DE MATEMÁTICAS IV, 21-22 ENERO, HERMOSILLO, SON.</t>
  </si>
  <si>
    <t>DA/303</t>
  </si>
  <si>
    <t>TRASLADO DE PERSONAL DE SUPERVISIÓN ZONA SUR, 14 FEB. STA MA. DEL BUÁRAJE</t>
  </si>
  <si>
    <t>DA-046/2013</t>
  </si>
  <si>
    <t>SAÚL VEGA POMPA</t>
  </si>
  <si>
    <t>ACTUALIZACIÓN SUMINISTRO DE ENERGÍA ELÉCTRICA ANTE CFE Y RETORNO DE CAMIONETA ASIGNADA AL PLANTEL JÚPARE, 13-15 FEB. MASIACA, NAVOJOA, JÚPARE</t>
  </si>
  <si>
    <t>REUNIÓN DE TRABAJO POR INICIO DE SEMESTRE ENERO-AGOSTO 2013 CON COORDINADORES DEL PROGRAMA CONSTRUYE T, 25 FEB. HERMOSILLO, SON.</t>
  </si>
  <si>
    <t>KARLA JANETT MACHI GERMÁN</t>
  </si>
  <si>
    <t>ISMAEL SOTO SÁNCHEZ</t>
  </si>
  <si>
    <t>GLADYS M. ARMENTA PEÑA</t>
  </si>
  <si>
    <t>MIRIAM MÁRQUEZ GRACIA</t>
  </si>
  <si>
    <t>REUNIÓN PARA ELABORAR GUÍAS MECÁNICAS, 21 FEB. HERMOSILLO, SON.</t>
  </si>
  <si>
    <t>DIEGO JAVIER ROBLES DE JESÚS</t>
  </si>
  <si>
    <t>GABRIEL CAMPAS BRISEÑO</t>
  </si>
  <si>
    <t>JOSÉ PUENTES ADAMA</t>
  </si>
  <si>
    <t>MARCO ANTONIO RODRIGUEZ GOMEZ</t>
  </si>
  <si>
    <t>SUPERVISOR DE ENLACE ZONA SUR YAQUI</t>
  </si>
  <si>
    <t>ASISTIR A REUNION DE INSTITUTO POLITECNICO NACIONAL AL PLANTEL BAHIA DE LOBOS Y ENTREGA DE GUÍAS DE ESTUDIO EXÁMEN CENEVAL DE AXANI 1, 25 DE FEB. BAHIA DE LOBOS, SON.</t>
  </si>
  <si>
    <t>DA-055/2013</t>
  </si>
  <si>
    <t>TRASLADO A SAN LUIS RIO COLORADO PARA ENTREGA DE MOBILIARIO EQ Y MATERIALES PARA EL PLANTEL,TORTON RENTADO (TRASLADA CARGA), 26 FEB. SAN LUIS RIO COLORADO, SON.</t>
  </si>
  <si>
    <t>DA-057/2013</t>
  </si>
  <si>
    <t>COORDINADOR TECNICO, DIR. ADMINISTRATIVA</t>
  </si>
  <si>
    <t>TRASLADO A SAN LUIS RIO COLORADO PARA ENTREGA DE MOBILIARIO EQ Y MATERIALES PARA EL PLANTEL, 26 FEB. SAN LUIS RIO COLORADO, SON.</t>
  </si>
  <si>
    <t>DA-056/2013</t>
  </si>
  <si>
    <t>JEFE DE DEPARTAMENTO, DIR. ADMINISTRATIVA</t>
  </si>
  <si>
    <t>TRASLADO A SAN LUIS RIO COLORADO PARA ENTREGA DE MOBILIARIO EQ Y MATERIALES PARA EL PLANTEL SAN LUIS RIO COLORADO Y RETORNO DE BATANGA, 26 FEB. SAN LUIS RIO COLORADO, SON.</t>
  </si>
  <si>
    <t>DA/348</t>
  </si>
  <si>
    <t>JESUS ENRIQUE CHÁVEZ CORRALES</t>
  </si>
  <si>
    <t>OFICIAL DE MANTENIMIENTO DIR. ACADEMICA</t>
  </si>
  <si>
    <t>TRASLADO DE PERSONAL DIRECTIVO: MTRA. ANA LISETTE VALENZUELA MOLINA Y LIC. CARMEN G. AVALOS C., 27 FEB. BENJAMIN HILL, SON.</t>
  </si>
  <si>
    <t>MARTIN ANTONIO HERRERA DURÁN</t>
  </si>
  <si>
    <t>DIRECTO PLANTEL GRANADOS</t>
  </si>
  <si>
    <t>ATENDER REUNIÓN CON SECRETARIO PARTICULAR</t>
  </si>
  <si>
    <t>DA/349</t>
  </si>
  <si>
    <t>JEFE DE OFICINA, DIR. ACADÉMICA</t>
  </si>
  <si>
    <t>DA/351</t>
  </si>
  <si>
    <t>OFICIAL DE MANTENIMIENTO, DIR. ACADÉMICA</t>
  </si>
  <si>
    <t>TRASLADO DE PERSONAL DIRECTIVO: MTRA. ANA LISETTE VALENZUELA MOLINA Y LIC. CARMEN G. AVALOS C., 28 FEB. BENJAMIN HILL, SON.</t>
  </si>
  <si>
    <t>DA/352</t>
  </si>
  <si>
    <t>SEGUIMIENTOS DE LOS PROYECTOS E INFRAESTRUCTURA DE LOS PLANTELES PARA LA INCORPORACIÓN AL BACHILLERATO NACIONAL, 27 FEB. BENJAMIN HILL, SON.</t>
  </si>
  <si>
    <t>SEGUIMIENTOS DE LOS PROYECTOS E INFRAESTRUCTURA DE LOS PLANTELES PARA LA INCORPORACIÓN AL BACHILLERATO NACIONAL, 28 FEB. BENJAMIN HILL, SON.</t>
  </si>
  <si>
    <t>DF/006</t>
  </si>
  <si>
    <t>LAE. AMRTÍN FRANCISCO QUINTANAR LUJÁN</t>
  </si>
  <si>
    <t>DIRECTOR DE FINANZAS</t>
  </si>
  <si>
    <t>ASISTENSIA A ENTREGA DEL PLANTEL SAN LUIS RIO COLORADO DEL 25 AL 27 DE FEBRERO</t>
  </si>
  <si>
    <t>DF/005</t>
  </si>
  <si>
    <t>VISITA A VARIOS PLANTELES DEL NORTE DEL ESTADO A REUNIONES CON SUPERVISORA ZONA NORTE Y DIRECTORES DE PLANTELES PARA VER SITUACIÓN DE INSCRIPCIONES DEL 14 AL 15 DE FEBRERO</t>
  </si>
  <si>
    <t>CARGO</t>
  </si>
  <si>
    <t>COMISIÓN</t>
  </si>
  <si>
    <t>CUOTA DIARIA</t>
  </si>
  <si>
    <t>VIÁTICOS</t>
  </si>
  <si>
    <t>GASTO DE CAMINO</t>
  </si>
  <si>
    <t>TOTAL PAGADO</t>
  </si>
  <si>
    <t xml:space="preserve">Viáticos </t>
  </si>
  <si>
    <t>Mes : Febrero 2013</t>
  </si>
  <si>
    <t>ALFREDO ORTEGA LOPEZ</t>
  </si>
  <si>
    <t>DIRECTOR DE PLANEACION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</si>
</sst>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6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0"/>
    </font>
    <font>
      <b/>
      <sz val="12"/>
      <color indexed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6" fillId="0" borderId="0" xfId="0" applyFont="1" applyAlignment="1">
      <alignment/>
    </xf>
    <xf numFmtId="0" fontId="7" fillId="16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/>
    </xf>
    <xf numFmtId="43" fontId="6" fillId="0" borderId="0" xfId="0" applyNumberFormat="1" applyFont="1" applyBorder="1" applyAlignment="1">
      <alignment horizontal="justify" vertical="center"/>
    </xf>
    <xf numFmtId="0" fontId="6" fillId="0" borderId="0" xfId="0" applyFont="1" applyBorder="1" applyAlignment="1">
      <alignment/>
    </xf>
    <xf numFmtId="167" fontId="9" fillId="16" borderId="0" xfId="0" applyNumberFormat="1" applyFont="1" applyFill="1" applyBorder="1" applyAlignment="1">
      <alignment/>
    </xf>
    <xf numFmtId="43" fontId="7" fillId="0" borderId="10" xfId="46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justify" vertical="center"/>
    </xf>
    <xf numFmtId="43" fontId="6" fillId="0" borderId="11" xfId="46" applyFont="1" applyFill="1" applyBorder="1" applyAlignment="1">
      <alignment horizontal="justify" vertical="center"/>
    </xf>
    <xf numFmtId="0" fontId="6" fillId="0" borderId="12" xfId="0" applyFont="1" applyFill="1" applyBorder="1" applyAlignment="1">
      <alignment horizontal="justify" vertical="center"/>
    </xf>
    <xf numFmtId="0" fontId="6" fillId="0" borderId="13" xfId="0" applyFont="1" applyFill="1" applyBorder="1" applyAlignment="1">
      <alignment horizontal="justify" vertical="center"/>
    </xf>
    <xf numFmtId="43" fontId="7" fillId="0" borderId="14" xfId="46" applyFont="1" applyFill="1" applyBorder="1" applyAlignment="1">
      <alignment horizontal="justify" vertical="center"/>
    </xf>
    <xf numFmtId="0" fontId="6" fillId="0" borderId="15" xfId="0" applyFont="1" applyFill="1" applyBorder="1" applyAlignment="1">
      <alignment horizontal="justify" vertical="center"/>
    </xf>
    <xf numFmtId="0" fontId="27" fillId="16" borderId="16" xfId="0" applyFont="1" applyFill="1" applyBorder="1" applyAlignment="1">
      <alignment horizontal="justify" vertical="center"/>
    </xf>
    <xf numFmtId="0" fontId="27" fillId="16" borderId="17" xfId="0" applyFont="1" applyFill="1" applyBorder="1" applyAlignment="1">
      <alignment horizontal="center" vertical="center" wrapText="1"/>
    </xf>
    <xf numFmtId="43" fontId="6" fillId="0" borderId="18" xfId="46" applyFont="1" applyFill="1" applyBorder="1" applyAlignment="1">
      <alignment horizontal="justify" vertical="center"/>
    </xf>
    <xf numFmtId="43" fontId="2" fillId="0" borderId="0" xfId="46" applyFont="1" applyAlignment="1">
      <alignment wrapText="1"/>
    </xf>
    <xf numFmtId="43" fontId="4" fillId="0" borderId="0" xfId="46" applyFont="1" applyFill="1" applyAlignment="1">
      <alignment horizontal="center" wrapText="1"/>
    </xf>
    <xf numFmtId="43" fontId="3" fillId="0" borderId="0" xfId="46" applyFont="1" applyAlignment="1">
      <alignment horizontal="right" wrapText="1"/>
    </xf>
    <xf numFmtId="43" fontId="10" fillId="0" borderId="0" xfId="46" applyFont="1" applyFill="1" applyBorder="1" applyAlignment="1">
      <alignment horizontal="justify" vertical="center"/>
    </xf>
    <xf numFmtId="43" fontId="0" fillId="0" borderId="0" xfId="46" applyFont="1" applyBorder="1" applyAlignment="1">
      <alignment horizontal="justify" vertical="center"/>
    </xf>
    <xf numFmtId="43" fontId="0" fillId="0" borderId="0" xfId="46" applyFont="1" applyBorder="1" applyAlignment="1">
      <alignment/>
    </xf>
    <xf numFmtId="43" fontId="0" fillId="0" borderId="0" xfId="46" applyFont="1" applyAlignment="1">
      <alignment/>
    </xf>
    <xf numFmtId="43" fontId="0" fillId="0" borderId="0" xfId="46" applyAlignment="1">
      <alignment/>
    </xf>
    <xf numFmtId="43" fontId="6" fillId="0" borderId="19" xfId="46" applyFont="1" applyFill="1" applyBorder="1" applyAlignment="1">
      <alignment horizontal="justify" vertical="center"/>
    </xf>
    <xf numFmtId="0" fontId="6" fillId="0" borderId="15" xfId="0" applyFont="1" applyFill="1" applyBorder="1" applyAlignment="1">
      <alignment horizontal="justify" vertical="center"/>
    </xf>
    <xf numFmtId="43" fontId="6" fillId="0" borderId="15" xfId="46" applyFont="1" applyFill="1" applyBorder="1" applyAlignment="1">
      <alignment horizontal="justify" vertical="center"/>
    </xf>
    <xf numFmtId="43" fontId="6" fillId="0" borderId="15" xfId="46" applyFont="1" applyFill="1" applyBorder="1" applyAlignment="1">
      <alignment horizontal="center" vertical="center"/>
    </xf>
    <xf numFmtId="43" fontId="7" fillId="0" borderId="15" xfId="46" applyFont="1" applyFill="1" applyBorder="1" applyAlignment="1">
      <alignment horizontal="justify" vertical="center"/>
    </xf>
    <xf numFmtId="0" fontId="28" fillId="24" borderId="15" xfId="0" applyFont="1" applyFill="1" applyBorder="1" applyAlignment="1">
      <alignment horizontal="center" vertical="center" wrapText="1"/>
    </xf>
    <xf numFmtId="43" fontId="28" fillId="24" borderId="15" xfId="46" applyFont="1" applyFill="1" applyBorder="1" applyAlignment="1">
      <alignment horizontal="center" vertical="center" wrapText="1"/>
    </xf>
    <xf numFmtId="0" fontId="4" fillId="16" borderId="0" xfId="0" applyFont="1" applyFill="1" applyAlignment="1">
      <alignment horizontal="center"/>
    </xf>
    <xf numFmtId="0" fontId="4" fillId="16" borderId="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15" xfId="0" applyFont="1" applyFill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</xdr:col>
      <xdr:colOff>1276350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276"/>
  <sheetViews>
    <sheetView showGridLines="0" tabSelected="1" zoomScale="85" zoomScaleNormal="85" zoomScalePageLayoutView="0" workbookViewId="0" topLeftCell="B1">
      <selection activeCell="E23" sqref="E23"/>
    </sheetView>
  </sheetViews>
  <sheetFormatPr defaultColWidth="11.421875" defaultRowHeight="12.75"/>
  <cols>
    <col min="1" max="1" width="10.140625" style="0" hidden="1" customWidth="1"/>
    <col min="2" max="3" width="24.421875" style="0" customWidth="1"/>
    <col min="4" max="4" width="44.7109375" style="0" customWidth="1"/>
    <col min="5" max="5" width="19.00390625" style="39" customWidth="1"/>
    <col min="6" max="6" width="12.421875" style="15" customWidth="1"/>
    <col min="7" max="7" width="12.00390625" style="15" customWidth="1"/>
    <col min="8" max="8" width="13.00390625" style="15" customWidth="1"/>
    <col min="9" max="9" width="12.00390625" style="15" hidden="1" customWidth="1"/>
    <col min="10" max="10" width="13.421875" style="15" hidden="1" customWidth="1"/>
    <col min="11" max="16384" width="11.421875" style="13" customWidth="1"/>
  </cols>
  <sheetData>
    <row r="1" spans="1:5" ht="8.25" customHeight="1">
      <c r="A1" s="1"/>
      <c r="B1" s="1"/>
      <c r="C1" s="1"/>
      <c r="D1" s="5"/>
      <c r="E1" s="32"/>
    </row>
    <row r="2" spans="1:5" ht="8.25" customHeight="1">
      <c r="A2" s="1"/>
      <c r="B2" s="1"/>
      <c r="C2" s="1"/>
      <c r="D2" s="5"/>
      <c r="E2" s="32"/>
    </row>
    <row r="3" spans="1:5" ht="8.25" customHeight="1">
      <c r="A3" s="1"/>
      <c r="B3" s="1"/>
      <c r="C3" s="1"/>
      <c r="D3" s="5"/>
      <c r="E3" s="32"/>
    </row>
    <row r="4" spans="1:10" ht="22.5" customHeight="1">
      <c r="A4" s="47" t="s">
        <v>362</v>
      </c>
      <c r="B4" s="47"/>
      <c r="C4" s="47"/>
      <c r="D4" s="47"/>
      <c r="E4" s="47"/>
      <c r="F4" s="47"/>
      <c r="G4" s="47"/>
      <c r="H4" s="47"/>
      <c r="I4" s="48"/>
      <c r="J4" s="16"/>
    </row>
    <row r="5" spans="1:8" ht="12" customHeight="1">
      <c r="A5" s="4"/>
      <c r="B5" s="4"/>
      <c r="C5" s="4"/>
      <c r="D5" s="6"/>
      <c r="E5" s="33"/>
      <c r="F5" s="17"/>
      <c r="G5" s="17"/>
      <c r="H5" s="17"/>
    </row>
    <row r="6" spans="1:10" ht="22.5" customHeight="1">
      <c r="A6" s="3"/>
      <c r="B6" s="3"/>
      <c r="C6" s="3"/>
      <c r="D6" s="49" t="s">
        <v>363</v>
      </c>
      <c r="E6" s="49"/>
      <c r="F6" s="49"/>
      <c r="G6" s="49"/>
      <c r="H6" s="49"/>
      <c r="I6" s="49"/>
      <c r="J6" s="21">
        <v>2013</v>
      </c>
    </row>
    <row r="7" spans="1:8" ht="4.5" customHeight="1" thickBot="1">
      <c r="A7" s="2"/>
      <c r="B7" s="2"/>
      <c r="C7" s="2"/>
      <c r="D7" s="7"/>
      <c r="E7" s="34"/>
      <c r="F7" s="18"/>
      <c r="G7" s="18"/>
      <c r="H7" s="18"/>
    </row>
    <row r="8" spans="1:10" s="14" customFormat="1" ht="49.5" customHeight="1" thickBot="1">
      <c r="A8" s="29" t="s">
        <v>0</v>
      </c>
      <c r="B8" s="45" t="s">
        <v>1</v>
      </c>
      <c r="C8" s="45" t="s">
        <v>356</v>
      </c>
      <c r="D8" s="45" t="s">
        <v>357</v>
      </c>
      <c r="E8" s="46" t="s">
        <v>358</v>
      </c>
      <c r="F8" s="45" t="s">
        <v>359</v>
      </c>
      <c r="G8" s="45" t="s">
        <v>360</v>
      </c>
      <c r="H8" s="45" t="s">
        <v>361</v>
      </c>
      <c r="I8" s="30" t="s">
        <v>2</v>
      </c>
      <c r="J8" s="30" t="s">
        <v>3</v>
      </c>
    </row>
    <row r="9" spans="1:10" s="10" customFormat="1" ht="34.5" customHeight="1">
      <c r="A9" s="25">
        <v>19</v>
      </c>
      <c r="B9" s="41" t="s">
        <v>17</v>
      </c>
      <c r="C9" s="41" t="s">
        <v>91</v>
      </c>
      <c r="D9" s="41" t="s">
        <v>92</v>
      </c>
      <c r="E9" s="42">
        <v>500</v>
      </c>
      <c r="F9" s="42">
        <v>500</v>
      </c>
      <c r="G9" s="42">
        <v>220</v>
      </c>
      <c r="H9" s="42">
        <f>SUM(F9:G9)</f>
        <v>720</v>
      </c>
      <c r="I9" s="40">
        <v>220</v>
      </c>
      <c r="J9" s="24">
        <f aca="true" t="shared" si="0" ref="J9:J75">+F9+I9</f>
        <v>720</v>
      </c>
    </row>
    <row r="10" spans="1:10" ht="33.75" customHeight="1">
      <c r="A10" s="25">
        <v>20</v>
      </c>
      <c r="B10" s="41" t="s">
        <v>18</v>
      </c>
      <c r="C10" s="41" t="s">
        <v>16</v>
      </c>
      <c r="D10" s="41" t="s">
        <v>92</v>
      </c>
      <c r="E10" s="42">
        <v>500</v>
      </c>
      <c r="F10" s="42">
        <v>500</v>
      </c>
      <c r="G10" s="42">
        <v>220</v>
      </c>
      <c r="H10" s="42">
        <f aca="true" t="shared" si="1" ref="H10:H74">SUM(F10:G10)</f>
        <v>720</v>
      </c>
      <c r="I10" s="31">
        <v>220</v>
      </c>
      <c r="J10" s="24">
        <f t="shared" si="0"/>
        <v>720</v>
      </c>
    </row>
    <row r="11" spans="1:10" ht="21.75" customHeight="1">
      <c r="A11" s="26">
        <v>18</v>
      </c>
      <c r="B11" s="41" t="s">
        <v>20</v>
      </c>
      <c r="C11" s="41" t="s">
        <v>19</v>
      </c>
      <c r="D11" s="41" t="s">
        <v>92</v>
      </c>
      <c r="E11" s="42">
        <v>500</v>
      </c>
      <c r="F11" s="42">
        <v>500</v>
      </c>
      <c r="G11" s="42">
        <v>220</v>
      </c>
      <c r="H11" s="42">
        <f t="shared" si="1"/>
        <v>720</v>
      </c>
      <c r="I11" s="31">
        <v>220</v>
      </c>
      <c r="J11" s="24">
        <f t="shared" si="0"/>
        <v>720</v>
      </c>
    </row>
    <row r="12" spans="1:10" ht="33.75">
      <c r="A12" s="26" t="s">
        <v>93</v>
      </c>
      <c r="B12" s="41" t="s">
        <v>42</v>
      </c>
      <c r="C12" s="41" t="s">
        <v>23</v>
      </c>
      <c r="D12" s="41" t="s">
        <v>94</v>
      </c>
      <c r="E12" s="42">
        <v>500</v>
      </c>
      <c r="F12" s="42">
        <v>1000</v>
      </c>
      <c r="G12" s="42">
        <v>220</v>
      </c>
      <c r="H12" s="42">
        <f t="shared" si="1"/>
        <v>1220</v>
      </c>
      <c r="I12" s="31">
        <v>4820</v>
      </c>
      <c r="J12" s="24">
        <f t="shared" si="0"/>
        <v>5820</v>
      </c>
    </row>
    <row r="13" spans="1:10" ht="24.75" customHeight="1">
      <c r="A13" s="26" t="s">
        <v>95</v>
      </c>
      <c r="B13" s="41" t="s">
        <v>84</v>
      </c>
      <c r="C13" s="41" t="s">
        <v>91</v>
      </c>
      <c r="D13" s="41" t="s">
        <v>96</v>
      </c>
      <c r="E13" s="42">
        <v>500</v>
      </c>
      <c r="F13" s="42"/>
      <c r="G13" s="42">
        <v>220</v>
      </c>
      <c r="H13" s="42">
        <f t="shared" si="1"/>
        <v>220</v>
      </c>
      <c r="I13" s="31">
        <v>820</v>
      </c>
      <c r="J13" s="24">
        <f t="shared" si="0"/>
        <v>820</v>
      </c>
    </row>
    <row r="14" spans="1:10" ht="21.75" customHeight="1">
      <c r="A14" s="26" t="s">
        <v>97</v>
      </c>
      <c r="B14" s="41" t="s">
        <v>84</v>
      </c>
      <c r="C14" s="41" t="s">
        <v>91</v>
      </c>
      <c r="D14" s="41" t="s">
        <v>98</v>
      </c>
      <c r="E14" s="42">
        <v>500</v>
      </c>
      <c r="F14" s="42"/>
      <c r="G14" s="42">
        <v>220</v>
      </c>
      <c r="H14" s="42">
        <f t="shared" si="1"/>
        <v>220</v>
      </c>
      <c r="I14" s="31">
        <v>3300</v>
      </c>
      <c r="J14" s="24">
        <f t="shared" si="0"/>
        <v>3300</v>
      </c>
    </row>
    <row r="15" spans="1:10" ht="21.75" customHeight="1">
      <c r="A15" s="26" t="s">
        <v>99</v>
      </c>
      <c r="B15" s="41" t="s">
        <v>45</v>
      </c>
      <c r="C15" s="41" t="s">
        <v>100</v>
      </c>
      <c r="D15" s="41" t="s">
        <v>101</v>
      </c>
      <c r="E15" s="42">
        <v>500</v>
      </c>
      <c r="F15" s="42"/>
      <c r="G15" s="42">
        <v>220</v>
      </c>
      <c r="H15" s="42">
        <f t="shared" si="1"/>
        <v>220</v>
      </c>
      <c r="I15" s="31">
        <v>1320</v>
      </c>
      <c r="J15" s="24">
        <f t="shared" si="0"/>
        <v>1320</v>
      </c>
    </row>
    <row r="16" spans="1:10" ht="22.5">
      <c r="A16" s="26" t="s">
        <v>102</v>
      </c>
      <c r="B16" s="41" t="s">
        <v>43</v>
      </c>
      <c r="C16" s="41" t="s">
        <v>103</v>
      </c>
      <c r="D16" s="41" t="s">
        <v>101</v>
      </c>
      <c r="E16" s="42">
        <v>500</v>
      </c>
      <c r="F16" s="42"/>
      <c r="G16" s="42">
        <v>220</v>
      </c>
      <c r="H16" s="42">
        <f t="shared" si="1"/>
        <v>220</v>
      </c>
      <c r="I16" s="31">
        <v>620</v>
      </c>
      <c r="J16" s="24">
        <f t="shared" si="0"/>
        <v>620</v>
      </c>
    </row>
    <row r="17" spans="1:10" ht="22.5">
      <c r="A17" s="26" t="s">
        <v>104</v>
      </c>
      <c r="B17" s="41" t="s">
        <v>105</v>
      </c>
      <c r="C17" s="41" t="s">
        <v>106</v>
      </c>
      <c r="D17" s="41" t="s">
        <v>107</v>
      </c>
      <c r="E17" s="42">
        <v>500</v>
      </c>
      <c r="F17" s="42">
        <v>500</v>
      </c>
      <c r="G17" s="42">
        <v>220</v>
      </c>
      <c r="H17" s="42">
        <f t="shared" si="1"/>
        <v>720</v>
      </c>
      <c r="I17" s="31">
        <v>220</v>
      </c>
      <c r="J17" s="24">
        <f t="shared" si="0"/>
        <v>720</v>
      </c>
    </row>
    <row r="18" spans="1:10" ht="21.75" customHeight="1">
      <c r="A18" s="26" t="s">
        <v>108</v>
      </c>
      <c r="B18" s="41" t="s">
        <v>109</v>
      </c>
      <c r="C18" s="41" t="s">
        <v>110</v>
      </c>
      <c r="D18" s="41" t="s">
        <v>107</v>
      </c>
      <c r="E18" s="42">
        <v>500</v>
      </c>
      <c r="F18" s="42">
        <v>500</v>
      </c>
      <c r="G18" s="42">
        <v>220</v>
      </c>
      <c r="H18" s="42">
        <f t="shared" si="1"/>
        <v>720</v>
      </c>
      <c r="I18" s="31">
        <v>1020</v>
      </c>
      <c r="J18" s="24">
        <f t="shared" si="0"/>
        <v>1520</v>
      </c>
    </row>
    <row r="19" spans="1:10" ht="21.75" customHeight="1">
      <c r="A19" s="26">
        <v>9</v>
      </c>
      <c r="B19" s="41" t="s">
        <v>10</v>
      </c>
      <c r="C19" s="41" t="s">
        <v>111</v>
      </c>
      <c r="D19" s="41" t="s">
        <v>112</v>
      </c>
      <c r="E19" s="43">
        <v>1000</v>
      </c>
      <c r="F19" s="42">
        <v>1000</v>
      </c>
      <c r="G19" s="42">
        <v>300</v>
      </c>
      <c r="H19" s="42">
        <f t="shared" si="1"/>
        <v>1300</v>
      </c>
      <c r="I19" s="31">
        <v>1100</v>
      </c>
      <c r="J19" s="24">
        <f t="shared" si="0"/>
        <v>2100</v>
      </c>
    </row>
    <row r="20" spans="1:10" ht="21.75" customHeight="1">
      <c r="A20" s="26" t="s">
        <v>113</v>
      </c>
      <c r="B20" s="41" t="s">
        <v>114</v>
      </c>
      <c r="C20" s="41" t="s">
        <v>115</v>
      </c>
      <c r="D20" s="41" t="s">
        <v>116</v>
      </c>
      <c r="E20" s="42">
        <v>750</v>
      </c>
      <c r="F20" s="42">
        <v>750</v>
      </c>
      <c r="G20" s="42">
        <v>300</v>
      </c>
      <c r="H20" s="42">
        <f t="shared" si="1"/>
        <v>1050</v>
      </c>
      <c r="I20" s="31">
        <v>1800</v>
      </c>
      <c r="J20" s="24">
        <f t="shared" si="0"/>
        <v>2550</v>
      </c>
    </row>
    <row r="21" spans="1:10" ht="33.75">
      <c r="A21" s="26" t="s">
        <v>117</v>
      </c>
      <c r="B21" s="41" t="s">
        <v>7</v>
      </c>
      <c r="C21" s="41" t="s">
        <v>8</v>
      </c>
      <c r="D21" s="41" t="s">
        <v>118</v>
      </c>
      <c r="E21" s="42">
        <v>500</v>
      </c>
      <c r="F21" s="42"/>
      <c r="G21" s="42">
        <v>220</v>
      </c>
      <c r="H21" s="42">
        <f t="shared" si="1"/>
        <v>220</v>
      </c>
      <c r="I21" s="31">
        <v>2220</v>
      </c>
      <c r="J21" s="24">
        <f t="shared" si="0"/>
        <v>2220</v>
      </c>
    </row>
    <row r="22" spans="1:10" s="10" customFormat="1" ht="35.25" customHeight="1">
      <c r="A22" s="26" t="s">
        <v>119</v>
      </c>
      <c r="B22" s="41" t="s">
        <v>120</v>
      </c>
      <c r="C22" s="41" t="s">
        <v>5</v>
      </c>
      <c r="D22" s="41" t="s">
        <v>121</v>
      </c>
      <c r="E22" s="42">
        <v>500</v>
      </c>
      <c r="F22" s="42"/>
      <c r="G22" s="42">
        <v>220</v>
      </c>
      <c r="H22" s="42">
        <f t="shared" si="1"/>
        <v>220</v>
      </c>
      <c r="I22" s="31">
        <v>700</v>
      </c>
      <c r="J22" s="24">
        <f t="shared" si="0"/>
        <v>700</v>
      </c>
    </row>
    <row r="23" spans="1:10" s="10" customFormat="1" ht="39" customHeight="1">
      <c r="A23" s="26" t="s">
        <v>122</v>
      </c>
      <c r="B23" s="41" t="s">
        <v>123</v>
      </c>
      <c r="C23" s="41" t="s">
        <v>5</v>
      </c>
      <c r="D23" s="41" t="s">
        <v>121</v>
      </c>
      <c r="E23" s="42">
        <v>500</v>
      </c>
      <c r="F23" s="42"/>
      <c r="G23" s="42">
        <v>220</v>
      </c>
      <c r="H23" s="42">
        <f t="shared" si="1"/>
        <v>220</v>
      </c>
      <c r="I23" s="31">
        <v>2600</v>
      </c>
      <c r="J23" s="24">
        <f t="shared" si="0"/>
        <v>2600</v>
      </c>
    </row>
    <row r="24" spans="1:10" s="10" customFormat="1" ht="21.75" customHeight="1">
      <c r="A24" s="26" t="s">
        <v>124</v>
      </c>
      <c r="B24" s="41" t="s">
        <v>125</v>
      </c>
      <c r="C24" s="41" t="s">
        <v>111</v>
      </c>
      <c r="D24" s="41" t="s">
        <v>126</v>
      </c>
      <c r="E24" s="42">
        <v>1000</v>
      </c>
      <c r="F24" s="42">
        <v>1000</v>
      </c>
      <c r="G24" s="42">
        <v>300</v>
      </c>
      <c r="H24" s="42">
        <f t="shared" si="1"/>
        <v>1300</v>
      </c>
      <c r="I24" s="31">
        <v>1100</v>
      </c>
      <c r="J24" s="24">
        <f t="shared" si="0"/>
        <v>2100</v>
      </c>
    </row>
    <row r="25" spans="1:10" s="10" customFormat="1" ht="21.75" customHeight="1">
      <c r="A25" s="50" t="s">
        <v>364</v>
      </c>
      <c r="B25" s="50" t="s">
        <v>365</v>
      </c>
      <c r="C25" s="50" t="s">
        <v>126</v>
      </c>
      <c r="D25" s="41" t="s">
        <v>126</v>
      </c>
      <c r="E25" s="42">
        <v>1600</v>
      </c>
      <c r="F25" s="42">
        <v>1600</v>
      </c>
      <c r="G25" s="42">
        <v>400</v>
      </c>
      <c r="H25" s="42">
        <f t="shared" si="1"/>
        <v>2000</v>
      </c>
      <c r="I25" s="31"/>
      <c r="J25" s="24"/>
    </row>
    <row r="26" spans="1:10" s="10" customFormat="1" ht="34.5" customHeight="1">
      <c r="A26" s="26" t="s">
        <v>127</v>
      </c>
      <c r="B26" s="41" t="s">
        <v>128</v>
      </c>
      <c r="C26" s="41" t="s">
        <v>129</v>
      </c>
      <c r="D26" s="41" t="s">
        <v>130</v>
      </c>
      <c r="E26" s="42">
        <v>750</v>
      </c>
      <c r="F26" s="42"/>
      <c r="G26" s="42">
        <v>300</v>
      </c>
      <c r="H26" s="42">
        <f t="shared" si="1"/>
        <v>300</v>
      </c>
      <c r="I26" s="31">
        <v>1060</v>
      </c>
      <c r="J26" s="24">
        <f t="shared" si="0"/>
        <v>1060</v>
      </c>
    </row>
    <row r="27" spans="1:10" s="10" customFormat="1" ht="25.5" customHeight="1">
      <c r="A27" s="26" t="s">
        <v>131</v>
      </c>
      <c r="B27" s="41" t="s">
        <v>132</v>
      </c>
      <c r="C27" s="41" t="s">
        <v>129</v>
      </c>
      <c r="D27" s="41" t="s">
        <v>130</v>
      </c>
      <c r="E27" s="42">
        <v>1000</v>
      </c>
      <c r="F27" s="42"/>
      <c r="G27" s="42">
        <v>300</v>
      </c>
      <c r="H27" s="42">
        <f t="shared" si="1"/>
        <v>300</v>
      </c>
      <c r="I27" s="31">
        <v>660</v>
      </c>
      <c r="J27" s="24">
        <f t="shared" si="0"/>
        <v>660</v>
      </c>
    </row>
    <row r="28" spans="1:10" s="10" customFormat="1" ht="24" customHeight="1">
      <c r="A28" s="26" t="s">
        <v>133</v>
      </c>
      <c r="B28" s="41" t="s">
        <v>25</v>
      </c>
      <c r="C28" s="41" t="s">
        <v>23</v>
      </c>
      <c r="D28" s="41" t="s">
        <v>134</v>
      </c>
      <c r="E28" s="42">
        <v>500</v>
      </c>
      <c r="F28" s="42"/>
      <c r="G28" s="42">
        <v>220</v>
      </c>
      <c r="H28" s="42">
        <f t="shared" si="1"/>
        <v>220</v>
      </c>
      <c r="I28" s="31">
        <v>1620</v>
      </c>
      <c r="J28" s="24">
        <f t="shared" si="0"/>
        <v>1620</v>
      </c>
    </row>
    <row r="29" spans="1:10" s="10" customFormat="1" ht="33.75">
      <c r="A29" s="26" t="s">
        <v>135</v>
      </c>
      <c r="B29" s="41" t="s">
        <v>31</v>
      </c>
      <c r="C29" s="41" t="s">
        <v>32</v>
      </c>
      <c r="D29" s="41" t="s">
        <v>136</v>
      </c>
      <c r="E29" s="42">
        <v>800</v>
      </c>
      <c r="F29" s="42"/>
      <c r="G29" s="42">
        <v>400</v>
      </c>
      <c r="H29" s="42">
        <f t="shared" si="1"/>
        <v>400</v>
      </c>
      <c r="I29" s="31">
        <v>530</v>
      </c>
      <c r="J29" s="24">
        <f t="shared" si="0"/>
        <v>530</v>
      </c>
    </row>
    <row r="30" spans="1:10" s="10" customFormat="1" ht="33.75">
      <c r="A30" s="26" t="s">
        <v>137</v>
      </c>
      <c r="B30" s="41" t="s">
        <v>138</v>
      </c>
      <c r="C30" s="41" t="s">
        <v>67</v>
      </c>
      <c r="D30" s="41" t="s">
        <v>139</v>
      </c>
      <c r="E30" s="42">
        <v>500</v>
      </c>
      <c r="F30" s="42"/>
      <c r="G30" s="42">
        <v>220</v>
      </c>
      <c r="H30" s="42">
        <f t="shared" si="1"/>
        <v>220</v>
      </c>
      <c r="I30" s="31">
        <v>870</v>
      </c>
      <c r="J30" s="24">
        <f t="shared" si="0"/>
        <v>870</v>
      </c>
    </row>
    <row r="31" spans="1:10" s="10" customFormat="1" ht="33.75">
      <c r="A31" s="26" t="s">
        <v>140</v>
      </c>
      <c r="B31" s="41" t="s">
        <v>141</v>
      </c>
      <c r="C31" s="41" t="s">
        <v>67</v>
      </c>
      <c r="D31" s="41" t="s">
        <v>139</v>
      </c>
      <c r="E31" s="42">
        <v>500</v>
      </c>
      <c r="F31" s="42"/>
      <c r="G31" s="42">
        <v>220</v>
      </c>
      <c r="H31" s="42">
        <f t="shared" si="1"/>
        <v>220</v>
      </c>
      <c r="I31" s="31">
        <v>870</v>
      </c>
      <c r="J31" s="24">
        <f t="shared" si="0"/>
        <v>870</v>
      </c>
    </row>
    <row r="32" spans="1:10" s="10" customFormat="1" ht="21.75" customHeight="1">
      <c r="A32" s="26" t="s">
        <v>142</v>
      </c>
      <c r="B32" s="41" t="s">
        <v>143</v>
      </c>
      <c r="C32" s="41" t="s">
        <v>63</v>
      </c>
      <c r="D32" s="41" t="s">
        <v>139</v>
      </c>
      <c r="E32" s="42">
        <v>500</v>
      </c>
      <c r="F32" s="42"/>
      <c r="G32" s="42">
        <v>220</v>
      </c>
      <c r="H32" s="42">
        <f t="shared" si="1"/>
        <v>220</v>
      </c>
      <c r="I32" s="31">
        <v>870</v>
      </c>
      <c r="J32" s="24">
        <f t="shared" si="0"/>
        <v>870</v>
      </c>
    </row>
    <row r="33" spans="1:10" s="10" customFormat="1" ht="33" customHeight="1">
      <c r="A33" s="26" t="s">
        <v>144</v>
      </c>
      <c r="B33" s="41" t="s">
        <v>145</v>
      </c>
      <c r="C33" s="41" t="s">
        <v>67</v>
      </c>
      <c r="D33" s="41" t="s">
        <v>139</v>
      </c>
      <c r="E33" s="42">
        <v>500</v>
      </c>
      <c r="F33" s="42"/>
      <c r="G33" s="42">
        <v>220</v>
      </c>
      <c r="H33" s="42">
        <f t="shared" si="1"/>
        <v>220</v>
      </c>
      <c r="I33" s="31">
        <v>870</v>
      </c>
      <c r="J33" s="24">
        <f t="shared" si="0"/>
        <v>870</v>
      </c>
    </row>
    <row r="34" spans="1:10" s="10" customFormat="1" ht="33" customHeight="1">
      <c r="A34" s="26" t="s">
        <v>146</v>
      </c>
      <c r="B34" s="41" t="s">
        <v>147</v>
      </c>
      <c r="C34" s="41" t="s">
        <v>76</v>
      </c>
      <c r="D34" s="41" t="s">
        <v>139</v>
      </c>
      <c r="E34" s="42">
        <v>500</v>
      </c>
      <c r="F34" s="42"/>
      <c r="G34" s="42">
        <v>220</v>
      </c>
      <c r="H34" s="42">
        <f t="shared" si="1"/>
        <v>220</v>
      </c>
      <c r="I34" s="31">
        <v>1220</v>
      </c>
      <c r="J34" s="24">
        <f t="shared" si="0"/>
        <v>1220</v>
      </c>
    </row>
    <row r="35" spans="1:10" s="10" customFormat="1" ht="33" customHeight="1">
      <c r="A35" s="26" t="s">
        <v>148</v>
      </c>
      <c r="B35" s="41" t="s">
        <v>24</v>
      </c>
      <c r="C35" s="41" t="s">
        <v>23</v>
      </c>
      <c r="D35" s="41" t="s">
        <v>149</v>
      </c>
      <c r="E35" s="42">
        <v>500</v>
      </c>
      <c r="F35" s="42">
        <v>500</v>
      </c>
      <c r="G35" s="42">
        <v>220</v>
      </c>
      <c r="H35" s="42">
        <f t="shared" si="1"/>
        <v>720</v>
      </c>
      <c r="I35" s="31">
        <f>1490+880+220</f>
        <v>2590</v>
      </c>
      <c r="J35" s="24">
        <f t="shared" si="0"/>
        <v>3090</v>
      </c>
    </row>
    <row r="36" spans="1:10" s="10" customFormat="1" ht="33" customHeight="1">
      <c r="A36" s="26">
        <v>285</v>
      </c>
      <c r="B36" s="41" t="s">
        <v>4</v>
      </c>
      <c r="C36" s="41" t="s">
        <v>150</v>
      </c>
      <c r="D36" s="41" t="s">
        <v>151</v>
      </c>
      <c r="E36" s="42">
        <v>500</v>
      </c>
      <c r="F36" s="42">
        <v>1000</v>
      </c>
      <c r="G36" s="42">
        <v>220</v>
      </c>
      <c r="H36" s="42">
        <f t="shared" si="1"/>
        <v>1220</v>
      </c>
      <c r="I36" s="31">
        <v>220</v>
      </c>
      <c r="J36" s="24">
        <f t="shared" si="0"/>
        <v>1220</v>
      </c>
    </row>
    <row r="37" spans="1:10" s="10" customFormat="1" ht="33" customHeight="1">
      <c r="A37" s="26" t="s">
        <v>152</v>
      </c>
      <c r="B37" s="41" t="s">
        <v>153</v>
      </c>
      <c r="C37" s="41" t="s">
        <v>154</v>
      </c>
      <c r="D37" s="41" t="s">
        <v>155</v>
      </c>
      <c r="E37" s="42">
        <v>800</v>
      </c>
      <c r="F37" s="42">
        <v>1600</v>
      </c>
      <c r="G37" s="42">
        <v>300</v>
      </c>
      <c r="H37" s="42">
        <f t="shared" si="1"/>
        <v>1900</v>
      </c>
      <c r="I37" s="31">
        <v>300</v>
      </c>
      <c r="J37" s="24">
        <f t="shared" si="0"/>
        <v>1900</v>
      </c>
    </row>
    <row r="38" spans="1:10" s="10" customFormat="1" ht="33.75">
      <c r="A38" s="26">
        <v>284</v>
      </c>
      <c r="B38" s="28" t="s">
        <v>49</v>
      </c>
      <c r="C38" s="41" t="s">
        <v>50</v>
      </c>
      <c r="D38" s="41" t="s">
        <v>155</v>
      </c>
      <c r="E38" s="42">
        <v>1200</v>
      </c>
      <c r="F38" s="42">
        <v>2400</v>
      </c>
      <c r="G38" s="42">
        <v>400</v>
      </c>
      <c r="H38" s="42">
        <f t="shared" si="1"/>
        <v>2800</v>
      </c>
      <c r="I38" s="31">
        <v>3400</v>
      </c>
      <c r="J38" s="24">
        <f t="shared" si="0"/>
        <v>5800</v>
      </c>
    </row>
    <row r="39" spans="1:10" s="10" customFormat="1" ht="33" customHeight="1">
      <c r="A39" s="26" t="s">
        <v>156</v>
      </c>
      <c r="B39" s="41" t="s">
        <v>21</v>
      </c>
      <c r="C39" s="41" t="s">
        <v>22</v>
      </c>
      <c r="D39" s="41" t="s">
        <v>157</v>
      </c>
      <c r="E39" s="42">
        <v>500</v>
      </c>
      <c r="F39" s="42"/>
      <c r="G39" s="42">
        <v>220</v>
      </c>
      <c r="H39" s="42">
        <f t="shared" si="1"/>
        <v>220</v>
      </c>
      <c r="I39" s="31">
        <v>2200</v>
      </c>
      <c r="J39" s="24">
        <f t="shared" si="0"/>
        <v>2200</v>
      </c>
    </row>
    <row r="40" spans="1:10" s="10" customFormat="1" ht="33" customHeight="1">
      <c r="A40" s="26" t="s">
        <v>158</v>
      </c>
      <c r="B40" s="41" t="s">
        <v>25</v>
      </c>
      <c r="C40" s="41" t="s">
        <v>23</v>
      </c>
      <c r="D40" s="41" t="s">
        <v>159</v>
      </c>
      <c r="E40" s="42">
        <v>500</v>
      </c>
      <c r="F40" s="42">
        <v>1500</v>
      </c>
      <c r="G40" s="42">
        <v>220</v>
      </c>
      <c r="H40" s="42">
        <f t="shared" si="1"/>
        <v>1720</v>
      </c>
      <c r="I40" s="31">
        <f>4002+220</f>
        <v>4222</v>
      </c>
      <c r="J40" s="24">
        <f t="shared" si="0"/>
        <v>5722</v>
      </c>
    </row>
    <row r="41" spans="1:10" s="10" customFormat="1" ht="33" customHeight="1">
      <c r="A41" s="26" t="s">
        <v>354</v>
      </c>
      <c r="B41" s="41" t="s">
        <v>351</v>
      </c>
      <c r="C41" s="41" t="s">
        <v>352</v>
      </c>
      <c r="D41" s="41" t="s">
        <v>355</v>
      </c>
      <c r="E41" s="42">
        <v>1200</v>
      </c>
      <c r="F41" s="42">
        <v>1200</v>
      </c>
      <c r="G41" s="42">
        <v>400</v>
      </c>
      <c r="H41" s="42">
        <f t="shared" si="1"/>
        <v>1600</v>
      </c>
      <c r="I41" s="31">
        <v>1400</v>
      </c>
      <c r="J41" s="24">
        <v>2600</v>
      </c>
    </row>
    <row r="42" spans="1:10" s="10" customFormat="1" ht="33" customHeight="1">
      <c r="A42" s="26" t="s">
        <v>160</v>
      </c>
      <c r="B42" s="41" t="s">
        <v>161</v>
      </c>
      <c r="C42" s="41" t="s">
        <v>90</v>
      </c>
      <c r="D42" s="41" t="s">
        <v>162</v>
      </c>
      <c r="E42" s="42">
        <v>500</v>
      </c>
      <c r="F42" s="42">
        <v>1500</v>
      </c>
      <c r="G42" s="42">
        <v>220</v>
      </c>
      <c r="H42" s="42">
        <f t="shared" si="1"/>
        <v>1720</v>
      </c>
      <c r="I42" s="31">
        <f>6018+220</f>
        <v>6238</v>
      </c>
      <c r="J42" s="24">
        <f t="shared" si="0"/>
        <v>7738</v>
      </c>
    </row>
    <row r="43" spans="1:10" s="10" customFormat="1" ht="32.25" customHeight="1">
      <c r="A43" s="26" t="s">
        <v>163</v>
      </c>
      <c r="B43" s="41" t="s">
        <v>29</v>
      </c>
      <c r="C43" s="41" t="s">
        <v>30</v>
      </c>
      <c r="D43" s="41" t="s">
        <v>164</v>
      </c>
      <c r="E43" s="42">
        <v>800</v>
      </c>
      <c r="F43" s="42"/>
      <c r="G43" s="42">
        <v>300</v>
      </c>
      <c r="H43" s="42">
        <f t="shared" si="1"/>
        <v>300</v>
      </c>
      <c r="I43" s="31">
        <v>1400</v>
      </c>
      <c r="J43" s="24">
        <f t="shared" si="0"/>
        <v>1400</v>
      </c>
    </row>
    <row r="44" spans="1:10" s="10" customFormat="1" ht="24.75" customHeight="1">
      <c r="A44" s="26" t="s">
        <v>163</v>
      </c>
      <c r="B44" s="41" t="s">
        <v>11</v>
      </c>
      <c r="C44" s="41" t="s">
        <v>12</v>
      </c>
      <c r="D44" s="41" t="s">
        <v>165</v>
      </c>
      <c r="E44" s="42">
        <v>800</v>
      </c>
      <c r="F44" s="42"/>
      <c r="G44" s="42">
        <v>300</v>
      </c>
      <c r="H44" s="42">
        <f t="shared" si="1"/>
        <v>300</v>
      </c>
      <c r="I44" s="31">
        <v>665</v>
      </c>
      <c r="J44" s="24">
        <f t="shared" si="0"/>
        <v>665</v>
      </c>
    </row>
    <row r="45" spans="1:10" s="10" customFormat="1" ht="22.5">
      <c r="A45" s="26" t="s">
        <v>166</v>
      </c>
      <c r="B45" s="41" t="s">
        <v>89</v>
      </c>
      <c r="C45" s="41" t="s">
        <v>90</v>
      </c>
      <c r="D45" s="41" t="s">
        <v>162</v>
      </c>
      <c r="E45" s="42">
        <v>500</v>
      </c>
      <c r="F45" s="42">
        <v>1500</v>
      </c>
      <c r="G45" s="42">
        <v>220</v>
      </c>
      <c r="H45" s="42">
        <f t="shared" si="1"/>
        <v>1720</v>
      </c>
      <c r="I45" s="31">
        <v>220</v>
      </c>
      <c r="J45" s="24">
        <f t="shared" si="0"/>
        <v>1720</v>
      </c>
    </row>
    <row r="46" spans="1:10" s="10" customFormat="1" ht="22.5">
      <c r="A46" s="26" t="s">
        <v>167</v>
      </c>
      <c r="B46" s="41" t="s">
        <v>21</v>
      </c>
      <c r="C46" s="41" t="s">
        <v>22</v>
      </c>
      <c r="D46" s="41" t="s">
        <v>157</v>
      </c>
      <c r="E46" s="42">
        <v>500</v>
      </c>
      <c r="F46" s="42">
        <v>2000</v>
      </c>
      <c r="G46" s="42">
        <v>220</v>
      </c>
      <c r="H46" s="42">
        <f t="shared" si="1"/>
        <v>2220</v>
      </c>
      <c r="I46" s="31">
        <f>6070+220</f>
        <v>6290</v>
      </c>
      <c r="J46" s="24">
        <f t="shared" si="0"/>
        <v>8290</v>
      </c>
    </row>
    <row r="47" spans="1:10" s="10" customFormat="1" ht="22.5">
      <c r="A47" s="26" t="s">
        <v>168</v>
      </c>
      <c r="B47" s="41" t="s">
        <v>41</v>
      </c>
      <c r="C47" s="41" t="s">
        <v>23</v>
      </c>
      <c r="D47" s="41" t="s">
        <v>157</v>
      </c>
      <c r="E47" s="42">
        <v>500</v>
      </c>
      <c r="F47" s="42">
        <v>2000</v>
      </c>
      <c r="G47" s="42">
        <v>220</v>
      </c>
      <c r="H47" s="42">
        <f t="shared" si="1"/>
        <v>2220</v>
      </c>
      <c r="I47" s="31">
        <f>6140+220</f>
        <v>6360</v>
      </c>
      <c r="J47" s="24">
        <f t="shared" si="0"/>
        <v>8360</v>
      </c>
    </row>
    <row r="48" spans="1:10" s="10" customFormat="1" ht="22.5">
      <c r="A48" s="26" t="s">
        <v>169</v>
      </c>
      <c r="B48" s="41" t="s">
        <v>51</v>
      </c>
      <c r="C48" s="41" t="s">
        <v>9</v>
      </c>
      <c r="D48" s="41" t="s">
        <v>157</v>
      </c>
      <c r="E48" s="42">
        <v>750</v>
      </c>
      <c r="F48" s="42">
        <v>3000</v>
      </c>
      <c r="G48" s="42">
        <v>300</v>
      </c>
      <c r="H48" s="42">
        <f t="shared" si="1"/>
        <v>3300</v>
      </c>
      <c r="I48" s="31">
        <f>5400+300</f>
        <v>5700</v>
      </c>
      <c r="J48" s="24">
        <f t="shared" si="0"/>
        <v>8700</v>
      </c>
    </row>
    <row r="49" spans="1:10" s="10" customFormat="1" ht="22.5">
      <c r="A49" s="26" t="s">
        <v>170</v>
      </c>
      <c r="B49" s="41" t="s">
        <v>88</v>
      </c>
      <c r="C49" s="41" t="s">
        <v>171</v>
      </c>
      <c r="D49" s="41" t="s">
        <v>157</v>
      </c>
      <c r="E49" s="42">
        <v>500</v>
      </c>
      <c r="F49" s="42">
        <v>2000</v>
      </c>
      <c r="G49" s="42">
        <v>220</v>
      </c>
      <c r="H49" s="42">
        <f t="shared" si="1"/>
        <v>2220</v>
      </c>
      <c r="I49" s="31">
        <v>220</v>
      </c>
      <c r="J49" s="24">
        <f t="shared" si="0"/>
        <v>2220</v>
      </c>
    </row>
    <row r="50" spans="1:10" s="10" customFormat="1" ht="22.5">
      <c r="A50" s="26" t="s">
        <v>160</v>
      </c>
      <c r="B50" s="41" t="s">
        <v>172</v>
      </c>
      <c r="C50" s="41" t="s">
        <v>173</v>
      </c>
      <c r="D50" s="41" t="s">
        <v>162</v>
      </c>
      <c r="E50" s="42">
        <v>500</v>
      </c>
      <c r="F50" s="42">
        <v>1500</v>
      </c>
      <c r="G50" s="42">
        <v>220</v>
      </c>
      <c r="H50" s="42">
        <f t="shared" si="1"/>
        <v>1720</v>
      </c>
      <c r="I50" s="31">
        <v>720</v>
      </c>
      <c r="J50" s="24">
        <f t="shared" si="0"/>
        <v>2220</v>
      </c>
    </row>
    <row r="51" spans="1:10" s="10" customFormat="1" ht="22.5">
      <c r="A51" s="26" t="s">
        <v>350</v>
      </c>
      <c r="B51" s="41" t="s">
        <v>351</v>
      </c>
      <c r="C51" s="41" t="s">
        <v>352</v>
      </c>
      <c r="D51" s="41" t="s">
        <v>353</v>
      </c>
      <c r="E51" s="42">
        <v>1200</v>
      </c>
      <c r="F51" s="42">
        <v>2400</v>
      </c>
      <c r="G51" s="42">
        <v>400</v>
      </c>
      <c r="H51" s="42">
        <f t="shared" si="1"/>
        <v>2800</v>
      </c>
      <c r="I51" s="31">
        <v>820</v>
      </c>
      <c r="J51" s="24">
        <f t="shared" si="0"/>
        <v>3220</v>
      </c>
    </row>
    <row r="52" spans="1:10" s="10" customFormat="1" ht="22.5">
      <c r="A52" s="26" t="s">
        <v>174</v>
      </c>
      <c r="B52" s="41" t="s">
        <v>175</v>
      </c>
      <c r="C52" s="41" t="s">
        <v>176</v>
      </c>
      <c r="D52" s="41" t="s">
        <v>162</v>
      </c>
      <c r="E52" s="42">
        <v>500</v>
      </c>
      <c r="F52" s="42">
        <v>1500</v>
      </c>
      <c r="G52" s="42">
        <v>220</v>
      </c>
      <c r="H52" s="42">
        <f t="shared" si="1"/>
        <v>1720</v>
      </c>
      <c r="I52" s="31">
        <v>220</v>
      </c>
      <c r="J52" s="24">
        <f t="shared" si="0"/>
        <v>1720</v>
      </c>
    </row>
    <row r="53" spans="1:10" s="10" customFormat="1" ht="33.75">
      <c r="A53" s="26" t="s">
        <v>178</v>
      </c>
      <c r="B53" s="41" t="s">
        <v>153</v>
      </c>
      <c r="C53" s="41" t="s">
        <v>154</v>
      </c>
      <c r="D53" s="41" t="s">
        <v>179</v>
      </c>
      <c r="E53" s="42">
        <v>1000</v>
      </c>
      <c r="F53" s="42">
        <v>800</v>
      </c>
      <c r="G53" s="42">
        <v>300</v>
      </c>
      <c r="H53" s="42">
        <f t="shared" si="1"/>
        <v>1100</v>
      </c>
      <c r="I53" s="31">
        <f>990+300</f>
        <v>1290</v>
      </c>
      <c r="J53" s="24">
        <f t="shared" si="0"/>
        <v>2090</v>
      </c>
    </row>
    <row r="54" spans="1:10" s="10" customFormat="1" ht="33.75">
      <c r="A54" s="26" t="s">
        <v>177</v>
      </c>
      <c r="B54" s="41" t="s">
        <v>153</v>
      </c>
      <c r="C54" s="41" t="s">
        <v>154</v>
      </c>
      <c r="D54" s="41" t="s">
        <v>180</v>
      </c>
      <c r="E54" s="42">
        <v>800</v>
      </c>
      <c r="F54" s="42">
        <v>1600</v>
      </c>
      <c r="G54" s="42">
        <v>300</v>
      </c>
      <c r="H54" s="42">
        <f t="shared" si="1"/>
        <v>1900</v>
      </c>
      <c r="I54" s="31">
        <f>1650+300</f>
        <v>1950</v>
      </c>
      <c r="J54" s="24">
        <f t="shared" si="0"/>
        <v>3550</v>
      </c>
    </row>
    <row r="55" spans="1:10" s="10" customFormat="1" ht="33.75">
      <c r="A55" s="26" t="s">
        <v>181</v>
      </c>
      <c r="B55" s="41" t="s">
        <v>86</v>
      </c>
      <c r="C55" s="41" t="s">
        <v>77</v>
      </c>
      <c r="D55" s="41" t="s">
        <v>182</v>
      </c>
      <c r="E55" s="42">
        <v>500</v>
      </c>
      <c r="F55" s="42"/>
      <c r="G55" s="42">
        <v>220</v>
      </c>
      <c r="H55" s="42">
        <f t="shared" si="1"/>
        <v>220</v>
      </c>
      <c r="I55" s="31">
        <v>770</v>
      </c>
      <c r="J55" s="24">
        <f t="shared" si="0"/>
        <v>770</v>
      </c>
    </row>
    <row r="56" spans="1:10" s="10" customFormat="1" ht="33.75">
      <c r="A56" s="26" t="s">
        <v>183</v>
      </c>
      <c r="B56" s="41" t="s">
        <v>87</v>
      </c>
      <c r="C56" s="41" t="s">
        <v>77</v>
      </c>
      <c r="D56" s="41" t="s">
        <v>182</v>
      </c>
      <c r="E56" s="42">
        <v>500</v>
      </c>
      <c r="F56" s="42"/>
      <c r="G56" s="42">
        <v>220</v>
      </c>
      <c r="H56" s="42">
        <f t="shared" si="1"/>
        <v>220</v>
      </c>
      <c r="I56" s="31">
        <v>770</v>
      </c>
      <c r="J56" s="24">
        <f t="shared" si="0"/>
        <v>770</v>
      </c>
    </row>
    <row r="57" spans="1:10" s="10" customFormat="1" ht="33.75" customHeight="1">
      <c r="A57" s="26" t="s">
        <v>184</v>
      </c>
      <c r="B57" s="41" t="s">
        <v>81</v>
      </c>
      <c r="C57" s="41" t="s">
        <v>53</v>
      </c>
      <c r="D57" s="41" t="s">
        <v>182</v>
      </c>
      <c r="E57" s="42">
        <v>500</v>
      </c>
      <c r="F57" s="42"/>
      <c r="G57" s="42">
        <v>220</v>
      </c>
      <c r="H57" s="42">
        <f t="shared" si="1"/>
        <v>220</v>
      </c>
      <c r="I57" s="31">
        <v>670</v>
      </c>
      <c r="J57" s="24">
        <f t="shared" si="0"/>
        <v>670</v>
      </c>
    </row>
    <row r="58" spans="1:10" s="10" customFormat="1" ht="33.75">
      <c r="A58" s="26" t="s">
        <v>185</v>
      </c>
      <c r="B58" s="41" t="s">
        <v>186</v>
      </c>
      <c r="C58" s="41" t="s">
        <v>58</v>
      </c>
      <c r="D58" s="41" t="s">
        <v>182</v>
      </c>
      <c r="E58" s="42">
        <v>500</v>
      </c>
      <c r="F58" s="42"/>
      <c r="G58" s="42">
        <v>220</v>
      </c>
      <c r="H58" s="42">
        <f t="shared" si="1"/>
        <v>220</v>
      </c>
      <c r="I58" s="31">
        <v>970</v>
      </c>
      <c r="J58" s="24">
        <f t="shared" si="0"/>
        <v>970</v>
      </c>
    </row>
    <row r="59" spans="1:10" s="10" customFormat="1" ht="33.75">
      <c r="A59" s="26" t="s">
        <v>187</v>
      </c>
      <c r="B59" s="41" t="s">
        <v>188</v>
      </c>
      <c r="C59" s="41" t="s">
        <v>67</v>
      </c>
      <c r="D59" s="41" t="s">
        <v>182</v>
      </c>
      <c r="E59" s="42">
        <v>500</v>
      </c>
      <c r="F59" s="42"/>
      <c r="G59" s="42">
        <v>220</v>
      </c>
      <c r="H59" s="42">
        <f t="shared" si="1"/>
        <v>220</v>
      </c>
      <c r="I59" s="31">
        <v>920</v>
      </c>
      <c r="J59" s="24">
        <f t="shared" si="0"/>
        <v>920</v>
      </c>
    </row>
    <row r="60" spans="1:10" s="10" customFormat="1" ht="33.75">
      <c r="A60" s="26" t="s">
        <v>189</v>
      </c>
      <c r="B60" s="41" t="s">
        <v>190</v>
      </c>
      <c r="C60" s="41" t="s">
        <v>83</v>
      </c>
      <c r="D60" s="41" t="s">
        <v>182</v>
      </c>
      <c r="E60" s="42">
        <v>500</v>
      </c>
      <c r="F60" s="42"/>
      <c r="G60" s="42">
        <v>220</v>
      </c>
      <c r="H60" s="42">
        <f t="shared" si="1"/>
        <v>220</v>
      </c>
      <c r="I60" s="31">
        <v>770</v>
      </c>
      <c r="J60" s="24">
        <f t="shared" si="0"/>
        <v>770</v>
      </c>
    </row>
    <row r="61" spans="1:10" s="10" customFormat="1" ht="33.75">
      <c r="A61" s="26" t="s">
        <v>191</v>
      </c>
      <c r="B61" s="41" t="s">
        <v>82</v>
      </c>
      <c r="C61" s="41" t="s">
        <v>83</v>
      </c>
      <c r="D61" s="41" t="s">
        <v>182</v>
      </c>
      <c r="E61" s="42">
        <v>500</v>
      </c>
      <c r="F61" s="42"/>
      <c r="G61" s="42">
        <v>220</v>
      </c>
      <c r="H61" s="42">
        <f t="shared" si="1"/>
        <v>220</v>
      </c>
      <c r="I61" s="31">
        <v>770</v>
      </c>
      <c r="J61" s="24">
        <f t="shared" si="0"/>
        <v>770</v>
      </c>
    </row>
    <row r="62" spans="1:10" s="10" customFormat="1" ht="33.75">
      <c r="A62" s="26" t="s">
        <v>192</v>
      </c>
      <c r="B62" s="41" t="s">
        <v>193</v>
      </c>
      <c r="C62" s="41" t="s">
        <v>53</v>
      </c>
      <c r="D62" s="41" t="s">
        <v>182</v>
      </c>
      <c r="E62" s="42">
        <v>500</v>
      </c>
      <c r="F62" s="42"/>
      <c r="G62" s="42">
        <v>220</v>
      </c>
      <c r="H62" s="42">
        <f t="shared" si="1"/>
        <v>220</v>
      </c>
      <c r="I62" s="31">
        <v>670</v>
      </c>
      <c r="J62" s="24">
        <f t="shared" si="0"/>
        <v>670</v>
      </c>
    </row>
    <row r="63" spans="1:10" s="10" customFormat="1" ht="33.75">
      <c r="A63" s="26" t="s">
        <v>194</v>
      </c>
      <c r="B63" s="41" t="s">
        <v>195</v>
      </c>
      <c r="C63" s="41" t="s">
        <v>67</v>
      </c>
      <c r="D63" s="41" t="s">
        <v>182</v>
      </c>
      <c r="E63" s="42">
        <v>500</v>
      </c>
      <c r="F63" s="42"/>
      <c r="G63" s="42">
        <v>220</v>
      </c>
      <c r="H63" s="42">
        <f t="shared" si="1"/>
        <v>220</v>
      </c>
      <c r="I63" s="31">
        <v>920</v>
      </c>
      <c r="J63" s="24">
        <f t="shared" si="0"/>
        <v>920</v>
      </c>
    </row>
    <row r="64" spans="1:10" s="10" customFormat="1" ht="33" customHeight="1">
      <c r="A64" s="26" t="s">
        <v>196</v>
      </c>
      <c r="B64" s="41" t="s">
        <v>197</v>
      </c>
      <c r="C64" s="41" t="s">
        <v>58</v>
      </c>
      <c r="D64" s="41" t="s">
        <v>182</v>
      </c>
      <c r="E64" s="42">
        <v>500</v>
      </c>
      <c r="F64" s="42"/>
      <c r="G64" s="42">
        <v>220</v>
      </c>
      <c r="H64" s="42">
        <f t="shared" si="1"/>
        <v>220</v>
      </c>
      <c r="I64" s="31">
        <v>970</v>
      </c>
      <c r="J64" s="24">
        <f t="shared" si="0"/>
        <v>970</v>
      </c>
    </row>
    <row r="65" spans="1:10" s="10" customFormat="1" ht="22.5">
      <c r="A65" s="26">
        <v>21</v>
      </c>
      <c r="B65" s="41" t="s">
        <v>20</v>
      </c>
      <c r="C65" s="41" t="s">
        <v>19</v>
      </c>
      <c r="D65" s="41" t="s">
        <v>198</v>
      </c>
      <c r="E65" s="42">
        <v>500</v>
      </c>
      <c r="F65" s="42">
        <v>2250</v>
      </c>
      <c r="G65" s="42">
        <v>220</v>
      </c>
      <c r="H65" s="42">
        <f t="shared" si="1"/>
        <v>2470</v>
      </c>
      <c r="I65" s="31">
        <v>220</v>
      </c>
      <c r="J65" s="24">
        <f t="shared" si="0"/>
        <v>2470</v>
      </c>
    </row>
    <row r="66" spans="1:10" s="10" customFormat="1" ht="22.5">
      <c r="A66" s="26">
        <v>22</v>
      </c>
      <c r="B66" s="41" t="s">
        <v>15</v>
      </c>
      <c r="C66" s="41" t="s">
        <v>16</v>
      </c>
      <c r="D66" s="41" t="s">
        <v>198</v>
      </c>
      <c r="E66" s="42">
        <v>500</v>
      </c>
      <c r="F66" s="42">
        <v>2250</v>
      </c>
      <c r="G66" s="42">
        <v>220</v>
      </c>
      <c r="H66" s="42">
        <f t="shared" si="1"/>
        <v>2470</v>
      </c>
      <c r="I66" s="31">
        <v>220</v>
      </c>
      <c r="J66" s="24">
        <f t="shared" si="0"/>
        <v>2470</v>
      </c>
    </row>
    <row r="67" spans="1:10" s="10" customFormat="1" ht="22.5">
      <c r="A67" s="26" t="s">
        <v>199</v>
      </c>
      <c r="B67" s="41" t="s">
        <v>200</v>
      </c>
      <c r="C67" s="41" t="s">
        <v>201</v>
      </c>
      <c r="D67" s="41" t="s">
        <v>202</v>
      </c>
      <c r="E67" s="42">
        <v>500</v>
      </c>
      <c r="F67" s="42">
        <v>1500</v>
      </c>
      <c r="G67" s="42">
        <v>220</v>
      </c>
      <c r="H67" s="42">
        <f t="shared" si="1"/>
        <v>1720</v>
      </c>
      <c r="I67" s="31">
        <f>840+300</f>
        <v>1140</v>
      </c>
      <c r="J67" s="24">
        <f t="shared" si="0"/>
        <v>2640</v>
      </c>
    </row>
    <row r="68" spans="1:10" s="10" customFormat="1" ht="22.5">
      <c r="A68" s="26" t="s">
        <v>203</v>
      </c>
      <c r="B68" s="41" t="s">
        <v>46</v>
      </c>
      <c r="C68" s="41" t="s">
        <v>47</v>
      </c>
      <c r="D68" s="41" t="s">
        <v>204</v>
      </c>
      <c r="E68" s="42">
        <v>1200</v>
      </c>
      <c r="F68" s="42">
        <v>1200</v>
      </c>
      <c r="G68" s="42">
        <v>220</v>
      </c>
      <c r="H68" s="42">
        <f t="shared" si="1"/>
        <v>1420</v>
      </c>
      <c r="I68" s="31">
        <f>840+400</f>
        <v>1240</v>
      </c>
      <c r="J68" s="24">
        <f t="shared" si="0"/>
        <v>2440</v>
      </c>
    </row>
    <row r="69" spans="1:10" s="10" customFormat="1" ht="34.5" customHeight="1">
      <c r="A69" s="26" t="s">
        <v>205</v>
      </c>
      <c r="B69" s="41" t="s">
        <v>4</v>
      </c>
      <c r="C69" s="41" t="s">
        <v>6</v>
      </c>
      <c r="D69" s="41" t="s">
        <v>206</v>
      </c>
      <c r="E69" s="42">
        <v>500</v>
      </c>
      <c r="F69" s="42">
        <v>1000</v>
      </c>
      <c r="G69" s="42">
        <v>220</v>
      </c>
      <c r="H69" s="42">
        <f t="shared" si="1"/>
        <v>1220</v>
      </c>
      <c r="I69" s="31">
        <f>2350+220</f>
        <v>2570</v>
      </c>
      <c r="J69" s="24">
        <f t="shared" si="0"/>
        <v>3570</v>
      </c>
    </row>
    <row r="70" spans="1:10" s="10" customFormat="1" ht="34.5" customHeight="1">
      <c r="A70" s="26" t="s">
        <v>207</v>
      </c>
      <c r="B70" s="41" t="s">
        <v>208</v>
      </c>
      <c r="C70" s="41" t="s">
        <v>5</v>
      </c>
      <c r="D70" s="41" t="s">
        <v>209</v>
      </c>
      <c r="E70" s="42">
        <v>500</v>
      </c>
      <c r="F70" s="42">
        <v>1000</v>
      </c>
      <c r="G70" s="42">
        <v>220</v>
      </c>
      <c r="H70" s="42">
        <f t="shared" si="1"/>
        <v>1220</v>
      </c>
      <c r="I70" s="31">
        <v>220</v>
      </c>
      <c r="J70" s="24">
        <f t="shared" si="0"/>
        <v>1220</v>
      </c>
    </row>
    <row r="71" spans="1:10" s="10" customFormat="1" ht="34.5" customHeight="1">
      <c r="A71" s="26" t="s">
        <v>210</v>
      </c>
      <c r="B71" s="41" t="s">
        <v>24</v>
      </c>
      <c r="C71" s="41" t="s">
        <v>23</v>
      </c>
      <c r="D71" s="41" t="s">
        <v>202</v>
      </c>
      <c r="E71" s="42">
        <v>500</v>
      </c>
      <c r="F71" s="42">
        <v>1000</v>
      </c>
      <c r="G71" s="42">
        <v>220</v>
      </c>
      <c r="H71" s="42">
        <f t="shared" si="1"/>
        <v>1220</v>
      </c>
      <c r="I71" s="31">
        <f>1660+220</f>
        <v>1880</v>
      </c>
      <c r="J71" s="24">
        <f t="shared" si="0"/>
        <v>2880</v>
      </c>
    </row>
    <row r="72" spans="1:10" s="10" customFormat="1" ht="34.5" customHeight="1">
      <c r="A72" s="26" t="s">
        <v>211</v>
      </c>
      <c r="B72" s="41" t="s">
        <v>212</v>
      </c>
      <c r="C72" s="41" t="s">
        <v>213</v>
      </c>
      <c r="D72" s="41" t="s">
        <v>202</v>
      </c>
      <c r="E72" s="42">
        <v>500</v>
      </c>
      <c r="F72" s="42">
        <v>1000</v>
      </c>
      <c r="G72" s="42">
        <v>220</v>
      </c>
      <c r="H72" s="42">
        <f t="shared" si="1"/>
        <v>1220</v>
      </c>
      <c r="I72" s="31">
        <v>220</v>
      </c>
      <c r="J72" s="24">
        <f t="shared" si="0"/>
        <v>1220</v>
      </c>
    </row>
    <row r="73" spans="1:10" s="10" customFormat="1" ht="34.5" customHeight="1">
      <c r="A73" s="26" t="s">
        <v>214</v>
      </c>
      <c r="B73" s="41" t="s">
        <v>215</v>
      </c>
      <c r="C73" s="41" t="s">
        <v>216</v>
      </c>
      <c r="D73" s="41" t="s">
        <v>202</v>
      </c>
      <c r="E73" s="42">
        <v>500</v>
      </c>
      <c r="F73" s="42">
        <v>1000</v>
      </c>
      <c r="G73" s="42">
        <v>220</v>
      </c>
      <c r="H73" s="42">
        <f t="shared" si="1"/>
        <v>1220</v>
      </c>
      <c r="I73" s="31">
        <v>220</v>
      </c>
      <c r="J73" s="24">
        <f t="shared" si="0"/>
        <v>1220</v>
      </c>
    </row>
    <row r="74" spans="1:10" s="10" customFormat="1" ht="25.5">
      <c r="A74" s="10" t="s">
        <v>217</v>
      </c>
      <c r="B74" s="41" t="s">
        <v>218</v>
      </c>
      <c r="C74" s="41" t="s">
        <v>28</v>
      </c>
      <c r="D74" s="41" t="s">
        <v>219</v>
      </c>
      <c r="E74" s="42">
        <v>800</v>
      </c>
      <c r="F74" s="42"/>
      <c r="G74" s="42">
        <v>300</v>
      </c>
      <c r="H74" s="42">
        <f t="shared" si="1"/>
        <v>300</v>
      </c>
      <c r="I74" s="31">
        <v>400</v>
      </c>
      <c r="J74" s="24">
        <f t="shared" si="0"/>
        <v>400</v>
      </c>
    </row>
    <row r="75" spans="1:10" s="10" customFormat="1" ht="22.5">
      <c r="A75" s="26" t="s">
        <v>220</v>
      </c>
      <c r="B75" s="41" t="s">
        <v>221</v>
      </c>
      <c r="C75" s="41" t="s">
        <v>222</v>
      </c>
      <c r="D75" s="41" t="s">
        <v>219</v>
      </c>
      <c r="E75" s="42">
        <v>800</v>
      </c>
      <c r="F75" s="42"/>
      <c r="G75" s="42">
        <v>300</v>
      </c>
      <c r="H75" s="42">
        <f aca="true" t="shared" si="2" ref="H75:H138">SUM(F75:G75)</f>
        <v>300</v>
      </c>
      <c r="I75" s="31">
        <v>550</v>
      </c>
      <c r="J75" s="24">
        <f t="shared" si="0"/>
        <v>550</v>
      </c>
    </row>
    <row r="76" spans="1:10" s="10" customFormat="1" ht="22.5">
      <c r="A76" s="26" t="s">
        <v>223</v>
      </c>
      <c r="B76" s="41" t="s">
        <v>37</v>
      </c>
      <c r="C76" s="41" t="s">
        <v>38</v>
      </c>
      <c r="D76" s="41" t="s">
        <v>225</v>
      </c>
      <c r="E76" s="42">
        <v>800</v>
      </c>
      <c r="F76" s="42"/>
      <c r="G76" s="42">
        <v>300</v>
      </c>
      <c r="H76" s="42">
        <f t="shared" si="2"/>
        <v>300</v>
      </c>
      <c r="I76" s="31">
        <v>300</v>
      </c>
      <c r="J76" s="24">
        <f aca="true" t="shared" si="3" ref="J76:J139">+F76+I76</f>
        <v>300</v>
      </c>
    </row>
    <row r="77" spans="1:10" s="10" customFormat="1" ht="22.5">
      <c r="A77" s="26" t="s">
        <v>224</v>
      </c>
      <c r="B77" s="41" t="s">
        <v>26</v>
      </c>
      <c r="C77" s="41" t="s">
        <v>27</v>
      </c>
      <c r="D77" s="41" t="s">
        <v>225</v>
      </c>
      <c r="E77" s="42">
        <v>800</v>
      </c>
      <c r="F77" s="42"/>
      <c r="G77" s="42">
        <v>300</v>
      </c>
      <c r="H77" s="42">
        <f t="shared" si="2"/>
        <v>300</v>
      </c>
      <c r="I77" s="31">
        <v>670</v>
      </c>
      <c r="J77" s="24">
        <f t="shared" si="3"/>
        <v>670</v>
      </c>
    </row>
    <row r="78" spans="1:10" s="10" customFormat="1" ht="22.5">
      <c r="A78" s="26" t="s">
        <v>226</v>
      </c>
      <c r="B78" s="41" t="s">
        <v>33</v>
      </c>
      <c r="C78" s="41" t="s">
        <v>34</v>
      </c>
      <c r="D78" s="41" t="s">
        <v>225</v>
      </c>
      <c r="E78" s="42">
        <v>800</v>
      </c>
      <c r="F78" s="42"/>
      <c r="G78" s="42">
        <v>300</v>
      </c>
      <c r="H78" s="42">
        <f t="shared" si="2"/>
        <v>300</v>
      </c>
      <c r="I78" s="31">
        <v>630</v>
      </c>
      <c r="J78" s="24">
        <f t="shared" si="3"/>
        <v>630</v>
      </c>
    </row>
    <row r="79" spans="1:10" s="10" customFormat="1" ht="22.5">
      <c r="A79" s="26" t="s">
        <v>227</v>
      </c>
      <c r="B79" s="41" t="s">
        <v>35</v>
      </c>
      <c r="C79" s="41" t="s">
        <v>36</v>
      </c>
      <c r="D79" s="41" t="s">
        <v>225</v>
      </c>
      <c r="E79" s="42">
        <v>800</v>
      </c>
      <c r="F79" s="42"/>
      <c r="G79" s="42">
        <v>300</v>
      </c>
      <c r="H79" s="42">
        <f t="shared" si="2"/>
        <v>300</v>
      </c>
      <c r="I79" s="31">
        <v>950</v>
      </c>
      <c r="J79" s="24">
        <f t="shared" si="3"/>
        <v>950</v>
      </c>
    </row>
    <row r="80" spans="1:10" s="10" customFormat="1" ht="22.5">
      <c r="A80" s="26" t="s">
        <v>228</v>
      </c>
      <c r="B80" s="41" t="s">
        <v>21</v>
      </c>
      <c r="C80" s="41" t="s">
        <v>22</v>
      </c>
      <c r="D80" s="41" t="s">
        <v>229</v>
      </c>
      <c r="E80" s="42">
        <v>500</v>
      </c>
      <c r="F80" s="42">
        <v>500</v>
      </c>
      <c r="G80" s="42">
        <v>220</v>
      </c>
      <c r="H80" s="42">
        <f t="shared" si="2"/>
        <v>720</v>
      </c>
      <c r="I80" s="31">
        <v>220</v>
      </c>
      <c r="J80" s="24">
        <f t="shared" si="3"/>
        <v>720</v>
      </c>
    </row>
    <row r="81" spans="1:10" s="10" customFormat="1" ht="22.5">
      <c r="A81" s="26" t="s">
        <v>230</v>
      </c>
      <c r="B81" s="41" t="s">
        <v>51</v>
      </c>
      <c r="C81" s="41" t="s">
        <v>9</v>
      </c>
      <c r="D81" s="41" t="s">
        <v>229</v>
      </c>
      <c r="E81" s="42">
        <v>750</v>
      </c>
      <c r="F81" s="42">
        <v>750</v>
      </c>
      <c r="G81" s="42">
        <v>300</v>
      </c>
      <c r="H81" s="42">
        <f t="shared" si="2"/>
        <v>1050</v>
      </c>
      <c r="I81" s="31">
        <f>3200+300</f>
        <v>3500</v>
      </c>
      <c r="J81" s="24">
        <f t="shared" si="3"/>
        <v>4250</v>
      </c>
    </row>
    <row r="82" spans="1:10" s="10" customFormat="1" ht="22.5">
      <c r="A82" s="26" t="s">
        <v>231</v>
      </c>
      <c r="B82" s="41" t="s">
        <v>232</v>
      </c>
      <c r="C82" s="41" t="s">
        <v>233</v>
      </c>
      <c r="D82" s="41" t="s">
        <v>225</v>
      </c>
      <c r="E82" s="42">
        <v>500</v>
      </c>
      <c r="F82" s="42"/>
      <c r="G82" s="42">
        <v>220</v>
      </c>
      <c r="H82" s="42">
        <f t="shared" si="2"/>
        <v>220</v>
      </c>
      <c r="I82" s="31">
        <v>720</v>
      </c>
      <c r="J82" s="24">
        <f t="shared" si="3"/>
        <v>720</v>
      </c>
    </row>
    <row r="83" spans="1:10" s="10" customFormat="1" ht="22.5">
      <c r="A83" s="26" t="s">
        <v>234</v>
      </c>
      <c r="B83" s="41" t="s">
        <v>235</v>
      </c>
      <c r="C83" s="41" t="s">
        <v>236</v>
      </c>
      <c r="D83" s="41" t="s">
        <v>225</v>
      </c>
      <c r="E83" s="42">
        <v>500</v>
      </c>
      <c r="F83" s="42"/>
      <c r="G83" s="42">
        <v>220</v>
      </c>
      <c r="H83" s="42">
        <f t="shared" si="2"/>
        <v>220</v>
      </c>
      <c r="I83" s="31">
        <v>220</v>
      </c>
      <c r="J83" s="24">
        <f t="shared" si="3"/>
        <v>220</v>
      </c>
    </row>
    <row r="84" spans="1:10" s="10" customFormat="1" ht="22.5">
      <c r="A84" s="26" t="s">
        <v>237</v>
      </c>
      <c r="B84" s="41" t="s">
        <v>238</v>
      </c>
      <c r="C84" s="41" t="s">
        <v>239</v>
      </c>
      <c r="D84" s="41" t="s">
        <v>225</v>
      </c>
      <c r="E84" s="42">
        <v>500</v>
      </c>
      <c r="F84" s="42"/>
      <c r="G84" s="42">
        <v>220</v>
      </c>
      <c r="H84" s="42">
        <f t="shared" si="2"/>
        <v>220</v>
      </c>
      <c r="I84" s="31">
        <v>700</v>
      </c>
      <c r="J84" s="24">
        <f t="shared" si="3"/>
        <v>700</v>
      </c>
    </row>
    <row r="85" spans="1:10" s="10" customFormat="1" ht="22.5">
      <c r="A85" s="26" t="s">
        <v>240</v>
      </c>
      <c r="B85" s="41" t="s">
        <v>241</v>
      </c>
      <c r="C85" s="41" t="s">
        <v>242</v>
      </c>
      <c r="D85" s="41" t="s">
        <v>225</v>
      </c>
      <c r="E85" s="42">
        <v>500</v>
      </c>
      <c r="F85" s="42"/>
      <c r="G85" s="42">
        <v>220</v>
      </c>
      <c r="H85" s="42">
        <f t="shared" si="2"/>
        <v>220</v>
      </c>
      <c r="I85" s="31">
        <v>1070</v>
      </c>
      <c r="J85" s="24">
        <f t="shared" si="3"/>
        <v>1070</v>
      </c>
    </row>
    <row r="86" spans="1:10" s="10" customFormat="1" ht="22.5">
      <c r="A86" s="26" t="s">
        <v>243</v>
      </c>
      <c r="B86" s="41" t="s">
        <v>74</v>
      </c>
      <c r="C86" s="41" t="s">
        <v>44</v>
      </c>
      <c r="D86" s="41" t="s">
        <v>225</v>
      </c>
      <c r="E86" s="42">
        <v>500</v>
      </c>
      <c r="F86" s="42"/>
      <c r="G86" s="42">
        <v>220</v>
      </c>
      <c r="H86" s="42">
        <f t="shared" si="2"/>
        <v>220</v>
      </c>
      <c r="I86" s="31">
        <v>770</v>
      </c>
      <c r="J86" s="24">
        <f t="shared" si="3"/>
        <v>770</v>
      </c>
    </row>
    <row r="87" spans="1:10" s="10" customFormat="1" ht="22.5">
      <c r="A87" s="26" t="s">
        <v>244</v>
      </c>
      <c r="B87" s="41" t="s">
        <v>245</v>
      </c>
      <c r="C87" s="41" t="s">
        <v>246</v>
      </c>
      <c r="D87" s="41" t="s">
        <v>225</v>
      </c>
      <c r="E87" s="42">
        <v>500</v>
      </c>
      <c r="F87" s="42"/>
      <c r="G87" s="42">
        <v>220</v>
      </c>
      <c r="H87" s="42">
        <f t="shared" si="2"/>
        <v>220</v>
      </c>
      <c r="I87" s="31">
        <v>570</v>
      </c>
      <c r="J87" s="24">
        <f t="shared" si="3"/>
        <v>570</v>
      </c>
    </row>
    <row r="88" spans="1:10" s="10" customFormat="1" ht="21.75" customHeight="1">
      <c r="A88" s="26" t="s">
        <v>247</v>
      </c>
      <c r="B88" s="41" t="s">
        <v>71</v>
      </c>
      <c r="C88" s="41" t="s">
        <v>72</v>
      </c>
      <c r="D88" s="41" t="s">
        <v>225</v>
      </c>
      <c r="E88" s="42">
        <v>500</v>
      </c>
      <c r="F88" s="42"/>
      <c r="G88" s="42">
        <v>220</v>
      </c>
      <c r="H88" s="42">
        <f t="shared" si="2"/>
        <v>220</v>
      </c>
      <c r="I88" s="31">
        <v>570</v>
      </c>
      <c r="J88" s="24">
        <f t="shared" si="3"/>
        <v>570</v>
      </c>
    </row>
    <row r="89" spans="1:10" s="10" customFormat="1" ht="21.75" customHeight="1">
      <c r="A89" s="26" t="s">
        <v>248</v>
      </c>
      <c r="B89" s="41" t="s">
        <v>249</v>
      </c>
      <c r="C89" s="41" t="s">
        <v>250</v>
      </c>
      <c r="D89" s="41" t="s">
        <v>225</v>
      </c>
      <c r="E89" s="42">
        <v>500</v>
      </c>
      <c r="F89" s="42"/>
      <c r="G89" s="42">
        <v>220</v>
      </c>
      <c r="H89" s="42">
        <f t="shared" si="2"/>
        <v>220</v>
      </c>
      <c r="I89" s="31">
        <v>720</v>
      </c>
      <c r="J89" s="24">
        <f t="shared" si="3"/>
        <v>720</v>
      </c>
    </row>
    <row r="90" spans="1:10" s="10" customFormat="1" ht="21.75" customHeight="1">
      <c r="A90" s="26" t="s">
        <v>251</v>
      </c>
      <c r="B90" s="41" t="s">
        <v>252</v>
      </c>
      <c r="C90" s="41" t="s">
        <v>253</v>
      </c>
      <c r="D90" s="41" t="s">
        <v>219</v>
      </c>
      <c r="E90" s="42">
        <v>500</v>
      </c>
      <c r="F90" s="42"/>
      <c r="G90" s="42">
        <v>220</v>
      </c>
      <c r="H90" s="42">
        <f t="shared" si="2"/>
        <v>220</v>
      </c>
      <c r="I90" s="31">
        <v>470</v>
      </c>
      <c r="J90" s="24">
        <f t="shared" si="3"/>
        <v>470</v>
      </c>
    </row>
    <row r="91" spans="1:10" s="10" customFormat="1" ht="21.75" customHeight="1">
      <c r="A91" s="26" t="s">
        <v>254</v>
      </c>
      <c r="B91" s="41" t="s">
        <v>255</v>
      </c>
      <c r="C91" s="41" t="s">
        <v>256</v>
      </c>
      <c r="D91" s="41" t="s">
        <v>219</v>
      </c>
      <c r="E91" s="42">
        <v>500</v>
      </c>
      <c r="F91" s="42"/>
      <c r="G91" s="42">
        <v>220</v>
      </c>
      <c r="H91" s="42">
        <f t="shared" si="2"/>
        <v>220</v>
      </c>
      <c r="I91" s="31">
        <v>1506</v>
      </c>
      <c r="J91" s="24">
        <f t="shared" si="3"/>
        <v>1506</v>
      </c>
    </row>
    <row r="92" spans="1:10" s="10" customFormat="1" ht="21.75" customHeight="1">
      <c r="A92" s="26" t="s">
        <v>257</v>
      </c>
      <c r="B92" s="41" t="s">
        <v>258</v>
      </c>
      <c r="C92" s="41" t="s">
        <v>259</v>
      </c>
      <c r="D92" s="41" t="s">
        <v>219</v>
      </c>
      <c r="E92" s="42">
        <v>500</v>
      </c>
      <c r="F92" s="42"/>
      <c r="G92" s="42">
        <v>220</v>
      </c>
      <c r="H92" s="42">
        <f t="shared" si="2"/>
        <v>220</v>
      </c>
      <c r="I92" s="31">
        <v>1406</v>
      </c>
      <c r="J92" s="24">
        <f t="shared" si="3"/>
        <v>1406</v>
      </c>
    </row>
    <row r="93" spans="1:10" s="10" customFormat="1" ht="21.75" customHeight="1">
      <c r="A93" s="26" t="s">
        <v>260</v>
      </c>
      <c r="B93" s="41" t="s">
        <v>261</v>
      </c>
      <c r="C93" s="41" t="s">
        <v>59</v>
      </c>
      <c r="D93" s="41" t="s">
        <v>219</v>
      </c>
      <c r="E93" s="42">
        <v>500</v>
      </c>
      <c r="F93" s="42"/>
      <c r="G93" s="42">
        <v>220</v>
      </c>
      <c r="H93" s="42">
        <f t="shared" si="2"/>
        <v>220</v>
      </c>
      <c r="I93" s="31">
        <v>470</v>
      </c>
      <c r="J93" s="24">
        <f t="shared" si="3"/>
        <v>470</v>
      </c>
    </row>
    <row r="94" spans="1:10" s="10" customFormat="1" ht="21.75" customHeight="1">
      <c r="A94" s="26" t="s">
        <v>262</v>
      </c>
      <c r="B94" s="41" t="s">
        <v>263</v>
      </c>
      <c r="C94" s="41" t="s">
        <v>264</v>
      </c>
      <c r="D94" s="41" t="s">
        <v>219</v>
      </c>
      <c r="E94" s="42">
        <v>500</v>
      </c>
      <c r="F94" s="42"/>
      <c r="G94" s="42">
        <v>220</v>
      </c>
      <c r="H94" s="42">
        <f t="shared" si="2"/>
        <v>220</v>
      </c>
      <c r="I94" s="31">
        <v>670</v>
      </c>
      <c r="J94" s="24">
        <f t="shared" si="3"/>
        <v>670</v>
      </c>
    </row>
    <row r="95" spans="1:10" s="10" customFormat="1" ht="21.75" customHeight="1">
      <c r="A95" s="26" t="s">
        <v>265</v>
      </c>
      <c r="B95" s="41" t="s">
        <v>13</v>
      </c>
      <c r="C95" s="41" t="s">
        <v>14</v>
      </c>
      <c r="D95" s="41" t="s">
        <v>266</v>
      </c>
      <c r="E95" s="42">
        <v>800</v>
      </c>
      <c r="F95" s="42"/>
      <c r="G95" s="42">
        <v>300</v>
      </c>
      <c r="H95" s="42">
        <f t="shared" si="2"/>
        <v>300</v>
      </c>
      <c r="I95" s="31">
        <v>1000.07</v>
      </c>
      <c r="J95" s="24">
        <f t="shared" si="3"/>
        <v>1000.07</v>
      </c>
    </row>
    <row r="96" spans="1:10" s="10" customFormat="1" ht="21.75" customHeight="1">
      <c r="A96" s="26">
        <v>304</v>
      </c>
      <c r="B96" s="41" t="s">
        <v>4</v>
      </c>
      <c r="C96" s="41" t="s">
        <v>150</v>
      </c>
      <c r="D96" s="41" t="s">
        <v>267</v>
      </c>
      <c r="E96" s="42">
        <v>500</v>
      </c>
      <c r="F96" s="42">
        <v>500</v>
      </c>
      <c r="G96" s="42">
        <v>220</v>
      </c>
      <c r="H96" s="42">
        <f t="shared" si="2"/>
        <v>720</v>
      </c>
      <c r="I96" s="31">
        <v>220</v>
      </c>
      <c r="J96" s="24">
        <f t="shared" si="3"/>
        <v>720</v>
      </c>
    </row>
    <row r="97" spans="1:10" s="10" customFormat="1" ht="21.75" customHeight="1">
      <c r="A97" s="26">
        <v>300</v>
      </c>
      <c r="B97" s="41" t="s">
        <v>49</v>
      </c>
      <c r="C97" s="41" t="s">
        <v>50</v>
      </c>
      <c r="D97" s="41" t="s">
        <v>268</v>
      </c>
      <c r="E97" s="42">
        <v>1200</v>
      </c>
      <c r="F97" s="42">
        <v>1200</v>
      </c>
      <c r="G97" s="42">
        <v>400</v>
      </c>
      <c r="H97" s="42">
        <f t="shared" si="2"/>
        <v>1600</v>
      </c>
      <c r="I97" s="31">
        <v>1400</v>
      </c>
      <c r="J97" s="24">
        <f t="shared" si="3"/>
        <v>2600</v>
      </c>
    </row>
    <row r="98" spans="1:10" s="10" customFormat="1" ht="21.75" customHeight="1">
      <c r="A98" s="26" t="s">
        <v>269</v>
      </c>
      <c r="B98" s="41" t="s">
        <v>46</v>
      </c>
      <c r="C98" s="41" t="s">
        <v>47</v>
      </c>
      <c r="D98" s="41" t="s">
        <v>270</v>
      </c>
      <c r="E98" s="42">
        <v>1200</v>
      </c>
      <c r="F98" s="42"/>
      <c r="G98" s="42">
        <v>400</v>
      </c>
      <c r="H98" s="42">
        <f t="shared" si="2"/>
        <v>400</v>
      </c>
      <c r="I98" s="31">
        <v>1050</v>
      </c>
      <c r="J98" s="24">
        <f t="shared" si="3"/>
        <v>1050</v>
      </c>
    </row>
    <row r="99" spans="1:10" s="10" customFormat="1" ht="21.75" customHeight="1">
      <c r="A99" s="26" t="s">
        <v>271</v>
      </c>
      <c r="B99" s="41" t="s">
        <v>272</v>
      </c>
      <c r="C99" s="41" t="s">
        <v>48</v>
      </c>
      <c r="D99" s="41" t="s">
        <v>270</v>
      </c>
      <c r="E99" s="42">
        <v>750</v>
      </c>
      <c r="F99" s="42"/>
      <c r="G99" s="42">
        <v>300</v>
      </c>
      <c r="H99" s="42">
        <f t="shared" si="2"/>
        <v>300</v>
      </c>
      <c r="I99" s="31">
        <v>800</v>
      </c>
      <c r="J99" s="24">
        <f t="shared" si="3"/>
        <v>800</v>
      </c>
    </row>
    <row r="100" spans="1:10" s="10" customFormat="1" ht="21.75" customHeight="1">
      <c r="A100" s="26" t="s">
        <v>273</v>
      </c>
      <c r="B100" s="41" t="s">
        <v>274</v>
      </c>
      <c r="C100" s="41" t="s">
        <v>275</v>
      </c>
      <c r="D100" s="41" t="s">
        <v>270</v>
      </c>
      <c r="E100" s="42">
        <v>500</v>
      </c>
      <c r="F100" s="42"/>
      <c r="G100" s="42">
        <v>220</v>
      </c>
      <c r="H100" s="42">
        <f t="shared" si="2"/>
        <v>220</v>
      </c>
      <c r="I100" s="31">
        <v>420</v>
      </c>
      <c r="J100" s="24">
        <f t="shared" si="3"/>
        <v>420</v>
      </c>
    </row>
    <row r="101" spans="1:10" s="10" customFormat="1" ht="21.75" customHeight="1">
      <c r="A101" s="26" t="s">
        <v>276</v>
      </c>
      <c r="B101" s="41" t="s">
        <v>277</v>
      </c>
      <c r="C101" s="41" t="s">
        <v>278</v>
      </c>
      <c r="D101" s="41" t="s">
        <v>270</v>
      </c>
      <c r="E101" s="42">
        <v>500</v>
      </c>
      <c r="F101" s="42"/>
      <c r="G101" s="42">
        <v>220</v>
      </c>
      <c r="H101" s="42">
        <f t="shared" si="2"/>
        <v>220</v>
      </c>
      <c r="I101" s="31">
        <v>420</v>
      </c>
      <c r="J101" s="24">
        <f t="shared" si="3"/>
        <v>420</v>
      </c>
    </row>
    <row r="102" spans="1:10" s="10" customFormat="1" ht="21.75" customHeight="1">
      <c r="A102" s="26" t="s">
        <v>279</v>
      </c>
      <c r="B102" s="41" t="s">
        <v>85</v>
      </c>
      <c r="C102" s="41" t="s">
        <v>91</v>
      </c>
      <c r="D102" s="41" t="s">
        <v>270</v>
      </c>
      <c r="E102" s="42">
        <v>500</v>
      </c>
      <c r="F102" s="42"/>
      <c r="G102" s="42">
        <v>220</v>
      </c>
      <c r="H102" s="42">
        <f t="shared" si="2"/>
        <v>220</v>
      </c>
      <c r="I102" s="31">
        <v>730</v>
      </c>
      <c r="J102" s="24">
        <f t="shared" si="3"/>
        <v>730</v>
      </c>
    </row>
    <row r="103" spans="1:10" s="10" customFormat="1" ht="21.75" customHeight="1">
      <c r="A103" s="26" t="s">
        <v>280</v>
      </c>
      <c r="B103" s="41" t="s">
        <v>281</v>
      </c>
      <c r="C103" s="41" t="s">
        <v>282</v>
      </c>
      <c r="D103" s="41" t="s">
        <v>270</v>
      </c>
      <c r="E103" s="42">
        <v>500</v>
      </c>
      <c r="F103" s="42"/>
      <c r="G103" s="42">
        <v>220</v>
      </c>
      <c r="H103" s="42">
        <f t="shared" si="2"/>
        <v>220</v>
      </c>
      <c r="I103" s="31">
        <v>450</v>
      </c>
      <c r="J103" s="24">
        <f t="shared" si="3"/>
        <v>450</v>
      </c>
    </row>
    <row r="104" spans="1:10" s="10" customFormat="1" ht="21.75" customHeight="1">
      <c r="A104" s="26" t="s">
        <v>283</v>
      </c>
      <c r="B104" s="41" t="s">
        <v>284</v>
      </c>
      <c r="C104" s="41" t="s">
        <v>285</v>
      </c>
      <c r="D104" s="41" t="s">
        <v>270</v>
      </c>
      <c r="E104" s="42">
        <v>500</v>
      </c>
      <c r="F104" s="42"/>
      <c r="G104" s="42">
        <v>220</v>
      </c>
      <c r="H104" s="42">
        <f t="shared" si="2"/>
        <v>220</v>
      </c>
      <c r="I104" s="31">
        <v>450</v>
      </c>
      <c r="J104" s="24">
        <f t="shared" si="3"/>
        <v>450</v>
      </c>
    </row>
    <row r="105" spans="1:10" s="10" customFormat="1" ht="21.75" customHeight="1">
      <c r="A105" s="26" t="s">
        <v>286</v>
      </c>
      <c r="B105" s="41" t="s">
        <v>287</v>
      </c>
      <c r="C105" s="41" t="s">
        <v>288</v>
      </c>
      <c r="D105" s="41" t="s">
        <v>270</v>
      </c>
      <c r="E105" s="42">
        <v>500</v>
      </c>
      <c r="F105" s="42"/>
      <c r="G105" s="42">
        <v>220</v>
      </c>
      <c r="H105" s="42">
        <f t="shared" si="2"/>
        <v>220</v>
      </c>
      <c r="I105" s="31">
        <v>450</v>
      </c>
      <c r="J105" s="24">
        <f t="shared" si="3"/>
        <v>450</v>
      </c>
    </row>
    <row r="106" spans="1:10" s="10" customFormat="1" ht="21.75" customHeight="1">
      <c r="A106" s="26" t="s">
        <v>289</v>
      </c>
      <c r="B106" s="41" t="s">
        <v>290</v>
      </c>
      <c r="C106" s="41" t="s">
        <v>291</v>
      </c>
      <c r="D106" s="41" t="s">
        <v>270</v>
      </c>
      <c r="E106" s="42">
        <v>500</v>
      </c>
      <c r="F106" s="42"/>
      <c r="G106" s="42">
        <v>220</v>
      </c>
      <c r="H106" s="42">
        <f t="shared" si="2"/>
        <v>220</v>
      </c>
      <c r="I106" s="31">
        <v>320</v>
      </c>
      <c r="J106" s="24">
        <f t="shared" si="3"/>
        <v>320</v>
      </c>
    </row>
    <row r="107" spans="1:10" s="10" customFormat="1" ht="22.5">
      <c r="A107" s="26" t="s">
        <v>292</v>
      </c>
      <c r="B107" s="41" t="s">
        <v>293</v>
      </c>
      <c r="C107" s="41" t="s">
        <v>294</v>
      </c>
      <c r="D107" s="41" t="s">
        <v>270</v>
      </c>
      <c r="E107" s="42">
        <v>500</v>
      </c>
      <c r="F107" s="42"/>
      <c r="G107" s="42">
        <v>220</v>
      </c>
      <c r="H107" s="42">
        <f t="shared" si="2"/>
        <v>220</v>
      </c>
      <c r="I107" s="31">
        <v>450</v>
      </c>
      <c r="J107" s="24">
        <f t="shared" si="3"/>
        <v>450</v>
      </c>
    </row>
    <row r="108" spans="1:10" s="10" customFormat="1" ht="21.75" customHeight="1">
      <c r="A108" s="26" t="s">
        <v>295</v>
      </c>
      <c r="B108" s="41" t="s">
        <v>296</v>
      </c>
      <c r="C108" s="41" t="s">
        <v>297</v>
      </c>
      <c r="D108" s="41" t="s">
        <v>270</v>
      </c>
      <c r="E108" s="42">
        <v>500</v>
      </c>
      <c r="F108" s="42"/>
      <c r="G108" s="42">
        <v>220</v>
      </c>
      <c r="H108" s="42">
        <f t="shared" si="2"/>
        <v>220</v>
      </c>
      <c r="I108" s="31">
        <v>320</v>
      </c>
      <c r="J108" s="24">
        <f t="shared" si="3"/>
        <v>320</v>
      </c>
    </row>
    <row r="109" spans="1:10" s="10" customFormat="1" ht="21.75" customHeight="1">
      <c r="A109" s="26" t="s">
        <v>298</v>
      </c>
      <c r="B109" s="41" t="s">
        <v>69</v>
      </c>
      <c r="C109" s="41" t="s">
        <v>70</v>
      </c>
      <c r="D109" s="41" t="s">
        <v>270</v>
      </c>
      <c r="E109" s="42">
        <v>500</v>
      </c>
      <c r="F109" s="42"/>
      <c r="G109" s="42">
        <v>220</v>
      </c>
      <c r="H109" s="42">
        <f t="shared" si="2"/>
        <v>220</v>
      </c>
      <c r="I109" s="31">
        <v>750</v>
      </c>
      <c r="J109" s="24">
        <f t="shared" si="3"/>
        <v>750</v>
      </c>
    </row>
    <row r="110" spans="1:10" s="10" customFormat="1" ht="21.75" customHeight="1">
      <c r="A110" s="26" t="s">
        <v>299</v>
      </c>
      <c r="B110" s="41" t="s">
        <v>300</v>
      </c>
      <c r="C110" s="41" t="s">
        <v>78</v>
      </c>
      <c r="D110" s="41" t="s">
        <v>270</v>
      </c>
      <c r="E110" s="42">
        <v>500</v>
      </c>
      <c r="F110" s="42"/>
      <c r="G110" s="42">
        <v>220</v>
      </c>
      <c r="H110" s="42">
        <f t="shared" si="2"/>
        <v>220</v>
      </c>
      <c r="I110" s="31">
        <v>470</v>
      </c>
      <c r="J110" s="24">
        <f t="shared" si="3"/>
        <v>470</v>
      </c>
    </row>
    <row r="111" spans="1:10" s="10" customFormat="1" ht="21.75" customHeight="1">
      <c r="A111" s="26" t="s">
        <v>301</v>
      </c>
      <c r="B111" s="41" t="s">
        <v>65</v>
      </c>
      <c r="C111" s="41" t="s">
        <v>64</v>
      </c>
      <c r="D111" s="41" t="s">
        <v>270</v>
      </c>
      <c r="E111" s="42">
        <v>500</v>
      </c>
      <c r="F111" s="42"/>
      <c r="G111" s="42">
        <v>220</v>
      </c>
      <c r="H111" s="42">
        <f t="shared" si="2"/>
        <v>220</v>
      </c>
      <c r="I111" s="31">
        <v>450</v>
      </c>
      <c r="J111" s="24">
        <f t="shared" si="3"/>
        <v>450</v>
      </c>
    </row>
    <row r="112" spans="1:10" s="10" customFormat="1" ht="21.75" customHeight="1">
      <c r="A112" s="26" t="s">
        <v>302</v>
      </c>
      <c r="B112" s="41" t="s">
        <v>303</v>
      </c>
      <c r="C112" s="41" t="s">
        <v>304</v>
      </c>
      <c r="D112" s="41" t="s">
        <v>270</v>
      </c>
      <c r="E112" s="42">
        <v>500</v>
      </c>
      <c r="F112" s="42"/>
      <c r="G112" s="42">
        <v>220</v>
      </c>
      <c r="H112" s="42">
        <f t="shared" si="2"/>
        <v>220</v>
      </c>
      <c r="I112" s="31">
        <v>650</v>
      </c>
      <c r="J112" s="24">
        <f t="shared" si="3"/>
        <v>650</v>
      </c>
    </row>
    <row r="113" spans="1:10" s="10" customFormat="1" ht="33.75">
      <c r="A113" s="26" t="s">
        <v>305</v>
      </c>
      <c r="B113" s="41" t="s">
        <v>153</v>
      </c>
      <c r="C113" s="41" t="s">
        <v>154</v>
      </c>
      <c r="D113" s="41" t="s">
        <v>306</v>
      </c>
      <c r="E113" s="42">
        <v>800</v>
      </c>
      <c r="F113" s="42">
        <v>800</v>
      </c>
      <c r="G113" s="42">
        <v>220</v>
      </c>
      <c r="H113" s="42">
        <f t="shared" si="2"/>
        <v>1020</v>
      </c>
      <c r="I113" s="31">
        <v>2900</v>
      </c>
      <c r="J113" s="24">
        <f t="shared" si="3"/>
        <v>3700</v>
      </c>
    </row>
    <row r="114" spans="1:10" s="10" customFormat="1" ht="33.75">
      <c r="A114" s="26" t="s">
        <v>307</v>
      </c>
      <c r="B114" s="41" t="s">
        <v>308</v>
      </c>
      <c r="C114" s="41" t="s">
        <v>67</v>
      </c>
      <c r="D114" s="41" t="s">
        <v>309</v>
      </c>
      <c r="E114" s="42">
        <v>500</v>
      </c>
      <c r="F114" s="42"/>
      <c r="G114" s="42">
        <v>220</v>
      </c>
      <c r="H114" s="42">
        <f t="shared" si="2"/>
        <v>220</v>
      </c>
      <c r="I114" s="31">
        <v>1220</v>
      </c>
      <c r="J114" s="24">
        <f t="shared" si="3"/>
        <v>1220</v>
      </c>
    </row>
    <row r="115" spans="1:10" s="10" customFormat="1" ht="21.75" customHeight="1">
      <c r="A115" s="26" t="s">
        <v>310</v>
      </c>
      <c r="B115" s="41" t="s">
        <v>7</v>
      </c>
      <c r="C115" s="41" t="s">
        <v>8</v>
      </c>
      <c r="D115" s="41" t="s">
        <v>311</v>
      </c>
      <c r="E115" s="42">
        <v>500</v>
      </c>
      <c r="F115" s="42"/>
      <c r="G115" s="42">
        <v>220</v>
      </c>
      <c r="H115" s="42">
        <f t="shared" si="2"/>
        <v>220</v>
      </c>
      <c r="I115" s="31">
        <v>220</v>
      </c>
      <c r="J115" s="24">
        <f t="shared" si="3"/>
        <v>220</v>
      </c>
    </row>
    <row r="116" spans="1:10" s="10" customFormat="1" ht="33.75">
      <c r="A116" s="26" t="s">
        <v>312</v>
      </c>
      <c r="B116" s="41" t="s">
        <v>313</v>
      </c>
      <c r="C116" s="41" t="s">
        <v>9</v>
      </c>
      <c r="D116" s="41" t="s">
        <v>314</v>
      </c>
      <c r="E116" s="42">
        <v>500</v>
      </c>
      <c r="F116" s="42">
        <v>1500</v>
      </c>
      <c r="G116" s="42">
        <v>220</v>
      </c>
      <c r="H116" s="42">
        <f t="shared" si="2"/>
        <v>1720</v>
      </c>
      <c r="I116" s="31">
        <f>1480+300</f>
        <v>1780</v>
      </c>
      <c r="J116" s="24">
        <f t="shared" si="3"/>
        <v>3280</v>
      </c>
    </row>
    <row r="117" spans="1:10" s="10" customFormat="1" ht="33.75">
      <c r="A117" s="26">
        <v>325</v>
      </c>
      <c r="B117" s="41" t="s">
        <v>61</v>
      </c>
      <c r="C117" s="41" t="s">
        <v>39</v>
      </c>
      <c r="D117" s="41" t="s">
        <v>315</v>
      </c>
      <c r="E117" s="42">
        <v>500</v>
      </c>
      <c r="F117" s="42"/>
      <c r="G117" s="42">
        <v>220</v>
      </c>
      <c r="H117" s="42">
        <f t="shared" si="2"/>
        <v>220</v>
      </c>
      <c r="I117" s="31">
        <v>1120</v>
      </c>
      <c r="J117" s="24">
        <f t="shared" si="3"/>
        <v>1120</v>
      </c>
    </row>
    <row r="118" spans="1:10" s="10" customFormat="1" ht="33.75">
      <c r="A118" s="26">
        <v>326</v>
      </c>
      <c r="B118" s="41" t="s">
        <v>62</v>
      </c>
      <c r="C118" s="41" t="s">
        <v>39</v>
      </c>
      <c r="D118" s="41" t="s">
        <v>315</v>
      </c>
      <c r="E118" s="42">
        <v>500</v>
      </c>
      <c r="F118" s="42"/>
      <c r="G118" s="42">
        <v>220</v>
      </c>
      <c r="H118" s="42">
        <f t="shared" si="2"/>
        <v>220</v>
      </c>
      <c r="I118" s="31">
        <v>1120</v>
      </c>
      <c r="J118" s="24">
        <f t="shared" si="3"/>
        <v>1120</v>
      </c>
    </row>
    <row r="119" spans="1:10" s="10" customFormat="1" ht="33.75">
      <c r="A119" s="26">
        <v>327</v>
      </c>
      <c r="B119" s="41" t="s">
        <v>66</v>
      </c>
      <c r="C119" s="41" t="s">
        <v>67</v>
      </c>
      <c r="D119" s="41" t="s">
        <v>315</v>
      </c>
      <c r="E119" s="42">
        <v>500</v>
      </c>
      <c r="F119" s="42"/>
      <c r="G119" s="42">
        <v>220</v>
      </c>
      <c r="H119" s="42">
        <f t="shared" si="2"/>
        <v>220</v>
      </c>
      <c r="I119" s="31">
        <v>870</v>
      </c>
      <c r="J119" s="24">
        <f t="shared" si="3"/>
        <v>870</v>
      </c>
    </row>
    <row r="120" spans="1:10" s="10" customFormat="1" ht="33.75">
      <c r="A120" s="26">
        <v>328</v>
      </c>
      <c r="B120" s="41" t="s">
        <v>68</v>
      </c>
      <c r="C120" s="41" t="s">
        <v>67</v>
      </c>
      <c r="D120" s="41" t="s">
        <v>315</v>
      </c>
      <c r="E120" s="42">
        <v>500</v>
      </c>
      <c r="F120" s="42"/>
      <c r="G120" s="42">
        <v>220</v>
      </c>
      <c r="H120" s="42">
        <f t="shared" si="2"/>
        <v>220</v>
      </c>
      <c r="I120" s="31">
        <v>870</v>
      </c>
      <c r="J120" s="24">
        <f t="shared" si="3"/>
        <v>870</v>
      </c>
    </row>
    <row r="121" spans="1:10" s="10" customFormat="1" ht="33.75">
      <c r="A121" s="26">
        <v>329</v>
      </c>
      <c r="B121" s="41" t="s">
        <v>54</v>
      </c>
      <c r="C121" s="41" t="s">
        <v>55</v>
      </c>
      <c r="D121" s="41" t="s">
        <v>315</v>
      </c>
      <c r="E121" s="42">
        <v>500</v>
      </c>
      <c r="F121" s="42"/>
      <c r="G121" s="42">
        <v>220</v>
      </c>
      <c r="H121" s="42">
        <f t="shared" si="2"/>
        <v>220</v>
      </c>
      <c r="I121" s="31">
        <v>420</v>
      </c>
      <c r="J121" s="24">
        <f t="shared" si="3"/>
        <v>420</v>
      </c>
    </row>
    <row r="122" spans="1:10" s="10" customFormat="1" ht="33.75">
      <c r="A122" s="26">
        <v>330</v>
      </c>
      <c r="B122" s="41" t="s">
        <v>57</v>
      </c>
      <c r="C122" s="41" t="s">
        <v>58</v>
      </c>
      <c r="D122" s="41" t="s">
        <v>315</v>
      </c>
      <c r="E122" s="42">
        <v>500</v>
      </c>
      <c r="F122" s="42"/>
      <c r="G122" s="42">
        <v>220</v>
      </c>
      <c r="H122" s="42">
        <f t="shared" si="2"/>
        <v>220</v>
      </c>
      <c r="I122" s="31">
        <v>920</v>
      </c>
      <c r="J122" s="24">
        <f t="shared" si="3"/>
        <v>920</v>
      </c>
    </row>
    <row r="123" spans="1:10" s="10" customFormat="1" ht="33.75">
      <c r="A123" s="26">
        <v>331</v>
      </c>
      <c r="B123" s="41" t="s">
        <v>316</v>
      </c>
      <c r="C123" s="41" t="s">
        <v>58</v>
      </c>
      <c r="D123" s="41" t="s">
        <v>315</v>
      </c>
      <c r="E123" s="42">
        <v>500</v>
      </c>
      <c r="F123" s="42"/>
      <c r="G123" s="42">
        <v>220</v>
      </c>
      <c r="H123" s="42">
        <f t="shared" si="2"/>
        <v>220</v>
      </c>
      <c r="I123" s="31">
        <v>920</v>
      </c>
      <c r="J123" s="24">
        <f t="shared" si="3"/>
        <v>920</v>
      </c>
    </row>
    <row r="124" spans="1:10" s="10" customFormat="1" ht="33.75">
      <c r="A124" s="26">
        <v>332</v>
      </c>
      <c r="B124" s="41" t="s">
        <v>317</v>
      </c>
      <c r="C124" s="41" t="s">
        <v>56</v>
      </c>
      <c r="D124" s="41" t="s">
        <v>315</v>
      </c>
      <c r="E124" s="42">
        <v>500</v>
      </c>
      <c r="F124" s="42"/>
      <c r="G124" s="42">
        <v>220</v>
      </c>
      <c r="H124" s="42">
        <f t="shared" si="2"/>
        <v>220</v>
      </c>
      <c r="I124" s="31">
        <v>1670</v>
      </c>
      <c r="J124" s="24">
        <f t="shared" si="3"/>
        <v>1670</v>
      </c>
    </row>
    <row r="125" spans="1:10" s="10" customFormat="1" ht="33.75">
      <c r="A125" s="26">
        <v>333</v>
      </c>
      <c r="B125" s="41" t="s">
        <v>79</v>
      </c>
      <c r="C125" s="41" t="s">
        <v>80</v>
      </c>
      <c r="D125" s="41" t="s">
        <v>315</v>
      </c>
      <c r="E125" s="42">
        <v>500</v>
      </c>
      <c r="F125" s="42"/>
      <c r="G125" s="42">
        <v>220</v>
      </c>
      <c r="H125" s="42">
        <f t="shared" si="2"/>
        <v>220</v>
      </c>
      <c r="I125" s="31">
        <v>980</v>
      </c>
      <c r="J125" s="24">
        <f t="shared" si="3"/>
        <v>980</v>
      </c>
    </row>
    <row r="126" spans="1:10" s="10" customFormat="1" ht="33.75">
      <c r="A126" s="26">
        <v>334</v>
      </c>
      <c r="B126" s="41" t="s">
        <v>318</v>
      </c>
      <c r="C126" s="41" t="s">
        <v>75</v>
      </c>
      <c r="D126" s="41" t="s">
        <v>315</v>
      </c>
      <c r="E126" s="42">
        <v>500</v>
      </c>
      <c r="F126" s="42"/>
      <c r="G126" s="42">
        <v>220</v>
      </c>
      <c r="H126" s="42">
        <f t="shared" si="2"/>
        <v>220</v>
      </c>
      <c r="I126" s="31">
        <v>720</v>
      </c>
      <c r="J126" s="24">
        <f t="shared" si="3"/>
        <v>720</v>
      </c>
    </row>
    <row r="127" spans="1:10" s="10" customFormat="1" ht="33.75">
      <c r="A127" s="26">
        <v>335</v>
      </c>
      <c r="B127" s="41" t="s">
        <v>319</v>
      </c>
      <c r="C127" s="41" t="s">
        <v>73</v>
      </c>
      <c r="D127" s="41" t="s">
        <v>315</v>
      </c>
      <c r="E127" s="42">
        <v>500</v>
      </c>
      <c r="F127" s="42"/>
      <c r="G127" s="42">
        <v>220</v>
      </c>
      <c r="H127" s="42">
        <f t="shared" si="2"/>
        <v>220</v>
      </c>
      <c r="I127" s="31">
        <v>820</v>
      </c>
      <c r="J127" s="24">
        <f t="shared" si="3"/>
        <v>820</v>
      </c>
    </row>
    <row r="128" spans="1:10" s="10" customFormat="1" ht="21.75" customHeight="1">
      <c r="A128" s="26">
        <v>322</v>
      </c>
      <c r="B128" s="41" t="s">
        <v>321</v>
      </c>
      <c r="C128" s="41" t="s">
        <v>52</v>
      </c>
      <c r="D128" s="41" t="s">
        <v>320</v>
      </c>
      <c r="E128" s="42">
        <v>500</v>
      </c>
      <c r="F128" s="42"/>
      <c r="G128" s="42">
        <v>220</v>
      </c>
      <c r="H128" s="42">
        <f t="shared" si="2"/>
        <v>220</v>
      </c>
      <c r="I128" s="31">
        <v>340</v>
      </c>
      <c r="J128" s="24">
        <f t="shared" si="3"/>
        <v>340</v>
      </c>
    </row>
    <row r="129" spans="1:10" s="10" customFormat="1" ht="21.75" customHeight="1">
      <c r="A129" s="26">
        <v>323</v>
      </c>
      <c r="B129" s="41" t="s">
        <v>322</v>
      </c>
      <c r="C129" s="41" t="s">
        <v>40</v>
      </c>
      <c r="D129" s="41" t="s">
        <v>320</v>
      </c>
      <c r="E129" s="42">
        <v>500</v>
      </c>
      <c r="F129" s="42"/>
      <c r="G129" s="42">
        <v>220</v>
      </c>
      <c r="H129" s="42">
        <f t="shared" si="2"/>
        <v>220</v>
      </c>
      <c r="I129" s="31">
        <v>700</v>
      </c>
      <c r="J129" s="24">
        <f t="shared" si="3"/>
        <v>700</v>
      </c>
    </row>
    <row r="130" spans="1:10" s="10" customFormat="1" ht="22.5">
      <c r="A130" s="26">
        <v>324</v>
      </c>
      <c r="B130" s="41" t="s">
        <v>323</v>
      </c>
      <c r="C130" s="41" t="s">
        <v>60</v>
      </c>
      <c r="D130" s="41" t="s">
        <v>320</v>
      </c>
      <c r="E130" s="42">
        <v>500</v>
      </c>
      <c r="F130" s="42"/>
      <c r="G130" s="42">
        <v>220</v>
      </c>
      <c r="H130" s="42">
        <f t="shared" si="2"/>
        <v>220</v>
      </c>
      <c r="I130" s="31">
        <v>1000</v>
      </c>
      <c r="J130" s="24">
        <f t="shared" si="3"/>
        <v>1000</v>
      </c>
    </row>
    <row r="131" spans="1:10" s="10" customFormat="1" ht="45">
      <c r="A131" s="26" t="s">
        <v>163</v>
      </c>
      <c r="B131" s="41" t="s">
        <v>324</v>
      </c>
      <c r="C131" s="41" t="s">
        <v>325</v>
      </c>
      <c r="D131" s="41" t="s">
        <v>326</v>
      </c>
      <c r="E131" s="42">
        <v>800</v>
      </c>
      <c r="F131" s="42"/>
      <c r="G131" s="42">
        <v>300</v>
      </c>
      <c r="H131" s="42">
        <f t="shared" si="2"/>
        <v>300</v>
      </c>
      <c r="I131" s="31">
        <v>600</v>
      </c>
      <c r="J131" s="24">
        <v>600</v>
      </c>
    </row>
    <row r="132" spans="1:10" s="10" customFormat="1" ht="45">
      <c r="A132" s="26" t="s">
        <v>327</v>
      </c>
      <c r="B132" s="41" t="s">
        <v>21</v>
      </c>
      <c r="C132" s="41" t="s">
        <v>22</v>
      </c>
      <c r="D132" s="41" t="s">
        <v>328</v>
      </c>
      <c r="E132" s="42">
        <v>500</v>
      </c>
      <c r="F132" s="42">
        <v>500</v>
      </c>
      <c r="G132" s="42">
        <v>220</v>
      </c>
      <c r="H132" s="42">
        <f t="shared" si="2"/>
        <v>720</v>
      </c>
      <c r="I132" s="31"/>
      <c r="J132" s="24">
        <f t="shared" si="3"/>
        <v>500</v>
      </c>
    </row>
    <row r="133" spans="1:10" s="10" customFormat="1" ht="33.75">
      <c r="A133" s="26" t="s">
        <v>329</v>
      </c>
      <c r="B133" s="41" t="s">
        <v>88</v>
      </c>
      <c r="C133" s="41" t="s">
        <v>330</v>
      </c>
      <c r="D133" s="41" t="s">
        <v>331</v>
      </c>
      <c r="E133" s="42">
        <v>500</v>
      </c>
      <c r="F133" s="42">
        <v>500</v>
      </c>
      <c r="G133" s="42">
        <v>220</v>
      </c>
      <c r="H133" s="42">
        <f t="shared" si="2"/>
        <v>720</v>
      </c>
      <c r="I133" s="31"/>
      <c r="J133" s="24">
        <f t="shared" si="3"/>
        <v>500</v>
      </c>
    </row>
    <row r="134" spans="1:10" s="10" customFormat="1" ht="45">
      <c r="A134" s="26" t="s">
        <v>332</v>
      </c>
      <c r="B134" s="41" t="s">
        <v>51</v>
      </c>
      <c r="C134" s="41" t="s">
        <v>333</v>
      </c>
      <c r="D134" s="41" t="s">
        <v>334</v>
      </c>
      <c r="E134" s="42">
        <v>750</v>
      </c>
      <c r="F134" s="42">
        <v>750</v>
      </c>
      <c r="G134" s="42">
        <v>300</v>
      </c>
      <c r="H134" s="42">
        <f t="shared" si="2"/>
        <v>1050</v>
      </c>
      <c r="I134" s="31"/>
      <c r="J134" s="24">
        <f t="shared" si="3"/>
        <v>750</v>
      </c>
    </row>
    <row r="135" spans="1:10" s="10" customFormat="1" ht="33.75">
      <c r="A135" s="26" t="s">
        <v>335</v>
      </c>
      <c r="B135" s="41" t="s">
        <v>336</v>
      </c>
      <c r="C135" s="41" t="s">
        <v>337</v>
      </c>
      <c r="D135" s="41" t="s">
        <v>338</v>
      </c>
      <c r="E135" s="42">
        <v>500</v>
      </c>
      <c r="F135" s="42"/>
      <c r="G135" s="42">
        <v>220</v>
      </c>
      <c r="H135" s="42">
        <f t="shared" si="2"/>
        <v>220</v>
      </c>
      <c r="I135" s="31">
        <v>850</v>
      </c>
      <c r="J135" s="24">
        <f t="shared" si="3"/>
        <v>850</v>
      </c>
    </row>
    <row r="136" spans="1:10" s="10" customFormat="1" ht="21.75" customHeight="1">
      <c r="A136" s="26" t="s">
        <v>163</v>
      </c>
      <c r="B136" s="41" t="s">
        <v>339</v>
      </c>
      <c r="C136" s="41" t="s">
        <v>340</v>
      </c>
      <c r="D136" s="41" t="s">
        <v>341</v>
      </c>
      <c r="E136" s="42">
        <v>800</v>
      </c>
      <c r="F136" s="42">
        <v>1600</v>
      </c>
      <c r="G136" s="42">
        <v>300</v>
      </c>
      <c r="H136" s="42">
        <f t="shared" si="2"/>
        <v>1900</v>
      </c>
      <c r="I136" s="31">
        <v>950</v>
      </c>
      <c r="J136" s="24">
        <f t="shared" si="3"/>
        <v>2550</v>
      </c>
    </row>
    <row r="137" spans="1:10" s="10" customFormat="1" ht="33.75">
      <c r="A137" s="26" t="s">
        <v>342</v>
      </c>
      <c r="B137" s="41" t="s">
        <v>123</v>
      </c>
      <c r="C137" s="41" t="s">
        <v>343</v>
      </c>
      <c r="D137" s="41" t="s">
        <v>348</v>
      </c>
      <c r="E137" s="42">
        <v>500</v>
      </c>
      <c r="F137" s="42"/>
      <c r="G137" s="42">
        <v>220</v>
      </c>
      <c r="H137" s="42">
        <f t="shared" si="2"/>
        <v>220</v>
      </c>
      <c r="I137" s="31">
        <v>220</v>
      </c>
      <c r="J137" s="24">
        <f t="shared" si="3"/>
        <v>220</v>
      </c>
    </row>
    <row r="138" spans="1:10" s="10" customFormat="1" ht="33.75">
      <c r="A138" s="26" t="s">
        <v>344</v>
      </c>
      <c r="B138" s="41" t="s">
        <v>4</v>
      </c>
      <c r="C138" s="41" t="s">
        <v>345</v>
      </c>
      <c r="D138" s="41" t="s">
        <v>346</v>
      </c>
      <c r="E138" s="42">
        <v>500</v>
      </c>
      <c r="F138" s="42"/>
      <c r="G138" s="42">
        <v>220</v>
      </c>
      <c r="H138" s="42">
        <f t="shared" si="2"/>
        <v>220</v>
      </c>
      <c r="I138" s="31">
        <v>1180</v>
      </c>
      <c r="J138" s="24">
        <f t="shared" si="3"/>
        <v>1180</v>
      </c>
    </row>
    <row r="139" spans="1:10" s="10" customFormat="1" ht="34.5" thickBot="1">
      <c r="A139" s="26" t="s">
        <v>347</v>
      </c>
      <c r="B139" s="41" t="s">
        <v>123</v>
      </c>
      <c r="C139" s="41" t="s">
        <v>343</v>
      </c>
      <c r="D139" s="41" t="s">
        <v>349</v>
      </c>
      <c r="E139" s="42">
        <v>500</v>
      </c>
      <c r="F139" s="42"/>
      <c r="G139" s="42">
        <v>220</v>
      </c>
      <c r="H139" s="42">
        <f>SUM(F139:G139)</f>
        <v>220</v>
      </c>
      <c r="I139" s="31">
        <v>220</v>
      </c>
      <c r="J139" s="24">
        <f t="shared" si="3"/>
        <v>220</v>
      </c>
    </row>
    <row r="140" spans="3:10" s="10" customFormat="1" ht="13.5" thickBot="1">
      <c r="C140" s="9"/>
      <c r="D140" s="23"/>
      <c r="E140" s="35"/>
      <c r="F140" s="44">
        <f>SUM(F9:F139)</f>
        <v>56650</v>
      </c>
      <c r="G140" s="44">
        <f>SUM(G9:G139)</f>
        <v>31920</v>
      </c>
      <c r="H140" s="44">
        <f>SUM(H9:H139)</f>
        <v>88570</v>
      </c>
      <c r="I140" s="22">
        <f>SUM(I9:I139)</f>
        <v>143917.07</v>
      </c>
      <c r="J140" s="27">
        <f>SUM(J9:J139)</f>
        <v>198967.07</v>
      </c>
    </row>
    <row r="141" spans="5:10" s="10" customFormat="1" ht="12.75">
      <c r="E141" s="36"/>
      <c r="F141" s="12"/>
      <c r="G141" s="12"/>
      <c r="H141" s="12"/>
      <c r="I141" s="12"/>
      <c r="J141" s="12"/>
    </row>
    <row r="142" spans="5:10" s="10" customFormat="1" ht="12.75">
      <c r="E142" s="36"/>
      <c r="F142" s="19"/>
      <c r="G142" s="19"/>
      <c r="H142" s="19"/>
      <c r="I142" s="12"/>
      <c r="J142" s="12"/>
    </row>
    <row r="143" spans="5:10" s="10" customFormat="1" ht="12.75">
      <c r="E143" s="36"/>
      <c r="F143" s="12"/>
      <c r="G143" s="12"/>
      <c r="H143" s="12"/>
      <c r="I143" s="12"/>
      <c r="J143" s="12"/>
    </row>
    <row r="144" spans="5:10" s="10" customFormat="1" ht="12.75">
      <c r="E144" s="36"/>
      <c r="F144" s="12"/>
      <c r="G144" s="12"/>
      <c r="H144" s="12"/>
      <c r="I144" s="12"/>
      <c r="J144" s="12"/>
    </row>
    <row r="145" spans="5:10" s="10" customFormat="1" ht="12.75">
      <c r="E145" s="36"/>
      <c r="F145" s="12"/>
      <c r="G145" s="12"/>
      <c r="H145" s="12"/>
      <c r="I145" s="12"/>
      <c r="J145" s="12"/>
    </row>
    <row r="146" spans="5:10" s="10" customFormat="1" ht="12.75">
      <c r="E146" s="36"/>
      <c r="F146" s="12"/>
      <c r="G146" s="12"/>
      <c r="H146" s="12"/>
      <c r="I146" s="12"/>
      <c r="J146" s="12"/>
    </row>
    <row r="147" spans="5:10" s="10" customFormat="1" ht="12.75">
      <c r="E147" s="36"/>
      <c r="F147" s="12"/>
      <c r="G147" s="12"/>
      <c r="H147" s="12"/>
      <c r="I147" s="12"/>
      <c r="J147" s="12"/>
    </row>
    <row r="148" spans="5:10" s="10" customFormat="1" ht="12.75">
      <c r="E148" s="36"/>
      <c r="F148" s="12"/>
      <c r="G148" s="12"/>
      <c r="H148" s="12"/>
      <c r="I148" s="12"/>
      <c r="J148" s="12"/>
    </row>
    <row r="149" spans="5:10" s="10" customFormat="1" ht="12.75">
      <c r="E149" s="36"/>
      <c r="F149" s="12"/>
      <c r="G149" s="12"/>
      <c r="H149" s="12"/>
      <c r="I149" s="12"/>
      <c r="J149" s="12"/>
    </row>
    <row r="150" spans="5:10" s="10" customFormat="1" ht="12.75">
      <c r="E150" s="36"/>
      <c r="F150" s="12"/>
      <c r="G150" s="12"/>
      <c r="H150" s="12"/>
      <c r="I150" s="12"/>
      <c r="J150" s="12"/>
    </row>
    <row r="151" spans="5:10" s="10" customFormat="1" ht="12.75">
      <c r="E151" s="36"/>
      <c r="F151" s="12"/>
      <c r="G151" s="12"/>
      <c r="H151" s="12"/>
      <c r="I151" s="12"/>
      <c r="J151" s="12"/>
    </row>
    <row r="152" spans="5:10" s="10" customFormat="1" ht="12.75">
      <c r="E152" s="36"/>
      <c r="F152" s="12"/>
      <c r="G152" s="12"/>
      <c r="H152" s="12"/>
      <c r="I152" s="12"/>
      <c r="J152" s="12"/>
    </row>
    <row r="153" spans="5:10" s="10" customFormat="1" ht="12.75">
      <c r="E153" s="36"/>
      <c r="F153" s="12"/>
      <c r="G153" s="12"/>
      <c r="H153" s="12"/>
      <c r="I153" s="12"/>
      <c r="J153" s="12"/>
    </row>
    <row r="154" spans="5:10" s="10" customFormat="1" ht="12.75">
      <c r="E154" s="36"/>
      <c r="F154" s="12"/>
      <c r="G154" s="12"/>
      <c r="H154" s="12"/>
      <c r="I154" s="12"/>
      <c r="J154" s="12"/>
    </row>
    <row r="155" spans="5:10" s="10" customFormat="1" ht="12.75">
      <c r="E155" s="36"/>
      <c r="F155" s="12"/>
      <c r="G155" s="12"/>
      <c r="H155" s="12"/>
      <c r="I155" s="12"/>
      <c r="J155" s="12"/>
    </row>
    <row r="156" spans="1:10" s="11" customFormat="1" ht="12.75">
      <c r="A156" s="10"/>
      <c r="B156" s="10"/>
      <c r="C156" s="10"/>
      <c r="D156" s="10"/>
      <c r="E156" s="36"/>
      <c r="F156" s="12"/>
      <c r="G156" s="12"/>
      <c r="H156" s="12"/>
      <c r="I156" s="12"/>
      <c r="J156" s="12"/>
    </row>
    <row r="157" spans="1:10" s="11" customFormat="1" ht="12.75">
      <c r="A157" s="10"/>
      <c r="B157" s="10"/>
      <c r="C157" s="10"/>
      <c r="D157" s="10"/>
      <c r="E157" s="36"/>
      <c r="F157" s="12"/>
      <c r="G157" s="12"/>
      <c r="H157" s="12"/>
      <c r="I157" s="12"/>
      <c r="J157" s="12"/>
    </row>
    <row r="158" spans="1:10" s="11" customFormat="1" ht="12.75">
      <c r="A158" s="10"/>
      <c r="B158" s="10"/>
      <c r="C158" s="10"/>
      <c r="D158" s="10"/>
      <c r="E158" s="36"/>
      <c r="F158" s="12"/>
      <c r="G158" s="12"/>
      <c r="H158" s="12"/>
      <c r="I158" s="12"/>
      <c r="J158" s="12"/>
    </row>
    <row r="159" spans="1:10" s="11" customFormat="1" ht="12.75">
      <c r="A159" s="10"/>
      <c r="B159" s="10"/>
      <c r="C159" s="10"/>
      <c r="D159" s="10"/>
      <c r="E159" s="36"/>
      <c r="F159" s="12"/>
      <c r="G159" s="12"/>
      <c r="H159" s="12"/>
      <c r="I159" s="12"/>
      <c r="J159" s="12"/>
    </row>
    <row r="160" spans="1:10" s="11" customFormat="1" ht="12.75">
      <c r="A160" s="10"/>
      <c r="B160" s="10"/>
      <c r="C160" s="10"/>
      <c r="D160" s="10"/>
      <c r="E160" s="36"/>
      <c r="F160" s="12"/>
      <c r="G160" s="12"/>
      <c r="H160" s="12"/>
      <c r="I160" s="12"/>
      <c r="J160" s="12"/>
    </row>
    <row r="161" spans="1:10" s="11" customFormat="1" ht="12.75">
      <c r="A161" s="10"/>
      <c r="B161" s="10"/>
      <c r="C161" s="10"/>
      <c r="D161" s="10"/>
      <c r="E161" s="36"/>
      <c r="F161" s="12"/>
      <c r="G161" s="12"/>
      <c r="H161" s="12"/>
      <c r="I161" s="12"/>
      <c r="J161" s="12"/>
    </row>
    <row r="162" spans="1:10" s="11" customFormat="1" ht="12.75">
      <c r="A162" s="10"/>
      <c r="B162" s="10"/>
      <c r="C162" s="10"/>
      <c r="D162" s="10"/>
      <c r="E162" s="36"/>
      <c r="F162" s="12"/>
      <c r="G162" s="12"/>
      <c r="H162" s="12"/>
      <c r="I162" s="12"/>
      <c r="J162" s="12"/>
    </row>
    <row r="163" spans="1:10" s="11" customFormat="1" ht="12.75">
      <c r="A163" s="10"/>
      <c r="B163" s="10"/>
      <c r="C163" s="10"/>
      <c r="D163" s="10"/>
      <c r="E163" s="36"/>
      <c r="F163" s="20"/>
      <c r="G163" s="20"/>
      <c r="H163" s="20"/>
      <c r="I163" s="20"/>
      <c r="J163" s="20"/>
    </row>
    <row r="164" spans="5:10" s="11" customFormat="1" ht="12.75">
      <c r="E164" s="37"/>
      <c r="F164" s="20"/>
      <c r="G164" s="20"/>
      <c r="H164" s="20"/>
      <c r="I164" s="20"/>
      <c r="J164" s="20"/>
    </row>
    <row r="165" spans="5:10" s="11" customFormat="1" ht="12.75">
      <c r="E165" s="37"/>
      <c r="F165" s="20"/>
      <c r="G165" s="20"/>
      <c r="H165" s="20"/>
      <c r="I165" s="20"/>
      <c r="J165" s="20"/>
    </row>
    <row r="166" spans="5:10" s="11" customFormat="1" ht="12.75">
      <c r="E166" s="37"/>
      <c r="F166" s="20"/>
      <c r="G166" s="20"/>
      <c r="H166" s="20"/>
      <c r="I166" s="20"/>
      <c r="J166" s="20"/>
    </row>
    <row r="167" spans="5:10" s="11" customFormat="1" ht="12.75">
      <c r="E167" s="37"/>
      <c r="F167" s="20"/>
      <c r="G167" s="20"/>
      <c r="H167" s="20"/>
      <c r="I167" s="20"/>
      <c r="J167" s="20"/>
    </row>
    <row r="168" spans="5:10" s="11" customFormat="1" ht="12.75">
      <c r="E168" s="37"/>
      <c r="F168" s="20"/>
      <c r="G168" s="20"/>
      <c r="H168" s="20"/>
      <c r="I168" s="20"/>
      <c r="J168" s="20"/>
    </row>
    <row r="169" spans="5:10" s="11" customFormat="1" ht="12.75">
      <c r="E169" s="37"/>
      <c r="F169" s="20"/>
      <c r="G169" s="20"/>
      <c r="H169" s="20"/>
      <c r="I169" s="20"/>
      <c r="J169" s="20"/>
    </row>
    <row r="170" spans="5:10" s="11" customFormat="1" ht="12.75">
      <c r="E170" s="37"/>
      <c r="F170" s="20"/>
      <c r="G170" s="20"/>
      <c r="H170" s="20"/>
      <c r="I170" s="20"/>
      <c r="J170" s="20"/>
    </row>
    <row r="171" spans="5:10" s="11" customFormat="1" ht="12.75">
      <c r="E171" s="37"/>
      <c r="F171" s="20"/>
      <c r="G171" s="20"/>
      <c r="H171" s="20"/>
      <c r="I171" s="20"/>
      <c r="J171" s="20"/>
    </row>
    <row r="172" spans="5:10" s="11" customFormat="1" ht="12.75">
      <c r="E172" s="37"/>
      <c r="F172" s="20"/>
      <c r="G172" s="20"/>
      <c r="H172" s="20"/>
      <c r="I172" s="20"/>
      <c r="J172" s="20"/>
    </row>
    <row r="173" spans="5:10" s="11" customFormat="1" ht="12.75">
      <c r="E173" s="37"/>
      <c r="F173" s="20"/>
      <c r="G173" s="20"/>
      <c r="H173" s="20"/>
      <c r="I173" s="20"/>
      <c r="J173" s="20"/>
    </row>
    <row r="174" spans="5:10" s="11" customFormat="1" ht="12.75">
      <c r="E174" s="37"/>
      <c r="F174" s="20"/>
      <c r="G174" s="20"/>
      <c r="H174" s="20"/>
      <c r="I174" s="20"/>
      <c r="J174" s="20"/>
    </row>
    <row r="175" spans="5:10" s="11" customFormat="1" ht="12.75">
      <c r="E175" s="37"/>
      <c r="F175" s="20"/>
      <c r="G175" s="20"/>
      <c r="H175" s="20"/>
      <c r="I175" s="20"/>
      <c r="J175" s="20"/>
    </row>
    <row r="176" spans="5:10" s="11" customFormat="1" ht="12.75">
      <c r="E176" s="37"/>
      <c r="F176" s="20"/>
      <c r="G176" s="20"/>
      <c r="H176" s="20"/>
      <c r="I176" s="20"/>
      <c r="J176" s="20"/>
    </row>
    <row r="177" spans="5:10" s="11" customFormat="1" ht="12.75">
      <c r="E177" s="37"/>
      <c r="F177" s="20"/>
      <c r="G177" s="20"/>
      <c r="H177" s="20"/>
      <c r="I177" s="20"/>
      <c r="J177" s="20"/>
    </row>
    <row r="178" spans="5:10" s="11" customFormat="1" ht="12.75">
      <c r="E178" s="37"/>
      <c r="F178" s="20"/>
      <c r="G178" s="20"/>
      <c r="H178" s="20"/>
      <c r="I178" s="20"/>
      <c r="J178" s="20"/>
    </row>
    <row r="179" spans="5:10" s="11" customFormat="1" ht="12.75">
      <c r="E179" s="37"/>
      <c r="F179" s="20"/>
      <c r="G179" s="20"/>
      <c r="H179" s="20"/>
      <c r="I179" s="20"/>
      <c r="J179" s="20"/>
    </row>
    <row r="180" spans="5:10" s="11" customFormat="1" ht="12.75">
      <c r="E180" s="37"/>
      <c r="F180" s="20"/>
      <c r="G180" s="20"/>
      <c r="H180" s="20"/>
      <c r="I180" s="20"/>
      <c r="J180" s="20"/>
    </row>
    <row r="181" spans="5:10" s="11" customFormat="1" ht="12.75">
      <c r="E181" s="37"/>
      <c r="F181" s="20"/>
      <c r="G181" s="20"/>
      <c r="H181" s="20"/>
      <c r="I181" s="20"/>
      <c r="J181" s="20"/>
    </row>
    <row r="182" spans="5:10" s="11" customFormat="1" ht="12.75">
      <c r="E182" s="37"/>
      <c r="F182" s="20"/>
      <c r="G182" s="20"/>
      <c r="H182" s="20"/>
      <c r="I182" s="20"/>
      <c r="J182" s="20"/>
    </row>
    <row r="183" spans="5:10" s="11" customFormat="1" ht="12.75">
      <c r="E183" s="37"/>
      <c r="F183" s="20"/>
      <c r="G183" s="20"/>
      <c r="H183" s="20"/>
      <c r="I183" s="20"/>
      <c r="J183" s="20"/>
    </row>
    <row r="184" spans="5:10" s="11" customFormat="1" ht="12.75">
      <c r="E184" s="37"/>
      <c r="F184" s="20"/>
      <c r="G184" s="20"/>
      <c r="H184" s="20"/>
      <c r="I184" s="20"/>
      <c r="J184" s="20"/>
    </row>
    <row r="185" spans="5:10" s="11" customFormat="1" ht="12.75">
      <c r="E185" s="37"/>
      <c r="F185" s="20"/>
      <c r="G185" s="20"/>
      <c r="H185" s="20"/>
      <c r="I185" s="20"/>
      <c r="J185" s="20"/>
    </row>
    <row r="186" spans="5:10" s="11" customFormat="1" ht="12.75">
      <c r="E186" s="37"/>
      <c r="F186" s="20"/>
      <c r="G186" s="20"/>
      <c r="H186" s="20"/>
      <c r="I186" s="20"/>
      <c r="J186" s="20"/>
    </row>
    <row r="187" spans="5:10" s="11" customFormat="1" ht="12.75">
      <c r="E187" s="37"/>
      <c r="F187" s="20"/>
      <c r="G187" s="20"/>
      <c r="H187" s="20"/>
      <c r="I187" s="20"/>
      <c r="J187" s="20"/>
    </row>
    <row r="188" spans="5:10" s="11" customFormat="1" ht="12.75">
      <c r="E188" s="37"/>
      <c r="F188" s="20"/>
      <c r="G188" s="20"/>
      <c r="H188" s="20"/>
      <c r="I188" s="20"/>
      <c r="J188" s="20"/>
    </row>
    <row r="189" spans="5:10" s="11" customFormat="1" ht="12.75">
      <c r="E189" s="37"/>
      <c r="F189" s="20"/>
      <c r="G189" s="20"/>
      <c r="H189" s="20"/>
      <c r="I189" s="20"/>
      <c r="J189" s="20"/>
    </row>
    <row r="190" spans="5:10" s="11" customFormat="1" ht="12.75">
      <c r="E190" s="37"/>
      <c r="F190" s="20"/>
      <c r="G190" s="20"/>
      <c r="H190" s="20"/>
      <c r="I190" s="20"/>
      <c r="J190" s="20"/>
    </row>
    <row r="191" spans="5:10" s="11" customFormat="1" ht="12.75">
      <c r="E191" s="37"/>
      <c r="F191" s="20"/>
      <c r="G191" s="20"/>
      <c r="H191" s="20"/>
      <c r="I191" s="20"/>
      <c r="J191" s="20"/>
    </row>
    <row r="192" spans="5:10" s="11" customFormat="1" ht="12.75">
      <c r="E192" s="37"/>
      <c r="F192" s="20"/>
      <c r="G192" s="20"/>
      <c r="H192" s="20"/>
      <c r="I192" s="20"/>
      <c r="J192" s="20"/>
    </row>
    <row r="193" spans="5:10" s="11" customFormat="1" ht="12.75">
      <c r="E193" s="37"/>
      <c r="F193" s="20"/>
      <c r="G193" s="20"/>
      <c r="H193" s="20"/>
      <c r="I193" s="20"/>
      <c r="J193" s="20"/>
    </row>
    <row r="194" spans="5:10" s="11" customFormat="1" ht="12.75">
      <c r="E194" s="37"/>
      <c r="F194" s="20"/>
      <c r="G194" s="20"/>
      <c r="H194" s="20"/>
      <c r="I194" s="20"/>
      <c r="J194" s="20"/>
    </row>
    <row r="195" spans="5:10" s="11" customFormat="1" ht="12.75">
      <c r="E195" s="37"/>
      <c r="F195" s="20"/>
      <c r="G195" s="20"/>
      <c r="H195" s="20"/>
      <c r="I195" s="20"/>
      <c r="J195" s="20"/>
    </row>
    <row r="196" spans="5:10" s="11" customFormat="1" ht="12.75">
      <c r="E196" s="37"/>
      <c r="F196" s="20"/>
      <c r="G196" s="20"/>
      <c r="H196" s="20"/>
      <c r="I196" s="20"/>
      <c r="J196" s="20"/>
    </row>
    <row r="197" spans="5:10" s="11" customFormat="1" ht="12.75">
      <c r="E197" s="37"/>
      <c r="F197" s="20"/>
      <c r="G197" s="20"/>
      <c r="H197" s="20"/>
      <c r="I197" s="20"/>
      <c r="J197" s="20"/>
    </row>
    <row r="198" spans="5:10" s="11" customFormat="1" ht="12.75">
      <c r="E198" s="37"/>
      <c r="F198" s="20"/>
      <c r="G198" s="20"/>
      <c r="H198" s="20"/>
      <c r="I198" s="20"/>
      <c r="J198" s="20"/>
    </row>
    <row r="199" spans="5:10" s="11" customFormat="1" ht="12.75">
      <c r="E199" s="37"/>
      <c r="F199" s="20"/>
      <c r="G199" s="20"/>
      <c r="H199" s="20"/>
      <c r="I199" s="20"/>
      <c r="J199" s="20"/>
    </row>
    <row r="200" spans="5:10" s="11" customFormat="1" ht="12.75">
      <c r="E200" s="37"/>
      <c r="F200" s="20"/>
      <c r="G200" s="20"/>
      <c r="H200" s="20"/>
      <c r="I200" s="20"/>
      <c r="J200" s="20"/>
    </row>
    <row r="201" spans="5:10" s="11" customFormat="1" ht="12.75">
      <c r="E201" s="37"/>
      <c r="F201" s="20"/>
      <c r="G201" s="20"/>
      <c r="H201" s="20"/>
      <c r="I201" s="20"/>
      <c r="J201" s="20"/>
    </row>
    <row r="202" spans="5:10" s="11" customFormat="1" ht="12.75">
      <c r="E202" s="37"/>
      <c r="F202" s="20"/>
      <c r="G202" s="20"/>
      <c r="H202" s="20"/>
      <c r="I202" s="20"/>
      <c r="J202" s="20"/>
    </row>
    <row r="203" spans="5:10" s="11" customFormat="1" ht="12.75">
      <c r="E203" s="37"/>
      <c r="F203" s="20"/>
      <c r="G203" s="20"/>
      <c r="H203" s="20"/>
      <c r="I203" s="20"/>
      <c r="J203" s="20"/>
    </row>
    <row r="204" spans="5:10" s="11" customFormat="1" ht="12.75">
      <c r="E204" s="37"/>
      <c r="F204" s="20"/>
      <c r="G204" s="20"/>
      <c r="H204" s="20"/>
      <c r="I204" s="20"/>
      <c r="J204" s="20"/>
    </row>
    <row r="205" spans="5:10" s="11" customFormat="1" ht="12.75">
      <c r="E205" s="37"/>
      <c r="F205" s="20"/>
      <c r="G205" s="20"/>
      <c r="H205" s="20"/>
      <c r="I205" s="20"/>
      <c r="J205" s="20"/>
    </row>
    <row r="206" spans="5:10" s="11" customFormat="1" ht="12.75">
      <c r="E206" s="37"/>
      <c r="F206" s="20"/>
      <c r="G206" s="20"/>
      <c r="H206" s="20"/>
      <c r="I206" s="20"/>
      <c r="J206" s="20"/>
    </row>
    <row r="207" spans="5:10" s="11" customFormat="1" ht="12.75">
      <c r="E207" s="37"/>
      <c r="F207" s="20"/>
      <c r="G207" s="20"/>
      <c r="H207" s="20"/>
      <c r="I207" s="20"/>
      <c r="J207" s="20"/>
    </row>
    <row r="208" spans="5:10" s="11" customFormat="1" ht="12.75">
      <c r="E208" s="37"/>
      <c r="F208" s="20"/>
      <c r="G208" s="20"/>
      <c r="H208" s="20"/>
      <c r="I208" s="20"/>
      <c r="J208" s="20"/>
    </row>
    <row r="209" spans="5:10" s="11" customFormat="1" ht="12.75">
      <c r="E209" s="37"/>
      <c r="F209" s="20"/>
      <c r="G209" s="20"/>
      <c r="H209" s="20"/>
      <c r="I209" s="20"/>
      <c r="J209" s="20"/>
    </row>
    <row r="210" spans="5:10" s="11" customFormat="1" ht="12.75">
      <c r="E210" s="37"/>
      <c r="F210" s="20"/>
      <c r="G210" s="20"/>
      <c r="H210" s="20"/>
      <c r="I210" s="20"/>
      <c r="J210" s="20"/>
    </row>
    <row r="211" spans="5:10" s="11" customFormat="1" ht="12.75">
      <c r="E211" s="37"/>
      <c r="F211" s="20"/>
      <c r="G211" s="20"/>
      <c r="H211" s="20"/>
      <c r="I211" s="20"/>
      <c r="J211" s="20"/>
    </row>
    <row r="212" spans="5:10" s="11" customFormat="1" ht="12.75">
      <c r="E212" s="37"/>
      <c r="F212" s="20"/>
      <c r="G212" s="20"/>
      <c r="H212" s="20"/>
      <c r="I212" s="20"/>
      <c r="J212" s="20"/>
    </row>
    <row r="213" spans="5:10" s="11" customFormat="1" ht="12.75">
      <c r="E213" s="37"/>
      <c r="F213" s="20"/>
      <c r="G213" s="20"/>
      <c r="H213" s="20"/>
      <c r="I213" s="20"/>
      <c r="J213" s="20"/>
    </row>
    <row r="214" spans="5:10" s="11" customFormat="1" ht="12.75">
      <c r="E214" s="37"/>
      <c r="F214" s="20"/>
      <c r="G214" s="20"/>
      <c r="H214" s="20"/>
      <c r="I214" s="20"/>
      <c r="J214" s="20"/>
    </row>
    <row r="215" spans="5:10" s="11" customFormat="1" ht="12.75">
      <c r="E215" s="37"/>
      <c r="F215" s="20"/>
      <c r="G215" s="20"/>
      <c r="H215" s="20"/>
      <c r="I215" s="20"/>
      <c r="J215" s="20"/>
    </row>
    <row r="216" spans="5:10" s="11" customFormat="1" ht="12.75">
      <c r="E216" s="37"/>
      <c r="F216" s="20"/>
      <c r="G216" s="20"/>
      <c r="H216" s="20"/>
      <c r="I216" s="20"/>
      <c r="J216" s="20"/>
    </row>
    <row r="217" spans="5:10" s="11" customFormat="1" ht="12.75">
      <c r="E217" s="37"/>
      <c r="F217" s="20"/>
      <c r="G217" s="20"/>
      <c r="H217" s="20"/>
      <c r="I217" s="20"/>
      <c r="J217" s="20"/>
    </row>
    <row r="218" spans="5:10" s="11" customFormat="1" ht="12.75">
      <c r="E218" s="37"/>
      <c r="F218" s="20"/>
      <c r="G218" s="20"/>
      <c r="H218" s="20"/>
      <c r="I218" s="20"/>
      <c r="J218" s="20"/>
    </row>
    <row r="219" spans="5:10" s="11" customFormat="1" ht="12.75">
      <c r="E219" s="37"/>
      <c r="F219" s="20"/>
      <c r="G219" s="20"/>
      <c r="H219" s="20"/>
      <c r="I219" s="20"/>
      <c r="J219" s="20"/>
    </row>
    <row r="220" spans="5:10" s="11" customFormat="1" ht="12.75">
      <c r="E220" s="37"/>
      <c r="F220" s="20"/>
      <c r="G220" s="20"/>
      <c r="H220" s="20"/>
      <c r="I220" s="20"/>
      <c r="J220" s="20"/>
    </row>
    <row r="221" spans="5:10" s="11" customFormat="1" ht="12.75">
      <c r="E221" s="37"/>
      <c r="F221" s="20"/>
      <c r="G221" s="20"/>
      <c r="H221" s="20"/>
      <c r="I221" s="20"/>
      <c r="J221" s="20"/>
    </row>
    <row r="222" spans="5:10" s="11" customFormat="1" ht="12.75">
      <c r="E222" s="37"/>
      <c r="F222" s="20"/>
      <c r="G222" s="20"/>
      <c r="H222" s="20"/>
      <c r="I222" s="20"/>
      <c r="J222" s="20"/>
    </row>
    <row r="223" spans="5:10" s="11" customFormat="1" ht="12.75">
      <c r="E223" s="37"/>
      <c r="F223" s="20"/>
      <c r="G223" s="20"/>
      <c r="H223" s="20"/>
      <c r="I223" s="20"/>
      <c r="J223" s="20"/>
    </row>
    <row r="224" spans="5:10" s="11" customFormat="1" ht="12.75">
      <c r="E224" s="37"/>
      <c r="F224" s="20"/>
      <c r="G224" s="20"/>
      <c r="H224" s="20"/>
      <c r="I224" s="20"/>
      <c r="J224" s="20"/>
    </row>
    <row r="225" spans="5:10" s="11" customFormat="1" ht="12.75">
      <c r="E225" s="37"/>
      <c r="F225" s="20"/>
      <c r="G225" s="20"/>
      <c r="H225" s="20"/>
      <c r="I225" s="20"/>
      <c r="J225" s="20"/>
    </row>
    <row r="226" spans="5:10" s="11" customFormat="1" ht="12.75">
      <c r="E226" s="37"/>
      <c r="F226" s="20"/>
      <c r="G226" s="20"/>
      <c r="H226" s="20"/>
      <c r="I226" s="20"/>
      <c r="J226" s="20"/>
    </row>
    <row r="227" spans="5:10" s="11" customFormat="1" ht="12.75">
      <c r="E227" s="37"/>
      <c r="F227" s="20"/>
      <c r="G227" s="20"/>
      <c r="H227" s="20"/>
      <c r="I227" s="20"/>
      <c r="J227" s="20"/>
    </row>
    <row r="228" spans="5:10" s="11" customFormat="1" ht="12.75">
      <c r="E228" s="37"/>
      <c r="F228" s="20"/>
      <c r="G228" s="20"/>
      <c r="H228" s="20"/>
      <c r="I228" s="20"/>
      <c r="J228" s="20"/>
    </row>
    <row r="229" spans="5:10" s="11" customFormat="1" ht="12.75">
      <c r="E229" s="37"/>
      <c r="F229" s="20"/>
      <c r="G229" s="20"/>
      <c r="H229" s="20"/>
      <c r="I229" s="20"/>
      <c r="J229" s="20"/>
    </row>
    <row r="230" spans="5:10" s="11" customFormat="1" ht="12.75">
      <c r="E230" s="37"/>
      <c r="F230" s="20"/>
      <c r="G230" s="20"/>
      <c r="H230" s="20"/>
      <c r="I230" s="20"/>
      <c r="J230" s="20"/>
    </row>
    <row r="231" spans="5:10" s="11" customFormat="1" ht="12.75">
      <c r="E231" s="37"/>
      <c r="F231" s="20"/>
      <c r="G231" s="20"/>
      <c r="H231" s="20"/>
      <c r="I231" s="20"/>
      <c r="J231" s="20"/>
    </row>
    <row r="232" spans="5:10" s="11" customFormat="1" ht="12.75">
      <c r="E232" s="37"/>
      <c r="F232" s="20"/>
      <c r="G232" s="20"/>
      <c r="H232" s="20"/>
      <c r="I232" s="20"/>
      <c r="J232" s="20"/>
    </row>
    <row r="233" spans="5:10" s="11" customFormat="1" ht="12.75">
      <c r="E233" s="37"/>
      <c r="F233" s="20"/>
      <c r="G233" s="20"/>
      <c r="H233" s="20"/>
      <c r="I233" s="20"/>
      <c r="J233" s="20"/>
    </row>
    <row r="234" spans="5:10" s="11" customFormat="1" ht="12.75">
      <c r="E234" s="37"/>
      <c r="F234" s="20"/>
      <c r="G234" s="20"/>
      <c r="H234" s="20"/>
      <c r="I234" s="20"/>
      <c r="J234" s="20"/>
    </row>
    <row r="235" spans="5:10" s="11" customFormat="1" ht="12.75">
      <c r="E235" s="37"/>
      <c r="F235" s="20"/>
      <c r="G235" s="20"/>
      <c r="H235" s="20"/>
      <c r="I235" s="20"/>
      <c r="J235" s="20"/>
    </row>
    <row r="236" spans="5:10" s="11" customFormat="1" ht="12.75">
      <c r="E236" s="37"/>
      <c r="F236" s="20"/>
      <c r="G236" s="20"/>
      <c r="H236" s="20"/>
      <c r="I236" s="20"/>
      <c r="J236" s="20"/>
    </row>
    <row r="237" spans="5:10" s="11" customFormat="1" ht="12.75">
      <c r="E237" s="37"/>
      <c r="F237" s="20"/>
      <c r="G237" s="20"/>
      <c r="H237" s="20"/>
      <c r="I237" s="20"/>
      <c r="J237" s="20"/>
    </row>
    <row r="238" spans="5:10" s="11" customFormat="1" ht="12.75">
      <c r="E238" s="37"/>
      <c r="F238" s="20"/>
      <c r="G238" s="20"/>
      <c r="H238" s="20"/>
      <c r="I238" s="20"/>
      <c r="J238" s="20"/>
    </row>
    <row r="239" spans="5:10" s="11" customFormat="1" ht="12.75">
      <c r="E239" s="37"/>
      <c r="F239" s="15"/>
      <c r="G239" s="15"/>
      <c r="H239" s="15"/>
      <c r="I239" s="15"/>
      <c r="J239" s="15"/>
    </row>
    <row r="240" spans="1:10" s="11" customFormat="1" ht="12.75">
      <c r="A240" s="8"/>
      <c r="B240" s="8"/>
      <c r="C240" s="8"/>
      <c r="D240" s="8"/>
      <c r="E240" s="38"/>
      <c r="F240" s="15"/>
      <c r="G240" s="15"/>
      <c r="H240" s="15"/>
      <c r="I240" s="15"/>
      <c r="J240" s="15"/>
    </row>
    <row r="241" spans="1:10" s="11" customFormat="1" ht="12.75">
      <c r="A241" s="8"/>
      <c r="B241" s="8"/>
      <c r="C241" s="8"/>
      <c r="D241" s="8"/>
      <c r="E241" s="38"/>
      <c r="F241" s="15"/>
      <c r="G241" s="15"/>
      <c r="H241" s="15"/>
      <c r="I241" s="15"/>
      <c r="J241" s="15"/>
    </row>
    <row r="242" spans="1:10" s="11" customFormat="1" ht="12.75">
      <c r="A242" s="8"/>
      <c r="B242" s="8"/>
      <c r="C242" s="8"/>
      <c r="D242" s="8"/>
      <c r="E242" s="38"/>
      <c r="F242" s="15"/>
      <c r="G242" s="15"/>
      <c r="H242" s="15"/>
      <c r="I242" s="15"/>
      <c r="J242" s="15"/>
    </row>
    <row r="243" spans="1:10" s="11" customFormat="1" ht="12.75">
      <c r="A243" s="8"/>
      <c r="B243" s="8"/>
      <c r="C243" s="8"/>
      <c r="D243" s="8"/>
      <c r="E243" s="38"/>
      <c r="F243" s="15"/>
      <c r="G243" s="15"/>
      <c r="H243" s="15"/>
      <c r="I243" s="15"/>
      <c r="J243" s="15"/>
    </row>
    <row r="244" spans="1:10" s="11" customFormat="1" ht="12.75">
      <c r="A244" s="8"/>
      <c r="B244" s="8"/>
      <c r="C244" s="8"/>
      <c r="D244" s="8"/>
      <c r="E244" s="38"/>
      <c r="F244" s="15"/>
      <c r="G244" s="15"/>
      <c r="H244" s="15"/>
      <c r="I244" s="15"/>
      <c r="J244" s="15"/>
    </row>
    <row r="245" spans="1:10" s="11" customFormat="1" ht="12.75">
      <c r="A245" s="8"/>
      <c r="B245" s="8"/>
      <c r="C245" s="8"/>
      <c r="D245" s="8"/>
      <c r="E245" s="38"/>
      <c r="F245" s="15"/>
      <c r="G245" s="15"/>
      <c r="H245" s="15"/>
      <c r="I245" s="15"/>
      <c r="J245" s="15"/>
    </row>
    <row r="246" spans="1:10" s="11" customFormat="1" ht="12.75">
      <c r="A246" s="8"/>
      <c r="B246" s="8"/>
      <c r="C246" s="8"/>
      <c r="D246" s="8"/>
      <c r="E246" s="38"/>
      <c r="F246" s="15"/>
      <c r="G246" s="15"/>
      <c r="H246" s="15"/>
      <c r="I246" s="15"/>
      <c r="J246" s="15"/>
    </row>
    <row r="247" spans="1:10" s="11" customFormat="1" ht="12.75">
      <c r="A247" s="8"/>
      <c r="B247" s="8"/>
      <c r="C247" s="8"/>
      <c r="D247" s="8"/>
      <c r="E247" s="38"/>
      <c r="F247" s="15"/>
      <c r="G247" s="15"/>
      <c r="H247" s="15"/>
      <c r="I247" s="15"/>
      <c r="J247" s="15"/>
    </row>
    <row r="248" spans="1:10" s="11" customFormat="1" ht="12.75">
      <c r="A248" s="8"/>
      <c r="B248" s="8"/>
      <c r="C248" s="8"/>
      <c r="D248" s="8"/>
      <c r="E248" s="38"/>
      <c r="F248" s="15"/>
      <c r="G248" s="15"/>
      <c r="H248" s="15"/>
      <c r="I248" s="15"/>
      <c r="J248" s="15"/>
    </row>
    <row r="249" spans="1:10" s="11" customFormat="1" ht="12.75">
      <c r="A249" s="8"/>
      <c r="B249" s="8"/>
      <c r="C249" s="8"/>
      <c r="D249" s="8"/>
      <c r="E249" s="38"/>
      <c r="F249" s="15"/>
      <c r="G249" s="15"/>
      <c r="H249" s="15"/>
      <c r="I249" s="15"/>
      <c r="J249" s="15"/>
    </row>
    <row r="250" spans="1:10" s="11" customFormat="1" ht="12.75">
      <c r="A250" s="8"/>
      <c r="B250" s="8"/>
      <c r="C250" s="8"/>
      <c r="D250" s="8"/>
      <c r="E250" s="38"/>
      <c r="F250" s="15"/>
      <c r="G250" s="15"/>
      <c r="H250" s="15"/>
      <c r="I250" s="15"/>
      <c r="J250" s="15"/>
    </row>
    <row r="251" spans="1:10" s="11" customFormat="1" ht="12.75">
      <c r="A251" s="8"/>
      <c r="B251" s="8"/>
      <c r="C251" s="8"/>
      <c r="D251" s="8"/>
      <c r="E251" s="38"/>
      <c r="F251" s="15"/>
      <c r="G251" s="15"/>
      <c r="H251" s="15"/>
      <c r="I251" s="15"/>
      <c r="J251" s="15"/>
    </row>
    <row r="252" spans="1:10" s="11" customFormat="1" ht="12.75">
      <c r="A252" s="8"/>
      <c r="B252" s="8"/>
      <c r="C252" s="8"/>
      <c r="D252" s="8"/>
      <c r="E252" s="38"/>
      <c r="F252" s="15"/>
      <c r="G252" s="15"/>
      <c r="H252" s="15"/>
      <c r="I252" s="15"/>
      <c r="J252" s="15"/>
    </row>
    <row r="253" spans="1:10" s="11" customFormat="1" ht="12.75">
      <c r="A253" s="8"/>
      <c r="B253" s="8"/>
      <c r="C253" s="8"/>
      <c r="D253" s="8"/>
      <c r="E253" s="38"/>
      <c r="F253" s="15"/>
      <c r="G253" s="15"/>
      <c r="H253" s="15"/>
      <c r="I253" s="15"/>
      <c r="J253" s="15"/>
    </row>
    <row r="254" spans="1:10" s="11" customFormat="1" ht="12.75">
      <c r="A254" s="8"/>
      <c r="B254" s="8"/>
      <c r="C254" s="8"/>
      <c r="D254" s="8"/>
      <c r="E254" s="38"/>
      <c r="F254" s="15"/>
      <c r="G254" s="15"/>
      <c r="H254" s="15"/>
      <c r="I254" s="15"/>
      <c r="J254" s="15"/>
    </row>
    <row r="255" spans="1:10" s="11" customFormat="1" ht="12.75">
      <c r="A255" s="8"/>
      <c r="B255" s="8"/>
      <c r="C255" s="8"/>
      <c r="D255" s="8"/>
      <c r="E255" s="38"/>
      <c r="F255" s="15"/>
      <c r="G255" s="15"/>
      <c r="H255" s="15"/>
      <c r="I255" s="15"/>
      <c r="J255" s="15"/>
    </row>
    <row r="256" spans="1:10" s="11" customFormat="1" ht="12.75">
      <c r="A256" s="8"/>
      <c r="B256" s="8"/>
      <c r="C256" s="8"/>
      <c r="D256" s="8"/>
      <c r="E256" s="38"/>
      <c r="F256" s="15"/>
      <c r="G256" s="15"/>
      <c r="H256" s="15"/>
      <c r="I256" s="15"/>
      <c r="J256" s="15"/>
    </row>
    <row r="257" spans="1:10" s="11" customFormat="1" ht="12.75">
      <c r="A257" s="8"/>
      <c r="B257" s="8"/>
      <c r="C257" s="8"/>
      <c r="D257" s="8"/>
      <c r="E257" s="38"/>
      <c r="F257" s="15"/>
      <c r="G257" s="15"/>
      <c r="H257" s="15"/>
      <c r="I257" s="15"/>
      <c r="J257" s="15"/>
    </row>
    <row r="258" spans="1:10" s="11" customFormat="1" ht="12.75">
      <c r="A258" s="8"/>
      <c r="B258" s="8"/>
      <c r="C258" s="8"/>
      <c r="D258" s="8"/>
      <c r="E258" s="38"/>
      <c r="F258" s="15"/>
      <c r="G258" s="15"/>
      <c r="H258" s="15"/>
      <c r="I258" s="15"/>
      <c r="J258" s="15"/>
    </row>
    <row r="259" spans="1:10" s="11" customFormat="1" ht="12.75">
      <c r="A259" s="8"/>
      <c r="B259" s="8"/>
      <c r="C259" s="8"/>
      <c r="D259" s="8"/>
      <c r="E259" s="38"/>
      <c r="F259" s="15"/>
      <c r="G259" s="15"/>
      <c r="H259" s="15"/>
      <c r="I259" s="15"/>
      <c r="J259" s="15"/>
    </row>
    <row r="260" spans="1:10" s="11" customFormat="1" ht="12.75">
      <c r="A260" s="8"/>
      <c r="B260" s="8"/>
      <c r="C260" s="8"/>
      <c r="D260" s="8"/>
      <c r="E260" s="38"/>
      <c r="F260" s="15"/>
      <c r="G260" s="15"/>
      <c r="H260" s="15"/>
      <c r="I260" s="15"/>
      <c r="J260" s="15"/>
    </row>
    <row r="261" spans="1:10" s="11" customFormat="1" ht="12.75">
      <c r="A261" s="8"/>
      <c r="B261" s="8"/>
      <c r="C261" s="8"/>
      <c r="D261" s="8"/>
      <c r="E261" s="38"/>
      <c r="F261" s="15"/>
      <c r="G261" s="15"/>
      <c r="H261" s="15"/>
      <c r="I261" s="15"/>
      <c r="J261" s="15"/>
    </row>
    <row r="262" spans="1:10" s="11" customFormat="1" ht="12.75">
      <c r="A262" s="8"/>
      <c r="B262" s="8"/>
      <c r="C262" s="8"/>
      <c r="D262" s="8"/>
      <c r="E262" s="38"/>
      <c r="F262" s="15"/>
      <c r="G262" s="15"/>
      <c r="H262" s="15"/>
      <c r="I262" s="15"/>
      <c r="J262" s="15"/>
    </row>
    <row r="263" spans="1:10" s="11" customFormat="1" ht="12.75">
      <c r="A263" s="8"/>
      <c r="B263" s="8"/>
      <c r="C263" s="8"/>
      <c r="D263" s="8"/>
      <c r="E263" s="38"/>
      <c r="F263" s="15"/>
      <c r="G263" s="15"/>
      <c r="H263" s="15"/>
      <c r="I263" s="15"/>
      <c r="J263" s="15"/>
    </row>
    <row r="264" spans="1:10" s="11" customFormat="1" ht="12.75">
      <c r="A264" s="8"/>
      <c r="B264" s="8"/>
      <c r="C264" s="8"/>
      <c r="D264" s="8"/>
      <c r="E264" s="38"/>
      <c r="F264" s="15"/>
      <c r="G264" s="15"/>
      <c r="H264" s="15"/>
      <c r="I264" s="15"/>
      <c r="J264" s="15"/>
    </row>
    <row r="265" spans="1:10" s="11" customFormat="1" ht="12.75">
      <c r="A265" s="8"/>
      <c r="B265" s="8"/>
      <c r="C265" s="8"/>
      <c r="D265" s="8"/>
      <c r="E265" s="38"/>
      <c r="F265" s="15"/>
      <c r="G265" s="15"/>
      <c r="H265" s="15"/>
      <c r="I265" s="15"/>
      <c r="J265" s="15"/>
    </row>
    <row r="266" spans="1:10" s="11" customFormat="1" ht="12.75">
      <c r="A266" s="8"/>
      <c r="B266" s="8"/>
      <c r="C266" s="8"/>
      <c r="D266" s="8"/>
      <c r="E266" s="38"/>
      <c r="F266" s="15"/>
      <c r="G266" s="15"/>
      <c r="H266" s="15"/>
      <c r="I266" s="15"/>
      <c r="J266" s="15"/>
    </row>
    <row r="267" spans="1:10" s="11" customFormat="1" ht="12.75">
      <c r="A267" s="8"/>
      <c r="B267" s="8"/>
      <c r="C267" s="8"/>
      <c r="D267" s="8"/>
      <c r="E267" s="38"/>
      <c r="F267" s="15"/>
      <c r="G267" s="15"/>
      <c r="H267" s="15"/>
      <c r="I267" s="15"/>
      <c r="J267" s="15"/>
    </row>
    <row r="268" spans="1:10" s="11" customFormat="1" ht="12.75">
      <c r="A268" s="8"/>
      <c r="B268" s="8"/>
      <c r="C268" s="8"/>
      <c r="D268" s="8"/>
      <c r="E268" s="38"/>
      <c r="F268" s="15"/>
      <c r="G268" s="15"/>
      <c r="H268" s="15"/>
      <c r="I268" s="15"/>
      <c r="J268" s="15"/>
    </row>
    <row r="269" spans="1:5" ht="12.75">
      <c r="A269" s="8"/>
      <c r="B269" s="8"/>
      <c r="C269" s="8"/>
      <c r="D269" s="8"/>
      <c r="E269" s="38"/>
    </row>
    <row r="270" spans="1:5" ht="12.75">
      <c r="A270" s="8"/>
      <c r="B270" s="8"/>
      <c r="C270" s="8"/>
      <c r="D270" s="8"/>
      <c r="E270" s="38"/>
    </row>
    <row r="271" spans="1:5" ht="12.75">
      <c r="A271" s="8"/>
      <c r="B271" s="8"/>
      <c r="C271" s="8"/>
      <c r="D271" s="8"/>
      <c r="E271" s="38"/>
    </row>
    <row r="272" spans="1:5" ht="12.75">
      <c r="A272" s="8"/>
      <c r="B272" s="8"/>
      <c r="C272" s="8"/>
      <c r="D272" s="8"/>
      <c r="E272" s="38"/>
    </row>
    <row r="273" spans="1:5" ht="12.75">
      <c r="A273" s="8"/>
      <c r="B273" s="8"/>
      <c r="C273" s="8"/>
      <c r="D273" s="8"/>
      <c r="E273" s="38"/>
    </row>
    <row r="274" spans="1:5" ht="12.75">
      <c r="A274" s="8"/>
      <c r="B274" s="8"/>
      <c r="C274" s="8"/>
      <c r="D274" s="8"/>
      <c r="E274" s="38"/>
    </row>
    <row r="275" spans="1:5" ht="12.75">
      <c r="A275" s="8"/>
      <c r="B275" s="8"/>
      <c r="C275" s="8"/>
      <c r="D275" s="8"/>
      <c r="E275" s="38"/>
    </row>
    <row r="276" spans="1:5" ht="12.75">
      <c r="A276" s="8"/>
      <c r="B276" s="8"/>
      <c r="C276" s="8"/>
      <c r="D276" s="8"/>
      <c r="E276" s="38"/>
    </row>
  </sheetData>
  <sheetProtection password="CACB" sheet="1" objects="1" scenarios="1" selectLockedCells="1" selectUnlockedCells="1"/>
  <mergeCells count="2">
    <mergeCell ref="A4:I4"/>
    <mergeCell ref="D6:I6"/>
  </mergeCells>
  <printOptions horizontalCentered="1"/>
  <pageMargins left="0" right="0" top="0.31496062992125984" bottom="0" header="0.31496062992125984" footer="0.1968503937007874"/>
  <pageSetup fitToHeight="7" fitToWidth="1" horizontalDpi="600" verticalDpi="6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2013-03-08T20:01:57Z</cp:lastPrinted>
  <dcterms:created xsi:type="dcterms:W3CDTF">2008-03-04T15:58:17Z</dcterms:created>
  <dcterms:modified xsi:type="dcterms:W3CDTF">2013-03-08T20:56:52Z</dcterms:modified>
  <cp:category/>
  <cp:version/>
  <cp:contentType/>
  <cp:contentStatus/>
</cp:coreProperties>
</file>