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Junio 2010" sheetId="1" r:id="rId1"/>
  </sheets>
  <definedNames/>
  <calcPr fullCalcOnLoad="1"/>
</workbook>
</file>

<file path=xl/sharedStrings.xml><?xml version="1.0" encoding="utf-8"?>
<sst xmlns="http://schemas.openxmlformats.org/spreadsheetml/2006/main" count="734" uniqueCount="491">
  <si>
    <t>CEREMONIA GRADUACIÓN MASIACA, 24 DE FEB., 25 Y 26 JUNIO</t>
  </si>
  <si>
    <t>DA-105/10</t>
  </si>
  <si>
    <t>REVISIÓN DE ADECUACIONES LAB. IDIOMAS, PL. NOGALES, 24 JUNIO</t>
  </si>
  <si>
    <t>RAMÓN ANTONIO GASTÉLUM LERMA</t>
  </si>
  <si>
    <t>DOCENTE, PL. HERMOSILLO III</t>
  </si>
  <si>
    <t>CEREMONIA GRADUACIÓN PL. BACAME, BACABACHI Y JUPARE, 28 - 30 JUNIO</t>
  </si>
  <si>
    <t>CEREMONIA GRADUACIÓN PL. SANTA ANA, 23 JULIO</t>
  </si>
  <si>
    <t>DP/022/10</t>
  </si>
  <si>
    <t>JESÚS BALTIERREZ HERNÁNDEZ</t>
  </si>
  <si>
    <t>ASISTIR POR CERTIFICADOS Y TÍTULOS, MÉXICO, 6 Y 7 JUNIO</t>
  </si>
  <si>
    <t>DV-288/10</t>
  </si>
  <si>
    <t>JEFE OFICINA DIR. VINCULACIÓN</t>
  </si>
  <si>
    <t>TRASLADAR SILVERADO A JUPARE, 31 MAYO - 1 JUNIO</t>
  </si>
  <si>
    <t>DV-272/10</t>
  </si>
  <si>
    <t>JULIÁN UGALDE PADILLA</t>
  </si>
  <si>
    <t>PROMOTOR DEPORTIVO PL. BANAMICHI</t>
  </si>
  <si>
    <t>ASISTIR AL VIII ENCUENTRO INTERCECYTES ET. FUTBOL, OBREGÓN, SONORA, 10-12 JUNIO</t>
  </si>
  <si>
    <t>DV-273/10</t>
  </si>
  <si>
    <t>JOSÉ LUIS MORENO</t>
  </si>
  <si>
    <t>CHOFER DIR. VINCULACIÓN</t>
  </si>
  <si>
    <t>DV-274/10</t>
  </si>
  <si>
    <t>PROMOTOR DEPORTIVO PL. BENJAMIN</t>
  </si>
  <si>
    <t>DV-275/10</t>
  </si>
  <si>
    <t>PROMOTOR DEPORTIVO PL. POTAM</t>
  </si>
  <si>
    <t>DV-277/10</t>
  </si>
  <si>
    <t>FRANZI DELIA LEÓN RIVERA</t>
  </si>
  <si>
    <t>PROMOTOR DEPORTIVO PL. JAVIER MINA</t>
  </si>
  <si>
    <t>DV-278/10</t>
  </si>
  <si>
    <t>FCO. JAVIER MIRANDA TEQUIDA</t>
  </si>
  <si>
    <t>PROMOTOR DEPORTIVO PL. MARIACHI</t>
  </si>
  <si>
    <t>DV-279/10</t>
  </si>
  <si>
    <t>JEFE DEPTO. DIR. VINCULACIÓN</t>
  </si>
  <si>
    <t>DV-280/10</t>
  </si>
  <si>
    <t>PROMOTOR DEPORTIVO DIR. VINCULACIÓN</t>
  </si>
  <si>
    <t>REUNIÓN DE TRABAJO PARA ELECCIÓN DE DELEGADOS, PL. GOLFO STA. CLARA, LUIS B. SANCHEZ, 7 Y 8 JUNIO</t>
  </si>
  <si>
    <t>DV-287/10</t>
  </si>
  <si>
    <t>FABIÁN IBARRA MÉNDEZ</t>
  </si>
  <si>
    <t>CHOFER PL. BANAMICHI</t>
  </si>
  <si>
    <t>DV-282/10</t>
  </si>
  <si>
    <t>RAMÓN IGNACIO BUITIMEA ATIENZO</t>
  </si>
  <si>
    <t>DOCENTE PL. 24 DE FEBRERO</t>
  </si>
  <si>
    <t>DA/465</t>
  </si>
  <si>
    <t>MIGUEL ÁNGEL CRUZ PALOMARES</t>
  </si>
  <si>
    <t>DOCENTE EMSAD CUMPAS</t>
  </si>
  <si>
    <t>CURSO "DETERMINACIÓN DEL COMP. FORMACIÓN DISCIPLINAR BÁSICO MOD. NO ESCOLARIZADA" MÉXICO, 6 -12 JUNIO</t>
  </si>
  <si>
    <t>OCDA-027/10</t>
  </si>
  <si>
    <t>FCO. JAVIER LÓPEZ ARMENTA</t>
  </si>
  <si>
    <t>VISITA PLANTEL BANÁMICHI, 25 JUNIO</t>
  </si>
  <si>
    <t>0CDA-026/10</t>
  </si>
  <si>
    <t>DV-263/10</t>
  </si>
  <si>
    <t>JESÚS NYLENA LÓPEZ LEYVA</t>
  </si>
  <si>
    <t>PROMOTOR DEPORTIVO PL. ESPERANZA</t>
  </si>
  <si>
    <t>DV-264/10</t>
  </si>
  <si>
    <t>PROMOTOR DEPORTIVO EMSAD CARBÓ</t>
  </si>
  <si>
    <t>ASISTIR AL VIII ENCUENTRO INTERCECYTES ET. BEISBOL, HERMOSILLO, SONORA, 7 -9 JUNIO</t>
  </si>
  <si>
    <t>DV-266/10</t>
  </si>
  <si>
    <t>CHOFER PL. 24 DE FEBRERO</t>
  </si>
  <si>
    <t>DV-267/10</t>
  </si>
  <si>
    <t>DV-268/10</t>
  </si>
  <si>
    <t>DV-283/10</t>
  </si>
  <si>
    <t>JESÚS ANTONIO MOROYOQUI MENDIVIL</t>
  </si>
  <si>
    <t>DV-285/10</t>
  </si>
  <si>
    <t>TRINIDAD GUERRERO CAMPILLO</t>
  </si>
  <si>
    <t>DOCENTE PTO. LIBERTAD</t>
  </si>
  <si>
    <t>DA/469</t>
  </si>
  <si>
    <t>MANTENIMIENTO E INSTALACIÓN DE INTERNET AL CENTRO CÓMPUTO SAN PEDRO DE LA CUEVA, 7 Y 8 JUNIO</t>
  </si>
  <si>
    <t>DIRECTOR DEL PLANTEL LUIS B. SÁNCHEZ</t>
  </si>
  <si>
    <t>CURSO TALLER TUTORÍAS, HERMOSILLO, 28 - 30 JUNIO</t>
  </si>
  <si>
    <t>RENÉ FCO. VALENZUELA HERNÁNDEZ</t>
  </si>
  <si>
    <t>DIRECTOR DEL PLANTEL BACUM</t>
  </si>
  <si>
    <t>DIRECTOR DE EMSAD CUMPAS</t>
  </si>
  <si>
    <t>MARÍA GUADALUPE MORENO ROBLES</t>
  </si>
  <si>
    <t>DIRECTOR DE EMSAD BAHÍA DE LOBOS</t>
  </si>
  <si>
    <t>JOSÉ FCO. AMARILLAS VALENZUELA</t>
  </si>
  <si>
    <t>DIRECTOR DE EMSAD ROSARIO TESOPACO</t>
  </si>
  <si>
    <t>DIRECTOR DE EMSAD JUPARE</t>
  </si>
  <si>
    <t>REUNIÓN DE DIRECTORES Y SUBDIRECTORES PRESENTACIÓN PROYECTOS ACADÉMICOS, HERMOSILLO, 24-25 JUNIO</t>
  </si>
  <si>
    <t>COORDINADOR ZONA SUR</t>
  </si>
  <si>
    <t>JUAN MANUEL MENDOZA LÓPEZ</t>
  </si>
  <si>
    <t>DIRECTOR PL. BANAMICHI</t>
  </si>
  <si>
    <t>CRUZ ELENA LÓPEZ LÓPEZ</t>
  </si>
  <si>
    <t>PL. BANAMICHI</t>
  </si>
  <si>
    <t>DIRECTOR DEL PL. JAVIER MINA</t>
  </si>
  <si>
    <t>JESÚS MANUEL VÁZQUEZ CABANILLAS</t>
  </si>
  <si>
    <t>PL. JAVIER MINA</t>
  </si>
  <si>
    <t>SUBDIRECTOR BACUM</t>
  </si>
  <si>
    <t>MARIO LEONEL VALENZUELA VALENZUELA</t>
  </si>
  <si>
    <t>PL. ESPERANZA</t>
  </si>
  <si>
    <t>DIRECTOR DEL PLANTEL 24 DE FEBRERO</t>
  </si>
  <si>
    <t>ANSELMO GPE. RAMÍREZ MOROYOQUI</t>
  </si>
  <si>
    <t>EJ. 24 DE FEBRERO</t>
  </si>
  <si>
    <t>DIRECTOR DEL PL. BACME</t>
  </si>
  <si>
    <t>MANUEL IGNACIO ACOSTA MENDÍVIL</t>
  </si>
  <si>
    <t>PL. BACAME</t>
  </si>
  <si>
    <t>IVAN URIAS BALDERRAMA</t>
  </si>
  <si>
    <t>PL. NAVOJOA</t>
  </si>
  <si>
    <t>DIRECTOR DEL PL. BACOBAMPO</t>
  </si>
  <si>
    <t>MANUEL OSWALDO ACOSTA VEGA</t>
  </si>
  <si>
    <t>PL. BACOBAMPO</t>
  </si>
  <si>
    <t>DIRECTOR DEL PL. ESPERANZA</t>
  </si>
  <si>
    <t>RICARDO BARBOSA VARGAS</t>
  </si>
  <si>
    <t>SUBDIRECTOR PL. ESPERANZA</t>
  </si>
  <si>
    <t>DIRECTOR PL. CAJEME</t>
  </si>
  <si>
    <t>CAROLINA CÓRDOVA ARAIZA</t>
  </si>
  <si>
    <t>SUBDIRECTOR PL. CAJEME</t>
  </si>
  <si>
    <t>DIRECTOR PL. LUIS B. SÁNCHEZ</t>
  </si>
  <si>
    <t>RICARDO JOSÉ FA</t>
  </si>
  <si>
    <t>PL. LUIS B. SÁNCHEZ</t>
  </si>
  <si>
    <t>DIRECTOR PL. PLUTARCO ELÍAS CALLES</t>
  </si>
  <si>
    <t>FRANCISCO TRASLAVIÑA CALDERÓN</t>
  </si>
  <si>
    <t>PL. PLUTARCO ELÍAS CALLES</t>
  </si>
  <si>
    <t>DIRECTOR PL. BENJAMÍN HILL</t>
  </si>
  <si>
    <t>BRENDA MUÑOZ AINZA</t>
  </si>
  <si>
    <t>DOCENTE PL. BENJAMÍN HILL</t>
  </si>
  <si>
    <t>DIRECTOR PL. NOGALES</t>
  </si>
  <si>
    <t>BLANCA ISIS MORALES</t>
  </si>
  <si>
    <t>PL. NOGALES</t>
  </si>
  <si>
    <t>DIRECTOR PL. SANTA ANA</t>
  </si>
  <si>
    <t>MARTHA PATRICIA REDONDO ARVIZU</t>
  </si>
  <si>
    <t>SUBDIRECTOR PL. SANTA ANA</t>
  </si>
  <si>
    <t>OVIDIO HERNÁNDEZ CÓRDOVA</t>
  </si>
  <si>
    <t>DIRECTOR BACERAC</t>
  </si>
  <si>
    <t>DIRECTOR CUMPAS</t>
  </si>
  <si>
    <t>ALFREDO RAMÍREZ ALCALÁ</t>
  </si>
  <si>
    <t>DIRECTOR ESQUEDA</t>
  </si>
  <si>
    <t>LUIS GERMÁN DUARTE PONCE</t>
  </si>
  <si>
    <t>DIRECTOR PESQUEIRA</t>
  </si>
  <si>
    <t>MIGUEL PÉREZ MONARREZ</t>
  </si>
  <si>
    <t>DIRECTOR PTO. LIBERTAD</t>
  </si>
  <si>
    <t>DIRECTOR SAN PEDRO DE LA CUEVA</t>
  </si>
  <si>
    <t>FCO. HUGO PUEBLA ROMO</t>
  </si>
  <si>
    <t>DIRECTOR SUAQUI GRANDE</t>
  </si>
  <si>
    <t>DIRECTOR CARBÓ</t>
  </si>
  <si>
    <t>JULIETA RÁBAGO POQUI</t>
  </si>
  <si>
    <t>PL. CARBÓ</t>
  </si>
  <si>
    <t>JUDITH BORBON GIL</t>
  </si>
  <si>
    <t>DIRECTOR STA. MA. BUARAJE</t>
  </si>
  <si>
    <t>CRISTINA IRALDA LUKE ACUÑA</t>
  </si>
  <si>
    <t>PL. ROSARIO TESOPACO</t>
  </si>
  <si>
    <t>POTAM</t>
  </si>
  <si>
    <t>HERIBERTO MENDIVIL DOMÍNGUEZ</t>
  </si>
  <si>
    <t>DIRECTOR LOS TANQUES</t>
  </si>
  <si>
    <t>DIRECTOR MASIACA</t>
  </si>
  <si>
    <t>MASIACA</t>
  </si>
  <si>
    <t>DIRECTOR YECORA</t>
  </si>
  <si>
    <t>DIRECTOR JUPARE</t>
  </si>
  <si>
    <t>DORA EVELIA SANDOVAL GARCÍA</t>
  </si>
  <si>
    <t>JUPARE</t>
  </si>
  <si>
    <t>MARTÍN VALENZUELA ARMENTA</t>
  </si>
  <si>
    <t>EMSAD BASIROA</t>
  </si>
  <si>
    <t>JOSÉ MARÍA GAXIOLA RANGEL</t>
  </si>
  <si>
    <t>BUAYSIACOBE</t>
  </si>
  <si>
    <t>ABEL DARIO ACOSTA GONZÁLEZ</t>
  </si>
  <si>
    <t>GOLFO STA. CLARA</t>
  </si>
  <si>
    <t>EMSAD TUBUTAMA</t>
  </si>
  <si>
    <t>ENTREGA DIPLOMAS "DIPLOMADO EN COMPETENCIAS DOCENTES NIVEL MEDIO SUPERIOR" HERMOSILLO, 25 JUNIO</t>
  </si>
  <si>
    <t>RAMÓN GRACIA SAUCEDA</t>
  </si>
  <si>
    <t>IRIS EDITH COTRI MELECES</t>
  </si>
  <si>
    <t>ELFRIDA OLAYA FELIX CASTILLO</t>
  </si>
  <si>
    <t>LETICIA GARAY HERRERA</t>
  </si>
  <si>
    <t>FCA. LUCÍA GONZÁLEZ CASTELO</t>
  </si>
  <si>
    <t>ALBERTINA MORALES OSUNA</t>
  </si>
  <si>
    <t>MARTHA LUISA NEGRETE RAMÍREZ</t>
  </si>
  <si>
    <t>EVA VERÓNICA ZUBIETA GARCÍA</t>
  </si>
  <si>
    <t>JULIO CÉSAR PORCHAS MONGE</t>
  </si>
  <si>
    <t>MANUEL DE JESÚS CORRAL RUIZ</t>
  </si>
  <si>
    <t>PABLO ANDRÉS GASTÉLUM GARCÍA</t>
  </si>
  <si>
    <t>DOCENTE SAHUARIPA</t>
  </si>
  <si>
    <t>DOCENTE NOGALES</t>
  </si>
  <si>
    <t>MARTÍN ALEJANDRO LÓPEZ GARCÍA</t>
  </si>
  <si>
    <t>JOSÉ CARLOS AGUIRRE ROSAS</t>
  </si>
  <si>
    <t>RICARDO ALONSO BURRUEL MARTÍNEZ</t>
  </si>
  <si>
    <t>JESÚS ENRIQUE CHÁVEZ CORRALES</t>
  </si>
  <si>
    <t>JOSÉ CARLOS MARQUEZ CALZADA</t>
  </si>
  <si>
    <t>DOCENTE SUAQUI GRANDE</t>
  </si>
  <si>
    <t>JOSÉ MARTÍNEZ HIDALGO</t>
  </si>
  <si>
    <t>DAVID GENARO BARRÓN SALAS</t>
  </si>
  <si>
    <t>AQUILES BAROJAS ESQUER</t>
  </si>
  <si>
    <t>RICARDO BARCELO LINO</t>
  </si>
  <si>
    <t>CHOFER DIRECCION ADMINISTRATIVA</t>
  </si>
  <si>
    <t>No. Oficio</t>
  </si>
  <si>
    <t>SUBDIRECTOR DE OPERACIÓN ACADÉMICA</t>
  </si>
  <si>
    <t>DELMA ACUÑA MOLINA</t>
  </si>
  <si>
    <t>BLANCA IRMA ESCALANTE FÉLIX</t>
  </si>
  <si>
    <t>DIRECTOR ROSARIO TESOPACO</t>
  </si>
  <si>
    <t>DIRECTOR POTAM</t>
  </si>
  <si>
    <t>VALENTINA RODRÍGUEZ ANGUAMEA</t>
  </si>
  <si>
    <t>ELIZABETH GUERRERO ORTEGA</t>
  </si>
  <si>
    <t>DIRECTOR QUIRIEGO</t>
  </si>
  <si>
    <t>PAUL MONTIEL GALINDO</t>
  </si>
  <si>
    <t>ALEJANDRO TAPIA VILLEGAS</t>
  </si>
  <si>
    <t>MANUEL ANTONIO MORALES BORBÓN</t>
  </si>
  <si>
    <t>PEDRO REYES GUZMÁN</t>
  </si>
  <si>
    <t>FERNANDO FUENTES VALENZUELA</t>
  </si>
  <si>
    <t>GILBERTO PEREA MENDOZA</t>
  </si>
  <si>
    <t>MANUEL DE JESÚS SILVA SILVA</t>
  </si>
  <si>
    <t>MARTÍN ANTONIO HERRERA DURAN</t>
  </si>
  <si>
    <t>ALFONSO ROCHA MOYA</t>
  </si>
  <si>
    <t>LUIS MIGUEL ESPINOZA LEÓN</t>
  </si>
  <si>
    <t>VERONICA HURTADO NAVARRO</t>
  </si>
  <si>
    <t>JUAN CASTELO ESQUER</t>
  </si>
  <si>
    <t>S/N</t>
  </si>
  <si>
    <t>ROCIO BURBOA RENDON</t>
  </si>
  <si>
    <t>ROBERTO MARTIN URBALEJO BORBON</t>
  </si>
  <si>
    <t>ROSA ALICIA ORTEGA RUIZ</t>
  </si>
  <si>
    <t>JUAN JOSE ARAIZA RODRIGUEZ</t>
  </si>
  <si>
    <t>Nombre</t>
  </si>
  <si>
    <t>Puesto</t>
  </si>
  <si>
    <t>Motivo de la comisión</t>
  </si>
  <si>
    <t>Mes :</t>
  </si>
  <si>
    <t>Gastos de viaje</t>
  </si>
  <si>
    <t>ALMA FLOR ATONDO OBREGON</t>
  </si>
  <si>
    <t>MARIO ALBERTO CORONA URQUIJO</t>
  </si>
  <si>
    <t>TITULAR DEL ORGANO DE CONTROL Y DESARROLLO DE VALORES</t>
  </si>
  <si>
    <t>SANDRA ELIVIA BECERRIL LOPEZ</t>
  </si>
  <si>
    <t>JUAN ANTONIO TRISTAN MUÑIZ</t>
  </si>
  <si>
    <t>DA/475</t>
  </si>
  <si>
    <t>ASISTIR A REUNIÓN DE TRABAJO P/REVISIÓN PROYECTOS ACADÉMICOS, 8 JUN, PL. CAJEME Y ESPERANZA</t>
  </si>
  <si>
    <t>DP/041/10</t>
  </si>
  <si>
    <t>MARIO ALBERTO SENADO SAINZ</t>
  </si>
  <si>
    <t>AUXILIAR ADMINISTRATIVO EMSAD GOLFO STA. CLARA</t>
  </si>
  <si>
    <t>REVISIÓN GENERACIÓN 2007-2010, HERMOSILLO, SON. 23 Y 24 DE JUNIO 2010</t>
  </si>
  <si>
    <t>DP/042/10</t>
  </si>
  <si>
    <t>AUXILIAR ADMINISTRATIVO EMSAD TUBUTAMA</t>
  </si>
  <si>
    <t>DP/043/10</t>
  </si>
  <si>
    <t>FLORICELA BORBÓN FÉLIX</t>
  </si>
  <si>
    <t>AUXILIAR ADMINISTRATIVO EMSAD TIERRA BLANCA</t>
  </si>
  <si>
    <t>DP/044/10</t>
  </si>
  <si>
    <t>SERGIO VALDENEBRO ESQUER</t>
  </si>
  <si>
    <t>AUXILIAR ADMINISTRATIVO EMSAD BUAYSIACOBE</t>
  </si>
  <si>
    <t>REVISIÓN GENERACIÓN 2007-2010, HERMOSILLO, SON. 24 Y 25 DE JUNIO 2010</t>
  </si>
  <si>
    <t>DP/045/10</t>
  </si>
  <si>
    <t>SARITA IMELDA GARCÍA VALENZUELA</t>
  </si>
  <si>
    <t>AUXILIAR ADMINISTRATIVO EMSAD JÚPARE</t>
  </si>
  <si>
    <t>DA/556</t>
  </si>
  <si>
    <t>RAÚL ENRIQUE LÓPEZ DÍAZ</t>
  </si>
  <si>
    <t>DOCENTE PL. HILLO I</t>
  </si>
  <si>
    <t>REUNIÓN TRABAJO PRESENTACIÓN AVANCES SOBRE LA FPT, MÉXICO, D.F. 20-25 JUNIO 2010</t>
  </si>
  <si>
    <t>DA/557</t>
  </si>
  <si>
    <t>DOCENTE PL. EJ. FCO. JAVIER MINA</t>
  </si>
  <si>
    <t>TALLER INCORPORACIÓN COMPETENCIAS GENÉRICAS ESTRATEGIAS CENTRADAS EN EL APREND. MÉXICO, 21-26 JUN</t>
  </si>
  <si>
    <t>DA/470</t>
  </si>
  <si>
    <t>JUAN CARLOS AGUIRRE FLORES</t>
  </si>
  <si>
    <t>JEFE OFICINA DIR. ACADÉMICA</t>
  </si>
  <si>
    <t>MANTENIMIENTO E INSTACIÓN DE INTERNET AL CENTRO CÓMPUTO, PESQUEIRA, 7 Y 8 JUNIO 2010</t>
  </si>
  <si>
    <t>DA/467</t>
  </si>
  <si>
    <t>LUIS CARLOS DÁVILA R.</t>
  </si>
  <si>
    <t>DOCENTE DIR. ACADÉMICA</t>
  </si>
  <si>
    <t>MANTENIMIENTO E INSTACIÓN DE INTERNET AL CENTRO CÓMPUTO, CARBÓ, 4 JUNIO 2010</t>
  </si>
  <si>
    <t>RH063/10</t>
  </si>
  <si>
    <t>ALBA ALICIA GARCÍA MACÍAS</t>
  </si>
  <si>
    <t>AUXILIAR B.G. PL. LOS TANQUES</t>
  </si>
  <si>
    <t>TRATAR ASUNTOS LABORALES, DIR. GRAL, 8 JUNIO 10</t>
  </si>
  <si>
    <t>DA/473</t>
  </si>
  <si>
    <t>COORD. TÉCNICO, DIR. ACADÉMICA</t>
  </si>
  <si>
    <t>MANTENIMIENTO E INSTALACIÓN DE INTERNET AL CENTRO CÓMPUTO, BACERAC Y GRANADOS, 9-12 JUNIO</t>
  </si>
  <si>
    <t>DA/474</t>
  </si>
  <si>
    <t>DIRECTOR DEL PLANTEL CAJEME</t>
  </si>
  <si>
    <t>REUNIÓN SOBRE PROYECTO DIAGNÓSTICO INSTITUCIONAL COLABORATIVO, HERMOSILLO, SON. 10 JUNIO</t>
  </si>
  <si>
    <t>MANUEL A. MORALES BORBÓN</t>
  </si>
  <si>
    <t>DIRECTOR DEL PLANTEL ESPERANZA</t>
  </si>
  <si>
    <t>DIRECTOR DEL PLANTEL BACOBAMPO</t>
  </si>
  <si>
    <t>DIRECTOR DEL PLANTEL NAVOJOA</t>
  </si>
  <si>
    <t>JAZMIN GUADALUPE NAVARRO GÁRATE</t>
  </si>
  <si>
    <t>DIRECTOR DEL PLANTEL BACAME</t>
  </si>
  <si>
    <t>DIRECTOR DEL PLANTEL EJ. 24 DE FEBRERO</t>
  </si>
  <si>
    <t>DIRECTOR DEL PLANTEL BANÁMICHI</t>
  </si>
  <si>
    <t>MARTÍN HERRERA DURAN</t>
  </si>
  <si>
    <t>DIRECTOR DEL PLANTEL GRANADOS</t>
  </si>
  <si>
    <t>DIRECTOR DEL PLANTEL SAHUARIPA</t>
  </si>
  <si>
    <t>DIRECTOR DEL PLANTEL NOGALES</t>
  </si>
  <si>
    <t>DIRECTOR DEL PLANTEL BENJAMIN HILL</t>
  </si>
  <si>
    <t>DIRECTOR DEL PLANTEL SANTA ANA</t>
  </si>
  <si>
    <t>DIRECTOR DEL PLANTEL JAVIER MINA</t>
  </si>
  <si>
    <t>DA-102/10</t>
  </si>
  <si>
    <t>JEFE DEPTO. DIR. ADMINISTRATIVA</t>
  </si>
  <si>
    <t>COMPLEMENTO SUPERVISAR PLANTEL 24 FEB. 9-11 JUNIO</t>
  </si>
  <si>
    <t>OCDA-020</t>
  </si>
  <si>
    <t>JEFE DEPTO. ÓRGANO DE CONTROL</t>
  </si>
  <si>
    <t>REVISIÓN INGRESOS PROPIOS PL. PLUTARCO E. CALLES 16 Y 17 DE JUNIO 2010</t>
  </si>
  <si>
    <t>OCDA-022</t>
  </si>
  <si>
    <t>REVISIÓN INGRESOS PROPIOS PL. NOGALES 18 JUNIO</t>
  </si>
  <si>
    <t>DV-296/10</t>
  </si>
  <si>
    <t>ADRIÁN SIQUEIROS MORALES</t>
  </si>
  <si>
    <t>PROMOTOR DEPORTIVO PL. NOGALES</t>
  </si>
  <si>
    <t>ASISTIR AL VIII ENCUENTRO DEPORTIVO INTERCECYTES 2010, RAMA FÚTBOL, CD. OBREGÓN, 10-12 JUNIO</t>
  </si>
  <si>
    <t>DP-030/10</t>
  </si>
  <si>
    <t>JESUS KARINA VÁZQUEZ GUTIERREZ</t>
  </si>
  <si>
    <t>AUXILIAR ADMINISTRATIVO EMSAD MASIACA</t>
  </si>
  <si>
    <t>REVISIÓN GENERACIÓN 2007-2010, HERMOSILLO, SON. 20 Y 21 JUNIO 2010</t>
  </si>
  <si>
    <t>DP/029/10</t>
  </si>
  <si>
    <t>THELMA DINORAH ENCINAS SÁNCHEZ</t>
  </si>
  <si>
    <t>AUXILIAR ADMINISTRATIVO EMSAD ROSARIO TESOPACO</t>
  </si>
  <si>
    <t>DP/028/10</t>
  </si>
  <si>
    <t>BRENDA IVONNE DE GPE. VALLE</t>
  </si>
  <si>
    <t>AUXILIAR ADMINISTRATIVO EMSAD SANTA MA. BUARAJE</t>
  </si>
  <si>
    <t>DP/027/10</t>
  </si>
  <si>
    <t>BERENICE LÓPEZ VALENZUELA</t>
  </si>
  <si>
    <t>AUXILIAR ADMINISTRATIVO EMSAD PTO. LIBERTAD</t>
  </si>
  <si>
    <t>REVISIÓN GENERACIÓN 2007-2010, HERMOSILLO, SON. 17 Y 18 JUNIO 2010</t>
  </si>
  <si>
    <t>DP/026/10</t>
  </si>
  <si>
    <t>ADRIÁN ERIVEZ QUILIHUA</t>
  </si>
  <si>
    <t>AUXILIAR ADMINISTRATIVO EMSAD NACO</t>
  </si>
  <si>
    <t>DP/025/10</t>
  </si>
  <si>
    <t>JUAN FCO. OSUNA ÁLVAREZ</t>
  </si>
  <si>
    <t>DIRECTOR DE EMSAD QUIRIEGO</t>
  </si>
  <si>
    <t>DP/024/10</t>
  </si>
  <si>
    <t>LUZ ELENA ENRIQUEZ GILSAMANIEGO</t>
  </si>
  <si>
    <t>AUXILIAR ADMINISTRATIVO EMSAD BASIROA</t>
  </si>
  <si>
    <t>DP/023/10</t>
  </si>
  <si>
    <t>AUXILIAR ADMINISTRATIVO EMSAD LOS TANQUES</t>
  </si>
  <si>
    <t>DV-289/10</t>
  </si>
  <si>
    <t>DIRECTOR DEL ÁREA DE VINCULACIÓN</t>
  </si>
  <si>
    <t>ASISTIR AL VIII ENCUENTRO DEPORTIVO INTERCECYTES 2010, FUTBOL, CD. OBREGÓN 10 Y 11 JUNIO</t>
  </si>
  <si>
    <t>OCDA-021/10</t>
  </si>
  <si>
    <t>DP/031/10</t>
  </si>
  <si>
    <t>JOSÉ ANTONIO ESTRELLA BUITIMEA</t>
  </si>
  <si>
    <t>AUXILIAR ADMINISTRATIVO EMSAD ESQUEDA</t>
  </si>
  <si>
    <t>REVISIÓN GENERACIÓN 2007-2010, HERMOSILLO, SON. 21 Y 22 JUNIO</t>
  </si>
  <si>
    <t>DO/033/10</t>
  </si>
  <si>
    <t>MARÍA MAGDALENA MORENO ROBLES</t>
  </si>
  <si>
    <t>DIRECTOR DEL EMSAD BAHÍA DE LOBOS</t>
  </si>
  <si>
    <t>DP/034/10</t>
  </si>
  <si>
    <t>DIRECTOR DE EMSAD YÉCORA</t>
  </si>
  <si>
    <t>DP/032/10</t>
  </si>
  <si>
    <t>MANUEL EDUARDO AGUILAR MORENO</t>
  </si>
  <si>
    <t>AUXILIAR ADMINISTRATIVO EMSAD CARBÓ</t>
  </si>
  <si>
    <t>DP/035/10</t>
  </si>
  <si>
    <t>CAPISTRANO OLIVARES LOREDO</t>
  </si>
  <si>
    <t>AUXILIAR ADMINISTRATIVO EMSAD SAN PEDRO DE LA CUEVA</t>
  </si>
  <si>
    <t>REVISIÓN GENERACIÓN 2007-2010, HERMOSILLO, SON. 22 Y 23 JUNIO</t>
  </si>
  <si>
    <t>DA/416</t>
  </si>
  <si>
    <t>REUNIÓN APOYO EN EVENTOS DE LA DIR. DE VINCULACIÓN, PL. NAVOJOA Y 24 DE FEB. 8 Y 9 MAYO</t>
  </si>
  <si>
    <t>MARTÍN FCO. QUINTANAR LUJÁN</t>
  </si>
  <si>
    <t>DIRECTOR DE FINANZAS</t>
  </si>
  <si>
    <t>VISITA DE SUPERVISIÓN EMSAD TUBUTAMA. 18 Y 19 JUNIO</t>
  </si>
  <si>
    <t>REUNIÓN DIR. TÉCNICA DE LA SEMS, SEGUIMIENTO PLANTELES DE NUEVA CREACIÓN, MEXICO, D.F. 21-24 JUNIO</t>
  </si>
  <si>
    <t>DP/037/10</t>
  </si>
  <si>
    <t>MARINA GARCÍA MONGE</t>
  </si>
  <si>
    <t>AUXILIAR ADMINISTRATIVO EMSAD BACERAC</t>
  </si>
  <si>
    <t>DP/038/10</t>
  </si>
  <si>
    <t>CLAUDIA DOMÍNGUEZ ENCINAS</t>
  </si>
  <si>
    <t>AUXILIAR ADMINISTRATIVO EMSAD CUMPAS</t>
  </si>
  <si>
    <t>DP/036/10</t>
  </si>
  <si>
    <t>KAREN KARMELINA VERDUGO</t>
  </si>
  <si>
    <t>AUXILIAR ADMINISTRATIVO EMSAD PESQUEIRA</t>
  </si>
  <si>
    <t>REVISIÓN GENERACIÓN 2007-2010, HERMOSILLO, SON.  23 JUNIO</t>
  </si>
  <si>
    <t>DP/039/10</t>
  </si>
  <si>
    <t>FLOR AMADA VEGA ENCINAS</t>
  </si>
  <si>
    <t>AUXILIAR ADMINISTRATIVO EMSAD POTAM</t>
  </si>
  <si>
    <t>REVISIÓN GENERACIÓN 2007-2010, HERMOSILLO, SON.  23 Y 24 JUNIO</t>
  </si>
  <si>
    <t>DP/040/10</t>
  </si>
  <si>
    <t>FCO. JAVIER BUSTAMANTE LEYVA</t>
  </si>
  <si>
    <t>AUXILIAR ADMINISTRATIVO EMSAD SUAQUI GRANDE</t>
  </si>
  <si>
    <t>REVISIÓN GENERACIÓN 2007-2010, HERMOSILLO, SON.  24 JUNIO</t>
  </si>
  <si>
    <t>JESÚS CARLOS CASTILLO ROSAS</t>
  </si>
  <si>
    <t>CEREMONIA GRADUACIÓN PLANTEL BACAME, 28 Y 29 JUNIO</t>
  </si>
  <si>
    <t>da/605</t>
  </si>
  <si>
    <t>JEFE DEPTO. DIR. ACADÉMICA</t>
  </si>
  <si>
    <t>ASISTIR DIR. GRAL BACHILLERATO Y UNAM CONOCER OPERACIÓN DE PLATAFORMA VIRTUAL, MÉXICO, 29 Y 30 JUN</t>
  </si>
  <si>
    <t>DA/603</t>
  </si>
  <si>
    <t>DA/604</t>
  </si>
  <si>
    <t>SUBDIRECTOR SISTEMAS, DIR. ACADÉMICA</t>
  </si>
  <si>
    <t>DA/606</t>
  </si>
  <si>
    <t>TÉCNICO ANALISTA, DIR. ACADÉMICA</t>
  </si>
  <si>
    <t>DA/608</t>
  </si>
  <si>
    <t>CÉSAR ANTONIO TRISTÁN DOMÍNGUEZ</t>
  </si>
  <si>
    <t>DA/597</t>
  </si>
  <si>
    <t>RAMÓN ALBERTO LEYVA RODRÍGUEZ</t>
  </si>
  <si>
    <t>DOCENTE PL. EJ. 24 DE FEB.</t>
  </si>
  <si>
    <t>ASISTIR ASESORÍAS P/OLIMPIADA MEXICANA DE INFORMÁTICA, HERMOSILLO, 28 JUN - 3 JUL 2010</t>
  </si>
  <si>
    <t>DA/598</t>
  </si>
  <si>
    <t>MARCO ANTONIO LOPEZ MORALES</t>
  </si>
  <si>
    <t>DA/599</t>
  </si>
  <si>
    <t>DA/596</t>
  </si>
  <si>
    <t>ZOBEYDA ARGÜELLES MÉNDEZ</t>
  </si>
  <si>
    <t>ASISTIR A 3RA. REUNIÓN REGIONAL PARA PROMOCIÓN HÁBITO LECTURA "SONORA LEE" URES, SON. 24 JUNIO</t>
  </si>
  <si>
    <t>DA/602</t>
  </si>
  <si>
    <t>CEREMONIA GRADUACIÓN EMSAD CARBÓ, 25 JUNIO</t>
  </si>
  <si>
    <t>DA-108</t>
  </si>
  <si>
    <t>TRASLADO A GRADUACION, PL. BACAME, 28 Y 29 JUNIO</t>
  </si>
  <si>
    <t>DA-107</t>
  </si>
  <si>
    <t>RICARDO DEL CASTILLO LARES</t>
  </si>
  <si>
    <t>TRASLADARSE GRADUACIONES TIERRA BLANCA Y BUAYSIACOBE, 29 JUNIO - 1 JULIO</t>
  </si>
  <si>
    <t>076/10</t>
  </si>
  <si>
    <t>SERGIO RIVERA DUARTE</t>
  </si>
  <si>
    <t>SUBDIRECTOR DE PLANEACIÓN</t>
  </si>
  <si>
    <t>CEREMONIA GRADUACIÓN TIERRA BLANCA Y BUAYSIACOBE 29 JUNIO - 1 JULIO</t>
  </si>
  <si>
    <t>075/10</t>
  </si>
  <si>
    <t>CHOFER DIR. PLANEACIÓN</t>
  </si>
  <si>
    <t>TRASLADO GRADUACIONES TIERRA BLANCA Y BUAYSIACOBE, 29 JUNIO - 1 JULIO</t>
  </si>
  <si>
    <t>DA-109/10</t>
  </si>
  <si>
    <t>CHOFER DIR. ADMINISTRATIVA</t>
  </si>
  <si>
    <t>TRASLADO GRADUACIÓN PL. BACABACHI, 29 Y 30 JUNIO</t>
  </si>
  <si>
    <t>DA/607</t>
  </si>
  <si>
    <t>SUBDIRECTOR DE DESARROLLO ACADÉMICO</t>
  </si>
  <si>
    <t>COORDINAR APLICACIÓN EXAMEN NVO. INGRESO, NOGALES, SON. 28 JUNIO AL 2 DE JULIO</t>
  </si>
  <si>
    <t>DA/600</t>
  </si>
  <si>
    <t>CEREMONIA GRADUACIÓN PL. JAVIER MINA, 28 Y 29 JUNIO</t>
  </si>
  <si>
    <t>DA/601</t>
  </si>
  <si>
    <t>CHOFER DIR. ACADÉMICA</t>
  </si>
  <si>
    <t>TRASLADO A DIRECTOR ACADÉMICO PL. JAVIER MINA, 28 Y 29 JUNIO</t>
  </si>
  <si>
    <t>DA/580</t>
  </si>
  <si>
    <t>LORENA VELÁZQUEZ PAYÁN</t>
  </si>
  <si>
    <t>DOCENTE, DIR. ACADÉMICA</t>
  </si>
  <si>
    <t>JOSÉ FCO. BRACAMONTE FUENTES</t>
  </si>
  <si>
    <t>SECRETARIO TÉCNICO, DIR. GRAL</t>
  </si>
  <si>
    <t>CEREMONIA GRADUACIÓN EMSAD POTAM, 28 Y 29 JUNIO</t>
  </si>
  <si>
    <t>DV-262/10</t>
  </si>
  <si>
    <t>PABLO HERNÁNDEZ FRAUSTO</t>
  </si>
  <si>
    <t>DIRECTOR EMSAD NACO</t>
  </si>
  <si>
    <t>ASISTIR AL VIII ENCUENTRO INTERCECYTES ET. BEISBOL, HERMOSILLO, SON. 7 AL 9 MAYO 2010</t>
  </si>
  <si>
    <t>DA/579</t>
  </si>
  <si>
    <t>MARÍA ANTONIETA MARTÍNEZ BOJÓRQUEZ</t>
  </si>
  <si>
    <t>DOCENTE, PLANTEL SANTA ANA</t>
  </si>
  <si>
    <t>REUNIÓN P/PRESENTACIÓN AVANCES SOBRE LA FPT, MÉXICO, 27 JUNIO - 1 JULIO</t>
  </si>
  <si>
    <t>073/10</t>
  </si>
  <si>
    <t>MARIO FCO. ZUÑIGA ULLOA</t>
  </si>
  <si>
    <t>JEFE DEPTO. DIR. PLANEACIÓN</t>
  </si>
  <si>
    <t>072/10</t>
  </si>
  <si>
    <t>CEREMONIA GRADUACIÓN BAHIA DE LOBOS, 25 Y 26 JUNIO</t>
  </si>
  <si>
    <t>070/10</t>
  </si>
  <si>
    <t>TRASLADO GRADUACIÓN ROSARIO TESOPACO, 25 Y 26 JUNIO</t>
  </si>
  <si>
    <t>071/10</t>
  </si>
  <si>
    <t>ARTURO VALENZUELA GONZÁLEZ</t>
  </si>
  <si>
    <t>CEREMONIA GRADUACÓN ROSARIO TESOPACO, 25 Y 26 JUNIO</t>
  </si>
  <si>
    <t>DA/574</t>
  </si>
  <si>
    <t xml:space="preserve">REUNIÓN CON PERSONAL Y PADRES DE FAMILIA EJ. 24 DE FEB. 27 Y 28 JUNIO </t>
  </si>
  <si>
    <t>DA/570</t>
  </si>
  <si>
    <t>CEREMONIA GRADUACIÓN BACUM, 23 Y 24 JUNIO</t>
  </si>
  <si>
    <t>DA/573</t>
  </si>
  <si>
    <t>TRASLADO GRADUACIÓN CAJEME 25 Y 26 JUNIO</t>
  </si>
  <si>
    <t>DA/571</t>
  </si>
  <si>
    <t>CEREMONIA GRADUACIÓN CAJEME, 25 Y 26 JUNIO</t>
  </si>
  <si>
    <t>DA/572</t>
  </si>
  <si>
    <t>TRASLADO GRADUACIÓN BACUM, 23 Y 24 JUNIO</t>
  </si>
  <si>
    <t>SULEMA HURTADO NAVARRO</t>
  </si>
  <si>
    <t>COORD. ÁREA DIR. GRAL</t>
  </si>
  <si>
    <t>ENTREGA DOCUMENTACIÓN PLANTEL SANTA ANA, 24 JUNIO</t>
  </si>
  <si>
    <t>DA-106/10</t>
  </si>
  <si>
    <t>TRASLADO EQUIPO BEISBOL, PL. NOGALES, 26 Y 27 JUNIO</t>
  </si>
  <si>
    <t>DA/578</t>
  </si>
  <si>
    <t>DOCENTE, EMSAD MASIACA</t>
  </si>
  <si>
    <t>TALLER ELAB. ESTRATEGIAS DIDÁCTICAS A PARTIR DE COMPETENCIAS P/CAMPOS DISCIPLINARES, MÉXICO, 27 JUNIO 3 JULIO</t>
  </si>
  <si>
    <t>DOCENTE, PL. HERMOSILLO I</t>
  </si>
  <si>
    <t>CEREMONIA GRADUACIÓN PL. JAVIER MINA, BACABACHI Y BACOBAMPO, 28 -30 JUNIO</t>
  </si>
  <si>
    <t>CEREMONIA GRADUACIÓN EMSAD PTO. LIBERTAD 16 JULIO</t>
  </si>
  <si>
    <t>MARTÍN FCO. CALIXTRO SOTO</t>
  </si>
  <si>
    <t>CEREMONIA GRADUACIÓN PL. BENJAMIN HILL, 22 JULIO</t>
  </si>
  <si>
    <t>CEREMONIA GRADUACIÓN, PL. POTAM, TIERRA BLANCA Y BUAYSIACOBE, 28 AL 30 JUNIO</t>
  </si>
  <si>
    <t>CEREMONIA GRADUACIÓN BUARAJE Y CAJEME, 23 - 25 JUNIO</t>
  </si>
  <si>
    <t>DOCENTE. EJ. 24 DE FEB.</t>
  </si>
  <si>
    <t>JUAN CARLOS MONTAÑO RUIZ</t>
  </si>
  <si>
    <t>JUAN CARLOS ROJAS HERNANDEZ</t>
  </si>
  <si>
    <t>FERMIN HERNANDEZ FRAIJO</t>
  </si>
  <si>
    <t>MANUEL BUSTAMANTE MENDEZ</t>
  </si>
  <si>
    <t>FCO. JAVIER SALAZAR COCOBA</t>
  </si>
  <si>
    <t>GERARDO GAYTAN FOX</t>
  </si>
  <si>
    <t>OLIVIA CARRILLO ENCINAS</t>
  </si>
  <si>
    <t>AARON GARCIA HURTADO</t>
  </si>
  <si>
    <t>DIRECTOR GENERAL</t>
  </si>
  <si>
    <t>DIRECTOR ACADÉMICO</t>
  </si>
  <si>
    <t>MARIO VELÁZQUEZ ROBLES</t>
  </si>
  <si>
    <t>DIRECTOR NACO</t>
  </si>
  <si>
    <t>DIRECTOR TIERRA BLANCA</t>
  </si>
  <si>
    <t>DIRECTOR BAHÍA DE LOBOS</t>
  </si>
  <si>
    <t>DIRECTOR BUAYSIACOBE</t>
  </si>
  <si>
    <t>SUBDIRECTOR ACADÉMICO</t>
  </si>
  <si>
    <t>DOCENTE HERMOSILLO I</t>
  </si>
  <si>
    <t>RAMÓN ESTRADA SOTO</t>
  </si>
  <si>
    <t>RICARDO ALMADA ÁLVAREZ</t>
  </si>
  <si>
    <t>SANTIAGO MEZA OJEDA</t>
  </si>
  <si>
    <t>MARTÍN CAÑEZ NORIEGA</t>
  </si>
  <si>
    <t>JESÚS RUEDAFLORES PAZ</t>
  </si>
  <si>
    <t>ALMA ANGELICA BARRERA TREJO</t>
  </si>
  <si>
    <t>DOCENTE BACERAC</t>
  </si>
  <si>
    <t>FERNANDO CAMPOY IBARRA</t>
  </si>
  <si>
    <t>DOCENTE PLANTEL HERMOSILLO III</t>
  </si>
  <si>
    <t xml:space="preserve">ADRIAN BARBEITO ESPINOZA </t>
  </si>
  <si>
    <t>DANIEL VALDEZ ESPINOZA</t>
  </si>
  <si>
    <t>DORA SILVIA NORIS KRAFFT</t>
  </si>
  <si>
    <t>SIMON GARCIA RIVERA</t>
  </si>
  <si>
    <t>TRINIDAD MELCHOR LOPEZ DUARTE</t>
  </si>
  <si>
    <t>RAMIRO ENRIQUEZ AMAYA</t>
  </si>
  <si>
    <t>CARLOS NORIEGA CORTES</t>
  </si>
  <si>
    <t>DOCENTE PLANTEL BANAMICHI</t>
  </si>
  <si>
    <t>DOCENTE PLANTEL GRANADOS</t>
  </si>
  <si>
    <t>SECRETARIO PARTICULAR DIRECCION GENERAL</t>
  </si>
  <si>
    <t>MANUEL NESTOR MORENOLEON</t>
  </si>
  <si>
    <t>Gastos de Viaje</t>
  </si>
  <si>
    <t xml:space="preserve"> Junio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</si>
</sst>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43" fontId="8" fillId="0" borderId="10" xfId="46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/>
    </xf>
    <xf numFmtId="166" fontId="7" fillId="16" borderId="0" xfId="0" applyNumberFormat="1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51"/>
  <sheetViews>
    <sheetView tabSelected="1" workbookViewId="0" topLeftCell="A25">
      <selection activeCell="D75" sqref="D75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1.003906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8" t="s">
        <v>489</v>
      </c>
      <c r="B4" s="38"/>
      <c r="C4" s="38"/>
      <c r="D4" s="38"/>
      <c r="E4" s="39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209</v>
      </c>
      <c r="E6" s="36" t="s">
        <v>490</v>
      </c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180</v>
      </c>
      <c r="B8" s="25" t="s">
        <v>206</v>
      </c>
      <c r="C8" s="26" t="s">
        <v>207</v>
      </c>
      <c r="D8" s="27" t="s">
        <v>208</v>
      </c>
      <c r="E8" s="37" t="s">
        <v>210</v>
      </c>
    </row>
    <row r="9" spans="1:5" s="11" customFormat="1" ht="27.75" customHeight="1" thickBot="1">
      <c r="A9" s="29" t="s">
        <v>216</v>
      </c>
      <c r="B9" s="29" t="s">
        <v>456</v>
      </c>
      <c r="C9" s="30" t="s">
        <v>181</v>
      </c>
      <c r="D9" s="23" t="s">
        <v>217</v>
      </c>
      <c r="E9" s="24">
        <v>900</v>
      </c>
    </row>
    <row r="10" spans="1:5" ht="33.75" customHeight="1">
      <c r="A10" s="29" t="s">
        <v>218</v>
      </c>
      <c r="B10" s="29" t="s">
        <v>219</v>
      </c>
      <c r="C10" s="30" t="s">
        <v>220</v>
      </c>
      <c r="D10" s="23" t="s">
        <v>221</v>
      </c>
      <c r="E10" s="18">
        <f>1600+220</f>
        <v>1820</v>
      </c>
    </row>
    <row r="11" spans="1:5" ht="21.75" customHeight="1">
      <c r="A11" s="31" t="s">
        <v>222</v>
      </c>
      <c r="B11" s="31" t="s">
        <v>482</v>
      </c>
      <c r="C11" s="21" t="s">
        <v>223</v>
      </c>
      <c r="D11" s="20" t="s">
        <v>221</v>
      </c>
      <c r="E11" s="18">
        <f>500+220</f>
        <v>720</v>
      </c>
    </row>
    <row r="12" spans="1:5" ht="21.75" customHeight="1">
      <c r="A12" s="31" t="s">
        <v>224</v>
      </c>
      <c r="B12" s="31" t="s">
        <v>225</v>
      </c>
      <c r="C12" s="21" t="s">
        <v>226</v>
      </c>
      <c r="D12" s="20" t="s">
        <v>221</v>
      </c>
      <c r="E12" s="18">
        <f>600+220</f>
        <v>820</v>
      </c>
    </row>
    <row r="13" spans="1:5" ht="24.75" customHeight="1">
      <c r="A13" s="31" t="s">
        <v>227</v>
      </c>
      <c r="B13" s="31" t="s">
        <v>228</v>
      </c>
      <c r="C13" s="21" t="s">
        <v>229</v>
      </c>
      <c r="D13" s="20" t="s">
        <v>230</v>
      </c>
      <c r="E13" s="18">
        <f>750+220</f>
        <v>970</v>
      </c>
    </row>
    <row r="14" spans="1:5" ht="21.75" customHeight="1">
      <c r="A14" s="31" t="s">
        <v>231</v>
      </c>
      <c r="B14" s="31" t="s">
        <v>232</v>
      </c>
      <c r="C14" s="21" t="s">
        <v>233</v>
      </c>
      <c r="D14" s="20" t="s">
        <v>230</v>
      </c>
      <c r="E14" s="18">
        <f>700+220</f>
        <v>920</v>
      </c>
    </row>
    <row r="15" spans="1:5" ht="21.75" customHeight="1">
      <c r="A15" s="31" t="s">
        <v>234</v>
      </c>
      <c r="B15" s="31" t="s">
        <v>235</v>
      </c>
      <c r="C15" s="21" t="s">
        <v>236</v>
      </c>
      <c r="D15" s="20" t="s">
        <v>237</v>
      </c>
      <c r="E15" s="18">
        <v>2220</v>
      </c>
    </row>
    <row r="16" spans="1:5" ht="21.75" customHeight="1">
      <c r="A16" s="31" t="s">
        <v>238</v>
      </c>
      <c r="B16" s="31" t="s">
        <v>480</v>
      </c>
      <c r="C16" s="21" t="s">
        <v>239</v>
      </c>
      <c r="D16" s="20" t="s">
        <v>240</v>
      </c>
      <c r="E16" s="18">
        <f>1800+220</f>
        <v>2020</v>
      </c>
    </row>
    <row r="17" spans="1:5" ht="21.75" customHeight="1">
      <c r="A17" s="31" t="s">
        <v>241</v>
      </c>
      <c r="B17" s="31" t="s">
        <v>242</v>
      </c>
      <c r="C17" s="21" t="s">
        <v>243</v>
      </c>
      <c r="D17" s="20" t="s">
        <v>244</v>
      </c>
      <c r="E17" s="18">
        <v>220</v>
      </c>
    </row>
    <row r="18" spans="1:5" ht="21.75" customHeight="1">
      <c r="A18" s="31" t="s">
        <v>245</v>
      </c>
      <c r="B18" s="31" t="s">
        <v>246</v>
      </c>
      <c r="C18" s="21" t="s">
        <v>247</v>
      </c>
      <c r="D18" s="20" t="s">
        <v>248</v>
      </c>
      <c r="E18" s="18">
        <v>520</v>
      </c>
    </row>
    <row r="19" spans="1:5" ht="21.75" customHeight="1">
      <c r="A19" s="31" t="s">
        <v>249</v>
      </c>
      <c r="B19" s="31" t="s">
        <v>250</v>
      </c>
      <c r="C19" s="21" t="s">
        <v>251</v>
      </c>
      <c r="D19" s="20" t="s">
        <v>252</v>
      </c>
      <c r="E19" s="18">
        <v>1070</v>
      </c>
    </row>
    <row r="20" spans="1:5" ht="21.75" customHeight="1">
      <c r="A20" s="31" t="s">
        <v>253</v>
      </c>
      <c r="B20" s="31" t="s">
        <v>479</v>
      </c>
      <c r="C20" s="21" t="s">
        <v>254</v>
      </c>
      <c r="D20" s="20" t="s">
        <v>255</v>
      </c>
      <c r="E20" s="18">
        <f>3500+220</f>
        <v>3720</v>
      </c>
    </row>
    <row r="21" spans="1:5" ht="21.75" customHeight="1">
      <c r="A21" s="31" t="s">
        <v>256</v>
      </c>
      <c r="B21" s="31" t="s">
        <v>478</v>
      </c>
      <c r="C21" s="21" t="s">
        <v>243</v>
      </c>
      <c r="D21" s="20" t="s">
        <v>255</v>
      </c>
      <c r="E21" s="18">
        <v>220</v>
      </c>
    </row>
    <row r="22" spans="1:5" ht="21.75" customHeight="1">
      <c r="A22" s="31" t="s">
        <v>201</v>
      </c>
      <c r="B22" s="31" t="s">
        <v>190</v>
      </c>
      <c r="C22" s="21" t="s">
        <v>257</v>
      </c>
      <c r="D22" s="20" t="s">
        <v>258</v>
      </c>
      <c r="E22" s="18">
        <v>300</v>
      </c>
    </row>
    <row r="23" spans="1:5" ht="21.75" customHeight="1">
      <c r="A23" s="31" t="s">
        <v>201</v>
      </c>
      <c r="B23" s="31" t="s">
        <v>259</v>
      </c>
      <c r="C23" s="21" t="s">
        <v>260</v>
      </c>
      <c r="D23" s="20" t="s">
        <v>258</v>
      </c>
      <c r="E23" s="18">
        <v>300</v>
      </c>
    </row>
    <row r="24" spans="1:5" s="11" customFormat="1" ht="35.25" customHeight="1">
      <c r="A24" s="31" t="s">
        <v>201</v>
      </c>
      <c r="B24" s="31" t="s">
        <v>204</v>
      </c>
      <c r="C24" s="21" t="s">
        <v>261</v>
      </c>
      <c r="D24" s="20" t="s">
        <v>258</v>
      </c>
      <c r="E24" s="18">
        <v>300</v>
      </c>
    </row>
    <row r="25" spans="1:5" s="11" customFormat="1" ht="21.75" customHeight="1">
      <c r="A25" s="31" t="s">
        <v>201</v>
      </c>
      <c r="B25" s="31" t="s">
        <v>192</v>
      </c>
      <c r="C25" s="21" t="s">
        <v>262</v>
      </c>
      <c r="D25" s="20" t="s">
        <v>258</v>
      </c>
      <c r="E25" s="18">
        <v>300</v>
      </c>
    </row>
    <row r="26" spans="1:5" s="11" customFormat="1" ht="21.75" customHeight="1">
      <c r="A26" s="31" t="s">
        <v>201</v>
      </c>
      <c r="B26" s="31" t="s">
        <v>263</v>
      </c>
      <c r="C26" s="21" t="s">
        <v>264</v>
      </c>
      <c r="D26" s="20" t="s">
        <v>258</v>
      </c>
      <c r="E26" s="18">
        <v>300</v>
      </c>
    </row>
    <row r="27" spans="1:5" s="11" customFormat="1" ht="21.75" customHeight="1">
      <c r="A27" s="31" t="s">
        <v>201</v>
      </c>
      <c r="B27" s="31" t="s">
        <v>211</v>
      </c>
      <c r="C27" s="21" t="s">
        <v>265</v>
      </c>
      <c r="D27" s="20" t="s">
        <v>258</v>
      </c>
      <c r="E27" s="18">
        <v>300</v>
      </c>
    </row>
    <row r="28" spans="1:5" s="11" customFormat="1" ht="21.75" customHeight="1">
      <c r="A28" s="31" t="s">
        <v>201</v>
      </c>
      <c r="B28" s="31" t="s">
        <v>195</v>
      </c>
      <c r="C28" s="21" t="s">
        <v>266</v>
      </c>
      <c r="D28" s="20" t="s">
        <v>258</v>
      </c>
      <c r="E28" s="18">
        <v>300</v>
      </c>
    </row>
    <row r="29" spans="1:5" s="11" customFormat="1" ht="21.75" customHeight="1">
      <c r="A29" s="31" t="s">
        <v>201</v>
      </c>
      <c r="B29" s="31" t="s">
        <v>267</v>
      </c>
      <c r="C29" s="21" t="s">
        <v>268</v>
      </c>
      <c r="D29" s="20" t="s">
        <v>258</v>
      </c>
      <c r="E29" s="18">
        <v>300</v>
      </c>
    </row>
    <row r="30" spans="1:5" s="11" customFormat="1" ht="21.75" customHeight="1">
      <c r="A30" s="31" t="s">
        <v>201</v>
      </c>
      <c r="B30" s="31" t="s">
        <v>203</v>
      </c>
      <c r="C30" s="21" t="s">
        <v>269</v>
      </c>
      <c r="D30" s="20" t="s">
        <v>258</v>
      </c>
      <c r="E30" s="18">
        <v>300</v>
      </c>
    </row>
    <row r="31" spans="1:5" s="11" customFormat="1" ht="21.75" customHeight="1">
      <c r="A31" s="31" t="s">
        <v>201</v>
      </c>
      <c r="B31" s="31" t="s">
        <v>473</v>
      </c>
      <c r="C31" s="21" t="s">
        <v>270</v>
      </c>
      <c r="D31" s="20" t="s">
        <v>258</v>
      </c>
      <c r="E31" s="18">
        <v>300</v>
      </c>
    </row>
    <row r="32" spans="1:5" s="11" customFormat="1" ht="33" customHeight="1">
      <c r="A32" s="31" t="s">
        <v>201</v>
      </c>
      <c r="B32" s="31" t="s">
        <v>462</v>
      </c>
      <c r="C32" s="21" t="s">
        <v>271</v>
      </c>
      <c r="D32" s="20" t="s">
        <v>258</v>
      </c>
      <c r="E32" s="18">
        <v>300</v>
      </c>
    </row>
    <row r="33" spans="1:6" s="11" customFormat="1" ht="21.75" customHeight="1">
      <c r="A33" s="31" t="s">
        <v>201</v>
      </c>
      <c r="B33" s="31" t="s">
        <v>205</v>
      </c>
      <c r="C33" s="21" t="s">
        <v>272</v>
      </c>
      <c r="D33" s="20" t="s">
        <v>258</v>
      </c>
      <c r="E33" s="18">
        <v>300</v>
      </c>
      <c r="F33" s="33"/>
    </row>
    <row r="34" spans="1:5" s="11" customFormat="1" ht="33" customHeight="1">
      <c r="A34" s="31" t="s">
        <v>201</v>
      </c>
      <c r="B34" s="31" t="s">
        <v>193</v>
      </c>
      <c r="C34" s="21" t="s">
        <v>273</v>
      </c>
      <c r="D34" s="20" t="s">
        <v>258</v>
      </c>
      <c r="E34" s="18">
        <v>300</v>
      </c>
    </row>
    <row r="35" spans="1:5" s="11" customFormat="1" ht="33" customHeight="1">
      <c r="A35" s="31" t="s">
        <v>274</v>
      </c>
      <c r="B35" s="31" t="s">
        <v>454</v>
      </c>
      <c r="C35" s="21" t="s">
        <v>275</v>
      </c>
      <c r="D35" s="20" t="s">
        <v>276</v>
      </c>
      <c r="E35" s="18">
        <v>500</v>
      </c>
    </row>
    <row r="36" spans="1:5" s="11" customFormat="1" ht="33" customHeight="1">
      <c r="A36" s="31" t="s">
        <v>277</v>
      </c>
      <c r="B36" s="31" t="s">
        <v>469</v>
      </c>
      <c r="C36" s="21" t="s">
        <v>278</v>
      </c>
      <c r="D36" s="20" t="s">
        <v>279</v>
      </c>
      <c r="E36" s="18">
        <f>1000+300</f>
        <v>1300</v>
      </c>
    </row>
    <row r="37" spans="1:5" s="11" customFormat="1" ht="33" customHeight="1">
      <c r="A37" s="31" t="s">
        <v>280</v>
      </c>
      <c r="B37" s="31" t="s">
        <v>469</v>
      </c>
      <c r="C37" s="21" t="s">
        <v>278</v>
      </c>
      <c r="D37" s="20" t="s">
        <v>281</v>
      </c>
      <c r="E37" s="18">
        <v>1100</v>
      </c>
    </row>
    <row r="38" spans="1:5" s="11" customFormat="1" ht="33" customHeight="1">
      <c r="A38" s="31" t="s">
        <v>282</v>
      </c>
      <c r="B38" s="31" t="s">
        <v>283</v>
      </c>
      <c r="C38" s="21" t="s">
        <v>284</v>
      </c>
      <c r="D38" s="20" t="s">
        <v>285</v>
      </c>
      <c r="E38" s="18">
        <f>4500+220</f>
        <v>4720</v>
      </c>
    </row>
    <row r="39" spans="1:5" s="11" customFormat="1" ht="33" customHeight="1">
      <c r="A39" s="31" t="s">
        <v>286</v>
      </c>
      <c r="B39" s="32" t="s">
        <v>287</v>
      </c>
      <c r="C39" s="21" t="s">
        <v>288</v>
      </c>
      <c r="D39" s="20" t="s">
        <v>289</v>
      </c>
      <c r="E39" s="18">
        <f>600+220</f>
        <v>820</v>
      </c>
    </row>
    <row r="40" spans="1:5" s="11" customFormat="1" ht="33" customHeight="1">
      <c r="A40" s="31" t="s">
        <v>290</v>
      </c>
      <c r="B40" s="32" t="s">
        <v>291</v>
      </c>
      <c r="C40" s="21" t="s">
        <v>292</v>
      </c>
      <c r="D40" s="20" t="s">
        <v>289</v>
      </c>
      <c r="E40" s="18">
        <f>700+220</f>
        <v>920</v>
      </c>
    </row>
    <row r="41" spans="1:5" s="11" customFormat="1" ht="33" customHeight="1">
      <c r="A41" s="31" t="s">
        <v>293</v>
      </c>
      <c r="B41" s="31" t="s">
        <v>294</v>
      </c>
      <c r="C41" s="21" t="s">
        <v>295</v>
      </c>
      <c r="D41" s="20" t="s">
        <v>289</v>
      </c>
      <c r="E41" s="18">
        <f>700+220</f>
        <v>920</v>
      </c>
    </row>
    <row r="42" spans="1:5" s="11" customFormat="1" ht="33" customHeight="1">
      <c r="A42" s="31" t="s">
        <v>296</v>
      </c>
      <c r="B42" s="31" t="s">
        <v>297</v>
      </c>
      <c r="C42" s="21" t="s">
        <v>298</v>
      </c>
      <c r="D42" s="20" t="s">
        <v>299</v>
      </c>
      <c r="E42" s="18">
        <f>600+220</f>
        <v>820</v>
      </c>
    </row>
    <row r="43" spans="1:5" s="11" customFormat="1" ht="43.5" customHeight="1">
      <c r="A43" s="31" t="s">
        <v>300</v>
      </c>
      <c r="B43" s="31" t="s">
        <v>301</v>
      </c>
      <c r="C43" s="21" t="s">
        <v>302</v>
      </c>
      <c r="D43" s="20" t="s">
        <v>299</v>
      </c>
      <c r="E43" s="18">
        <f>900+220</f>
        <v>1120</v>
      </c>
    </row>
    <row r="44" spans="1:5" s="11" customFormat="1" ht="24.75" customHeight="1">
      <c r="A44" s="31" t="s">
        <v>303</v>
      </c>
      <c r="B44" s="31" t="s">
        <v>304</v>
      </c>
      <c r="C44" s="21" t="s">
        <v>305</v>
      </c>
      <c r="D44" s="20" t="s">
        <v>299</v>
      </c>
      <c r="E44" s="18">
        <f>650+300</f>
        <v>950</v>
      </c>
    </row>
    <row r="45" spans="1:5" s="11" customFormat="1" ht="21.75" customHeight="1">
      <c r="A45" s="31" t="s">
        <v>306</v>
      </c>
      <c r="B45" s="31" t="s">
        <v>307</v>
      </c>
      <c r="C45" s="21" t="s">
        <v>308</v>
      </c>
      <c r="D45" s="20" t="s">
        <v>299</v>
      </c>
      <c r="E45" s="18">
        <f>900+220</f>
        <v>1120</v>
      </c>
    </row>
    <row r="46" spans="1:5" s="11" customFormat="1" ht="21.75" customHeight="1">
      <c r="A46" s="31" t="s">
        <v>309</v>
      </c>
      <c r="B46" s="31" t="s">
        <v>250</v>
      </c>
      <c r="C46" s="21" t="s">
        <v>310</v>
      </c>
      <c r="D46" s="20" t="s">
        <v>299</v>
      </c>
      <c r="E46" s="18">
        <f>850+220</f>
        <v>1070</v>
      </c>
    </row>
    <row r="47" spans="1:5" s="11" customFormat="1" ht="21.75" customHeight="1">
      <c r="A47" s="31" t="s">
        <v>311</v>
      </c>
      <c r="B47" s="31" t="s">
        <v>457</v>
      </c>
      <c r="C47" s="21" t="s">
        <v>312</v>
      </c>
      <c r="D47" s="20" t="s">
        <v>313</v>
      </c>
      <c r="E47" s="18">
        <f>1800+400</f>
        <v>2200</v>
      </c>
    </row>
    <row r="48" spans="1:5" s="11" customFormat="1" ht="21.75" customHeight="1">
      <c r="A48" s="31" t="s">
        <v>314</v>
      </c>
      <c r="B48" s="31" t="s">
        <v>212</v>
      </c>
      <c r="C48" s="21" t="s">
        <v>213</v>
      </c>
      <c r="D48" s="20" t="s">
        <v>279</v>
      </c>
      <c r="E48" s="18">
        <v>400</v>
      </c>
    </row>
    <row r="49" spans="1:5" s="11" customFormat="1" ht="21.75" customHeight="1">
      <c r="A49" s="31" t="s">
        <v>315</v>
      </c>
      <c r="B49" s="31" t="s">
        <v>316</v>
      </c>
      <c r="C49" s="21" t="s">
        <v>317</v>
      </c>
      <c r="D49" s="20" t="s">
        <v>318</v>
      </c>
      <c r="E49" s="18">
        <f>800+220</f>
        <v>1020</v>
      </c>
    </row>
    <row r="50" spans="1:5" s="11" customFormat="1" ht="21.75" customHeight="1">
      <c r="A50" s="31" t="s">
        <v>319</v>
      </c>
      <c r="B50" s="31" t="s">
        <v>320</v>
      </c>
      <c r="C50" s="21" t="s">
        <v>321</v>
      </c>
      <c r="D50" s="20" t="s">
        <v>318</v>
      </c>
      <c r="E50" s="18">
        <v>900</v>
      </c>
    </row>
    <row r="51" spans="1:5" s="11" customFormat="1" ht="21.75" customHeight="1">
      <c r="A51" s="31" t="s">
        <v>322</v>
      </c>
      <c r="B51" s="31" t="s">
        <v>182</v>
      </c>
      <c r="C51" s="21" t="s">
        <v>323</v>
      </c>
      <c r="D51" s="20" t="s">
        <v>318</v>
      </c>
      <c r="E51" s="18">
        <f>900+300</f>
        <v>1200</v>
      </c>
    </row>
    <row r="52" spans="1:5" s="11" customFormat="1" ht="21.75" customHeight="1">
      <c r="A52" s="31" t="s">
        <v>324</v>
      </c>
      <c r="B52" s="31" t="s">
        <v>325</v>
      </c>
      <c r="C52" s="21" t="s">
        <v>326</v>
      </c>
      <c r="D52" s="20" t="s">
        <v>318</v>
      </c>
      <c r="E52" s="18">
        <v>520</v>
      </c>
    </row>
    <row r="53" spans="1:5" s="11" customFormat="1" ht="21.75" customHeight="1">
      <c r="A53" s="31" t="s">
        <v>327</v>
      </c>
      <c r="B53" s="31" t="s">
        <v>328</v>
      </c>
      <c r="C53" s="21" t="s">
        <v>329</v>
      </c>
      <c r="D53" s="20" t="s">
        <v>330</v>
      </c>
      <c r="E53" s="18">
        <f>500+220</f>
        <v>720</v>
      </c>
    </row>
    <row r="54" spans="1:5" s="11" customFormat="1" ht="21.75" customHeight="1">
      <c r="A54" s="31" t="s">
        <v>331</v>
      </c>
      <c r="B54" s="31" t="s">
        <v>170</v>
      </c>
      <c r="C54" s="21" t="s">
        <v>461</v>
      </c>
      <c r="D54" s="20" t="s">
        <v>332</v>
      </c>
      <c r="E54" s="18">
        <f>968+300</f>
        <v>1268</v>
      </c>
    </row>
    <row r="55" spans="1:5" s="11" customFormat="1" ht="21.75" customHeight="1">
      <c r="A55" s="31">
        <v>8</v>
      </c>
      <c r="B55" s="31" t="s">
        <v>333</v>
      </c>
      <c r="C55" s="21" t="s">
        <v>334</v>
      </c>
      <c r="D55" s="20" t="s">
        <v>335</v>
      </c>
      <c r="E55" s="18">
        <v>1400</v>
      </c>
    </row>
    <row r="56" spans="1:5" s="11" customFormat="1" ht="33.75" customHeight="1">
      <c r="A56" s="31">
        <v>17</v>
      </c>
      <c r="B56" s="31" t="s">
        <v>169</v>
      </c>
      <c r="C56" s="21" t="s">
        <v>460</v>
      </c>
      <c r="D56" s="20" t="s">
        <v>336</v>
      </c>
      <c r="E56" s="18">
        <v>400</v>
      </c>
    </row>
    <row r="57" spans="1:5" s="11" customFormat="1" ht="21.75" customHeight="1">
      <c r="A57" s="31" t="s">
        <v>337</v>
      </c>
      <c r="B57" s="31" t="s">
        <v>338</v>
      </c>
      <c r="C57" s="21" t="s">
        <v>339</v>
      </c>
      <c r="D57" s="20" t="s">
        <v>330</v>
      </c>
      <c r="E57" s="18">
        <f>1000+220</f>
        <v>1220</v>
      </c>
    </row>
    <row r="58" spans="1:5" s="11" customFormat="1" ht="21.75" customHeight="1">
      <c r="A58" s="31" t="s">
        <v>340</v>
      </c>
      <c r="B58" s="31" t="s">
        <v>341</v>
      </c>
      <c r="C58" s="21" t="s">
        <v>342</v>
      </c>
      <c r="D58" s="20" t="s">
        <v>330</v>
      </c>
      <c r="E58" s="18">
        <f>700+220</f>
        <v>920</v>
      </c>
    </row>
    <row r="59" spans="1:5" s="11" customFormat="1" ht="21.75" customHeight="1">
      <c r="A59" s="31" t="s">
        <v>343</v>
      </c>
      <c r="B59" s="31" t="s">
        <v>344</v>
      </c>
      <c r="C59" s="21" t="s">
        <v>345</v>
      </c>
      <c r="D59" s="20" t="s">
        <v>346</v>
      </c>
      <c r="E59" s="18">
        <f>250+220</f>
        <v>470</v>
      </c>
    </row>
    <row r="60" spans="1:5" s="11" customFormat="1" ht="21.75" customHeight="1">
      <c r="A60" s="31" t="s">
        <v>347</v>
      </c>
      <c r="B60" s="31" t="s">
        <v>348</v>
      </c>
      <c r="C60" s="21" t="s">
        <v>349</v>
      </c>
      <c r="D60" s="20" t="s">
        <v>350</v>
      </c>
      <c r="E60" s="18">
        <f>500+220</f>
        <v>720</v>
      </c>
    </row>
    <row r="61" spans="1:5" s="11" customFormat="1" ht="21.75" customHeight="1">
      <c r="A61" s="31" t="s">
        <v>351</v>
      </c>
      <c r="B61" s="31" t="s">
        <v>352</v>
      </c>
      <c r="C61" s="21" t="s">
        <v>353</v>
      </c>
      <c r="D61" s="20" t="s">
        <v>354</v>
      </c>
      <c r="E61" s="18">
        <v>720</v>
      </c>
    </row>
    <row r="62" spans="1:5" s="11" customFormat="1" ht="21.75" customHeight="1">
      <c r="A62" s="31">
        <v>5</v>
      </c>
      <c r="B62" s="31" t="s">
        <v>355</v>
      </c>
      <c r="C62" s="21" t="s">
        <v>487</v>
      </c>
      <c r="D62" s="20" t="s">
        <v>356</v>
      </c>
      <c r="E62" s="18">
        <v>1400</v>
      </c>
    </row>
    <row r="63" spans="1:5" s="11" customFormat="1" ht="33" customHeight="1">
      <c r="A63" s="31" t="s">
        <v>357</v>
      </c>
      <c r="B63" s="31" t="s">
        <v>215</v>
      </c>
      <c r="C63" s="21" t="s">
        <v>358</v>
      </c>
      <c r="D63" s="20" t="s">
        <v>359</v>
      </c>
      <c r="E63" s="18">
        <v>2300</v>
      </c>
    </row>
    <row r="64" spans="1:5" s="11" customFormat="1" ht="21.75" customHeight="1">
      <c r="A64" s="31" t="s">
        <v>360</v>
      </c>
      <c r="B64" s="31" t="s">
        <v>170</v>
      </c>
      <c r="C64" s="21" t="s">
        <v>461</v>
      </c>
      <c r="D64" s="20" t="s">
        <v>359</v>
      </c>
      <c r="E64" s="18">
        <v>3300</v>
      </c>
    </row>
    <row r="65" spans="1:5" s="11" customFormat="1" ht="21.75" customHeight="1">
      <c r="A65" s="31" t="s">
        <v>361</v>
      </c>
      <c r="B65" s="31" t="s">
        <v>171</v>
      </c>
      <c r="C65" s="21" t="s">
        <v>362</v>
      </c>
      <c r="D65" s="20" t="s">
        <v>359</v>
      </c>
      <c r="E65" s="18">
        <v>1300</v>
      </c>
    </row>
    <row r="66" spans="1:5" s="11" customFormat="1" ht="21.75" customHeight="1">
      <c r="A66" s="31" t="s">
        <v>363</v>
      </c>
      <c r="B66" s="31" t="s">
        <v>202</v>
      </c>
      <c r="C66" s="21" t="s">
        <v>364</v>
      </c>
      <c r="D66" s="20" t="s">
        <v>359</v>
      </c>
      <c r="E66" s="18">
        <v>220</v>
      </c>
    </row>
    <row r="67" spans="1:5" s="11" customFormat="1" ht="21.75" customHeight="1">
      <c r="A67" s="31" t="s">
        <v>365</v>
      </c>
      <c r="B67" s="31" t="s">
        <v>366</v>
      </c>
      <c r="C67" s="21" t="s">
        <v>358</v>
      </c>
      <c r="D67" s="20" t="s">
        <v>359</v>
      </c>
      <c r="E67" s="18">
        <v>220</v>
      </c>
    </row>
    <row r="68" spans="1:5" s="11" customFormat="1" ht="34.5" customHeight="1">
      <c r="A68" s="31" t="s">
        <v>367</v>
      </c>
      <c r="B68" s="31" t="s">
        <v>368</v>
      </c>
      <c r="C68" s="21" t="s">
        <v>369</v>
      </c>
      <c r="D68" s="20" t="s">
        <v>370</v>
      </c>
      <c r="E68" s="18">
        <v>1800</v>
      </c>
    </row>
    <row r="69" spans="1:5" s="11" customFormat="1" ht="34.5" customHeight="1">
      <c r="A69" s="31" t="s">
        <v>371</v>
      </c>
      <c r="B69" s="31" t="s">
        <v>372</v>
      </c>
      <c r="C69" s="21" t="s">
        <v>485</v>
      </c>
      <c r="D69" s="20" t="s">
        <v>370</v>
      </c>
      <c r="E69" s="18">
        <v>1000</v>
      </c>
    </row>
    <row r="70" spans="1:5" s="11" customFormat="1" ht="34.5" customHeight="1">
      <c r="A70" s="31" t="s">
        <v>373</v>
      </c>
      <c r="B70" s="31" t="s">
        <v>484</v>
      </c>
      <c r="C70" s="21" t="s">
        <v>486</v>
      </c>
      <c r="D70" s="20" t="s">
        <v>370</v>
      </c>
      <c r="E70" s="18">
        <v>1200</v>
      </c>
    </row>
    <row r="71" spans="1:5" s="11" customFormat="1" ht="34.5" customHeight="1">
      <c r="A71" s="31" t="s">
        <v>374</v>
      </c>
      <c r="B71" s="31" t="s">
        <v>375</v>
      </c>
      <c r="C71" s="21" t="s">
        <v>477</v>
      </c>
      <c r="D71" s="20" t="s">
        <v>376</v>
      </c>
      <c r="E71" s="18">
        <v>220</v>
      </c>
    </row>
    <row r="72" spans="1:5" s="11" customFormat="1" ht="34.5" customHeight="1">
      <c r="A72" s="31" t="s">
        <v>377</v>
      </c>
      <c r="B72" s="31" t="s">
        <v>456</v>
      </c>
      <c r="C72" s="21" t="s">
        <v>467</v>
      </c>
      <c r="D72" s="20" t="s">
        <v>378</v>
      </c>
      <c r="E72" s="18">
        <v>300</v>
      </c>
    </row>
    <row r="73" spans="1:5" s="11" customFormat="1" ht="21.75" customHeight="1">
      <c r="A73" s="10" t="s">
        <v>379</v>
      </c>
      <c r="B73" s="31" t="s">
        <v>455</v>
      </c>
      <c r="C73" s="21" t="s">
        <v>179</v>
      </c>
      <c r="D73" s="20" t="s">
        <v>380</v>
      </c>
      <c r="E73" s="18">
        <v>2220</v>
      </c>
    </row>
    <row r="74" spans="1:5" s="11" customFormat="1" ht="21.75" customHeight="1">
      <c r="A74" s="31">
        <v>5</v>
      </c>
      <c r="B74" s="31" t="s">
        <v>355</v>
      </c>
      <c r="C74" s="21" t="s">
        <v>487</v>
      </c>
      <c r="D74" s="20" t="s">
        <v>356</v>
      </c>
      <c r="E74" s="18">
        <v>1400</v>
      </c>
    </row>
    <row r="75" spans="1:5" s="11" customFormat="1" ht="21.75" customHeight="1">
      <c r="A75" s="31" t="s">
        <v>381</v>
      </c>
      <c r="B75" s="31" t="s">
        <v>382</v>
      </c>
      <c r="C75" s="21" t="s">
        <v>275</v>
      </c>
      <c r="D75" s="20" t="s">
        <v>383</v>
      </c>
      <c r="E75" s="18">
        <v>300</v>
      </c>
    </row>
    <row r="76" spans="1:5" s="11" customFormat="1" ht="21.75" customHeight="1">
      <c r="A76" s="31" t="s">
        <v>384</v>
      </c>
      <c r="B76" s="31" t="s">
        <v>385</v>
      </c>
      <c r="C76" s="21" t="s">
        <v>386</v>
      </c>
      <c r="D76" s="20" t="s">
        <v>387</v>
      </c>
      <c r="E76" s="18">
        <v>300</v>
      </c>
    </row>
    <row r="77" spans="1:5" s="11" customFormat="1" ht="21.75" customHeight="1">
      <c r="A77" s="31" t="s">
        <v>388</v>
      </c>
      <c r="B77" s="31" t="s">
        <v>481</v>
      </c>
      <c r="C77" s="21" t="s">
        <v>389</v>
      </c>
      <c r="D77" s="20" t="s">
        <v>390</v>
      </c>
      <c r="E77" s="18">
        <f>1500+220</f>
        <v>1720</v>
      </c>
    </row>
    <row r="78" spans="1:5" s="11" customFormat="1" ht="21.75" customHeight="1">
      <c r="A78" s="31" t="s">
        <v>391</v>
      </c>
      <c r="B78" s="31" t="s">
        <v>178</v>
      </c>
      <c r="C78" s="21" t="s">
        <v>392</v>
      </c>
      <c r="D78" s="20" t="s">
        <v>393</v>
      </c>
      <c r="E78" s="18">
        <v>2220</v>
      </c>
    </row>
    <row r="79" spans="1:5" s="11" customFormat="1" ht="21.75" customHeight="1">
      <c r="A79" s="31" t="s">
        <v>394</v>
      </c>
      <c r="B79" s="31" t="s">
        <v>214</v>
      </c>
      <c r="C79" s="21" t="s">
        <v>395</v>
      </c>
      <c r="D79" s="20" t="s">
        <v>396</v>
      </c>
      <c r="E79" s="18">
        <v>300</v>
      </c>
    </row>
    <row r="80" spans="1:5" s="11" customFormat="1" ht="21.75" customHeight="1">
      <c r="A80" s="31" t="s">
        <v>397</v>
      </c>
      <c r="B80" s="18" t="s">
        <v>170</v>
      </c>
      <c r="C80" s="21" t="s">
        <v>461</v>
      </c>
      <c r="D80" s="20" t="s">
        <v>398</v>
      </c>
      <c r="E80" s="18">
        <v>900</v>
      </c>
    </row>
    <row r="81" spans="1:5" s="11" customFormat="1" ht="21.75" customHeight="1">
      <c r="A81" s="31" t="s">
        <v>399</v>
      </c>
      <c r="B81" s="31" t="s">
        <v>172</v>
      </c>
      <c r="C81" s="21" t="s">
        <v>400</v>
      </c>
      <c r="D81" s="20" t="s">
        <v>401</v>
      </c>
      <c r="E81" s="18">
        <v>220</v>
      </c>
    </row>
    <row r="82" spans="1:5" s="11" customFormat="1" ht="21.75" customHeight="1">
      <c r="A82" s="31" t="s">
        <v>402</v>
      </c>
      <c r="B82" s="31" t="s">
        <v>403</v>
      </c>
      <c r="C82" s="21" t="s">
        <v>404</v>
      </c>
      <c r="D82" s="20" t="s">
        <v>376</v>
      </c>
      <c r="E82" s="18">
        <v>220</v>
      </c>
    </row>
    <row r="83" spans="1:5" s="11" customFormat="1" ht="21.75" customHeight="1">
      <c r="A83" s="31" t="s">
        <v>201</v>
      </c>
      <c r="B83" s="31" t="s">
        <v>405</v>
      </c>
      <c r="C83" s="21" t="s">
        <v>406</v>
      </c>
      <c r="D83" s="20" t="s">
        <v>407</v>
      </c>
      <c r="E83" s="18">
        <v>2400</v>
      </c>
    </row>
    <row r="84" spans="1:5" s="11" customFormat="1" ht="21.75" customHeight="1">
      <c r="A84" s="31" t="s">
        <v>408</v>
      </c>
      <c r="B84" s="31" t="s">
        <v>409</v>
      </c>
      <c r="C84" s="21" t="s">
        <v>410</v>
      </c>
      <c r="D84" s="20" t="s">
        <v>411</v>
      </c>
      <c r="E84" s="18">
        <v>2220</v>
      </c>
    </row>
    <row r="85" spans="1:5" s="11" customFormat="1" ht="21.75" customHeight="1">
      <c r="A85" s="31" t="s">
        <v>412</v>
      </c>
      <c r="B85" s="31" t="s">
        <v>413</v>
      </c>
      <c r="C85" s="21" t="s">
        <v>414</v>
      </c>
      <c r="D85" s="20" t="s">
        <v>415</v>
      </c>
      <c r="E85" s="18">
        <v>2220</v>
      </c>
    </row>
    <row r="86" spans="1:5" s="11" customFormat="1" ht="21.75" customHeight="1">
      <c r="A86" s="31" t="s">
        <v>416</v>
      </c>
      <c r="B86" s="31" t="s">
        <v>417</v>
      </c>
      <c r="C86" s="21" t="s">
        <v>418</v>
      </c>
      <c r="D86" s="20" t="s">
        <v>387</v>
      </c>
      <c r="E86" s="18">
        <v>3300</v>
      </c>
    </row>
    <row r="87" spans="1:5" s="11" customFormat="1" ht="21.75" customHeight="1">
      <c r="A87" s="31" t="s">
        <v>419</v>
      </c>
      <c r="B87" s="31" t="s">
        <v>417</v>
      </c>
      <c r="C87" s="21" t="s">
        <v>418</v>
      </c>
      <c r="D87" s="20" t="s">
        <v>420</v>
      </c>
      <c r="E87" s="18">
        <v>300</v>
      </c>
    </row>
    <row r="88" spans="1:5" s="11" customFormat="1" ht="21.75" customHeight="1">
      <c r="A88" s="31" t="s">
        <v>421</v>
      </c>
      <c r="B88" s="31" t="s">
        <v>481</v>
      </c>
      <c r="C88" s="21" t="s">
        <v>389</v>
      </c>
      <c r="D88" s="20" t="s">
        <v>422</v>
      </c>
      <c r="E88" s="18">
        <v>220</v>
      </c>
    </row>
    <row r="89" spans="1:5" s="11" customFormat="1" ht="21.75" customHeight="1">
      <c r="A89" s="31" t="s">
        <v>423</v>
      </c>
      <c r="B89" s="31" t="s">
        <v>424</v>
      </c>
      <c r="C89" s="21" t="s">
        <v>418</v>
      </c>
      <c r="D89" s="20" t="s">
        <v>425</v>
      </c>
      <c r="E89" s="18">
        <v>3300</v>
      </c>
    </row>
    <row r="90" spans="1:5" s="11" customFormat="1" ht="21.75" customHeight="1">
      <c r="A90" s="31" t="s">
        <v>426</v>
      </c>
      <c r="B90" s="31" t="s">
        <v>456</v>
      </c>
      <c r="C90" s="21" t="s">
        <v>467</v>
      </c>
      <c r="D90" s="20" t="s">
        <v>427</v>
      </c>
      <c r="E90" s="18">
        <v>1300</v>
      </c>
    </row>
    <row r="91" spans="1:5" s="11" customFormat="1" ht="21.75" customHeight="1">
      <c r="A91" s="31" t="s">
        <v>428</v>
      </c>
      <c r="B91" s="31" t="s">
        <v>170</v>
      </c>
      <c r="C91" s="21" t="s">
        <v>461</v>
      </c>
      <c r="D91" s="20" t="s">
        <v>429</v>
      </c>
      <c r="E91" s="18">
        <v>1300</v>
      </c>
    </row>
    <row r="92" spans="1:5" s="11" customFormat="1" ht="21.75" customHeight="1">
      <c r="A92" s="31" t="s">
        <v>430</v>
      </c>
      <c r="B92" s="31" t="s">
        <v>172</v>
      </c>
      <c r="C92" s="21" t="s">
        <v>400</v>
      </c>
      <c r="D92" s="20" t="s">
        <v>431</v>
      </c>
      <c r="E92" s="18">
        <v>220</v>
      </c>
    </row>
    <row r="93" spans="1:5" s="11" customFormat="1" ht="21.75" customHeight="1">
      <c r="A93" s="31" t="s">
        <v>432</v>
      </c>
      <c r="B93" s="31" t="s">
        <v>170</v>
      </c>
      <c r="C93" s="21" t="s">
        <v>461</v>
      </c>
      <c r="D93" s="20" t="s">
        <v>433</v>
      </c>
      <c r="E93" s="18">
        <v>1300</v>
      </c>
    </row>
    <row r="94" spans="1:5" s="11" customFormat="1" ht="34.5" customHeight="1">
      <c r="A94" s="31" t="s">
        <v>434</v>
      </c>
      <c r="B94" s="31" t="s">
        <v>172</v>
      </c>
      <c r="C94" s="21" t="s">
        <v>400</v>
      </c>
      <c r="D94" s="20" t="s">
        <v>435</v>
      </c>
      <c r="E94" s="18">
        <v>220</v>
      </c>
    </row>
    <row r="95" spans="1:5" s="11" customFormat="1" ht="33.75" customHeight="1">
      <c r="A95" s="31">
        <v>10</v>
      </c>
      <c r="B95" s="31" t="s">
        <v>436</v>
      </c>
      <c r="C95" s="21" t="s">
        <v>437</v>
      </c>
      <c r="D95" s="20" t="s">
        <v>438</v>
      </c>
      <c r="E95" s="18">
        <v>1300</v>
      </c>
    </row>
    <row r="96" spans="1:5" s="11" customFormat="1" ht="21.75" customHeight="1">
      <c r="A96" s="31" t="s">
        <v>439</v>
      </c>
      <c r="B96" s="31" t="s">
        <v>452</v>
      </c>
      <c r="C96" s="21" t="s">
        <v>392</v>
      </c>
      <c r="D96" s="20" t="s">
        <v>440</v>
      </c>
      <c r="E96" s="18">
        <f>2400+220</f>
        <v>2620</v>
      </c>
    </row>
    <row r="97" spans="1:5" s="11" customFormat="1" ht="21.75" customHeight="1">
      <c r="A97" s="31" t="s">
        <v>441</v>
      </c>
      <c r="B97" s="31" t="s">
        <v>194</v>
      </c>
      <c r="C97" s="21" t="s">
        <v>442</v>
      </c>
      <c r="D97" s="20" t="s">
        <v>443</v>
      </c>
      <c r="E97" s="18">
        <v>2220</v>
      </c>
    </row>
    <row r="98" spans="1:5" s="11" customFormat="1" ht="21.75" customHeight="1">
      <c r="A98" s="31">
        <v>765</v>
      </c>
      <c r="B98" s="31" t="s">
        <v>453</v>
      </c>
      <c r="C98" s="21" t="s">
        <v>444</v>
      </c>
      <c r="D98" s="20" t="s">
        <v>445</v>
      </c>
      <c r="E98" s="18">
        <f>1350+220</f>
        <v>1570</v>
      </c>
    </row>
    <row r="99" spans="1:5" s="11" customFormat="1" ht="21.75" customHeight="1">
      <c r="A99" s="31">
        <v>769</v>
      </c>
      <c r="B99" s="31" t="s">
        <v>453</v>
      </c>
      <c r="C99" s="21" t="s">
        <v>444</v>
      </c>
      <c r="D99" s="20" t="s">
        <v>446</v>
      </c>
      <c r="E99" s="18">
        <v>820</v>
      </c>
    </row>
    <row r="100" spans="1:5" s="11" customFormat="1" ht="21.75" customHeight="1">
      <c r="A100" s="31">
        <v>768</v>
      </c>
      <c r="B100" s="31" t="s">
        <v>447</v>
      </c>
      <c r="C100" s="21" t="s">
        <v>444</v>
      </c>
      <c r="D100" s="20" t="s">
        <v>448</v>
      </c>
      <c r="E100" s="18">
        <f>350+220</f>
        <v>570</v>
      </c>
    </row>
    <row r="101" spans="1:5" s="11" customFormat="1" ht="21.75" customHeight="1">
      <c r="A101" s="31">
        <v>767</v>
      </c>
      <c r="B101" s="31" t="s">
        <v>447</v>
      </c>
      <c r="C101" s="21" t="s">
        <v>444</v>
      </c>
      <c r="D101" s="20" t="s">
        <v>449</v>
      </c>
      <c r="E101" s="18">
        <f>1850+220</f>
        <v>2070</v>
      </c>
    </row>
    <row r="102" spans="1:5" s="11" customFormat="1" ht="21.75" customHeight="1">
      <c r="A102" s="31">
        <v>763</v>
      </c>
      <c r="B102" s="31" t="s">
        <v>447</v>
      </c>
      <c r="C102" s="21" t="s">
        <v>444</v>
      </c>
      <c r="D102" s="20" t="s">
        <v>450</v>
      </c>
      <c r="E102" s="18">
        <f>1300+220</f>
        <v>1520</v>
      </c>
    </row>
    <row r="103" spans="1:5" s="11" customFormat="1" ht="21.75" customHeight="1">
      <c r="A103" s="31">
        <v>764</v>
      </c>
      <c r="B103" s="31" t="s">
        <v>173</v>
      </c>
      <c r="C103" s="21" t="s">
        <v>451</v>
      </c>
      <c r="D103" s="20" t="s">
        <v>0</v>
      </c>
      <c r="E103" s="18">
        <f>1500+220</f>
        <v>1720</v>
      </c>
    </row>
    <row r="104" spans="1:5" s="11" customFormat="1" ht="21.75" customHeight="1">
      <c r="A104" s="31" t="s">
        <v>1</v>
      </c>
      <c r="B104" s="31" t="s">
        <v>454</v>
      </c>
      <c r="C104" s="21" t="s">
        <v>275</v>
      </c>
      <c r="D104" s="20" t="s">
        <v>2</v>
      </c>
      <c r="E104" s="18">
        <v>1300</v>
      </c>
    </row>
    <row r="105" spans="1:5" s="11" customFormat="1" ht="21.75" customHeight="1">
      <c r="A105" s="31">
        <v>766</v>
      </c>
      <c r="B105" s="31" t="s">
        <v>3</v>
      </c>
      <c r="C105" s="21" t="s">
        <v>4</v>
      </c>
      <c r="D105" s="20" t="s">
        <v>5</v>
      </c>
      <c r="E105" s="18">
        <v>3220</v>
      </c>
    </row>
    <row r="106" spans="1:5" s="11" customFormat="1" ht="21.75" customHeight="1">
      <c r="A106" s="31">
        <v>770</v>
      </c>
      <c r="B106" s="31" t="s">
        <v>3</v>
      </c>
      <c r="C106" s="21" t="s">
        <v>4</v>
      </c>
      <c r="D106" s="20" t="s">
        <v>6</v>
      </c>
      <c r="E106" s="18">
        <v>1720</v>
      </c>
    </row>
    <row r="107" spans="1:5" s="11" customFormat="1" ht="34.5" customHeight="1">
      <c r="A107" s="31" t="s">
        <v>7</v>
      </c>
      <c r="B107" s="31" t="s">
        <v>8</v>
      </c>
      <c r="C107" s="21" t="s">
        <v>418</v>
      </c>
      <c r="D107" s="20" t="s">
        <v>9</v>
      </c>
      <c r="E107" s="18">
        <f>12000+300</f>
        <v>12300</v>
      </c>
    </row>
    <row r="108" spans="1:5" s="11" customFormat="1" ht="34.5" customHeight="1">
      <c r="A108" s="31" t="s">
        <v>10</v>
      </c>
      <c r="B108" s="31" t="s">
        <v>476</v>
      </c>
      <c r="C108" s="21" t="s">
        <v>11</v>
      </c>
      <c r="D108" s="20" t="s">
        <v>12</v>
      </c>
      <c r="E108" s="18">
        <f>399+220</f>
        <v>619</v>
      </c>
    </row>
    <row r="109" spans="1:5" s="11" customFormat="1" ht="33" customHeight="1">
      <c r="A109" s="31" t="s">
        <v>13</v>
      </c>
      <c r="B109" s="31" t="s">
        <v>14</v>
      </c>
      <c r="C109" s="21" t="s">
        <v>15</v>
      </c>
      <c r="D109" s="20" t="s">
        <v>16</v>
      </c>
      <c r="E109" s="18">
        <v>220</v>
      </c>
    </row>
    <row r="110" spans="1:5" s="11" customFormat="1" ht="33" customHeight="1">
      <c r="A110" s="31" t="s">
        <v>17</v>
      </c>
      <c r="B110" s="31" t="s">
        <v>18</v>
      </c>
      <c r="C110" s="21" t="s">
        <v>19</v>
      </c>
      <c r="D110" s="20" t="s">
        <v>16</v>
      </c>
      <c r="E110" s="18">
        <f>2500+220</f>
        <v>2720</v>
      </c>
    </row>
    <row r="111" spans="1:5" s="11" customFormat="1" ht="32.25" customHeight="1">
      <c r="A111" s="31" t="s">
        <v>20</v>
      </c>
      <c r="B111" s="31" t="s">
        <v>175</v>
      </c>
      <c r="C111" s="21" t="s">
        <v>21</v>
      </c>
      <c r="D111" s="20" t="s">
        <v>16</v>
      </c>
      <c r="E111" s="18">
        <v>220</v>
      </c>
    </row>
    <row r="112" spans="1:5" s="11" customFormat="1" ht="32.25" customHeight="1">
      <c r="A112" s="31" t="s">
        <v>22</v>
      </c>
      <c r="B112" s="31" t="s">
        <v>177</v>
      </c>
      <c r="C112" s="21" t="s">
        <v>23</v>
      </c>
      <c r="D112" s="20" t="s">
        <v>16</v>
      </c>
      <c r="E112" s="18">
        <v>820</v>
      </c>
    </row>
    <row r="113" spans="1:5" s="11" customFormat="1" ht="32.25" customHeight="1">
      <c r="A113" s="31" t="s">
        <v>24</v>
      </c>
      <c r="B113" s="31" t="s">
        <v>25</v>
      </c>
      <c r="C113" s="21" t="s">
        <v>26</v>
      </c>
      <c r="D113" s="20" t="s">
        <v>16</v>
      </c>
      <c r="E113" s="18">
        <v>620</v>
      </c>
    </row>
    <row r="114" spans="1:5" s="11" customFormat="1" ht="21.75" customHeight="1">
      <c r="A114" s="31" t="s">
        <v>27</v>
      </c>
      <c r="B114" s="31" t="s">
        <v>28</v>
      </c>
      <c r="C114" s="21" t="s">
        <v>29</v>
      </c>
      <c r="D114" s="20" t="s">
        <v>16</v>
      </c>
      <c r="E114" s="18">
        <v>220</v>
      </c>
    </row>
    <row r="115" spans="1:5" s="11" customFormat="1" ht="21.75" customHeight="1">
      <c r="A115" s="31" t="s">
        <v>30</v>
      </c>
      <c r="B115" s="31" t="s">
        <v>458</v>
      </c>
      <c r="C115" s="21" t="s">
        <v>31</v>
      </c>
      <c r="D115" s="20" t="s">
        <v>16</v>
      </c>
      <c r="E115" s="18">
        <f>22177+300</f>
        <v>22477</v>
      </c>
    </row>
    <row r="116" spans="1:5" s="11" customFormat="1" ht="21.75" customHeight="1">
      <c r="A116" s="31" t="s">
        <v>32</v>
      </c>
      <c r="B116" s="31" t="s">
        <v>459</v>
      </c>
      <c r="C116" s="21" t="s">
        <v>33</v>
      </c>
      <c r="D116" s="20" t="s">
        <v>16</v>
      </c>
      <c r="E116" s="18">
        <v>220</v>
      </c>
    </row>
    <row r="117" spans="1:5" s="11" customFormat="1" ht="33" customHeight="1">
      <c r="A117" s="31">
        <v>761</v>
      </c>
      <c r="B117" s="28" t="s">
        <v>447</v>
      </c>
      <c r="C117" s="21" t="s">
        <v>468</v>
      </c>
      <c r="D117" s="20" t="s">
        <v>34</v>
      </c>
      <c r="E117" s="18">
        <v>220</v>
      </c>
    </row>
    <row r="118" spans="1:5" s="11" customFormat="1" ht="33" customHeight="1">
      <c r="A118" s="31" t="s">
        <v>35</v>
      </c>
      <c r="B118" s="28" t="s">
        <v>36</v>
      </c>
      <c r="C118" s="21" t="s">
        <v>37</v>
      </c>
      <c r="D118" s="20" t="s">
        <v>16</v>
      </c>
      <c r="E118" s="18">
        <v>3220</v>
      </c>
    </row>
    <row r="119" spans="1:5" s="11" customFormat="1" ht="33" customHeight="1">
      <c r="A119" s="31" t="s">
        <v>38</v>
      </c>
      <c r="B119" s="28" t="s">
        <v>39</v>
      </c>
      <c r="C119" s="21" t="s">
        <v>40</v>
      </c>
      <c r="D119" s="20" t="s">
        <v>16</v>
      </c>
      <c r="E119" s="18">
        <v>220</v>
      </c>
    </row>
    <row r="120" spans="1:5" s="11" customFormat="1" ht="33" customHeight="1">
      <c r="A120" s="31" t="s">
        <v>41</v>
      </c>
      <c r="B120" s="28" t="s">
        <v>42</v>
      </c>
      <c r="C120" s="21" t="s">
        <v>43</v>
      </c>
      <c r="D120" s="20" t="s">
        <v>44</v>
      </c>
      <c r="E120" s="18">
        <v>2220</v>
      </c>
    </row>
    <row r="121" spans="1:5" s="11" customFormat="1" ht="33" customHeight="1">
      <c r="A121" s="31" t="s">
        <v>45</v>
      </c>
      <c r="B121" s="28" t="s">
        <v>46</v>
      </c>
      <c r="C121" s="21" t="s">
        <v>278</v>
      </c>
      <c r="D121" s="20" t="s">
        <v>47</v>
      </c>
      <c r="E121" s="18">
        <v>300</v>
      </c>
    </row>
    <row r="122" spans="1:5" s="11" customFormat="1" ht="33" customHeight="1">
      <c r="A122" s="31" t="s">
        <v>48</v>
      </c>
      <c r="B122" s="28" t="s">
        <v>212</v>
      </c>
      <c r="C122" s="21" t="s">
        <v>213</v>
      </c>
      <c r="D122" s="20" t="s">
        <v>47</v>
      </c>
      <c r="E122" s="18">
        <v>900</v>
      </c>
    </row>
    <row r="123" spans="1:5" s="11" customFormat="1" ht="33" customHeight="1">
      <c r="A123" s="31" t="s">
        <v>49</v>
      </c>
      <c r="B123" s="28" t="s">
        <v>50</v>
      </c>
      <c r="C123" s="21" t="s">
        <v>51</v>
      </c>
      <c r="D123" s="20" t="s">
        <v>54</v>
      </c>
      <c r="E123" s="18">
        <v>220</v>
      </c>
    </row>
    <row r="124" spans="1:5" ht="42.75" customHeight="1">
      <c r="A124" s="28" t="s">
        <v>52</v>
      </c>
      <c r="B124" s="28" t="s">
        <v>470</v>
      </c>
      <c r="C124" s="21" t="s">
        <v>53</v>
      </c>
      <c r="D124" s="20" t="s">
        <v>54</v>
      </c>
      <c r="E124" s="18">
        <v>220</v>
      </c>
    </row>
    <row r="125" spans="1:5" ht="42.75" customHeight="1">
      <c r="A125" s="28" t="s">
        <v>55</v>
      </c>
      <c r="B125" s="28" t="s">
        <v>18</v>
      </c>
      <c r="C125" s="21" t="s">
        <v>56</v>
      </c>
      <c r="D125" s="20" t="s">
        <v>54</v>
      </c>
      <c r="E125" s="18">
        <f>2600+220</f>
        <v>2820</v>
      </c>
    </row>
    <row r="126" spans="1:5" s="11" customFormat="1" ht="33" customHeight="1">
      <c r="A126" s="28" t="s">
        <v>57</v>
      </c>
      <c r="B126" s="28" t="s">
        <v>14</v>
      </c>
      <c r="C126" s="21" t="s">
        <v>15</v>
      </c>
      <c r="D126" s="20" t="s">
        <v>54</v>
      </c>
      <c r="E126" s="18">
        <v>220</v>
      </c>
    </row>
    <row r="127" spans="1:5" s="11" customFormat="1" ht="33" customHeight="1">
      <c r="A127" s="28" t="s">
        <v>58</v>
      </c>
      <c r="B127" s="28" t="s">
        <v>283</v>
      </c>
      <c r="C127" s="21" t="s">
        <v>284</v>
      </c>
      <c r="D127" s="20" t="s">
        <v>54</v>
      </c>
      <c r="E127" s="18">
        <f>800+220</f>
        <v>1020</v>
      </c>
    </row>
    <row r="128" spans="1:5" s="11" customFormat="1" ht="24.75" customHeight="1">
      <c r="A128" s="28" t="s">
        <v>59</v>
      </c>
      <c r="B128" s="28" t="s">
        <v>60</v>
      </c>
      <c r="C128" s="21" t="s">
        <v>40</v>
      </c>
      <c r="D128" s="20" t="s">
        <v>54</v>
      </c>
      <c r="E128" s="18">
        <v>220</v>
      </c>
    </row>
    <row r="129" spans="1:5" s="11" customFormat="1" ht="24.75" customHeight="1">
      <c r="A129" s="28" t="s">
        <v>61</v>
      </c>
      <c r="B129" s="28" t="s">
        <v>62</v>
      </c>
      <c r="C129" s="21" t="s">
        <v>63</v>
      </c>
      <c r="D129" s="20" t="s">
        <v>54</v>
      </c>
      <c r="E129" s="18">
        <f>2500+220</f>
        <v>2720</v>
      </c>
    </row>
    <row r="130" spans="1:5" s="11" customFormat="1" ht="24.75" customHeight="1">
      <c r="A130" s="28" t="s">
        <v>64</v>
      </c>
      <c r="B130" s="28" t="s">
        <v>246</v>
      </c>
      <c r="C130" s="21" t="s">
        <v>247</v>
      </c>
      <c r="D130" s="20" t="s">
        <v>65</v>
      </c>
      <c r="E130" s="18">
        <v>220</v>
      </c>
    </row>
    <row r="131" spans="1:5" s="11" customFormat="1" ht="30.75" customHeight="1">
      <c r="A131" s="28">
        <v>1</v>
      </c>
      <c r="B131" s="28" t="s">
        <v>471</v>
      </c>
      <c r="C131" s="21" t="s">
        <v>66</v>
      </c>
      <c r="D131" s="20" t="s">
        <v>67</v>
      </c>
      <c r="E131" s="18">
        <v>1900</v>
      </c>
    </row>
    <row r="132" spans="1:5" s="11" customFormat="1" ht="25.5" customHeight="1">
      <c r="A132" s="28">
        <v>2</v>
      </c>
      <c r="B132" s="28" t="s">
        <v>473</v>
      </c>
      <c r="C132" s="21" t="s">
        <v>270</v>
      </c>
      <c r="D132" s="20" t="s">
        <v>67</v>
      </c>
      <c r="E132" s="18">
        <v>900</v>
      </c>
    </row>
    <row r="133" spans="1:5" s="11" customFormat="1" ht="25.5" customHeight="1">
      <c r="A133" s="28">
        <v>3</v>
      </c>
      <c r="B133" s="28" t="s">
        <v>205</v>
      </c>
      <c r="C133" s="21" t="s">
        <v>272</v>
      </c>
      <c r="D133" s="20" t="s">
        <v>67</v>
      </c>
      <c r="E133" s="18">
        <v>700</v>
      </c>
    </row>
    <row r="134" spans="1:5" s="11" customFormat="1" ht="25.5" customHeight="1">
      <c r="A134" s="28">
        <v>4</v>
      </c>
      <c r="B134" s="28" t="s">
        <v>196</v>
      </c>
      <c r="C134" s="21" t="s">
        <v>268</v>
      </c>
      <c r="D134" s="20" t="s">
        <v>67</v>
      </c>
      <c r="E134" s="18">
        <v>900</v>
      </c>
    </row>
    <row r="135" spans="1:5" s="11" customFormat="1" ht="33.75" customHeight="1">
      <c r="A135" s="28">
        <v>5</v>
      </c>
      <c r="B135" s="28" t="s">
        <v>203</v>
      </c>
      <c r="C135" s="21" t="s">
        <v>269</v>
      </c>
      <c r="D135" s="20" t="s">
        <v>67</v>
      </c>
      <c r="E135" s="18">
        <v>900</v>
      </c>
    </row>
    <row r="136" spans="1:5" s="11" customFormat="1" ht="22.5">
      <c r="A136" s="28">
        <v>9</v>
      </c>
      <c r="B136" s="28" t="s">
        <v>191</v>
      </c>
      <c r="C136" s="21" t="s">
        <v>260</v>
      </c>
      <c r="D136" s="20" t="s">
        <v>67</v>
      </c>
      <c r="E136" s="18">
        <v>900</v>
      </c>
    </row>
    <row r="137" spans="1:5" s="11" customFormat="1" ht="22.5">
      <c r="A137" s="28">
        <v>10</v>
      </c>
      <c r="B137" s="28" t="s">
        <v>68</v>
      </c>
      <c r="C137" s="21" t="s">
        <v>69</v>
      </c>
      <c r="D137" s="20" t="s">
        <v>67</v>
      </c>
      <c r="E137" s="18">
        <v>900</v>
      </c>
    </row>
    <row r="138" spans="1:5" s="11" customFormat="1" ht="22.5">
      <c r="A138" s="28">
        <v>11</v>
      </c>
      <c r="B138" s="28" t="s">
        <v>204</v>
      </c>
      <c r="C138" s="21" t="s">
        <v>261</v>
      </c>
      <c r="D138" s="20" t="s">
        <v>67</v>
      </c>
      <c r="E138" s="18">
        <v>1050</v>
      </c>
    </row>
    <row r="139" spans="1:5" s="11" customFormat="1" ht="12.75">
      <c r="A139" s="28">
        <v>12</v>
      </c>
      <c r="B139" s="28" t="s">
        <v>488</v>
      </c>
      <c r="C139" s="21" t="s">
        <v>70</v>
      </c>
      <c r="D139" s="20" t="s">
        <v>67</v>
      </c>
      <c r="E139" s="18">
        <v>1000</v>
      </c>
    </row>
    <row r="140" spans="1:5" s="11" customFormat="1" ht="22.5">
      <c r="A140" s="28">
        <v>13</v>
      </c>
      <c r="B140" s="28" t="s">
        <v>71</v>
      </c>
      <c r="C140" s="21" t="s">
        <v>72</v>
      </c>
      <c r="D140" s="20" t="s">
        <v>67</v>
      </c>
      <c r="E140" s="18">
        <v>900</v>
      </c>
    </row>
    <row r="141" spans="1:5" s="11" customFormat="1" ht="22.5">
      <c r="A141" s="28">
        <v>14</v>
      </c>
      <c r="B141" s="28" t="s">
        <v>73</v>
      </c>
      <c r="C141" s="21" t="s">
        <v>74</v>
      </c>
      <c r="D141" s="20" t="s">
        <v>67</v>
      </c>
      <c r="E141" s="18">
        <v>1000</v>
      </c>
    </row>
    <row r="142" spans="1:5" s="11" customFormat="1" ht="22.5">
      <c r="A142" s="28">
        <v>15</v>
      </c>
      <c r="B142" s="28" t="s">
        <v>183</v>
      </c>
      <c r="C142" s="21" t="s">
        <v>75</v>
      </c>
      <c r="D142" s="20" t="s">
        <v>67</v>
      </c>
      <c r="E142" s="18">
        <v>1000</v>
      </c>
    </row>
    <row r="143" spans="1:5" s="11" customFormat="1" ht="33.75">
      <c r="A143" s="28">
        <v>489</v>
      </c>
      <c r="B143" s="28" t="s">
        <v>78</v>
      </c>
      <c r="C143" s="21" t="s">
        <v>77</v>
      </c>
      <c r="D143" s="20" t="s">
        <v>76</v>
      </c>
      <c r="E143" s="18">
        <v>600</v>
      </c>
    </row>
    <row r="144" spans="1:5" s="11" customFormat="1" ht="33.75">
      <c r="A144" s="28">
        <v>490</v>
      </c>
      <c r="B144" s="28" t="s">
        <v>195</v>
      </c>
      <c r="C144" s="21" t="s">
        <v>79</v>
      </c>
      <c r="D144" s="20" t="s">
        <v>76</v>
      </c>
      <c r="E144" s="18">
        <v>500</v>
      </c>
    </row>
    <row r="145" spans="1:5" s="11" customFormat="1" ht="33.75">
      <c r="A145" s="28">
        <v>491</v>
      </c>
      <c r="B145" s="28" t="s">
        <v>80</v>
      </c>
      <c r="C145" s="21" t="s">
        <v>81</v>
      </c>
      <c r="D145" s="20" t="s">
        <v>76</v>
      </c>
      <c r="E145" s="18">
        <v>500</v>
      </c>
    </row>
    <row r="146" spans="1:5" s="11" customFormat="1" ht="33.75">
      <c r="A146" s="28">
        <v>492</v>
      </c>
      <c r="B146" s="28" t="s">
        <v>196</v>
      </c>
      <c r="C146" s="21" t="s">
        <v>268</v>
      </c>
      <c r="D146" s="20" t="s">
        <v>76</v>
      </c>
      <c r="E146" s="18">
        <v>600</v>
      </c>
    </row>
    <row r="147" spans="1:5" s="11" customFormat="1" ht="33.75">
      <c r="A147" s="28">
        <v>493</v>
      </c>
      <c r="B147" s="28" t="s">
        <v>203</v>
      </c>
      <c r="C147" s="21" t="s">
        <v>269</v>
      </c>
      <c r="D147" s="20" t="s">
        <v>76</v>
      </c>
      <c r="E147" s="18">
        <v>600</v>
      </c>
    </row>
    <row r="148" spans="1:5" s="11" customFormat="1" ht="33.75">
      <c r="A148" s="28">
        <v>495</v>
      </c>
      <c r="B148" s="28" t="s">
        <v>193</v>
      </c>
      <c r="C148" s="21" t="s">
        <v>82</v>
      </c>
      <c r="D148" s="20" t="s">
        <v>76</v>
      </c>
      <c r="E148" s="18">
        <v>600</v>
      </c>
    </row>
    <row r="149" spans="1:5" s="11" customFormat="1" ht="33.75">
      <c r="A149" s="28">
        <v>496</v>
      </c>
      <c r="B149" s="28" t="s">
        <v>83</v>
      </c>
      <c r="C149" s="21" t="s">
        <v>84</v>
      </c>
      <c r="D149" s="20" t="s">
        <v>76</v>
      </c>
      <c r="E149" s="18">
        <v>600</v>
      </c>
    </row>
    <row r="150" spans="1:5" s="11" customFormat="1" ht="33.75">
      <c r="A150" s="28">
        <v>497</v>
      </c>
      <c r="B150" s="28" t="s">
        <v>68</v>
      </c>
      <c r="C150" s="21" t="s">
        <v>85</v>
      </c>
      <c r="D150" s="20" t="s">
        <v>76</v>
      </c>
      <c r="E150" s="18">
        <v>600</v>
      </c>
    </row>
    <row r="151" spans="1:5" s="11" customFormat="1" ht="33.75">
      <c r="A151" s="28">
        <v>498</v>
      </c>
      <c r="B151" s="28" t="s">
        <v>86</v>
      </c>
      <c r="C151" s="21" t="s">
        <v>87</v>
      </c>
      <c r="D151" s="20" t="s">
        <v>76</v>
      </c>
      <c r="E151" s="18">
        <v>600</v>
      </c>
    </row>
    <row r="152" spans="1:5" s="11" customFormat="1" ht="33.75">
      <c r="A152" s="28">
        <v>499</v>
      </c>
      <c r="B152" s="28" t="s">
        <v>211</v>
      </c>
      <c r="C152" s="21" t="s">
        <v>88</v>
      </c>
      <c r="D152" s="20" t="s">
        <v>76</v>
      </c>
      <c r="E152" s="34">
        <v>900</v>
      </c>
    </row>
    <row r="153" spans="1:5" s="11" customFormat="1" ht="33.75">
      <c r="A153" s="28">
        <v>500</v>
      </c>
      <c r="B153" s="28" t="s">
        <v>89</v>
      </c>
      <c r="C153" s="21" t="s">
        <v>90</v>
      </c>
      <c r="D153" s="20" t="s">
        <v>76</v>
      </c>
      <c r="E153" s="34">
        <v>900</v>
      </c>
    </row>
    <row r="154" spans="1:5" s="11" customFormat="1" ht="33.75">
      <c r="A154" s="28">
        <v>502</v>
      </c>
      <c r="B154" s="28" t="s">
        <v>263</v>
      </c>
      <c r="C154" s="21" t="s">
        <v>91</v>
      </c>
      <c r="D154" s="20" t="s">
        <v>76</v>
      </c>
      <c r="E154" s="18">
        <v>700</v>
      </c>
    </row>
    <row r="155" spans="1:5" s="11" customFormat="1" ht="33.75">
      <c r="A155" s="28">
        <v>503</v>
      </c>
      <c r="B155" s="28" t="s">
        <v>92</v>
      </c>
      <c r="C155" s="21" t="s">
        <v>93</v>
      </c>
      <c r="D155" s="20" t="s">
        <v>76</v>
      </c>
      <c r="E155" s="18">
        <v>700</v>
      </c>
    </row>
    <row r="156" spans="1:5" s="11" customFormat="1" ht="33.75">
      <c r="A156" s="28">
        <v>504</v>
      </c>
      <c r="B156" s="28" t="s">
        <v>192</v>
      </c>
      <c r="C156" s="21" t="s">
        <v>262</v>
      </c>
      <c r="D156" s="20" t="s">
        <v>76</v>
      </c>
      <c r="E156" s="18">
        <v>800</v>
      </c>
    </row>
    <row r="157" spans="1:5" s="11" customFormat="1" ht="33.75">
      <c r="A157" s="28">
        <v>505</v>
      </c>
      <c r="B157" s="28" t="s">
        <v>94</v>
      </c>
      <c r="C157" s="21" t="s">
        <v>95</v>
      </c>
      <c r="D157" s="20" t="s">
        <v>76</v>
      </c>
      <c r="E157" s="18">
        <v>800</v>
      </c>
    </row>
    <row r="158" spans="1:5" s="11" customFormat="1" ht="33.75">
      <c r="A158" s="28">
        <v>506</v>
      </c>
      <c r="B158" s="28" t="s">
        <v>204</v>
      </c>
      <c r="C158" s="21" t="s">
        <v>96</v>
      </c>
      <c r="D158" s="20" t="s">
        <v>76</v>
      </c>
      <c r="E158" s="18">
        <v>750</v>
      </c>
    </row>
    <row r="159" spans="1:5" s="11" customFormat="1" ht="33.75">
      <c r="A159" s="28">
        <v>507</v>
      </c>
      <c r="B159" s="28" t="s">
        <v>97</v>
      </c>
      <c r="C159" s="21" t="s">
        <v>98</v>
      </c>
      <c r="D159" s="20" t="s">
        <v>76</v>
      </c>
      <c r="E159" s="18">
        <v>750</v>
      </c>
    </row>
    <row r="160" spans="1:5" s="11" customFormat="1" ht="33.75">
      <c r="A160" s="28">
        <v>508</v>
      </c>
      <c r="B160" s="28" t="s">
        <v>191</v>
      </c>
      <c r="C160" s="21" t="s">
        <v>99</v>
      </c>
      <c r="D160" s="20" t="s">
        <v>76</v>
      </c>
      <c r="E160" s="18">
        <v>600</v>
      </c>
    </row>
    <row r="161" spans="1:5" s="11" customFormat="1" ht="33.75">
      <c r="A161" s="28">
        <v>509</v>
      </c>
      <c r="B161" s="28" t="s">
        <v>100</v>
      </c>
      <c r="C161" s="21" t="s">
        <v>101</v>
      </c>
      <c r="D161" s="20" t="s">
        <v>76</v>
      </c>
      <c r="E161" s="18">
        <v>600</v>
      </c>
    </row>
    <row r="162" spans="1:5" s="11" customFormat="1" ht="33.75">
      <c r="A162" s="28">
        <v>511</v>
      </c>
      <c r="B162" s="28" t="s">
        <v>190</v>
      </c>
      <c r="C162" s="21" t="s">
        <v>102</v>
      </c>
      <c r="D162" s="20" t="s">
        <v>76</v>
      </c>
      <c r="E162" s="18">
        <v>600</v>
      </c>
    </row>
    <row r="163" spans="1:5" s="11" customFormat="1" ht="33.75">
      <c r="A163" s="28">
        <v>512</v>
      </c>
      <c r="B163" s="28" t="s">
        <v>103</v>
      </c>
      <c r="C163" s="21" t="s">
        <v>104</v>
      </c>
      <c r="D163" s="20" t="s">
        <v>76</v>
      </c>
      <c r="E163" s="18">
        <v>600</v>
      </c>
    </row>
    <row r="164" spans="1:5" s="11" customFormat="1" ht="33.75">
      <c r="A164" s="28">
        <v>513</v>
      </c>
      <c r="B164" s="28" t="s">
        <v>471</v>
      </c>
      <c r="C164" s="21" t="s">
        <v>105</v>
      </c>
      <c r="D164" s="20" t="s">
        <v>76</v>
      </c>
      <c r="E164" s="18">
        <v>1600</v>
      </c>
    </row>
    <row r="165" spans="1:5" s="11" customFormat="1" ht="33.75">
      <c r="A165" s="28">
        <v>514</v>
      </c>
      <c r="B165" s="28" t="s">
        <v>106</v>
      </c>
      <c r="C165" s="21" t="s">
        <v>107</v>
      </c>
      <c r="D165" s="20" t="s">
        <v>76</v>
      </c>
      <c r="E165" s="18">
        <v>1600</v>
      </c>
    </row>
    <row r="166" spans="1:5" s="11" customFormat="1" ht="33.75">
      <c r="A166" s="28">
        <v>515</v>
      </c>
      <c r="B166" s="28" t="s">
        <v>472</v>
      </c>
      <c r="C166" s="21" t="s">
        <v>108</v>
      </c>
      <c r="D166" s="20" t="s">
        <v>76</v>
      </c>
      <c r="E166" s="18">
        <v>800</v>
      </c>
    </row>
    <row r="167" spans="1:5" s="11" customFormat="1" ht="33.75">
      <c r="A167" s="28">
        <v>516</v>
      </c>
      <c r="B167" s="28" t="s">
        <v>109</v>
      </c>
      <c r="C167" s="35" t="s">
        <v>110</v>
      </c>
      <c r="D167" s="20" t="s">
        <v>76</v>
      </c>
      <c r="E167" s="18">
        <v>800</v>
      </c>
    </row>
    <row r="168" spans="1:5" s="11" customFormat="1" ht="33.75">
      <c r="A168" s="28">
        <v>517</v>
      </c>
      <c r="B168" s="28" t="s">
        <v>462</v>
      </c>
      <c r="C168" s="35" t="s">
        <v>111</v>
      </c>
      <c r="D168" s="20" t="s">
        <v>76</v>
      </c>
      <c r="E168" s="18">
        <v>350</v>
      </c>
    </row>
    <row r="169" spans="1:5" s="11" customFormat="1" ht="33.75">
      <c r="A169" s="28">
        <v>518</v>
      </c>
      <c r="B169" s="28" t="s">
        <v>112</v>
      </c>
      <c r="C169" s="35" t="s">
        <v>113</v>
      </c>
      <c r="D169" s="20" t="s">
        <v>76</v>
      </c>
      <c r="E169" s="18">
        <v>350</v>
      </c>
    </row>
    <row r="170" spans="1:5" s="11" customFormat="1" ht="33.75">
      <c r="A170" s="28">
        <v>519</v>
      </c>
      <c r="B170" s="28" t="s">
        <v>473</v>
      </c>
      <c r="C170" s="35" t="s">
        <v>114</v>
      </c>
      <c r="D170" s="20" t="s">
        <v>76</v>
      </c>
      <c r="E170" s="18">
        <v>600</v>
      </c>
    </row>
    <row r="171" spans="1:5" s="11" customFormat="1" ht="33.75">
      <c r="A171" s="28">
        <v>520</v>
      </c>
      <c r="B171" s="28" t="s">
        <v>115</v>
      </c>
      <c r="C171" s="21" t="s">
        <v>116</v>
      </c>
      <c r="D171" s="20" t="s">
        <v>76</v>
      </c>
      <c r="E171" s="18">
        <v>600</v>
      </c>
    </row>
    <row r="172" spans="1:5" s="11" customFormat="1" ht="33.75">
      <c r="A172" s="28">
        <v>521</v>
      </c>
      <c r="B172" s="28" t="s">
        <v>205</v>
      </c>
      <c r="C172" s="21" t="s">
        <v>117</v>
      </c>
      <c r="D172" s="20" t="s">
        <v>76</v>
      </c>
      <c r="E172" s="18">
        <v>400</v>
      </c>
    </row>
    <row r="173" spans="1:5" s="11" customFormat="1" ht="33.75">
      <c r="A173" s="28">
        <v>522</v>
      </c>
      <c r="B173" s="28" t="s">
        <v>118</v>
      </c>
      <c r="C173" s="21" t="s">
        <v>119</v>
      </c>
      <c r="D173" s="20" t="s">
        <v>76</v>
      </c>
      <c r="E173" s="18">
        <v>400</v>
      </c>
    </row>
    <row r="174" spans="1:5" s="11" customFormat="1" ht="33.75">
      <c r="A174" s="28">
        <v>523</v>
      </c>
      <c r="B174" s="28" t="s">
        <v>120</v>
      </c>
      <c r="C174" s="21" t="s">
        <v>121</v>
      </c>
      <c r="D174" s="20" t="s">
        <v>76</v>
      </c>
      <c r="E174" s="18">
        <v>1000</v>
      </c>
    </row>
    <row r="175" spans="1:5" s="11" customFormat="1" ht="33.75">
      <c r="A175" s="28">
        <v>524</v>
      </c>
      <c r="B175" s="28" t="s">
        <v>488</v>
      </c>
      <c r="C175" s="21" t="s">
        <v>122</v>
      </c>
      <c r="D175" s="20" t="s">
        <v>76</v>
      </c>
      <c r="E175" s="18">
        <v>700</v>
      </c>
    </row>
    <row r="176" spans="1:5" s="11" customFormat="1" ht="33.75">
      <c r="A176" s="28">
        <v>525</v>
      </c>
      <c r="B176" s="28" t="s">
        <v>123</v>
      </c>
      <c r="C176" s="21" t="s">
        <v>124</v>
      </c>
      <c r="D176" s="20" t="s">
        <v>76</v>
      </c>
      <c r="E176" s="18">
        <v>800</v>
      </c>
    </row>
    <row r="177" spans="1:5" s="11" customFormat="1" ht="33.75">
      <c r="A177" s="28">
        <v>526</v>
      </c>
      <c r="B177" s="28" t="s">
        <v>125</v>
      </c>
      <c r="C177" s="21" t="s">
        <v>126</v>
      </c>
      <c r="D177" s="20" t="s">
        <v>76</v>
      </c>
      <c r="E177" s="18">
        <v>250</v>
      </c>
    </row>
    <row r="178" spans="1:5" s="11" customFormat="1" ht="33.75">
      <c r="A178" s="28">
        <v>527</v>
      </c>
      <c r="B178" s="28" t="s">
        <v>127</v>
      </c>
      <c r="C178" s="21" t="s">
        <v>128</v>
      </c>
      <c r="D178" s="20" t="s">
        <v>76</v>
      </c>
      <c r="E178" s="18">
        <v>600</v>
      </c>
    </row>
    <row r="179" spans="1:5" s="11" customFormat="1" ht="33.75">
      <c r="A179" s="28">
        <v>528</v>
      </c>
      <c r="B179" s="28" t="s">
        <v>197</v>
      </c>
      <c r="C179" s="21" t="s">
        <v>129</v>
      </c>
      <c r="D179" s="20" t="s">
        <v>76</v>
      </c>
      <c r="E179" s="18">
        <v>400</v>
      </c>
    </row>
    <row r="180" spans="1:5" s="11" customFormat="1" ht="33.75">
      <c r="A180" s="28">
        <v>529</v>
      </c>
      <c r="B180" s="28" t="s">
        <v>130</v>
      </c>
      <c r="C180" s="21" t="s">
        <v>131</v>
      </c>
      <c r="D180" s="20" t="s">
        <v>76</v>
      </c>
      <c r="E180" s="18">
        <v>600</v>
      </c>
    </row>
    <row r="181" spans="1:5" s="11" customFormat="1" ht="33.75">
      <c r="A181" s="28">
        <v>530</v>
      </c>
      <c r="B181" s="28" t="s">
        <v>198</v>
      </c>
      <c r="C181" s="21" t="s">
        <v>132</v>
      </c>
      <c r="D181" s="20" t="s">
        <v>76</v>
      </c>
      <c r="E181" s="18">
        <v>300</v>
      </c>
    </row>
    <row r="182" spans="1:5" s="11" customFormat="1" ht="33.75">
      <c r="A182" s="28">
        <v>531</v>
      </c>
      <c r="B182" s="28" t="s">
        <v>133</v>
      </c>
      <c r="C182" s="21" t="s">
        <v>134</v>
      </c>
      <c r="D182" s="20" t="s">
        <v>76</v>
      </c>
      <c r="E182" s="18">
        <v>300</v>
      </c>
    </row>
    <row r="183" spans="1:5" s="11" customFormat="1" ht="33.75">
      <c r="A183" s="28">
        <v>532</v>
      </c>
      <c r="B183" s="28" t="s">
        <v>135</v>
      </c>
      <c r="C183" s="21" t="s">
        <v>136</v>
      </c>
      <c r="D183" s="20" t="s">
        <v>76</v>
      </c>
      <c r="E183" s="18">
        <v>700</v>
      </c>
    </row>
    <row r="184" spans="1:5" s="11" customFormat="1" ht="33.75">
      <c r="A184" s="28">
        <v>533</v>
      </c>
      <c r="B184" s="28" t="s">
        <v>71</v>
      </c>
      <c r="C184" s="21" t="s">
        <v>465</v>
      </c>
      <c r="D184" s="20" t="s">
        <v>76</v>
      </c>
      <c r="E184" s="18">
        <v>600</v>
      </c>
    </row>
    <row r="185" spans="1:5" s="11" customFormat="1" ht="33.75">
      <c r="A185" s="28">
        <v>534</v>
      </c>
      <c r="B185" s="28" t="s">
        <v>73</v>
      </c>
      <c r="C185" s="21" t="s">
        <v>184</v>
      </c>
      <c r="D185" s="20" t="s">
        <v>76</v>
      </c>
      <c r="E185" s="18">
        <v>700</v>
      </c>
    </row>
    <row r="186" spans="1:5" s="11" customFormat="1" ht="33.75">
      <c r="A186" s="28">
        <v>535</v>
      </c>
      <c r="B186" s="28" t="s">
        <v>137</v>
      </c>
      <c r="C186" s="21" t="s">
        <v>138</v>
      </c>
      <c r="D186" s="20" t="s">
        <v>76</v>
      </c>
      <c r="E186" s="18">
        <v>700</v>
      </c>
    </row>
    <row r="187" spans="1:5" s="11" customFormat="1" ht="33.75">
      <c r="A187" s="28">
        <v>536</v>
      </c>
      <c r="B187" s="28" t="s">
        <v>189</v>
      </c>
      <c r="C187" s="21" t="s">
        <v>185</v>
      </c>
      <c r="D187" s="20" t="s">
        <v>76</v>
      </c>
      <c r="E187" s="18">
        <v>500</v>
      </c>
    </row>
    <row r="188" spans="1:5" s="11" customFormat="1" ht="33.75">
      <c r="A188" s="28">
        <v>537</v>
      </c>
      <c r="B188" s="28" t="s">
        <v>200</v>
      </c>
      <c r="C188" s="21" t="s">
        <v>139</v>
      </c>
      <c r="D188" s="20" t="s">
        <v>76</v>
      </c>
      <c r="E188" s="18">
        <v>500</v>
      </c>
    </row>
    <row r="189" spans="1:5" s="11" customFormat="1" ht="33.75">
      <c r="A189" s="28">
        <v>538</v>
      </c>
      <c r="B189" s="28" t="s">
        <v>140</v>
      </c>
      <c r="C189" s="21" t="s">
        <v>141</v>
      </c>
      <c r="D189" s="20" t="s">
        <v>76</v>
      </c>
      <c r="E189" s="18">
        <v>850</v>
      </c>
    </row>
    <row r="190" spans="1:5" s="11" customFormat="1" ht="33.75">
      <c r="A190" s="28">
        <v>539</v>
      </c>
      <c r="B190" s="28" t="s">
        <v>187</v>
      </c>
      <c r="C190" s="21" t="s">
        <v>142</v>
      </c>
      <c r="D190" s="20" t="s">
        <v>76</v>
      </c>
      <c r="E190" s="18">
        <v>600</v>
      </c>
    </row>
    <row r="191" spans="1:5" s="11" customFormat="1" ht="33.75">
      <c r="A191" s="28">
        <v>540</v>
      </c>
      <c r="B191" s="28" t="s">
        <v>199</v>
      </c>
      <c r="C191" s="21" t="s">
        <v>143</v>
      </c>
      <c r="D191" s="20" t="s">
        <v>76</v>
      </c>
      <c r="E191" s="18">
        <v>600</v>
      </c>
    </row>
    <row r="192" spans="1:5" s="11" customFormat="1" ht="33.75">
      <c r="A192" s="28">
        <v>541</v>
      </c>
      <c r="B192" s="28" t="s">
        <v>304</v>
      </c>
      <c r="C192" s="21" t="s">
        <v>188</v>
      </c>
      <c r="D192" s="20" t="s">
        <v>76</v>
      </c>
      <c r="E192" s="18">
        <v>650</v>
      </c>
    </row>
    <row r="193" spans="1:5" s="11" customFormat="1" ht="33.75">
      <c r="A193" s="28">
        <v>542</v>
      </c>
      <c r="B193" s="28" t="s">
        <v>182</v>
      </c>
      <c r="C193" s="21" t="s">
        <v>144</v>
      </c>
      <c r="D193" s="20" t="s">
        <v>76</v>
      </c>
      <c r="E193" s="18">
        <v>900</v>
      </c>
    </row>
    <row r="194" spans="1:5" s="11" customFormat="1" ht="33.75">
      <c r="A194" s="28">
        <v>543</v>
      </c>
      <c r="B194" s="28" t="s">
        <v>183</v>
      </c>
      <c r="C194" s="21" t="s">
        <v>145</v>
      </c>
      <c r="D194" s="20" t="s">
        <v>76</v>
      </c>
      <c r="E194" s="18">
        <v>700</v>
      </c>
    </row>
    <row r="195" spans="1:5" s="11" customFormat="1" ht="33.75">
      <c r="A195" s="28">
        <v>544</v>
      </c>
      <c r="B195" s="28" t="s">
        <v>146</v>
      </c>
      <c r="C195" s="21" t="s">
        <v>147</v>
      </c>
      <c r="D195" s="20" t="s">
        <v>76</v>
      </c>
      <c r="E195" s="18">
        <v>700</v>
      </c>
    </row>
    <row r="196" spans="1:5" s="11" customFormat="1" ht="33.75">
      <c r="A196" s="28">
        <v>545</v>
      </c>
      <c r="B196" s="28" t="s">
        <v>148</v>
      </c>
      <c r="C196" s="21" t="s">
        <v>149</v>
      </c>
      <c r="D196" s="20" t="s">
        <v>76</v>
      </c>
      <c r="E196" s="18">
        <v>900</v>
      </c>
    </row>
    <row r="197" spans="1:5" s="11" customFormat="1" ht="33.75">
      <c r="A197" s="28">
        <v>546</v>
      </c>
      <c r="B197" s="28" t="s">
        <v>150</v>
      </c>
      <c r="C197" s="21" t="s">
        <v>464</v>
      </c>
      <c r="D197" s="20" t="s">
        <v>76</v>
      </c>
      <c r="E197" s="18">
        <v>600</v>
      </c>
    </row>
    <row r="198" spans="1:5" s="11" customFormat="1" ht="33.75">
      <c r="A198" s="28">
        <v>547</v>
      </c>
      <c r="B198" s="28" t="s">
        <v>186</v>
      </c>
      <c r="C198" s="21" t="s">
        <v>466</v>
      </c>
      <c r="D198" s="20" t="s">
        <v>76</v>
      </c>
      <c r="E198" s="18">
        <v>750</v>
      </c>
    </row>
    <row r="199" spans="1:5" s="11" customFormat="1" ht="33.75">
      <c r="A199" s="28">
        <v>548</v>
      </c>
      <c r="B199" s="28" t="s">
        <v>176</v>
      </c>
      <c r="C199" s="21" t="s">
        <v>151</v>
      </c>
      <c r="D199" s="20" t="s">
        <v>76</v>
      </c>
      <c r="E199" s="18">
        <v>750</v>
      </c>
    </row>
    <row r="200" spans="1:5" s="11" customFormat="1" ht="33.75">
      <c r="A200" s="28">
        <v>549</v>
      </c>
      <c r="B200" s="28" t="s">
        <v>152</v>
      </c>
      <c r="C200" s="21" t="s">
        <v>153</v>
      </c>
      <c r="D200" s="20" t="s">
        <v>76</v>
      </c>
      <c r="E200" s="18">
        <v>1600</v>
      </c>
    </row>
    <row r="201" spans="1:5" s="11" customFormat="1" ht="33.75">
      <c r="A201" s="28">
        <v>550</v>
      </c>
      <c r="B201" s="28" t="s">
        <v>474</v>
      </c>
      <c r="C201" s="21" t="s">
        <v>154</v>
      </c>
      <c r="D201" s="20" t="s">
        <v>76</v>
      </c>
      <c r="E201" s="18">
        <v>500</v>
      </c>
    </row>
    <row r="202" spans="1:5" s="11" customFormat="1" ht="33.75">
      <c r="A202" s="28">
        <v>551</v>
      </c>
      <c r="B202" s="28" t="s">
        <v>409</v>
      </c>
      <c r="C202" s="21" t="s">
        <v>463</v>
      </c>
      <c r="D202" s="20" t="s">
        <v>76</v>
      </c>
      <c r="E202" s="18">
        <v>900</v>
      </c>
    </row>
    <row r="203" spans="1:5" s="11" customFormat="1" ht="22.5">
      <c r="A203" s="28">
        <v>558</v>
      </c>
      <c r="B203" s="28" t="s">
        <v>483</v>
      </c>
      <c r="C203" s="21" t="s">
        <v>475</v>
      </c>
      <c r="D203" s="20" t="s">
        <v>155</v>
      </c>
      <c r="E203" s="18">
        <v>1220</v>
      </c>
    </row>
    <row r="204" spans="1:5" s="11" customFormat="1" ht="22.5">
      <c r="A204" s="28">
        <v>559</v>
      </c>
      <c r="B204" s="28" t="s">
        <v>156</v>
      </c>
      <c r="C204" s="21" t="s">
        <v>475</v>
      </c>
      <c r="D204" s="20" t="s">
        <v>155</v>
      </c>
      <c r="E204" s="18">
        <v>1220</v>
      </c>
    </row>
    <row r="205" spans="1:5" s="11" customFormat="1" ht="22.5">
      <c r="A205" s="28">
        <v>560</v>
      </c>
      <c r="B205" s="28" t="s">
        <v>157</v>
      </c>
      <c r="C205" s="21" t="s">
        <v>168</v>
      </c>
      <c r="D205" s="20" t="s">
        <v>155</v>
      </c>
      <c r="E205" s="18">
        <v>820</v>
      </c>
    </row>
    <row r="206" spans="1:5" s="11" customFormat="1" ht="22.5">
      <c r="A206" s="28">
        <v>561</v>
      </c>
      <c r="B206" s="28" t="s">
        <v>158</v>
      </c>
      <c r="C206" s="21" t="s">
        <v>168</v>
      </c>
      <c r="D206" s="20" t="s">
        <v>155</v>
      </c>
      <c r="E206" s="18">
        <v>820</v>
      </c>
    </row>
    <row r="207" spans="1:5" s="11" customFormat="1" ht="22.5">
      <c r="A207" s="28">
        <v>562</v>
      </c>
      <c r="B207" s="28" t="s">
        <v>159</v>
      </c>
      <c r="C207" s="21" t="s">
        <v>168</v>
      </c>
      <c r="D207" s="20" t="s">
        <v>155</v>
      </c>
      <c r="E207" s="18">
        <v>820</v>
      </c>
    </row>
    <row r="208" spans="1:5" s="11" customFormat="1" ht="22.5">
      <c r="A208" s="28">
        <v>563</v>
      </c>
      <c r="B208" s="28" t="s">
        <v>160</v>
      </c>
      <c r="C208" s="21" t="s">
        <v>168</v>
      </c>
      <c r="D208" s="20" t="s">
        <v>155</v>
      </c>
      <c r="E208" s="18">
        <v>820</v>
      </c>
    </row>
    <row r="209" spans="1:5" s="11" customFormat="1" ht="22.5">
      <c r="A209" s="28">
        <v>564</v>
      </c>
      <c r="B209" s="28" t="s">
        <v>161</v>
      </c>
      <c r="C209" s="21" t="s">
        <v>168</v>
      </c>
      <c r="D209" s="20" t="s">
        <v>155</v>
      </c>
      <c r="E209" s="18">
        <v>820</v>
      </c>
    </row>
    <row r="210" spans="1:5" s="11" customFormat="1" ht="22.5">
      <c r="A210" s="28">
        <v>565</v>
      </c>
      <c r="B210" s="28" t="s">
        <v>162</v>
      </c>
      <c r="C210" s="21" t="s">
        <v>168</v>
      </c>
      <c r="D210" s="20" t="s">
        <v>155</v>
      </c>
      <c r="E210" s="18">
        <v>820</v>
      </c>
    </row>
    <row r="211" spans="1:5" s="11" customFormat="1" ht="22.5">
      <c r="A211" s="28">
        <v>566</v>
      </c>
      <c r="B211" s="28" t="s">
        <v>163</v>
      </c>
      <c r="C211" s="21" t="s">
        <v>168</v>
      </c>
      <c r="D211" s="20" t="s">
        <v>155</v>
      </c>
      <c r="E211" s="18">
        <v>820</v>
      </c>
    </row>
    <row r="212" spans="1:5" s="11" customFormat="1" ht="22.5">
      <c r="A212" s="28">
        <v>567</v>
      </c>
      <c r="B212" s="28" t="s">
        <v>164</v>
      </c>
      <c r="C212" s="21" t="s">
        <v>167</v>
      </c>
      <c r="D212" s="20" t="s">
        <v>155</v>
      </c>
      <c r="E212" s="18">
        <v>820</v>
      </c>
    </row>
    <row r="213" spans="1:5" s="11" customFormat="1" ht="22.5">
      <c r="A213" s="28">
        <v>568</v>
      </c>
      <c r="B213" s="28" t="s">
        <v>165</v>
      </c>
      <c r="C213" s="21" t="s">
        <v>174</v>
      </c>
      <c r="D213" s="20" t="s">
        <v>155</v>
      </c>
      <c r="E213" s="18">
        <v>720</v>
      </c>
    </row>
    <row r="214" spans="1:5" s="11" customFormat="1" ht="23.25" thickBot="1">
      <c r="A214" s="28">
        <v>569</v>
      </c>
      <c r="B214" s="28" t="s">
        <v>166</v>
      </c>
      <c r="C214" s="21" t="s">
        <v>174</v>
      </c>
      <c r="D214" s="20" t="s">
        <v>155</v>
      </c>
      <c r="E214" s="18">
        <v>720</v>
      </c>
    </row>
    <row r="215" spans="3:5" s="11" customFormat="1" ht="13.5" thickBot="1">
      <c r="C215" s="10"/>
      <c r="D215" s="22"/>
      <c r="E215" s="19">
        <f>SUM(E9:E214)</f>
        <v>230204</v>
      </c>
    </row>
    <row r="216" s="11" customFormat="1" ht="12.75">
      <c r="E216" s="13"/>
    </row>
    <row r="217" s="11" customFormat="1" ht="12.75">
      <c r="E217" s="13"/>
    </row>
    <row r="218" s="11" customFormat="1" ht="12.75">
      <c r="E218" s="13"/>
    </row>
    <row r="219" s="11" customFormat="1" ht="12.75">
      <c r="E219" s="13"/>
    </row>
    <row r="220" s="11" customFormat="1" ht="12.75">
      <c r="E220" s="13"/>
    </row>
    <row r="221" s="11" customFormat="1" ht="12.75">
      <c r="E221" s="13"/>
    </row>
    <row r="222" s="11" customFormat="1" ht="12.75">
      <c r="E222" s="13"/>
    </row>
    <row r="223" s="11" customFormat="1" ht="12.75">
      <c r="E223" s="13"/>
    </row>
    <row r="224" s="11" customFormat="1" ht="12.75">
      <c r="E224" s="13"/>
    </row>
    <row r="225" s="11" customFormat="1" ht="12.75">
      <c r="E225" s="13"/>
    </row>
    <row r="226" s="11" customFormat="1" ht="12.75">
      <c r="E226" s="13"/>
    </row>
    <row r="227" s="11" customFormat="1" ht="12.75">
      <c r="E227" s="13"/>
    </row>
    <row r="228" s="11" customFormat="1" ht="12.75">
      <c r="E228" s="13"/>
    </row>
    <row r="229" s="11" customFormat="1" ht="12.75">
      <c r="E229" s="13"/>
    </row>
    <row r="230" s="11" customFormat="1" ht="12.75">
      <c r="E230" s="13"/>
    </row>
    <row r="231" spans="1:5" s="12" customFormat="1" ht="12.75">
      <c r="A231" s="11"/>
      <c r="B231" s="11"/>
      <c r="C231" s="11"/>
      <c r="D231" s="11"/>
      <c r="E231" s="13"/>
    </row>
    <row r="232" spans="1:5" s="12" customFormat="1" ht="12.75">
      <c r="A232" s="11"/>
      <c r="B232" s="11"/>
      <c r="C232" s="11"/>
      <c r="D232" s="11"/>
      <c r="E232" s="13"/>
    </row>
    <row r="233" spans="1:5" s="12" customFormat="1" ht="12.75">
      <c r="A233" s="11"/>
      <c r="B233" s="11"/>
      <c r="C233" s="11"/>
      <c r="D233" s="11"/>
      <c r="E233" s="13"/>
    </row>
    <row r="234" spans="1:5" s="12" customFormat="1" ht="12.75">
      <c r="A234" s="11"/>
      <c r="B234" s="11"/>
      <c r="C234" s="11"/>
      <c r="D234" s="11"/>
      <c r="E234" s="13"/>
    </row>
    <row r="235" spans="1:5" s="12" customFormat="1" ht="12.75">
      <c r="A235" s="11"/>
      <c r="B235" s="11"/>
      <c r="C235" s="11"/>
      <c r="D235" s="11"/>
      <c r="E235" s="13"/>
    </row>
    <row r="236" spans="1:5" s="12" customFormat="1" ht="12.75">
      <c r="A236" s="11"/>
      <c r="B236" s="11"/>
      <c r="C236" s="11"/>
      <c r="D236" s="11"/>
      <c r="E236" s="13"/>
    </row>
    <row r="237" spans="1:5" s="12" customFormat="1" ht="12.75">
      <c r="A237" s="11"/>
      <c r="B237" s="11"/>
      <c r="C237" s="11"/>
      <c r="D237" s="11"/>
      <c r="E237" s="13"/>
    </row>
    <row r="238" spans="1:5" s="12" customFormat="1" ht="12.75">
      <c r="A238" s="11"/>
      <c r="B238" s="11"/>
      <c r="C238" s="11"/>
      <c r="D238" s="11"/>
      <c r="E238" s="17"/>
    </row>
    <row r="239" s="12" customFormat="1" ht="12.75">
      <c r="E239" s="17"/>
    </row>
    <row r="240" s="12" customFormat="1" ht="12.75">
      <c r="E240" s="17"/>
    </row>
    <row r="241" s="12" customFormat="1" ht="12.75">
      <c r="E241" s="17"/>
    </row>
    <row r="242" s="12" customFormat="1" ht="12.75">
      <c r="E242" s="17"/>
    </row>
    <row r="243" s="12" customFormat="1" ht="12.75">
      <c r="E243" s="17"/>
    </row>
    <row r="244" s="12" customFormat="1" ht="12.75">
      <c r="E244" s="17"/>
    </row>
    <row r="245" s="12" customFormat="1" ht="12.75">
      <c r="E245" s="17"/>
    </row>
    <row r="246" s="12" customFormat="1" ht="12.75">
      <c r="E246" s="17"/>
    </row>
    <row r="247" s="12" customFormat="1" ht="12.75">
      <c r="E247" s="17"/>
    </row>
    <row r="248" s="12" customFormat="1" ht="12.75">
      <c r="E248" s="17"/>
    </row>
    <row r="249" s="12" customFormat="1" ht="12.75">
      <c r="E249" s="17"/>
    </row>
    <row r="250" s="12" customFormat="1" ht="12.75">
      <c r="E250" s="17"/>
    </row>
    <row r="251" s="12" customFormat="1" ht="12.75">
      <c r="E251" s="17"/>
    </row>
    <row r="252" s="12" customFormat="1" ht="12.75">
      <c r="E252" s="17"/>
    </row>
    <row r="253" s="12" customFormat="1" ht="12.75">
      <c r="E253" s="17"/>
    </row>
    <row r="254" s="12" customFormat="1" ht="12.75">
      <c r="E254" s="17"/>
    </row>
    <row r="255" s="12" customFormat="1" ht="12.75">
      <c r="E255" s="17"/>
    </row>
    <row r="256" s="12" customFormat="1" ht="12.75">
      <c r="E256" s="17"/>
    </row>
    <row r="257" s="12" customFormat="1" ht="12.75">
      <c r="E257" s="17"/>
    </row>
    <row r="258" s="12" customFormat="1" ht="12.75">
      <c r="E258" s="17"/>
    </row>
    <row r="259" s="12" customFormat="1" ht="12.75">
      <c r="E259" s="17"/>
    </row>
    <row r="260" s="12" customFormat="1" ht="12.75">
      <c r="E260" s="17"/>
    </row>
    <row r="261" s="12" customFormat="1" ht="12.75">
      <c r="E261" s="17"/>
    </row>
    <row r="262" s="12" customFormat="1" ht="12.75">
      <c r="E262" s="17"/>
    </row>
    <row r="263" s="12" customFormat="1" ht="12.75">
      <c r="E263" s="17"/>
    </row>
    <row r="264" s="12" customFormat="1" ht="12.75">
      <c r="E264" s="17"/>
    </row>
    <row r="265" s="12" customFormat="1" ht="12.75">
      <c r="E265" s="17"/>
    </row>
    <row r="266" s="12" customFormat="1" ht="12.75">
      <c r="E266" s="17"/>
    </row>
    <row r="267" s="12" customFormat="1" ht="12.75">
      <c r="E267" s="17"/>
    </row>
    <row r="268" s="12" customFormat="1" ht="12.75">
      <c r="E268" s="17"/>
    </row>
    <row r="269" s="12" customFormat="1" ht="12.75">
      <c r="E269" s="17"/>
    </row>
    <row r="270" s="12" customFormat="1" ht="12.75">
      <c r="E270" s="17"/>
    </row>
    <row r="271" s="12" customFormat="1" ht="12.75">
      <c r="E271" s="17"/>
    </row>
    <row r="272" s="12" customFormat="1" ht="12.75">
      <c r="E272" s="17"/>
    </row>
    <row r="273" s="12" customFormat="1" ht="12.75">
      <c r="E273" s="17"/>
    </row>
    <row r="274" s="12" customFormat="1" ht="12.75">
      <c r="E274" s="17"/>
    </row>
    <row r="275" s="12" customFormat="1" ht="12.75">
      <c r="E275" s="17"/>
    </row>
    <row r="276" s="12" customFormat="1" ht="12.75">
      <c r="E276" s="17"/>
    </row>
    <row r="277" s="12" customFormat="1" ht="12.75">
      <c r="E277" s="17"/>
    </row>
    <row r="278" s="12" customFormat="1" ht="12.75">
      <c r="E278" s="17"/>
    </row>
    <row r="279" s="12" customFormat="1" ht="12.75">
      <c r="E279" s="17"/>
    </row>
    <row r="280" s="12" customFormat="1" ht="12.75">
      <c r="E280" s="17"/>
    </row>
    <row r="281" s="12" customFormat="1" ht="12.75">
      <c r="E281" s="17"/>
    </row>
    <row r="282" s="12" customFormat="1" ht="12.75">
      <c r="E282" s="17"/>
    </row>
    <row r="283" s="12" customFormat="1" ht="12.75">
      <c r="E283" s="17"/>
    </row>
    <row r="284" s="12" customFormat="1" ht="12.75">
      <c r="E284" s="17"/>
    </row>
    <row r="285" s="12" customFormat="1" ht="12.75">
      <c r="E285" s="17"/>
    </row>
    <row r="286" s="12" customFormat="1" ht="12.75">
      <c r="E286" s="17"/>
    </row>
    <row r="287" s="12" customFormat="1" ht="12.75">
      <c r="E287" s="17"/>
    </row>
    <row r="288" s="12" customFormat="1" ht="12.75">
      <c r="E288" s="17"/>
    </row>
    <row r="289" s="12" customFormat="1" ht="12.75">
      <c r="E289" s="17"/>
    </row>
    <row r="290" s="12" customFormat="1" ht="12.75">
      <c r="E290" s="17"/>
    </row>
    <row r="291" s="12" customFormat="1" ht="12.75">
      <c r="E291" s="17"/>
    </row>
    <row r="292" s="12" customFormat="1" ht="12.75">
      <c r="E292" s="17"/>
    </row>
    <row r="293" s="12" customFormat="1" ht="12.75">
      <c r="E293" s="17"/>
    </row>
    <row r="294" s="12" customFormat="1" ht="12.75">
      <c r="E294" s="17"/>
    </row>
    <row r="295" s="12" customFormat="1" ht="12.75">
      <c r="E295" s="17"/>
    </row>
    <row r="296" s="12" customFormat="1" ht="12.75">
      <c r="E296" s="17"/>
    </row>
    <row r="297" s="12" customFormat="1" ht="12.75">
      <c r="E297" s="17"/>
    </row>
    <row r="298" s="12" customFormat="1" ht="12.75">
      <c r="E298" s="17"/>
    </row>
    <row r="299" s="12" customFormat="1" ht="12.75">
      <c r="E299" s="17"/>
    </row>
    <row r="300" s="12" customFormat="1" ht="12.75">
      <c r="E300" s="17"/>
    </row>
    <row r="301" s="12" customFormat="1" ht="12.75">
      <c r="E301" s="17"/>
    </row>
    <row r="302" s="12" customFormat="1" ht="12.75">
      <c r="E302" s="17"/>
    </row>
    <row r="303" s="12" customFormat="1" ht="12.75">
      <c r="E303" s="17"/>
    </row>
    <row r="304" s="12" customFormat="1" ht="12.75">
      <c r="E304" s="17"/>
    </row>
    <row r="305" s="12" customFormat="1" ht="12.75">
      <c r="E305" s="17"/>
    </row>
    <row r="306" s="12" customFormat="1" ht="12.75">
      <c r="E306" s="17"/>
    </row>
    <row r="307" s="12" customFormat="1" ht="12.75">
      <c r="E307" s="17"/>
    </row>
    <row r="308" s="12" customFormat="1" ht="12.75">
      <c r="E308" s="17"/>
    </row>
    <row r="309" s="12" customFormat="1" ht="12.75">
      <c r="E309" s="17"/>
    </row>
    <row r="310" s="12" customFormat="1" ht="12.75">
      <c r="E310" s="17"/>
    </row>
    <row r="311" s="12" customFormat="1" ht="12.75">
      <c r="E311" s="17"/>
    </row>
    <row r="312" s="12" customFormat="1" ht="12.75">
      <c r="E312" s="17"/>
    </row>
    <row r="313" s="12" customFormat="1" ht="12.75">
      <c r="E313" s="17"/>
    </row>
    <row r="314" s="12" customFormat="1" ht="12.75">
      <c r="E314" s="16"/>
    </row>
    <row r="315" spans="1:5" s="12" customFormat="1" ht="12.75">
      <c r="A315" s="9"/>
      <c r="B315" s="9"/>
      <c r="C315" s="9"/>
      <c r="D315" s="9"/>
      <c r="E315" s="16"/>
    </row>
    <row r="316" spans="1:5" s="12" customFormat="1" ht="12.75">
      <c r="A316" s="9"/>
      <c r="B316" s="9"/>
      <c r="C316" s="9"/>
      <c r="D316" s="9"/>
      <c r="E316" s="16"/>
    </row>
    <row r="317" spans="1:5" s="12" customFormat="1" ht="12.75">
      <c r="A317" s="9"/>
      <c r="B317" s="9"/>
      <c r="C317" s="9"/>
      <c r="D317" s="9"/>
      <c r="E317" s="16"/>
    </row>
    <row r="318" spans="1:5" s="12" customFormat="1" ht="12.75">
      <c r="A318" s="9"/>
      <c r="B318" s="9"/>
      <c r="C318" s="9"/>
      <c r="D318" s="9"/>
      <c r="E318" s="16"/>
    </row>
    <row r="319" spans="1:5" s="12" customFormat="1" ht="12.75">
      <c r="A319" s="9"/>
      <c r="B319" s="9"/>
      <c r="C319" s="9"/>
      <c r="D319" s="9"/>
      <c r="E319" s="16"/>
    </row>
    <row r="320" spans="1:5" s="12" customFormat="1" ht="12.75">
      <c r="A320" s="9"/>
      <c r="B320" s="9"/>
      <c r="C320" s="9"/>
      <c r="D320" s="9"/>
      <c r="E320" s="16"/>
    </row>
    <row r="321" spans="1:5" s="12" customFormat="1" ht="12.75">
      <c r="A321" s="9"/>
      <c r="B321" s="9"/>
      <c r="C321" s="9"/>
      <c r="D321" s="9"/>
      <c r="E321" s="16"/>
    </row>
    <row r="322" spans="1:5" s="12" customFormat="1" ht="12.75">
      <c r="A322" s="9"/>
      <c r="B322" s="9"/>
      <c r="C322" s="9"/>
      <c r="D322" s="9"/>
      <c r="E322" s="16"/>
    </row>
    <row r="323" spans="1:5" s="12" customFormat="1" ht="12.75">
      <c r="A323" s="9"/>
      <c r="B323" s="9"/>
      <c r="C323" s="9"/>
      <c r="D323" s="9"/>
      <c r="E323" s="16"/>
    </row>
    <row r="324" spans="1:5" s="12" customFormat="1" ht="12.75">
      <c r="A324" s="9"/>
      <c r="B324" s="9"/>
      <c r="C324" s="9"/>
      <c r="D324" s="9"/>
      <c r="E324" s="16"/>
    </row>
    <row r="325" spans="1:5" s="12" customFormat="1" ht="12.75">
      <c r="A325" s="9"/>
      <c r="B325" s="9"/>
      <c r="C325" s="9"/>
      <c r="D325" s="9"/>
      <c r="E325" s="16"/>
    </row>
    <row r="326" spans="1:5" s="12" customFormat="1" ht="12.75">
      <c r="A326" s="9"/>
      <c r="B326" s="9"/>
      <c r="C326" s="9"/>
      <c r="D326" s="9"/>
      <c r="E326" s="16"/>
    </row>
    <row r="327" spans="1:5" s="12" customFormat="1" ht="12.75">
      <c r="A327" s="9"/>
      <c r="B327" s="9"/>
      <c r="C327" s="9"/>
      <c r="D327" s="9"/>
      <c r="E327" s="16"/>
    </row>
    <row r="328" spans="1:5" s="12" customFormat="1" ht="12.75">
      <c r="A328" s="9"/>
      <c r="B328" s="9"/>
      <c r="C328" s="9"/>
      <c r="D328" s="9"/>
      <c r="E328" s="16"/>
    </row>
    <row r="329" spans="1:5" s="12" customFormat="1" ht="12.75">
      <c r="A329" s="9"/>
      <c r="B329" s="9"/>
      <c r="C329" s="9"/>
      <c r="D329" s="9"/>
      <c r="E329" s="16"/>
    </row>
    <row r="330" spans="1:5" s="12" customFormat="1" ht="12.75">
      <c r="A330" s="9"/>
      <c r="B330" s="9"/>
      <c r="C330" s="9"/>
      <c r="D330" s="9"/>
      <c r="E330" s="16"/>
    </row>
    <row r="331" spans="1:5" s="12" customFormat="1" ht="12.75">
      <c r="A331" s="9"/>
      <c r="B331" s="9"/>
      <c r="C331" s="9"/>
      <c r="D331" s="9"/>
      <c r="E331" s="16"/>
    </row>
    <row r="332" spans="1:5" s="12" customFormat="1" ht="12.75">
      <c r="A332" s="9"/>
      <c r="B332" s="9"/>
      <c r="C332" s="9"/>
      <c r="D332" s="9"/>
      <c r="E332" s="16"/>
    </row>
    <row r="333" spans="1:5" s="12" customFormat="1" ht="12.75">
      <c r="A333" s="9"/>
      <c r="B333" s="9"/>
      <c r="C333" s="9"/>
      <c r="D333" s="9"/>
      <c r="E333" s="16"/>
    </row>
    <row r="334" spans="1:5" s="12" customFormat="1" ht="12.75">
      <c r="A334" s="9"/>
      <c r="B334" s="9"/>
      <c r="C334" s="9"/>
      <c r="D334" s="9"/>
      <c r="E334" s="16"/>
    </row>
    <row r="335" spans="1:5" s="12" customFormat="1" ht="12.75">
      <c r="A335" s="9"/>
      <c r="B335" s="9"/>
      <c r="C335" s="9"/>
      <c r="D335" s="9"/>
      <c r="E335" s="16"/>
    </row>
    <row r="336" spans="1:5" s="12" customFormat="1" ht="12.75">
      <c r="A336" s="9"/>
      <c r="B336" s="9"/>
      <c r="C336" s="9"/>
      <c r="D336" s="9"/>
      <c r="E336" s="16"/>
    </row>
    <row r="337" spans="1:5" s="12" customFormat="1" ht="12.75">
      <c r="A337" s="9"/>
      <c r="B337" s="9"/>
      <c r="C337" s="9"/>
      <c r="D337" s="9"/>
      <c r="E337" s="16"/>
    </row>
    <row r="338" spans="1:5" s="12" customFormat="1" ht="12.75">
      <c r="A338" s="9"/>
      <c r="B338" s="9"/>
      <c r="C338" s="9"/>
      <c r="D338" s="9"/>
      <c r="E338" s="16"/>
    </row>
    <row r="339" spans="1:5" s="12" customFormat="1" ht="12.75">
      <c r="A339" s="9"/>
      <c r="B339" s="9"/>
      <c r="C339" s="9"/>
      <c r="D339" s="9"/>
      <c r="E339" s="16"/>
    </row>
    <row r="340" spans="1:5" s="12" customFormat="1" ht="12.75">
      <c r="A340" s="9"/>
      <c r="B340" s="9"/>
      <c r="C340" s="9"/>
      <c r="D340" s="9"/>
      <c r="E340" s="16"/>
    </row>
    <row r="341" spans="1:5" s="12" customFormat="1" ht="12.75">
      <c r="A341" s="9"/>
      <c r="B341" s="9"/>
      <c r="C341" s="9"/>
      <c r="D341" s="9"/>
      <c r="E341" s="16"/>
    </row>
    <row r="342" spans="1:5" s="12" customFormat="1" ht="12.75">
      <c r="A342" s="9"/>
      <c r="B342" s="9"/>
      <c r="C342" s="9"/>
      <c r="D342" s="9"/>
      <c r="E342" s="16"/>
    </row>
    <row r="343" spans="1:5" s="12" customFormat="1" ht="12.75">
      <c r="A343" s="9"/>
      <c r="B343" s="9"/>
      <c r="C343" s="9"/>
      <c r="D343" s="9"/>
      <c r="E343" s="16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2010-06-03T18:57:29Z</cp:lastPrinted>
  <dcterms:created xsi:type="dcterms:W3CDTF">2008-03-04T15:58:17Z</dcterms:created>
  <dcterms:modified xsi:type="dcterms:W3CDTF">2010-07-02T17:57:19Z</dcterms:modified>
  <cp:category/>
  <cp:version/>
  <cp:contentType/>
  <cp:contentStatus/>
</cp:coreProperties>
</file>