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valdez\Documents\formatos nuevos del 70\4to Trimestre 2018\"/>
    </mc:Choice>
  </mc:AlternateContent>
  <bookViews>
    <workbookView xWindow="0" yWindow="0" windowWidth="19200" windowHeight="10695"/>
  </bookViews>
  <sheets>
    <sheet name="Reporte de Formatos" sheetId="1" r:id="rId1"/>
  </sheets>
  <calcPr calcId="152511"/>
</workbook>
</file>

<file path=xl/calcChain.xml><?xml version="1.0" encoding="utf-8"?>
<calcChain xmlns="http://schemas.openxmlformats.org/spreadsheetml/2006/main">
  <c r="J180" i="1" l="1"/>
  <c r="K180" i="1"/>
  <c r="L180" i="1"/>
  <c r="M180" i="1"/>
  <c r="J174" i="1"/>
  <c r="K174" i="1"/>
  <c r="L174" i="1"/>
  <c r="M174" i="1"/>
  <c r="J171" i="1"/>
  <c r="K171" i="1"/>
  <c r="L171" i="1"/>
  <c r="M171" i="1"/>
  <c r="J165" i="1"/>
  <c r="K165" i="1"/>
  <c r="L165" i="1"/>
  <c r="M165" i="1"/>
  <c r="J159" i="1"/>
  <c r="K159" i="1"/>
  <c r="L159" i="1"/>
  <c r="M159" i="1"/>
  <c r="J157" i="1"/>
  <c r="K157" i="1"/>
  <c r="L157" i="1"/>
  <c r="M157" i="1"/>
  <c r="J151" i="1"/>
  <c r="K151" i="1"/>
  <c r="L151" i="1"/>
  <c r="M151" i="1"/>
  <c r="J145" i="1"/>
  <c r="K145" i="1"/>
  <c r="L145" i="1"/>
  <c r="M145" i="1"/>
  <c r="J137" i="1"/>
  <c r="K137" i="1"/>
  <c r="L137" i="1"/>
  <c r="M137" i="1"/>
  <c r="J133" i="1"/>
  <c r="K133" i="1"/>
  <c r="L133" i="1"/>
  <c r="M133" i="1"/>
  <c r="J121" i="1"/>
  <c r="K121" i="1"/>
  <c r="L121" i="1"/>
  <c r="M121" i="1"/>
  <c r="J116" i="1"/>
  <c r="K116" i="1"/>
  <c r="L116" i="1"/>
  <c r="M116" i="1"/>
  <c r="J104" i="1"/>
  <c r="K104" i="1"/>
  <c r="L104" i="1"/>
  <c r="M104" i="1"/>
  <c r="J97" i="1"/>
  <c r="K97" i="1"/>
  <c r="L97" i="1"/>
  <c r="M97" i="1"/>
  <c r="J88" i="1"/>
  <c r="K88" i="1"/>
  <c r="L88" i="1"/>
  <c r="M88" i="1"/>
  <c r="J78" i="1"/>
  <c r="K78" i="1"/>
  <c r="L78" i="1"/>
  <c r="M78" i="1"/>
  <c r="J76" i="1"/>
  <c r="K76" i="1"/>
  <c r="L76" i="1"/>
  <c r="M76" i="1"/>
  <c r="J70" i="1"/>
  <c r="K70" i="1"/>
  <c r="L70" i="1"/>
  <c r="M70" i="1"/>
  <c r="J67" i="1"/>
  <c r="K67" i="1"/>
  <c r="L67" i="1"/>
  <c r="M67" i="1"/>
  <c r="J60" i="1"/>
  <c r="K60" i="1"/>
  <c r="L60" i="1"/>
  <c r="M60" i="1"/>
  <c r="J50" i="1"/>
  <c r="K50" i="1"/>
  <c r="L50" i="1"/>
  <c r="M50" i="1"/>
  <c r="J46" i="1"/>
  <c r="K46" i="1"/>
  <c r="L46" i="1"/>
  <c r="M46" i="1"/>
  <c r="J36" i="1"/>
  <c r="K36" i="1"/>
  <c r="L36" i="1"/>
  <c r="M36" i="1"/>
  <c r="J29" i="1"/>
  <c r="K29" i="1"/>
  <c r="L29" i="1"/>
  <c r="M29" i="1"/>
  <c r="J21" i="1"/>
  <c r="K21" i="1"/>
  <c r="L21" i="1"/>
  <c r="M21" i="1"/>
  <c r="J15" i="1"/>
  <c r="K15" i="1"/>
  <c r="L15" i="1"/>
  <c r="M15" i="1"/>
  <c r="J9" i="1"/>
  <c r="K9" i="1"/>
  <c r="L9" i="1"/>
  <c r="M9" i="1"/>
  <c r="H145" i="1"/>
  <c r="H151" i="1"/>
  <c r="H137" i="1"/>
  <c r="H133" i="1"/>
  <c r="H121" i="1"/>
  <c r="H157" i="1"/>
  <c r="H159" i="1"/>
  <c r="H165" i="1"/>
  <c r="H171" i="1"/>
  <c r="H174" i="1"/>
  <c r="H116" i="1"/>
  <c r="H104" i="1"/>
  <c r="H97" i="1"/>
  <c r="H88" i="1"/>
  <c r="H180" i="1"/>
  <c r="H78" i="1"/>
  <c r="H76" i="1"/>
  <c r="H70" i="1"/>
  <c r="H67" i="1"/>
  <c r="H60" i="1"/>
  <c r="H50" i="1"/>
  <c r="H46" i="1"/>
  <c r="H36" i="1"/>
  <c r="H29" i="1"/>
  <c r="H21" i="1"/>
  <c r="H15" i="1"/>
  <c r="H9" i="1"/>
  <c r="J156" i="1" l="1"/>
  <c r="M156" i="1"/>
  <c r="K164" i="1"/>
  <c r="J164" i="1"/>
  <c r="J87" i="1"/>
  <c r="J35" i="1"/>
  <c r="K35" i="1"/>
  <c r="J8" i="1"/>
  <c r="K8" i="1"/>
  <c r="L8" i="1"/>
  <c r="K87" i="1"/>
  <c r="L164" i="1"/>
  <c r="M164" i="1"/>
  <c r="L156" i="1"/>
  <c r="K156" i="1"/>
  <c r="L87" i="1"/>
  <c r="M87" i="1"/>
  <c r="L35" i="1"/>
  <c r="M35" i="1"/>
  <c r="M8" i="1"/>
  <c r="H87" i="1"/>
  <c r="H156" i="1"/>
  <c r="H164" i="1"/>
  <c r="H35" i="1"/>
  <c r="H8" i="1"/>
</calcChain>
</file>

<file path=xl/sharedStrings.xml><?xml version="1.0" encoding="utf-8"?>
<sst xmlns="http://schemas.openxmlformats.org/spreadsheetml/2006/main" count="553" uniqueCount="349">
  <si>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</si>
  <si>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</si>
  <si>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</si>
  <si>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</si>
  <si>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</si>
  <si>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</si>
  <si>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</si>
  <si>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</si>
  <si>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</si>
  <si>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</si>
  <si>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</si>
  <si>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</si>
  <si>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</si>
  <si>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</si>
  <si>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</si>
  <si>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</si>
  <si>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</si>
  <si>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</si>
  <si>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</si>
  <si>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</si>
  <si>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</si>
  <si>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</si>
  <si>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</si>
  <si>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</si>
  <si>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</si>
  <si>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</si>
  <si>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</si>
  <si>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</si>
  <si>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</si>
  <si>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</si>
  <si>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</si>
  <si>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</si>
  <si>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</si>
  <si>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</si>
  <si>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</si>
  <si>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</si>
  <si>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</si>
  <si>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</si>
  <si>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</si>
  <si>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</si>
  <si>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</si>
  <si>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</si>
  <si>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</si>
  <si>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</si>
  <si>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</si>
  <si>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</si>
  <si>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</si>
  <si>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</si>
  <si>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</si>
  <si>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</si>
  <si>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</si>
  <si>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</si>
  <si>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t>
  </si>
  <si>
    <t>2000</t>
  </si>
  <si>
    <t>3000</t>
  </si>
  <si>
    <t>4000</t>
  </si>
  <si>
    <t>5000</t>
  </si>
  <si>
    <t>21101</t>
  </si>
  <si>
    <t>21201</t>
  </si>
  <si>
    <t>21401</t>
  </si>
  <si>
    <t>21501</t>
  </si>
  <si>
    <t>21502</t>
  </si>
  <si>
    <t>21601</t>
  </si>
  <si>
    <t>21701</t>
  </si>
  <si>
    <t>21702</t>
  </si>
  <si>
    <t>21801</t>
  </si>
  <si>
    <t>22101</t>
  </si>
  <si>
    <t>22106</t>
  </si>
  <si>
    <t>22301</t>
  </si>
  <si>
    <t>24101</t>
  </si>
  <si>
    <t>24201</t>
  </si>
  <si>
    <t>24301</t>
  </si>
  <si>
    <t>24401</t>
  </si>
  <si>
    <t>24501</t>
  </si>
  <si>
    <t>24601</t>
  </si>
  <si>
    <t>24701</t>
  </si>
  <si>
    <t>24801</t>
  </si>
  <si>
    <t>24901</t>
  </si>
  <si>
    <t>25101</t>
  </si>
  <si>
    <t>25201</t>
  </si>
  <si>
    <t>25301</t>
  </si>
  <si>
    <t>25401</t>
  </si>
  <si>
    <t>25501</t>
  </si>
  <si>
    <t>25901</t>
  </si>
  <si>
    <t>26101</t>
  </si>
  <si>
    <t>26102</t>
  </si>
  <si>
    <t>27101</t>
  </si>
  <si>
    <t>27201</t>
  </si>
  <si>
    <t>27301</t>
  </si>
  <si>
    <t>27401</t>
  </si>
  <si>
    <t>27501</t>
  </si>
  <si>
    <t>29101</t>
  </si>
  <si>
    <t>29201</t>
  </si>
  <si>
    <t>29301</t>
  </si>
  <si>
    <t>29401</t>
  </si>
  <si>
    <t>29601</t>
  </si>
  <si>
    <t>29701</t>
  </si>
  <si>
    <t>29801</t>
  </si>
  <si>
    <t>29901</t>
  </si>
  <si>
    <t>31101</t>
  </si>
  <si>
    <t>31103</t>
  </si>
  <si>
    <t>31201</t>
  </si>
  <si>
    <t>31301</t>
  </si>
  <si>
    <t>31401</t>
  </si>
  <si>
    <t>31501</t>
  </si>
  <si>
    <t>31701</t>
  </si>
  <si>
    <t>31801</t>
  </si>
  <si>
    <t>32201</t>
  </si>
  <si>
    <t>32301</t>
  </si>
  <si>
    <t>32302</t>
  </si>
  <si>
    <t>32501</t>
  </si>
  <si>
    <t>32701</t>
  </si>
  <si>
    <t>32901</t>
  </si>
  <si>
    <t>33101</t>
  </si>
  <si>
    <t>33201</t>
  </si>
  <si>
    <t>33301</t>
  </si>
  <si>
    <t>33302</t>
  </si>
  <si>
    <t>33401</t>
  </si>
  <si>
    <t>33501</t>
  </si>
  <si>
    <t>33603</t>
  </si>
  <si>
    <t>33605</t>
  </si>
  <si>
    <t>33801</t>
  </si>
  <si>
    <t>33902</t>
  </si>
  <si>
    <t>34101</t>
  </si>
  <si>
    <t>34401</t>
  </si>
  <si>
    <t>34501</t>
  </si>
  <si>
    <t>34701</t>
  </si>
  <si>
    <t>35101</t>
  </si>
  <si>
    <t>35102</t>
  </si>
  <si>
    <t>35201</t>
  </si>
  <si>
    <t>35202</t>
  </si>
  <si>
    <t>35301</t>
  </si>
  <si>
    <t>35302</t>
  </si>
  <si>
    <t>35501</t>
  </si>
  <si>
    <t>35701</t>
  </si>
  <si>
    <t>35702</t>
  </si>
  <si>
    <t>35801</t>
  </si>
  <si>
    <t>35901</t>
  </si>
  <si>
    <t>36201</t>
  </si>
  <si>
    <t>36301</t>
  </si>
  <si>
    <t>36401</t>
  </si>
  <si>
    <t>37101</t>
  </si>
  <si>
    <t>37104</t>
  </si>
  <si>
    <t>37201</t>
  </si>
  <si>
    <t>37501</t>
  </si>
  <si>
    <t>37502</t>
  </si>
  <si>
    <t>37601</t>
  </si>
  <si>
    <t>37901</t>
  </si>
  <si>
    <t>38101</t>
  </si>
  <si>
    <t>38201</t>
  </si>
  <si>
    <t>38301</t>
  </si>
  <si>
    <t>38401</t>
  </si>
  <si>
    <t>38501</t>
  </si>
  <si>
    <t>39201</t>
  </si>
  <si>
    <t>39202</t>
  </si>
  <si>
    <t>39501</t>
  </si>
  <si>
    <t>39601</t>
  </si>
  <si>
    <t>43901</t>
  </si>
  <si>
    <t>44101</t>
  </si>
  <si>
    <t>44106</t>
  </si>
  <si>
    <t>44107</t>
  </si>
  <si>
    <t>44203</t>
  </si>
  <si>
    <t>51101</t>
  </si>
  <si>
    <t>51301</t>
  </si>
  <si>
    <t>51501</t>
  </si>
  <si>
    <t>51901</t>
  </si>
  <si>
    <t>51902</t>
  </si>
  <si>
    <t>52101</t>
  </si>
  <si>
    <t>52301</t>
  </si>
  <si>
    <t>56201</t>
  </si>
  <si>
    <t>56401</t>
  </si>
  <si>
    <t>56501</t>
  </si>
  <si>
    <t>56601</t>
  </si>
  <si>
    <t>56701</t>
  </si>
  <si>
    <t>59101</t>
  </si>
  <si>
    <t>SUELDOS</t>
  </si>
  <si>
    <t>RIESGO LABORAL</t>
  </si>
  <si>
    <t>AYUDA PARA HABITACION</t>
  </si>
  <si>
    <t>AYUDA PARA DESPENSA</t>
  </si>
  <si>
    <t>AYUDA PARA ENERGIA ELECTRICA</t>
  </si>
  <si>
    <t>PRIMA POR AÑOS DE SERVICIO EFECTIVOS PRESTADOS</t>
  </si>
  <si>
    <t>PRIMA DE VACACIONES Y DOMINICAL</t>
  </si>
  <si>
    <t>AGUINALDO O GRATIFICACION DE FIN DE AÑO</t>
  </si>
  <si>
    <t>ACREDITACION POR TITULACION EN LA DOCENCIA</t>
  </si>
  <si>
    <t>BONO DE PRODUCTIVIDAD</t>
  </si>
  <si>
    <t>APORTACIONES POR SEGURO DE VIDA AL ISSSTESON</t>
  </si>
  <si>
    <t>CUOTAS POR SEGURO DE RETIRO AL ISSSTESON</t>
  </si>
  <si>
    <t>OTRAS PRESTACIONES DE SEGURIDAD SOCIAL</t>
  </si>
  <si>
    <t>CUOTAS PARA INFRAESTRUCTURA, EQUIPAMIENTO Y MANTENIMIENTO HOSPITALARIO</t>
  </si>
  <si>
    <t>PAGAS DE DEFUNSION, PENSIONES Y JUBILACIONES</t>
  </si>
  <si>
    <t>APORTACIONES AL FONDO DE AHORRO DE LOS TRABAJADORES</t>
  </si>
  <si>
    <t>PAGO DE LIQUIDACIONES</t>
  </si>
  <si>
    <t>AYUDA PARA SERVICIO DE TRANSPORTE AL PERSONAL DE APOYO A LA EDUCACION</t>
  </si>
  <si>
    <t>CUOTAS PARA  MATERIAL DIDACTICO</t>
  </si>
  <si>
    <t>MATERIALES, UTILES Y EQUIPOS MENORES DE OFICINA</t>
  </si>
  <si>
    <t>MATERIALES Y UTILES DE IMPRESIÓN Y REPRODUCCION</t>
  </si>
  <si>
    <t>MATERIALES Y UTILES PARA EL PROCESAMIENTO DE EQUIPOS Y BIENES INFORMATICOS</t>
  </si>
  <si>
    <t>MATERIAL PARA  INFORMACION</t>
  </si>
  <si>
    <t>MATERIAL DE LIMPIEZA</t>
  </si>
  <si>
    <t>MATERIALES EDUCATIVOS</t>
  </si>
  <si>
    <t>MATERIALES Y SUMINISTROS PARA PLANTELES EDUCATIVOS</t>
  </si>
  <si>
    <t>PLACAS, ENGOMADOS, CALCOMANIAS Y HOLOGRAMAS</t>
  </si>
  <si>
    <t>PRODUCTOS ALIMENTICIOS PARA EL PERSONAL EN LAS INSTALACIONES</t>
  </si>
  <si>
    <t>ADQUISICION DE AGUA POTABLE</t>
  </si>
  <si>
    <t>UTENSILIOS PARA EL SERVICIO DE ALIMENTACION</t>
  </si>
  <si>
    <t>PRODUCTOS MINERALES NO METALICOS</t>
  </si>
  <si>
    <t>CAL,YESO, Y PRODUCTOS  DE YESO</t>
  </si>
  <si>
    <t>MATERIAL ELECTRICO Y ELECTRONICO</t>
  </si>
  <si>
    <t>MATERIALES COMPLEMENTARIOS</t>
  </si>
  <si>
    <t>OTROS MATERIALES Y ARTICULOS DE CONSTRUCCION Y REPARACION</t>
  </si>
  <si>
    <t>FERTILIZANTES,PESTICIDAS Y OTROS AGROQUIMICOS</t>
  </si>
  <si>
    <t>MEDICINAS Y PRODUCTOS FARMACEUTICOS</t>
  </si>
  <si>
    <t>COMBUSTIBLES</t>
  </si>
  <si>
    <t>LUBRICANTES Y ADITIVOS</t>
  </si>
  <si>
    <t>VESTUARIO Y UNIFORMES</t>
  </si>
  <si>
    <t>PRENDAS DE SEGURIDAD Y  PROTECCION PERSONAL</t>
  </si>
  <si>
    <t>ARTICULOS DEPORTIVOS</t>
  </si>
  <si>
    <t>BLANCOS Y OTROS PRODUCTOS TEXTILES, EXCEPTO PRENDAS DE VESTIR</t>
  </si>
  <si>
    <t>HERRAMIENTAS MENORES</t>
  </si>
  <si>
    <t>REFACCIONES Y ACCESORIOS MENORES DE EDIFICIOS</t>
  </si>
  <si>
    <t>REFACCIONES Y ACCESORIOS MENORES DE MOBILIARIO Y EQUIPO DE ADMINISTRACION, EDUCACIONAL Y RECREATIVO</t>
  </si>
  <si>
    <t>REFACCIONES Y ACCESORIOS MENORES DE EQUIPO DE COMPUTO Y TECNOLOGIAS DE LA INFORMACION</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</si>
  <si>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</si>
  <si>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</si>
  <si>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</si>
  <si>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</si>
  <si>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ENERGIA ELECTRICA</t>
  </si>
  <si>
    <t>GAS</t>
  </si>
  <si>
    <t>AGUA POTABLE</t>
  </si>
  <si>
    <t>TELEFONIA TRADICIONAL</t>
  </si>
  <si>
    <t>TELEFONIA CELULAR</t>
  </si>
  <si>
    <t>SERVICIOS  DE ACCESO DE INTERNET, REDES Y PROCESAMIENTO DE INFORMACION</t>
  </si>
  <si>
    <t>ARRENDAMIENTO DE EDIFICIOS</t>
  </si>
  <si>
    <t>ARRENDAMIENTO DE MUEBLES MAQUINARIA Y EQUIPO</t>
  </si>
  <si>
    <t>ARRENDAMIENTO DE EQUIPO Y BIENES INFORMATICOS</t>
  </si>
  <si>
    <t>ARRENDAMIENTO DE EQUIPO DE TRANSPORTE</t>
  </si>
  <si>
    <t>PATENTES,REGALIAS Y OTROS</t>
  </si>
  <si>
    <t>OTROS ARRENDAMIENTOS</t>
  </si>
  <si>
    <t>SERV LEGALES,DE CONTABILIDAD, AUDITORIAS Y RELACIONADOS</t>
  </si>
  <si>
    <t>SERVICIOS DE INFORMATICA</t>
  </si>
  <si>
    <t>SERVICIOS DE CAPACITACION</t>
  </si>
  <si>
    <t>IMPRESIONES Y PUBLICACIONES OFICIALES</t>
  </si>
  <si>
    <t>SERVICIOS INTEGRALES</t>
  </si>
  <si>
    <t>SERVICIOS  FINANCIEROS Y BANCARIOS</t>
  </si>
  <si>
    <t>SEGUROS DE RESPONSABILIDAD PATRIMONIAL Y FINANZAS</t>
  </si>
  <si>
    <t>SEGURO DE BIENES PATRIMONIALES</t>
  </si>
  <si>
    <t>FLETES Y MANIOBRAS</t>
  </si>
  <si>
    <t>MANTENIMIENTO Y CONSERVACION DE INMUEBLES</t>
  </si>
  <si>
    <t>MANTENIMIENTO Y CONSERVACION DE  AREAS DEPORTIVAS</t>
  </si>
  <si>
    <t>MANTENIMIENTO Y CONSERVACION DE MOBILIARIO Y EQUIPO</t>
  </si>
  <si>
    <t xml:space="preserve">MANTENIMIENTO Y CONSERVACION DE MOBILIARIO Y EQUIPO PARA ESCUELAS, LABORATORIOS Y TALLERES </t>
  </si>
  <si>
    <t>INSTALACIONES</t>
  </si>
  <si>
    <t>MANTENIMIENTO Y CONSERVACION DE BIENES INFORMATICOS</t>
  </si>
  <si>
    <t>MANTENIMIENTO Y CONSERVACION DE EQUIPO DE TRANSPORTE</t>
  </si>
  <si>
    <t>SERVICIOS DE LIMPIEZA Y MANEJO DE DESECHOS</t>
  </si>
  <si>
    <t>DIFUSION POR RADIO, TELEVISION Y OTROS MEDIOS DE MENSAJES COMERCIALESPARA PROMOVER LA VENTA DE PRODUCTOS O SERVICIOS</t>
  </si>
  <si>
    <t>PASAJES AEREOS</t>
  </si>
  <si>
    <t>PASAJES AEREOS INTERNACIONALES</t>
  </si>
  <si>
    <t xml:space="preserve">PASAJES TERRESTRES </t>
  </si>
  <si>
    <t>VIATICOS EN EL PAIS</t>
  </si>
  <si>
    <t>GASTOS DE CAMINO</t>
  </si>
  <si>
    <t>CUOTAS</t>
  </si>
  <si>
    <t>GASTOS DE CEREMONIAL</t>
  </si>
  <si>
    <t>GASTOS DE ORDEN SOCIAL Y CULTURAL</t>
  </si>
  <si>
    <t>CONGRESOS Y CONVENCIONES</t>
  </si>
  <si>
    <t>EXPOSICIONES</t>
  </si>
  <si>
    <t>GASTOS DE ATENCION Y PROMOCION</t>
  </si>
  <si>
    <t>IMPUESTOS Y DERECHOS</t>
  </si>
  <si>
    <t>SUBSIDIOS PARA CAPACITACION Y BECAS</t>
  </si>
  <si>
    <t>PREMIOS,ESTIMULOS,RECOMPENSAS, BECAS Y SEGUROS A DEPORTISTAS</t>
  </si>
  <si>
    <t>BECAS DE EDUCACION MEDIA Y SUPERIOR</t>
  </si>
  <si>
    <t>MOBILIARIO</t>
  </si>
  <si>
    <t>BIENES INFORMATICOS</t>
  </si>
  <si>
    <t>MOBILIARIO Y EQUIPO PARA ESCUELAS LABORATORIOS Y TALLERES</t>
  </si>
  <si>
    <t>EQUIPOS  Y APARATOS AUDIOVISUALES</t>
  </si>
  <si>
    <t>EQUIPO DE COMUNICACION Y TELECOMUNICACION</t>
  </si>
  <si>
    <t>SOFTWARE</t>
  </si>
  <si>
    <t>SERVICIOS PERSONALES</t>
  </si>
  <si>
    <t>REMUNERACIONES AL  PERSONAL DE CARÁCTER  PERMANENTE</t>
  </si>
  <si>
    <t>REMUNERACIONES ADICIONALES Y ESPECIALES</t>
  </si>
  <si>
    <t>SEGURIDAD SOCIAL</t>
  </si>
  <si>
    <t>CUOTAS POR SERVICIO MEDICO ISSSTESON</t>
  </si>
  <si>
    <t>OTRAS PRESTACIONES SOCIALES Y ECONOMICAS</t>
  </si>
  <si>
    <t>INDEMNIZACIONES AL PERSONAL</t>
  </si>
  <si>
    <t>MATERIALES Y SUMINISTROS</t>
  </si>
  <si>
    <t>MATERIALES DE ADMINISTRACION, EMISION DE DOCUMENTOS Y ARTICULOS OFICIALES</t>
  </si>
  <si>
    <t>FORMATOS IMPRESOS</t>
  </si>
  <si>
    <t>ALIMENTOS Y UTENSILIOS</t>
  </si>
  <si>
    <t>MATERIALES Y ARTICULOS DE CONTRUCCION Y DE REPARACION</t>
  </si>
  <si>
    <t>CEMENTO Y PRODUCTOS DE CONCRETO</t>
  </si>
  <si>
    <t>MADERA Y PRODUCTOS DE MADERA</t>
  </si>
  <si>
    <t>VIDRIO Y PRODUCTOS DE VIDRIO</t>
  </si>
  <si>
    <t>ARTICULOS METALICOS PARA LA CONSTRUCCION</t>
  </si>
  <si>
    <t>PRODUCTOS QUIMICOS,FARMACEUTICOS Y DE LABORATORIO</t>
  </si>
  <si>
    <t>PRODUCTOS QUIMICOS BASICOS</t>
  </si>
  <si>
    <t>MATERIALES, ACCESORIOS Y SUMINISTROS MEDICOS</t>
  </si>
  <si>
    <t>MATERIALES, ACCESORIOS Y SUMINISTROS DE LABORATORIO</t>
  </si>
  <si>
    <t>OTROS PRODUCTOS QUIMICOS</t>
  </si>
  <si>
    <t>COMBUSTIBLES,LUBRICANTES Y ADITIVOS</t>
  </si>
  <si>
    <t>VESTUARIO, BLANCOS, PRENDAS DE PROTECCION Y ARTICULOS DEPORTIVOS</t>
  </si>
  <si>
    <t>PRODUCTOS TEXTILES</t>
  </si>
  <si>
    <t>MATERIALES Y SUMINISTROS PARA SEGURIDAD</t>
  </si>
  <si>
    <t>PRENDAS DE PROTECCION PARA SEGURIDAD PUBLICA Y NACIONAL</t>
  </si>
  <si>
    <t>HERRAMIENTAS REFACCIONES Y ACCESORIOS MENORES</t>
  </si>
  <si>
    <t>SERVICIOS GENERALES</t>
  </si>
  <si>
    <t>SERVICIOS BASICOS</t>
  </si>
  <si>
    <t>SERVICIO E INSTALACIONES PARA CENTROS ESCOLARES</t>
  </si>
  <si>
    <t>SERVICIO POSTAL</t>
  </si>
  <si>
    <t>SERVICIO DE ARRENDAMIENTO</t>
  </si>
  <si>
    <t>SERVICIOS PROFESIONALES,CIENTIFICOS, TECNICOS Y OTROS SERVICIOS</t>
  </si>
  <si>
    <t>SERVICIO DE DISEÑO, ARQUITECTURA ING. Y ACTIVIDADES RELACIONADAS</t>
  </si>
  <si>
    <t>SERVICIOS DE CONSULTORIAS</t>
  </si>
  <si>
    <t>SERVICIOS DE INVESTIGACION CIENTIFICA Y DESARROLLO</t>
  </si>
  <si>
    <t>LICITACIONES, CONVENIOS Y CONVOCATORIAS</t>
  </si>
  <si>
    <t>SERVICIOS DE VIGILANCIA</t>
  </si>
  <si>
    <t>SERVICIOS FINANCIEROS, BANCARIOS Y COMERCIALES</t>
  </si>
  <si>
    <t>SERVICIOS DE INSTALACION, REPARACION, MANTENIMIENTO Y CONSERVACION</t>
  </si>
  <si>
    <t>MANTENIMIENTO Y CONSERVACION DE MAQUINARIA Y EQUIPO</t>
  </si>
  <si>
    <t>MANTENIMIENTO Y CONSERVACION DE HERRAMIENTAS,MAQUINAS HERRAMIENTAS, INSTRUMENTOS, UTILES Y EQUIPO</t>
  </si>
  <si>
    <t>SERVICIOS DE JARDINERIA Y FUMIGACION</t>
  </si>
  <si>
    <t>SERVICIOS DE COMUNICACIÓN SOCIAL Y PUBLICIDAD</t>
  </si>
  <si>
    <t>SERVICIOS CREATIVIDAD, PREPRODUCCION Y PRODUCCION DE PUBLICIDAD, EXCEPTO INTERNET</t>
  </si>
  <si>
    <t>SERVICIOS DE REVELADO DE FOTOGRAFIAS</t>
  </si>
  <si>
    <t>SERVICIOS DE TRASLADO Y VIATICOS</t>
  </si>
  <si>
    <t>VIATICOS EN EL EXTRANJERO</t>
  </si>
  <si>
    <t>SERVICIOS OFICIALES</t>
  </si>
  <si>
    <t>OTROS SERVICIOS GENERALES</t>
  </si>
  <si>
    <t>OTROS IMPUESTOS DERECHOS</t>
  </si>
  <si>
    <t>PENAS MULTAS Y ACCESORIOS Y ACTUALIZACIONES</t>
  </si>
  <si>
    <t>OTROS GASTOS POR RESPONSABILIDADES</t>
  </si>
  <si>
    <t>TRANSFERENCIAS, ASIGNACIONES, SUBSIDIOS Y OTRAS AYUDAS</t>
  </si>
  <si>
    <t>SUBSIDIOS Y SUBVENCIONES</t>
  </si>
  <si>
    <t>AYUDAS SOCIALES</t>
  </si>
  <si>
    <t>AYUDAS SOCIALES A PERSONAS</t>
  </si>
  <si>
    <t>PREMIOS,RECOMPENSAS,PENSIONES DE GRACIAS Y PENSION RECREATIVA ESTUDIANTIL</t>
  </si>
  <si>
    <t>BIENES MUEBLES,INMUEBLES E INTANGIBLES</t>
  </si>
  <si>
    <t>MOBILIARIO Y EQUIPO DE ADMINISTRACION</t>
  </si>
  <si>
    <t>BIENES ARTISTICOS, CULTURALES Y CIENTIFICOS</t>
  </si>
  <si>
    <t>EQUIPO DE ADMINISTRACION</t>
  </si>
  <si>
    <t>MOBILIARIO Y EQUIPO EDUCACIONAL Y RECREATIVO</t>
  </si>
  <si>
    <t>CAMARAS FOTOGRAFICAS Y DE VIDEO</t>
  </si>
  <si>
    <t>MAQUINARIA, OTROS EQUIPOS Y HERRAMIENTAS</t>
  </si>
  <si>
    <t>MAQUINARIA Y EQUIPO INDUSTRIAL</t>
  </si>
  <si>
    <t>SISTEMAS DE AIRE ACONDICIONADO, CALEFACCION Y DE REFRIGERACION INDUSTRIAL Y COMERCIAL</t>
  </si>
  <si>
    <t>EQUIPOS DE GENERACION ELECTRICA, APARATOS Y ACCESORIOS ELECTRICOS</t>
  </si>
  <si>
    <t>HERRAMIENTAS</t>
  </si>
  <si>
    <t>ACTIVOS INTANGIBLES</t>
  </si>
  <si>
    <t/>
  </si>
  <si>
    <t>SERVICIOS PROFESIONALES, CIENTIFICOS Y TECNICOS INTEGRALES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</si>
</sst>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9"/>
      <name val="Arial"/>
      <family val="2"/>
    </font>
    <font>
      <sz val="9"/>
      <name val="Arial"/>
      <family val="2"/>
    </font>
    <font>
      <sz val="9"/>
      <color theme="1"/>
      <name val="Arial"/>
      <family val="2"/>
    </font>
    <font>
      <b/>
      <sz val="9"/>
      <color theme="1"/>
      <name val="Arial"/>
      <family val="2"/>
    </font>
    <font>
      <sz val="8"/>
      <name val="Arial"/>
      <family val="2"/>
    </font>
    <font>
      <b/>
      <sz val="11"/>
      <color indexed="8"/>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7">
    <xf numFmtId="0" fontId="0" fillId="0" borderId="0"/>
    <xf numFmtId="0" fontId="9" fillId="0" borderId="0"/>
    <xf numFmtId="0" fontId="2" fillId="0" borderId="0"/>
    <xf numFmtId="0" fontId="9" fillId="0" borderId="0"/>
    <xf numFmtId="0" fontId="1" fillId="0" borderId="0"/>
    <xf numFmtId="0" fontId="1" fillId="0" borderId="0"/>
    <xf numFmtId="43" fontId="1" fillId="0" borderId="0" applyFont="0" applyFill="0" applyBorder="0" applyAlignment="0" applyProtection="0"/>
  </cellStyleXfs>
  <cellXfs count="37">
    <xf numFmtId="0" fontId="0" fillId="0" borderId="0" xfId="0"/>
    <xf numFmtId="0" fontId="4" fillId="3" borderId="3" xfId="0" applyFont="1" applyFill="1" applyBorder="1" applyAlignment="1">
      <alignment horizontal="center" wrapText="1"/>
    </xf>
    <xf numFmtId="0" fontId="0" fillId="0" borderId="2" xfId="0" applyBorder="1"/>
    <xf numFmtId="0" fontId="0" fillId="0" borderId="0" xfId="0" applyBorder="1"/>
    <xf numFmtId="0" fontId="6" fillId="0" borderId="0" xfId="0" applyFont="1" applyFill="1" applyBorder="1"/>
    <xf numFmtId="43" fontId="7" fillId="0" borderId="0" xfId="0" applyNumberFormat="1" applyFont="1" applyFill="1" applyBorder="1" applyAlignment="1">
      <alignment horizontal="right"/>
    </xf>
    <xf numFmtId="43" fontId="7" fillId="0" borderId="0" xfId="0" applyNumberFormat="1" applyFont="1" applyBorder="1" applyAlignment="1">
      <alignment horizontal="right" vertical="center" wrapText="1"/>
    </xf>
    <xf numFmtId="43" fontId="7" fillId="0" borderId="0" xfId="0" applyNumberFormat="1" applyFont="1" applyFill="1" applyBorder="1" applyAlignment="1">
      <alignment horizontal="right" vertical="center" wrapText="1"/>
    </xf>
    <xf numFmtId="43" fontId="6" fillId="0" borderId="0" xfId="1" applyNumberFormat="1" applyFont="1" applyBorder="1" applyAlignment="1">
      <alignment horizontal="right"/>
    </xf>
    <xf numFmtId="0" fontId="7" fillId="0" borderId="0" xfId="0" applyFont="1" applyFill="1" applyBorder="1"/>
    <xf numFmtId="0" fontId="8" fillId="0" borderId="0" xfId="0" applyFont="1" applyFill="1" applyBorder="1"/>
    <xf numFmtId="0" fontId="8" fillId="0" borderId="2" xfId="0" applyFont="1" applyFill="1" applyBorder="1"/>
    <xf numFmtId="0" fontId="6" fillId="0" borderId="0" xfId="2" applyNumberFormat="1" applyFont="1" applyFill="1" applyBorder="1" applyAlignment="1" applyProtection="1">
      <alignment horizontal="left"/>
      <protection locked="0"/>
    </xf>
    <xf numFmtId="0" fontId="6" fillId="0" borderId="0" xfId="3" applyNumberFormat="1" applyFont="1" applyBorder="1" applyAlignment="1" applyProtection="1">
      <alignment horizontal="left"/>
      <protection locked="0"/>
    </xf>
    <xf numFmtId="0" fontId="0" fillId="0" borderId="2" xfId="0" applyBorder="1" applyAlignment="1">
      <alignment horizontal="left"/>
    </xf>
    <xf numFmtId="0" fontId="0" fillId="0" borderId="0" xfId="0" applyBorder="1" applyAlignment="1">
      <alignment horizontal="left"/>
    </xf>
    <xf numFmtId="0" fontId="10" fillId="0" borderId="0" xfId="0" applyFont="1" applyBorder="1" applyAlignment="1">
      <alignment horizontal="left"/>
    </xf>
    <xf numFmtId="0" fontId="6" fillId="0" borderId="0" xfId="0" applyFont="1" applyFill="1" applyBorder="1" applyAlignment="1">
      <alignment horizontal="left"/>
    </xf>
    <xf numFmtId="0" fontId="5" fillId="0" borderId="0" xfId="0" applyFont="1" applyFill="1" applyBorder="1" applyAlignment="1">
      <alignment horizontal="left"/>
    </xf>
    <xf numFmtId="0" fontId="5" fillId="0" borderId="2" xfId="0" applyFont="1" applyFill="1" applyBorder="1" applyAlignment="1">
      <alignment horizontal="left"/>
    </xf>
    <xf numFmtId="0" fontId="8" fillId="0" borderId="0" xfId="0" applyFont="1" applyFill="1" applyBorder="1" applyAlignment="1">
      <alignment horizontal="left"/>
    </xf>
    <xf numFmtId="0" fontId="0" fillId="0" borderId="0" xfId="0" applyFont="1" applyBorder="1" applyAlignment="1">
      <alignment horizontal="left"/>
    </xf>
    <xf numFmtId="14" fontId="0" fillId="0" borderId="2" xfId="0" applyNumberFormat="1" applyBorder="1"/>
    <xf numFmtId="0" fontId="10" fillId="0" borderId="2" xfId="0" applyFont="1" applyBorder="1"/>
    <xf numFmtId="0" fontId="10" fillId="0" borderId="0" xfId="0" applyFont="1" applyBorder="1"/>
    <xf numFmtId="43" fontId="0" fillId="0" borderId="0" xfId="0" applyNumberFormat="1" applyBorder="1"/>
    <xf numFmtId="43" fontId="7" fillId="0" borderId="2" xfId="0" applyNumberFormat="1" applyFont="1" applyFill="1" applyBorder="1" applyAlignment="1">
      <alignment horizontal="right"/>
    </xf>
    <xf numFmtId="43" fontId="0" fillId="0" borderId="2" xfId="0" applyNumberFormat="1" applyBorder="1"/>
    <xf numFmtId="0" fontId="1" fillId="0" borderId="0" xfId="5" applyFill="1" applyBorder="1" applyAlignment="1">
      <alignment wrapText="1"/>
    </xf>
    <xf numFmtId="0" fontId="0" fillId="0" borderId="0" xfId="0" applyFill="1" applyBorder="1" applyAlignment="1">
      <alignment wrapText="1"/>
    </xf>
    <xf numFmtId="0" fontId="0" fillId="0" borderId="0" xfId="0"/>
    <xf numFmtId="14" fontId="0" fillId="0" borderId="0" xfId="0" applyNumberFormat="1" applyBorder="1"/>
    <xf numFmtId="43" fontId="11" fillId="0" borderId="0" xfId="0" applyNumberFormat="1" applyFont="1" applyBorder="1"/>
    <xf numFmtId="43" fontId="11" fillId="0" borderId="0" xfId="0" applyNumberFormat="1" applyFont="1" applyFill="1" applyBorder="1"/>
    <xf numFmtId="0" fontId="3" fillId="2" borderId="1" xfId="0" applyFont="1" applyFill="1" applyBorder="1" applyAlignment="1">
      <alignment horizontal="center"/>
    </xf>
    <xf numFmtId="0" fontId="0" fillId="0" borderId="0" xfId="0"/>
    <xf numFmtId="0" fontId="4" fillId="3" borderId="1" xfId="0" applyFont="1" applyFill="1" applyBorder="1"/>
  </cellXfs>
  <cellStyles count="7">
    <cellStyle name="Millares 2" xfId="6"/>
    <cellStyle name="Normal" xfId="0" builtinId="0"/>
    <cellStyle name="Normal 10" xfId="3"/>
    <cellStyle name="Normal 2" xfId="5"/>
    <cellStyle name="Normal 2 2" xfId="1"/>
    <cellStyle name="Normal 3" xfId="4"/>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1"/>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 customWidth="1"/>
    <col min="5" max="5" width="17.28515625" customWidth="1"/>
    <col min="6" max="6" width="17.42578125" customWidth="1"/>
    <col min="7" max="7" width="38.28515625" customWidth="1"/>
    <col min="8" max="8" width="22.28515625" customWidth="1"/>
    <col min="9" max="9" width="20.140625" style="30" customWidth="1"/>
    <col min="10" max="10" width="17.42578125" customWidth="1"/>
    <col min="11" max="11" width="25.7109375" customWidth="1"/>
    <col min="12" max="12" width="16.85546875" bestFit="1" customWidth="1"/>
    <col min="13" max="13" width="15.1406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34" t="s">
        <v>1</v>
      </c>
      <c r="B2" s="35"/>
      <c r="C2" s="35"/>
      <c r="D2" s="34" t="s">
        <v>2</v>
      </c>
      <c r="E2" s="35"/>
      <c r="F2" s="35"/>
      <c r="G2" s="34" t="s">
        <v>3</v>
      </c>
      <c r="H2" s="35"/>
    </row>
    <row r="3" spans="1:19" x14ac:dyDescent="0.25">
      <c r="A3" s="36" t="s">
        <v>4</v>
      </c>
      <c r="B3" s="35"/>
      <c r="C3" s="35"/>
      <c r="D3" s="36" t="s">
        <v>5</v>
      </c>
      <c r="E3" s="35"/>
      <c r="F3" s="35"/>
      <c r="G3" s="36" t="s">
        <v>6</v>
      </c>
      <c r="H3" s="35"/>
    </row>
    <row r="4" spans="1:19" hidden="1" x14ac:dyDescent="0.25">
      <c r="A4" t="s">
        <v>7</v>
      </c>
      <c r="B4" t="s">
        <v>8</v>
      </c>
      <c r="C4" t="s">
        <v>8</v>
      </c>
      <c r="D4" t="s">
        <v>7</v>
      </c>
      <c r="E4" t="s">
        <v>7</v>
      </c>
      <c r="F4" t="s">
        <v>7</v>
      </c>
      <c r="G4" t="s">
        <v>7</v>
      </c>
      <c r="H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J5" t="s">
        <v>22</v>
      </c>
      <c r="K5" t="s">
        <v>23</v>
      </c>
      <c r="L5" t="s">
        <v>24</v>
      </c>
      <c r="M5" t="s">
        <v>25</v>
      </c>
      <c r="N5" t="s">
        <v>26</v>
      </c>
      <c r="O5" t="s">
        <v>27</v>
      </c>
      <c r="P5" t="s">
        <v>28</v>
      </c>
      <c r="Q5" t="s">
        <v>29</v>
      </c>
      <c r="R5" t="s">
        <v>30</v>
      </c>
      <c r="S5" t="s">
        <v>31</v>
      </c>
    </row>
    <row r="6" spans="1:19" x14ac:dyDescent="0.25">
      <c r="A6" s="34" t="s">
        <v>32</v>
      </c>
      <c r="B6" s="35"/>
      <c r="C6" s="35"/>
      <c r="D6" s="35"/>
      <c r="E6" s="35"/>
      <c r="F6" s="35"/>
      <c r="G6" s="35"/>
      <c r="H6" s="35"/>
      <c r="I6" s="35"/>
      <c r="J6" s="35"/>
      <c r="K6" s="35"/>
      <c r="L6" s="35"/>
      <c r="M6" s="35"/>
      <c r="N6" s="35"/>
      <c r="O6" s="35"/>
      <c r="P6" s="35"/>
      <c r="Q6" s="35"/>
      <c r="R6" s="35"/>
      <c r="S6" s="35"/>
    </row>
    <row r="7" spans="1:19" ht="102.7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s="2" customFormat="1" x14ac:dyDescent="0.25">
      <c r="A8" s="2">
        <v>2018</v>
      </c>
      <c r="B8" s="22">
        <v>43101</v>
      </c>
      <c r="C8" s="22">
        <v>43465</v>
      </c>
      <c r="D8" s="23" t="s">
        <v>52</v>
      </c>
      <c r="E8" s="14"/>
      <c r="F8" s="19"/>
      <c r="G8" s="11" t="s">
        <v>277</v>
      </c>
      <c r="H8" s="26">
        <f>H9+H15+H21+H29</f>
        <v>84070842.959999979</v>
      </c>
      <c r="I8" s="26">
        <v>88337951.829999983</v>
      </c>
      <c r="J8" s="26">
        <f t="shared" ref="J8:M8" si="0">J9+J15+J21+J29</f>
        <v>88337951.829999998</v>
      </c>
      <c r="K8" s="26">
        <f t="shared" si="0"/>
        <v>88337951.829999998</v>
      </c>
      <c r="L8" s="26">
        <f t="shared" si="0"/>
        <v>84612390.260000005</v>
      </c>
      <c r="M8" s="26">
        <f t="shared" si="0"/>
        <v>82440612.420000002</v>
      </c>
      <c r="N8" s="27"/>
      <c r="O8" s="27"/>
    </row>
    <row r="9" spans="1:19" s="3" customFormat="1" x14ac:dyDescent="0.25">
      <c r="A9" s="3">
        <v>2018</v>
      </c>
      <c r="B9" s="31">
        <v>43101</v>
      </c>
      <c r="C9" s="31">
        <v>43465</v>
      </c>
      <c r="D9" s="3" t="s">
        <v>52</v>
      </c>
      <c r="E9" s="16">
        <v>1100</v>
      </c>
      <c r="F9" s="17"/>
      <c r="G9" s="10" t="s">
        <v>278</v>
      </c>
      <c r="H9" s="5">
        <f>SUM(H10:H14)</f>
        <v>59162622.969999999</v>
      </c>
      <c r="I9" s="5">
        <v>63330249.780000001</v>
      </c>
      <c r="J9" s="5">
        <f t="shared" ref="J9:M9" si="1">SUM(J10:J14)</f>
        <v>63330249.779999994</v>
      </c>
      <c r="K9" s="5">
        <f t="shared" si="1"/>
        <v>63330249.779999994</v>
      </c>
      <c r="L9" s="5">
        <f t="shared" si="1"/>
        <v>63330249.779999994</v>
      </c>
      <c r="M9" s="5">
        <f t="shared" si="1"/>
        <v>63330249.779999994</v>
      </c>
      <c r="N9" s="25"/>
      <c r="O9" s="25"/>
    </row>
    <row r="10" spans="1:19" s="3" customFormat="1" x14ac:dyDescent="0.25">
      <c r="A10" s="3">
        <v>2018</v>
      </c>
      <c r="B10" s="31">
        <v>43101</v>
      </c>
      <c r="C10" s="31">
        <v>43465</v>
      </c>
      <c r="D10" s="3" t="s">
        <v>52</v>
      </c>
      <c r="E10" s="15">
        <v>1100</v>
      </c>
      <c r="F10" s="18">
        <v>11301</v>
      </c>
      <c r="G10" s="9" t="s">
        <v>175</v>
      </c>
      <c r="H10" s="7">
        <v>5419533.459999999</v>
      </c>
      <c r="I10" s="5">
        <v>5825946.2699999986</v>
      </c>
      <c r="J10" s="6">
        <v>5825946.2699999996</v>
      </c>
      <c r="K10" s="6">
        <v>5825946.2699999996</v>
      </c>
      <c r="L10" s="6">
        <v>5825946.2699999996</v>
      </c>
      <c r="M10" s="8">
        <v>5825946.2699999996</v>
      </c>
      <c r="N10" s="25"/>
      <c r="O10" s="25"/>
    </row>
    <row r="11" spans="1:19" s="3" customFormat="1" x14ac:dyDescent="0.25">
      <c r="A11" s="3">
        <v>2018</v>
      </c>
      <c r="B11" s="31">
        <v>43101</v>
      </c>
      <c r="C11" s="31">
        <v>43465</v>
      </c>
      <c r="D11" s="3" t="s">
        <v>52</v>
      </c>
      <c r="E11" s="15">
        <v>1100</v>
      </c>
      <c r="F11" s="18">
        <v>11306</v>
      </c>
      <c r="G11" s="4" t="s">
        <v>176</v>
      </c>
      <c r="H11" s="7">
        <v>36992469</v>
      </c>
      <c r="I11" s="5">
        <v>38077890.310000002</v>
      </c>
      <c r="J11" s="6">
        <v>38077890.310000002</v>
      </c>
      <c r="K11" s="6">
        <v>38077890.310000002</v>
      </c>
      <c r="L11" s="6">
        <v>38077890.310000002</v>
      </c>
      <c r="M11" s="8">
        <v>38077890.310000002</v>
      </c>
      <c r="N11" s="25"/>
      <c r="O11" s="25"/>
    </row>
    <row r="12" spans="1:19" s="3" customFormat="1" x14ac:dyDescent="0.25">
      <c r="A12" s="3">
        <v>2018</v>
      </c>
      <c r="B12" s="31">
        <v>43101</v>
      </c>
      <c r="C12" s="31">
        <v>43465</v>
      </c>
      <c r="D12" s="3" t="s">
        <v>52</v>
      </c>
      <c r="E12" s="15">
        <v>1100</v>
      </c>
      <c r="F12" s="18">
        <v>11307</v>
      </c>
      <c r="G12" s="9" t="s">
        <v>177</v>
      </c>
      <c r="H12" s="7">
        <v>8643350.0800000001</v>
      </c>
      <c r="I12" s="5">
        <v>10551004.220000001</v>
      </c>
      <c r="J12" s="6">
        <v>10551004.220000001</v>
      </c>
      <c r="K12" s="6">
        <v>10551004.220000001</v>
      </c>
      <c r="L12" s="6">
        <v>10551004.220000001</v>
      </c>
      <c r="M12" s="8">
        <v>10551004.220000001</v>
      </c>
      <c r="N12" s="25"/>
      <c r="O12" s="25"/>
    </row>
    <row r="13" spans="1:19" s="3" customFormat="1" x14ac:dyDescent="0.25">
      <c r="A13" s="3">
        <v>2018</v>
      </c>
      <c r="B13" s="31">
        <v>43101</v>
      </c>
      <c r="C13" s="31">
        <v>43465</v>
      </c>
      <c r="D13" s="3" t="s">
        <v>52</v>
      </c>
      <c r="E13" s="15">
        <v>1100</v>
      </c>
      <c r="F13" s="18">
        <v>11308</v>
      </c>
      <c r="G13" s="9" t="s">
        <v>178</v>
      </c>
      <c r="H13" s="7">
        <v>1678370.37</v>
      </c>
      <c r="I13" s="5">
        <v>1841402.9000000001</v>
      </c>
      <c r="J13" s="6">
        <v>1841402.9</v>
      </c>
      <c r="K13" s="6">
        <v>1841402.9</v>
      </c>
      <c r="L13" s="6">
        <v>1841402.9</v>
      </c>
      <c r="M13" s="8">
        <v>1841402.9</v>
      </c>
      <c r="N13" s="25"/>
      <c r="O13" s="25"/>
    </row>
    <row r="14" spans="1:19" s="3" customFormat="1" x14ac:dyDescent="0.25">
      <c r="A14" s="3">
        <v>2018</v>
      </c>
      <c r="B14" s="31">
        <v>43101</v>
      </c>
      <c r="C14" s="31">
        <v>43465</v>
      </c>
      <c r="D14" s="3" t="s">
        <v>52</v>
      </c>
      <c r="E14" s="15">
        <v>1100</v>
      </c>
      <c r="F14" s="18">
        <v>11310</v>
      </c>
      <c r="G14" s="9" t="s">
        <v>179</v>
      </c>
      <c r="H14" s="7">
        <v>6428900.0600000005</v>
      </c>
      <c r="I14" s="5">
        <v>7034006.0800000001</v>
      </c>
      <c r="J14" s="6">
        <v>7034006.0800000001</v>
      </c>
      <c r="K14" s="6">
        <v>7034006.0800000001</v>
      </c>
      <c r="L14" s="6">
        <v>7034006.0800000001</v>
      </c>
      <c r="M14" s="8">
        <v>7034006.0800000001</v>
      </c>
      <c r="N14" s="25"/>
      <c r="O14" s="25"/>
    </row>
    <row r="15" spans="1:19" s="3" customFormat="1" x14ac:dyDescent="0.25">
      <c r="A15" s="3">
        <v>2018</v>
      </c>
      <c r="B15" s="31">
        <v>43101</v>
      </c>
      <c r="C15" s="31">
        <v>43465</v>
      </c>
      <c r="D15" s="3" t="s">
        <v>52</v>
      </c>
      <c r="E15" s="16">
        <v>1300</v>
      </c>
      <c r="F15" s="20"/>
      <c r="G15" s="10" t="s">
        <v>279</v>
      </c>
      <c r="H15" s="5">
        <f>SUM(H16:H20)</f>
        <v>9191560.379999999</v>
      </c>
      <c r="I15" s="5">
        <v>8519334.3299999982</v>
      </c>
      <c r="J15" s="5">
        <f t="shared" ref="J15:M15" si="2">SUM(J16:J20)</f>
        <v>8519334.3300000019</v>
      </c>
      <c r="K15" s="5">
        <f t="shared" si="2"/>
        <v>8519334.3300000019</v>
      </c>
      <c r="L15" s="5">
        <f t="shared" si="2"/>
        <v>8519334.3300000019</v>
      </c>
      <c r="M15" s="5">
        <f t="shared" si="2"/>
        <v>8519334.3300000019</v>
      </c>
      <c r="N15" s="25"/>
      <c r="O15" s="25"/>
    </row>
    <row r="16" spans="1:19" s="3" customFormat="1" x14ac:dyDescent="0.25">
      <c r="A16" s="3">
        <v>2018</v>
      </c>
      <c r="B16" s="31">
        <v>43101</v>
      </c>
      <c r="C16" s="31">
        <v>43465</v>
      </c>
      <c r="D16" s="3" t="s">
        <v>52</v>
      </c>
      <c r="E16" s="15">
        <v>1300</v>
      </c>
      <c r="F16" s="20">
        <v>13101</v>
      </c>
      <c r="G16" s="9" t="s">
        <v>180</v>
      </c>
      <c r="H16" s="7">
        <v>1342816.3900000001</v>
      </c>
      <c r="I16" s="5">
        <v>1878071.9800000002</v>
      </c>
      <c r="J16" s="6">
        <v>1878071.98</v>
      </c>
      <c r="K16" s="6">
        <v>1878071.98</v>
      </c>
      <c r="L16" s="6">
        <v>1878071.98</v>
      </c>
      <c r="M16" s="8">
        <v>1878071.98</v>
      </c>
      <c r="N16" s="25"/>
      <c r="O16" s="25"/>
    </row>
    <row r="17" spans="1:15" s="3" customFormat="1" x14ac:dyDescent="0.25">
      <c r="A17" s="3">
        <v>2018</v>
      </c>
      <c r="B17" s="31">
        <v>43101</v>
      </c>
      <c r="C17" s="31">
        <v>43465</v>
      </c>
      <c r="D17" s="3" t="s">
        <v>52</v>
      </c>
      <c r="E17" s="15">
        <v>1300</v>
      </c>
      <c r="F17" s="20">
        <v>13201</v>
      </c>
      <c r="G17" s="9" t="s">
        <v>181</v>
      </c>
      <c r="H17" s="7">
        <v>1817986.72</v>
      </c>
      <c r="I17" s="5">
        <v>561054.36999999988</v>
      </c>
      <c r="J17" s="6">
        <v>561054.37</v>
      </c>
      <c r="K17" s="6">
        <v>561054.37</v>
      </c>
      <c r="L17" s="6">
        <v>561054.37</v>
      </c>
      <c r="M17" s="8">
        <v>561054.37</v>
      </c>
      <c r="N17" s="25"/>
      <c r="O17" s="25"/>
    </row>
    <row r="18" spans="1:15" s="3" customFormat="1" x14ac:dyDescent="0.25">
      <c r="A18" s="3">
        <v>2018</v>
      </c>
      <c r="B18" s="31">
        <v>43101</v>
      </c>
      <c r="C18" s="31">
        <v>43465</v>
      </c>
      <c r="D18" s="3" t="s">
        <v>52</v>
      </c>
      <c r="E18" s="15">
        <v>1300</v>
      </c>
      <c r="F18" s="20">
        <v>13202</v>
      </c>
      <c r="G18" s="9" t="s">
        <v>182</v>
      </c>
      <c r="H18" s="7">
        <v>3148695.07</v>
      </c>
      <c r="I18" s="5">
        <v>3056127.2799999993</v>
      </c>
      <c r="J18" s="6">
        <v>3056127.2800000003</v>
      </c>
      <c r="K18" s="6">
        <v>3056127.2800000003</v>
      </c>
      <c r="L18" s="6">
        <v>3056127.2800000003</v>
      </c>
      <c r="M18" s="8">
        <v>3056127.2800000003</v>
      </c>
      <c r="N18" s="25"/>
      <c r="O18" s="25"/>
    </row>
    <row r="19" spans="1:15" s="3" customFormat="1" x14ac:dyDescent="0.25">
      <c r="A19" s="3">
        <v>2018</v>
      </c>
      <c r="B19" s="31">
        <v>43101</v>
      </c>
      <c r="C19" s="31">
        <v>43465</v>
      </c>
      <c r="D19" s="3" t="s">
        <v>52</v>
      </c>
      <c r="E19" s="15">
        <v>1300</v>
      </c>
      <c r="F19" s="20">
        <v>13401</v>
      </c>
      <c r="G19" s="9" t="s">
        <v>183</v>
      </c>
      <c r="H19" s="7">
        <v>212641.64</v>
      </c>
      <c r="I19" s="5">
        <v>248135.48</v>
      </c>
      <c r="J19" s="6">
        <v>248135.48</v>
      </c>
      <c r="K19" s="6">
        <v>248135.48</v>
      </c>
      <c r="L19" s="6">
        <v>248135.48</v>
      </c>
      <c r="M19" s="8">
        <v>248135.48</v>
      </c>
      <c r="N19" s="25"/>
      <c r="O19" s="25"/>
    </row>
    <row r="20" spans="1:15" s="3" customFormat="1" x14ac:dyDescent="0.25">
      <c r="A20" s="3">
        <v>2018</v>
      </c>
      <c r="B20" s="31">
        <v>43101</v>
      </c>
      <c r="C20" s="31">
        <v>43465</v>
      </c>
      <c r="D20" s="3" t="s">
        <v>52</v>
      </c>
      <c r="E20" s="15">
        <v>1300</v>
      </c>
      <c r="F20" s="20">
        <v>13404</v>
      </c>
      <c r="G20" s="9" t="s">
        <v>184</v>
      </c>
      <c r="H20" s="7">
        <v>2669420.5599999996</v>
      </c>
      <c r="I20" s="5">
        <v>2775945.2199999997</v>
      </c>
      <c r="J20" s="6">
        <v>2775945.22</v>
      </c>
      <c r="K20" s="6">
        <v>2775945.22</v>
      </c>
      <c r="L20" s="6">
        <v>2775945.22</v>
      </c>
      <c r="M20" s="8">
        <v>2775945.22</v>
      </c>
      <c r="N20" s="25"/>
      <c r="O20" s="25"/>
    </row>
    <row r="21" spans="1:15" s="3" customFormat="1" x14ac:dyDescent="0.25">
      <c r="A21" s="3">
        <v>2018</v>
      </c>
      <c r="B21" s="31">
        <v>43101</v>
      </c>
      <c r="C21" s="31">
        <v>43465</v>
      </c>
      <c r="D21" s="3" t="s">
        <v>52</v>
      </c>
      <c r="E21" s="16">
        <v>1400</v>
      </c>
      <c r="F21" s="20"/>
      <c r="G21" s="10" t="s">
        <v>280</v>
      </c>
      <c r="H21" s="5">
        <f>SUM(H22:H28)</f>
        <v>8031785.21</v>
      </c>
      <c r="I21" s="5">
        <v>7915178.5199999996</v>
      </c>
      <c r="J21" s="5">
        <f t="shared" ref="J21:M21" si="3">SUM(J22:J28)</f>
        <v>7915178.5199999996</v>
      </c>
      <c r="K21" s="5">
        <f t="shared" si="3"/>
        <v>7915178.5199999996</v>
      </c>
      <c r="L21" s="5">
        <f t="shared" si="3"/>
        <v>4189616.95</v>
      </c>
      <c r="M21" s="5">
        <f t="shared" si="3"/>
        <v>2017839.11</v>
      </c>
      <c r="N21" s="25"/>
      <c r="O21" s="25"/>
    </row>
    <row r="22" spans="1:15" s="3" customFormat="1" x14ac:dyDescent="0.25">
      <c r="A22" s="3">
        <v>2018</v>
      </c>
      <c r="B22" s="31">
        <v>43101</v>
      </c>
      <c r="C22" s="31">
        <v>43465</v>
      </c>
      <c r="D22" s="3" t="s">
        <v>52</v>
      </c>
      <c r="E22" s="15">
        <v>1400</v>
      </c>
      <c r="F22" s="20">
        <v>14101</v>
      </c>
      <c r="G22" s="9" t="s">
        <v>281</v>
      </c>
      <c r="H22" s="5">
        <v>0</v>
      </c>
      <c r="I22" s="5">
        <v>0</v>
      </c>
      <c r="J22" s="6">
        <v>0</v>
      </c>
      <c r="K22" s="6">
        <v>0</v>
      </c>
      <c r="L22" s="6"/>
      <c r="M22" s="6">
        <v>0</v>
      </c>
      <c r="N22" s="25"/>
      <c r="O22" s="25"/>
    </row>
    <row r="23" spans="1:15" s="3" customFormat="1" x14ac:dyDescent="0.25">
      <c r="A23" s="3">
        <v>2018</v>
      </c>
      <c r="B23" s="31">
        <v>43101</v>
      </c>
      <c r="C23" s="31">
        <v>43465</v>
      </c>
      <c r="D23" s="3" t="s">
        <v>52</v>
      </c>
      <c r="E23" s="15">
        <v>1400</v>
      </c>
      <c r="F23" s="20">
        <v>14102</v>
      </c>
      <c r="G23" s="9" t="s">
        <v>185</v>
      </c>
      <c r="H23" s="7">
        <v>2977485.5300000003</v>
      </c>
      <c r="I23" s="5">
        <v>2931404.72</v>
      </c>
      <c r="J23" s="6">
        <v>2931404.7199999997</v>
      </c>
      <c r="K23" s="6">
        <v>2931404.7199999997</v>
      </c>
      <c r="L23" s="6">
        <v>1647887.37</v>
      </c>
      <c r="M23" s="8">
        <v>744778.19</v>
      </c>
      <c r="N23" s="25"/>
      <c r="O23" s="25"/>
    </row>
    <row r="24" spans="1:15" s="3" customFormat="1" x14ac:dyDescent="0.25">
      <c r="A24" s="3">
        <v>2018</v>
      </c>
      <c r="B24" s="31">
        <v>43101</v>
      </c>
      <c r="C24" s="31">
        <v>43465</v>
      </c>
      <c r="D24" s="3" t="s">
        <v>52</v>
      </c>
      <c r="E24" s="15">
        <v>1400</v>
      </c>
      <c r="F24" s="20">
        <v>14103</v>
      </c>
      <c r="G24" s="9" t="s">
        <v>186</v>
      </c>
      <c r="H24" s="7">
        <v>11710.75</v>
      </c>
      <c r="I24" s="5">
        <v>11467.21</v>
      </c>
      <c r="J24" s="6">
        <v>11467.21</v>
      </c>
      <c r="K24" s="6">
        <v>11467.21</v>
      </c>
      <c r="L24" s="6">
        <v>5077.5</v>
      </c>
      <c r="M24" s="8">
        <v>2938.52</v>
      </c>
      <c r="N24" s="25"/>
      <c r="O24" s="25"/>
    </row>
    <row r="25" spans="1:15" s="3" customFormat="1" x14ac:dyDescent="0.25">
      <c r="A25" s="3">
        <v>2018</v>
      </c>
      <c r="B25" s="31">
        <v>43101</v>
      </c>
      <c r="C25" s="31">
        <v>43465</v>
      </c>
      <c r="D25" s="3" t="s">
        <v>52</v>
      </c>
      <c r="E25" s="15">
        <v>1400</v>
      </c>
      <c r="F25" s="20">
        <v>14106</v>
      </c>
      <c r="G25" s="9" t="s">
        <v>187</v>
      </c>
      <c r="H25" s="7">
        <v>1192599.6499999999</v>
      </c>
      <c r="I25" s="5">
        <v>1181882.3199999998</v>
      </c>
      <c r="J25" s="6">
        <v>1181882.32</v>
      </c>
      <c r="K25" s="6">
        <v>1181882.32</v>
      </c>
      <c r="L25" s="6">
        <v>703784.1</v>
      </c>
      <c r="M25" s="8">
        <v>307079.27</v>
      </c>
      <c r="N25" s="25"/>
      <c r="O25" s="25"/>
    </row>
    <row r="26" spans="1:15" s="3" customFormat="1" x14ac:dyDescent="0.25">
      <c r="A26" s="3">
        <v>2018</v>
      </c>
      <c r="B26" s="31">
        <v>43101</v>
      </c>
      <c r="C26" s="31">
        <v>43465</v>
      </c>
      <c r="D26" s="3" t="s">
        <v>52</v>
      </c>
      <c r="E26" s="15">
        <v>1400</v>
      </c>
      <c r="F26" s="20">
        <v>14107</v>
      </c>
      <c r="G26" s="9" t="s">
        <v>188</v>
      </c>
      <c r="H26" s="7">
        <v>212672.96999999997</v>
      </c>
      <c r="I26" s="5">
        <v>209383.55</v>
      </c>
      <c r="J26" s="6">
        <v>209383.55</v>
      </c>
      <c r="K26" s="6">
        <v>209383.55</v>
      </c>
      <c r="L26" s="6">
        <v>91904.22</v>
      </c>
      <c r="M26" s="8">
        <v>53198.369999999995</v>
      </c>
      <c r="N26" s="25"/>
      <c r="O26" s="25"/>
    </row>
    <row r="27" spans="1:15" s="3" customFormat="1" x14ac:dyDescent="0.25">
      <c r="A27" s="3">
        <v>2018</v>
      </c>
      <c r="B27" s="31">
        <v>43101</v>
      </c>
      <c r="C27" s="31">
        <v>43465</v>
      </c>
      <c r="D27" s="3" t="s">
        <v>52</v>
      </c>
      <c r="E27" s="15">
        <v>1400</v>
      </c>
      <c r="F27" s="20">
        <v>14301</v>
      </c>
      <c r="G27" s="9" t="s">
        <v>189</v>
      </c>
      <c r="H27" s="5">
        <v>0</v>
      </c>
      <c r="I27" s="5">
        <v>0</v>
      </c>
      <c r="J27" s="6">
        <v>0</v>
      </c>
      <c r="K27" s="6"/>
      <c r="L27" s="6"/>
      <c r="M27" s="5"/>
      <c r="N27" s="25"/>
      <c r="O27" s="25"/>
    </row>
    <row r="28" spans="1:15" s="3" customFormat="1" x14ac:dyDescent="0.25">
      <c r="A28" s="3">
        <v>2018</v>
      </c>
      <c r="B28" s="31">
        <v>43101</v>
      </c>
      <c r="C28" s="31">
        <v>43465</v>
      </c>
      <c r="D28" s="3" t="s">
        <v>52</v>
      </c>
      <c r="E28" s="15">
        <v>1400</v>
      </c>
      <c r="F28" s="20">
        <v>14303</v>
      </c>
      <c r="G28" s="9" t="s">
        <v>189</v>
      </c>
      <c r="H28" s="7">
        <v>3637316.3099999996</v>
      </c>
      <c r="I28" s="5">
        <v>3581040.7199999997</v>
      </c>
      <c r="J28" s="6">
        <v>3581040.7199999997</v>
      </c>
      <c r="K28" s="6">
        <v>3581040.7199999997</v>
      </c>
      <c r="L28" s="6">
        <v>1740963.7599999998</v>
      </c>
      <c r="M28" s="8">
        <v>909844.76</v>
      </c>
      <c r="N28" s="25"/>
      <c r="O28" s="25"/>
    </row>
    <row r="29" spans="1:15" s="3" customFormat="1" x14ac:dyDescent="0.25">
      <c r="A29" s="3">
        <v>2018</v>
      </c>
      <c r="B29" s="31">
        <v>43101</v>
      </c>
      <c r="C29" s="31">
        <v>43465</v>
      </c>
      <c r="D29" s="3" t="s">
        <v>52</v>
      </c>
      <c r="E29" s="16">
        <v>1500</v>
      </c>
      <c r="F29" s="20"/>
      <c r="G29" s="10" t="s">
        <v>282</v>
      </c>
      <c r="H29" s="5">
        <f>SUM(H30:H34)</f>
        <v>7684874.3999999985</v>
      </c>
      <c r="I29" s="5">
        <v>8573189.1999999993</v>
      </c>
      <c r="J29" s="5">
        <f t="shared" ref="J29:M29" si="4">SUM(J30:J34)</f>
        <v>8573189.1999999993</v>
      </c>
      <c r="K29" s="5">
        <f t="shared" si="4"/>
        <v>8573189.1999999993</v>
      </c>
      <c r="L29" s="5">
        <f t="shared" si="4"/>
        <v>8573189.1999999993</v>
      </c>
      <c r="M29" s="5">
        <f t="shared" si="4"/>
        <v>8573189.1999999993</v>
      </c>
      <c r="N29" s="25"/>
      <c r="O29" s="25"/>
    </row>
    <row r="30" spans="1:15" s="3" customFormat="1" x14ac:dyDescent="0.25">
      <c r="A30" s="3">
        <v>2018</v>
      </c>
      <c r="B30" s="31">
        <v>43101</v>
      </c>
      <c r="C30" s="31">
        <v>43465</v>
      </c>
      <c r="D30" s="3" t="s">
        <v>52</v>
      </c>
      <c r="E30" s="15">
        <v>1500</v>
      </c>
      <c r="F30" s="20">
        <v>15101</v>
      </c>
      <c r="G30" s="9" t="s">
        <v>190</v>
      </c>
      <c r="H30" s="7">
        <v>1726912.17</v>
      </c>
      <c r="I30" s="5">
        <v>1895259.25</v>
      </c>
      <c r="J30" s="6">
        <v>1895259.25</v>
      </c>
      <c r="K30" s="6">
        <v>1895259.25</v>
      </c>
      <c r="L30" s="6">
        <v>1895259.25</v>
      </c>
      <c r="M30" s="8">
        <v>1895259.25</v>
      </c>
      <c r="N30" s="25"/>
      <c r="O30" s="25"/>
    </row>
    <row r="31" spans="1:15" s="3" customFormat="1" x14ac:dyDescent="0.25">
      <c r="A31" s="3">
        <v>2018</v>
      </c>
      <c r="B31" s="31">
        <v>43101</v>
      </c>
      <c r="C31" s="31">
        <v>43465</v>
      </c>
      <c r="D31" s="3" t="s">
        <v>52</v>
      </c>
      <c r="E31" s="15">
        <v>1500</v>
      </c>
      <c r="F31" s="20">
        <v>15201</v>
      </c>
      <c r="G31" s="4" t="s">
        <v>283</v>
      </c>
      <c r="H31" s="7">
        <v>0</v>
      </c>
      <c r="I31" s="5">
        <v>0</v>
      </c>
      <c r="J31" s="6"/>
      <c r="K31" s="6"/>
      <c r="L31" s="6"/>
      <c r="M31" s="8"/>
      <c r="N31" s="25"/>
      <c r="O31" s="25"/>
    </row>
    <row r="32" spans="1:15" s="3" customFormat="1" x14ac:dyDescent="0.25">
      <c r="A32" s="3">
        <v>2018</v>
      </c>
      <c r="B32" s="31">
        <v>43101</v>
      </c>
      <c r="C32" s="31">
        <v>43465</v>
      </c>
      <c r="D32" s="3" t="s">
        <v>52</v>
      </c>
      <c r="E32" s="15">
        <v>1500</v>
      </c>
      <c r="F32" s="20">
        <v>15202</v>
      </c>
      <c r="G32" s="9" t="s">
        <v>191</v>
      </c>
      <c r="H32" s="7">
        <v>134851.01999999999</v>
      </c>
      <c r="I32" s="5">
        <v>262925.26</v>
      </c>
      <c r="J32" s="6">
        <v>262925.26</v>
      </c>
      <c r="K32" s="6">
        <v>262925.26</v>
      </c>
      <c r="L32" s="6">
        <v>262925.26</v>
      </c>
      <c r="M32" s="32">
        <v>262925.26</v>
      </c>
      <c r="N32" s="25"/>
      <c r="O32" s="25"/>
    </row>
    <row r="33" spans="1:15" s="3" customFormat="1" x14ac:dyDescent="0.25">
      <c r="A33" s="3">
        <v>2018</v>
      </c>
      <c r="B33" s="31">
        <v>43101</v>
      </c>
      <c r="C33" s="31">
        <v>43465</v>
      </c>
      <c r="D33" s="3" t="s">
        <v>52</v>
      </c>
      <c r="E33" s="15">
        <v>1500</v>
      </c>
      <c r="F33" s="20">
        <v>15415</v>
      </c>
      <c r="G33" s="9" t="s">
        <v>192</v>
      </c>
      <c r="H33" s="7">
        <v>4731910.0299999993</v>
      </c>
      <c r="I33" s="5">
        <v>5241760.0199999996</v>
      </c>
      <c r="J33" s="6">
        <v>5241760.0199999996</v>
      </c>
      <c r="K33" s="6">
        <v>5241760.0199999996</v>
      </c>
      <c r="L33" s="6">
        <v>5241760.0199999996</v>
      </c>
      <c r="M33" s="8">
        <v>5241760.0199999996</v>
      </c>
      <c r="N33" s="25"/>
      <c r="O33" s="25"/>
    </row>
    <row r="34" spans="1:15" s="3" customFormat="1" x14ac:dyDescent="0.25">
      <c r="A34" s="3">
        <v>2018</v>
      </c>
      <c r="B34" s="31">
        <v>43101</v>
      </c>
      <c r="C34" s="31">
        <v>43465</v>
      </c>
      <c r="D34" s="3" t="s">
        <v>52</v>
      </c>
      <c r="E34" s="15">
        <v>1500</v>
      </c>
      <c r="F34" s="20">
        <v>15429</v>
      </c>
      <c r="G34" s="9" t="s">
        <v>193</v>
      </c>
      <c r="H34" s="7">
        <v>1091201.18</v>
      </c>
      <c r="I34" s="5">
        <v>1173244.67</v>
      </c>
      <c r="J34" s="6">
        <v>1173244.67</v>
      </c>
      <c r="K34" s="6">
        <v>1173244.67</v>
      </c>
      <c r="L34" s="6">
        <v>1173244.67</v>
      </c>
      <c r="M34" s="8">
        <v>1173244.67</v>
      </c>
      <c r="N34" s="25"/>
      <c r="O34" s="25"/>
    </row>
    <row r="35" spans="1:15" s="3" customFormat="1" x14ac:dyDescent="0.25">
      <c r="A35" s="3">
        <v>2018</v>
      </c>
      <c r="B35" s="31">
        <v>43101</v>
      </c>
      <c r="C35" s="31">
        <v>43465</v>
      </c>
      <c r="D35" s="24" t="s">
        <v>53</v>
      </c>
      <c r="E35" s="15"/>
      <c r="F35" s="20"/>
      <c r="G35" s="10" t="s">
        <v>284</v>
      </c>
      <c r="H35" s="5">
        <f>H36+H46+H50+H60+H67+H70+H76+H78</f>
        <v>5010929.3499999996</v>
      </c>
      <c r="I35" s="5">
        <v>4248706.4899999993</v>
      </c>
      <c r="J35" s="5">
        <f t="shared" ref="J35:M35" si="5">J36+J46+J50+J60+J67+J70+J76+J78</f>
        <v>4131979.3199999994</v>
      </c>
      <c r="K35" s="5">
        <f t="shared" si="5"/>
        <v>4131979.3199999994</v>
      </c>
      <c r="L35" s="5">
        <f t="shared" si="5"/>
        <v>4092201.3999999994</v>
      </c>
      <c r="M35" s="5">
        <f t="shared" si="5"/>
        <v>4090688.5999999996</v>
      </c>
      <c r="N35" s="25"/>
      <c r="O35" s="25"/>
    </row>
    <row r="36" spans="1:15" s="3" customFormat="1" x14ac:dyDescent="0.25">
      <c r="A36" s="3">
        <v>2018</v>
      </c>
      <c r="B36" s="31">
        <v>43101</v>
      </c>
      <c r="C36" s="31">
        <v>43465</v>
      </c>
      <c r="D36" s="3" t="s">
        <v>53</v>
      </c>
      <c r="E36" s="16">
        <v>2100</v>
      </c>
      <c r="F36" s="20"/>
      <c r="G36" s="10" t="s">
        <v>285</v>
      </c>
      <c r="H36" s="5">
        <f>SUM(H37:H45)</f>
        <v>2529247.9</v>
      </c>
      <c r="I36" s="5">
        <v>1843597.81</v>
      </c>
      <c r="J36" s="5">
        <f t="shared" ref="J36:M36" si="6">SUM(J37:J45)</f>
        <v>1771436.8299999998</v>
      </c>
      <c r="K36" s="5">
        <f t="shared" si="6"/>
        <v>1771436.8299999998</v>
      </c>
      <c r="L36" s="5">
        <f t="shared" si="6"/>
        <v>1738687.65</v>
      </c>
      <c r="M36" s="5">
        <f t="shared" si="6"/>
        <v>1738396.8499999999</v>
      </c>
      <c r="N36" s="25"/>
      <c r="O36" s="25"/>
    </row>
    <row r="37" spans="1:15" s="3" customFormat="1" x14ac:dyDescent="0.25">
      <c r="A37" s="3">
        <v>2018</v>
      </c>
      <c r="B37" s="31">
        <v>43101</v>
      </c>
      <c r="C37" s="31">
        <v>43465</v>
      </c>
      <c r="D37" s="3" t="s">
        <v>53</v>
      </c>
      <c r="E37" s="15">
        <v>2100</v>
      </c>
      <c r="F37" s="20" t="s">
        <v>57</v>
      </c>
      <c r="G37" s="9" t="s">
        <v>194</v>
      </c>
      <c r="H37" s="7">
        <v>522099.01000000007</v>
      </c>
      <c r="I37" s="5">
        <v>364468.84000000008</v>
      </c>
      <c r="J37" s="6">
        <v>339014.83999999997</v>
      </c>
      <c r="K37" s="6">
        <v>339014.83999999997</v>
      </c>
      <c r="L37" s="6">
        <v>339014.83999999997</v>
      </c>
      <c r="M37" s="8">
        <v>339014.83999999997</v>
      </c>
      <c r="N37" s="25"/>
      <c r="O37" s="25"/>
    </row>
    <row r="38" spans="1:15" s="3" customFormat="1" x14ac:dyDescent="0.25">
      <c r="A38" s="3">
        <v>2018</v>
      </c>
      <c r="B38" s="31">
        <v>43101</v>
      </c>
      <c r="C38" s="31">
        <v>43465</v>
      </c>
      <c r="D38" s="3" t="s">
        <v>53</v>
      </c>
      <c r="E38" s="15">
        <v>2100</v>
      </c>
      <c r="F38" s="20" t="s">
        <v>58</v>
      </c>
      <c r="G38" s="9" t="s">
        <v>195</v>
      </c>
      <c r="H38" s="7">
        <v>981337.53</v>
      </c>
      <c r="I38" s="5">
        <v>567658.48</v>
      </c>
      <c r="J38" s="6">
        <v>565767.21</v>
      </c>
      <c r="K38" s="6">
        <v>565767.21</v>
      </c>
      <c r="L38" s="6">
        <v>565767.21</v>
      </c>
      <c r="M38" s="8">
        <v>565767.21</v>
      </c>
      <c r="N38" s="25"/>
      <c r="O38" s="25"/>
    </row>
    <row r="39" spans="1:15" s="3" customFormat="1" x14ac:dyDescent="0.25">
      <c r="A39" s="3">
        <v>2018</v>
      </c>
      <c r="B39" s="31">
        <v>43101</v>
      </c>
      <c r="C39" s="31">
        <v>43465</v>
      </c>
      <c r="D39" s="3" t="s">
        <v>53</v>
      </c>
      <c r="E39" s="15">
        <v>2100</v>
      </c>
      <c r="F39" s="20" t="s">
        <v>59</v>
      </c>
      <c r="G39" s="9" t="s">
        <v>196</v>
      </c>
      <c r="H39" s="7">
        <v>23859</v>
      </c>
      <c r="I39" s="5">
        <v>265157.39</v>
      </c>
      <c r="J39" s="6">
        <v>265157.39</v>
      </c>
      <c r="K39" s="6">
        <v>265157.39</v>
      </c>
      <c r="L39" s="6">
        <v>265157.39</v>
      </c>
      <c r="M39" s="8">
        <v>265157.39</v>
      </c>
      <c r="N39" s="28"/>
      <c r="O39" s="25"/>
    </row>
    <row r="40" spans="1:15" s="3" customFormat="1" x14ac:dyDescent="0.25">
      <c r="A40" s="3">
        <v>2018</v>
      </c>
      <c r="B40" s="31">
        <v>43101</v>
      </c>
      <c r="C40" s="31">
        <v>43465</v>
      </c>
      <c r="D40" s="3" t="s">
        <v>53</v>
      </c>
      <c r="E40" s="15">
        <v>2100</v>
      </c>
      <c r="F40" s="20" t="s">
        <v>60</v>
      </c>
      <c r="G40" s="9" t="s">
        <v>197</v>
      </c>
      <c r="H40" s="7">
        <v>166909.45000000001</v>
      </c>
      <c r="I40" s="5">
        <v>100863.41</v>
      </c>
      <c r="J40" s="6">
        <v>56047.7</v>
      </c>
      <c r="K40" s="6">
        <v>56047.7</v>
      </c>
      <c r="L40" s="6">
        <v>56047.7</v>
      </c>
      <c r="M40" s="8">
        <v>55756.9</v>
      </c>
      <c r="N40" s="28"/>
      <c r="O40" s="25"/>
    </row>
    <row r="41" spans="1:15" s="3" customFormat="1" x14ac:dyDescent="0.25">
      <c r="A41" s="3">
        <v>2018</v>
      </c>
      <c r="B41" s="31">
        <v>43101</v>
      </c>
      <c r="C41" s="31">
        <v>43465</v>
      </c>
      <c r="D41" s="3" t="s">
        <v>53</v>
      </c>
      <c r="E41" s="15">
        <v>2100</v>
      </c>
      <c r="F41" s="20" t="s">
        <v>61</v>
      </c>
      <c r="G41" s="9" t="s">
        <v>286</v>
      </c>
      <c r="H41" s="7">
        <v>0</v>
      </c>
      <c r="I41" s="5">
        <v>0</v>
      </c>
      <c r="J41" s="6">
        <v>0</v>
      </c>
      <c r="K41" s="6">
        <v>0</v>
      </c>
      <c r="L41" s="6"/>
      <c r="M41" s="8">
        <v>0</v>
      </c>
      <c r="N41" s="25"/>
      <c r="O41" s="25"/>
    </row>
    <row r="42" spans="1:15" s="3" customFormat="1" x14ac:dyDescent="0.25">
      <c r="A42" s="3">
        <v>2018</v>
      </c>
      <c r="B42" s="31">
        <v>43101</v>
      </c>
      <c r="C42" s="31">
        <v>43465</v>
      </c>
      <c r="D42" s="3" t="s">
        <v>53</v>
      </c>
      <c r="E42" s="15">
        <v>2100</v>
      </c>
      <c r="F42" s="20" t="s">
        <v>62</v>
      </c>
      <c r="G42" s="9" t="s">
        <v>198</v>
      </c>
      <c r="H42" s="7">
        <v>404905.91000000003</v>
      </c>
      <c r="I42" s="5">
        <v>345821.16000000003</v>
      </c>
      <c r="J42" s="6">
        <v>345821.16</v>
      </c>
      <c r="K42" s="6">
        <v>345821.16</v>
      </c>
      <c r="L42" s="6">
        <v>313071.98</v>
      </c>
      <c r="M42" s="8">
        <v>313071.98</v>
      </c>
      <c r="N42" s="25"/>
      <c r="O42" s="25"/>
    </row>
    <row r="43" spans="1:15" s="3" customFormat="1" x14ac:dyDescent="0.25">
      <c r="A43" s="3">
        <v>2018</v>
      </c>
      <c r="B43" s="31">
        <v>43101</v>
      </c>
      <c r="C43" s="31">
        <v>43465</v>
      </c>
      <c r="D43" s="3" t="s">
        <v>53</v>
      </c>
      <c r="E43" s="15">
        <v>2100</v>
      </c>
      <c r="F43" s="20" t="s">
        <v>63</v>
      </c>
      <c r="G43" s="9" t="s">
        <v>199</v>
      </c>
      <c r="H43" s="7">
        <v>417623.86</v>
      </c>
      <c r="I43" s="5">
        <v>188909.53</v>
      </c>
      <c r="J43" s="6">
        <v>188909.53</v>
      </c>
      <c r="K43" s="6">
        <v>188909.53</v>
      </c>
      <c r="L43" s="6">
        <v>188909.53</v>
      </c>
      <c r="M43" s="8">
        <v>188909.53</v>
      </c>
      <c r="N43" s="29"/>
      <c r="O43" s="25"/>
    </row>
    <row r="44" spans="1:15" s="3" customFormat="1" x14ac:dyDescent="0.25">
      <c r="A44" s="3">
        <v>2018</v>
      </c>
      <c r="B44" s="31">
        <v>43101</v>
      </c>
      <c r="C44" s="31">
        <v>43465</v>
      </c>
      <c r="D44" s="3" t="s">
        <v>53</v>
      </c>
      <c r="E44" s="15">
        <v>2100</v>
      </c>
      <c r="F44" s="20" t="s">
        <v>64</v>
      </c>
      <c r="G44" s="9" t="s">
        <v>200</v>
      </c>
      <c r="H44" s="7">
        <v>1398.14</v>
      </c>
      <c r="I44" s="5">
        <v>0</v>
      </c>
      <c r="J44" s="6"/>
      <c r="K44" s="6"/>
      <c r="L44" s="6"/>
      <c r="M44" s="8"/>
      <c r="N44" s="25"/>
      <c r="O44" s="25"/>
    </row>
    <row r="45" spans="1:15" s="3" customFormat="1" x14ac:dyDescent="0.25">
      <c r="A45" s="3">
        <v>2018</v>
      </c>
      <c r="B45" s="31">
        <v>43101</v>
      </c>
      <c r="C45" s="31">
        <v>43465</v>
      </c>
      <c r="D45" s="3" t="s">
        <v>53</v>
      </c>
      <c r="E45" s="15">
        <v>2100</v>
      </c>
      <c r="F45" s="20" t="s">
        <v>65</v>
      </c>
      <c r="G45" s="9" t="s">
        <v>201</v>
      </c>
      <c r="H45" s="7">
        <v>11115</v>
      </c>
      <c r="I45" s="5">
        <v>10719</v>
      </c>
      <c r="J45" s="6">
        <v>10719</v>
      </c>
      <c r="K45" s="6">
        <v>10719</v>
      </c>
      <c r="L45" s="6">
        <v>10719</v>
      </c>
      <c r="M45" s="8">
        <v>10719</v>
      </c>
      <c r="N45" s="25"/>
      <c r="O45" s="25"/>
    </row>
    <row r="46" spans="1:15" s="3" customFormat="1" x14ac:dyDescent="0.25">
      <c r="A46" s="3">
        <v>2018</v>
      </c>
      <c r="B46" s="31">
        <v>43101</v>
      </c>
      <c r="C46" s="31">
        <v>43465</v>
      </c>
      <c r="D46" s="3" t="s">
        <v>53</v>
      </c>
      <c r="E46" s="16">
        <v>2200</v>
      </c>
      <c r="F46" s="20" t="s">
        <v>347</v>
      </c>
      <c r="G46" s="10" t="s">
        <v>287</v>
      </c>
      <c r="H46" s="5">
        <f>SUM(H47:H49)</f>
        <v>157977.31</v>
      </c>
      <c r="I46" s="5">
        <v>77273.070000000007</v>
      </c>
      <c r="J46" s="5">
        <f t="shared" ref="J46:M46" si="7">SUM(J47:J49)</f>
        <v>77273.069999999992</v>
      </c>
      <c r="K46" s="5">
        <f t="shared" si="7"/>
        <v>77273.069999999992</v>
      </c>
      <c r="L46" s="5">
        <f t="shared" si="7"/>
        <v>77273.069999999992</v>
      </c>
      <c r="M46" s="5">
        <f t="shared" si="7"/>
        <v>76051.069999999992</v>
      </c>
      <c r="N46" s="25"/>
      <c r="O46" s="25"/>
    </row>
    <row r="47" spans="1:15" s="3" customFormat="1" x14ac:dyDescent="0.25">
      <c r="A47" s="3">
        <v>2018</v>
      </c>
      <c r="B47" s="31">
        <v>43101</v>
      </c>
      <c r="C47" s="31">
        <v>43465</v>
      </c>
      <c r="D47" s="3" t="s">
        <v>53</v>
      </c>
      <c r="E47" s="15">
        <v>2200</v>
      </c>
      <c r="F47" s="20" t="s">
        <v>66</v>
      </c>
      <c r="G47" s="9" t="s">
        <v>202</v>
      </c>
      <c r="H47" s="7">
        <v>104554.56000000001</v>
      </c>
      <c r="I47" s="5">
        <v>62561.180000000015</v>
      </c>
      <c r="J47" s="6">
        <v>62561.18</v>
      </c>
      <c r="K47" s="6">
        <v>62561.18</v>
      </c>
      <c r="L47" s="6">
        <v>62561.18</v>
      </c>
      <c r="M47" s="8">
        <v>61339.18</v>
      </c>
      <c r="N47" s="25"/>
      <c r="O47" s="25"/>
    </row>
    <row r="48" spans="1:15" s="3" customFormat="1" x14ac:dyDescent="0.25">
      <c r="A48" s="3">
        <v>2018</v>
      </c>
      <c r="B48" s="31">
        <v>43101</v>
      </c>
      <c r="C48" s="31">
        <v>43465</v>
      </c>
      <c r="D48" s="3" t="s">
        <v>53</v>
      </c>
      <c r="E48" s="15">
        <v>2200</v>
      </c>
      <c r="F48" s="20" t="s">
        <v>67</v>
      </c>
      <c r="G48" s="9" t="s">
        <v>203</v>
      </c>
      <c r="H48" s="7">
        <v>40122.119999999995</v>
      </c>
      <c r="I48" s="5">
        <v>12864.599999999995</v>
      </c>
      <c r="J48" s="6">
        <v>12864.6</v>
      </c>
      <c r="K48" s="6">
        <v>12864.6</v>
      </c>
      <c r="L48" s="6">
        <v>12864.6</v>
      </c>
      <c r="M48" s="8">
        <v>12864.6</v>
      </c>
      <c r="N48" s="25"/>
      <c r="O48" s="25"/>
    </row>
    <row r="49" spans="1:15" s="3" customFormat="1" x14ac:dyDescent="0.25">
      <c r="A49" s="3">
        <v>2018</v>
      </c>
      <c r="B49" s="31">
        <v>43101</v>
      </c>
      <c r="C49" s="31">
        <v>43465</v>
      </c>
      <c r="D49" s="3" t="s">
        <v>53</v>
      </c>
      <c r="E49" s="15">
        <v>2200</v>
      </c>
      <c r="F49" s="20" t="s">
        <v>68</v>
      </c>
      <c r="G49" s="9" t="s">
        <v>204</v>
      </c>
      <c r="H49" s="7">
        <v>13300.63</v>
      </c>
      <c r="I49" s="5">
        <v>1847.2899999999991</v>
      </c>
      <c r="J49" s="6">
        <v>1847.29</v>
      </c>
      <c r="K49" s="6">
        <v>1847.29</v>
      </c>
      <c r="L49" s="6">
        <v>1847.29</v>
      </c>
      <c r="M49" s="8">
        <v>1847.29</v>
      </c>
      <c r="N49" s="25"/>
      <c r="O49" s="25"/>
    </row>
    <row r="50" spans="1:15" s="3" customFormat="1" x14ac:dyDescent="0.25">
      <c r="A50" s="3">
        <v>2018</v>
      </c>
      <c r="B50" s="31">
        <v>43101</v>
      </c>
      <c r="C50" s="31">
        <v>43465</v>
      </c>
      <c r="D50" s="3" t="s">
        <v>53</v>
      </c>
      <c r="E50" s="16">
        <v>2400</v>
      </c>
      <c r="F50" s="20" t="s">
        <v>347</v>
      </c>
      <c r="G50" s="10" t="s">
        <v>288</v>
      </c>
      <c r="H50" s="5">
        <f>SUM(H51:H59)</f>
        <v>690603.81</v>
      </c>
      <c r="I50" s="5">
        <v>637413.21000000008</v>
      </c>
      <c r="J50" s="5">
        <f t="shared" ref="J50:M50" si="8">SUM(J51:J59)</f>
        <v>637413.21000000008</v>
      </c>
      <c r="K50" s="5">
        <f t="shared" si="8"/>
        <v>637413.21000000008</v>
      </c>
      <c r="L50" s="5">
        <f t="shared" si="8"/>
        <v>634618.35000000009</v>
      </c>
      <c r="M50" s="5">
        <f t="shared" si="8"/>
        <v>634618.35000000009</v>
      </c>
      <c r="N50" s="25"/>
      <c r="O50" s="25"/>
    </row>
    <row r="51" spans="1:15" s="3" customFormat="1" x14ac:dyDescent="0.25">
      <c r="A51" s="3">
        <v>2018</v>
      </c>
      <c r="B51" s="31">
        <v>43101</v>
      </c>
      <c r="C51" s="31">
        <v>43465</v>
      </c>
      <c r="D51" s="3" t="s">
        <v>53</v>
      </c>
      <c r="E51" s="15">
        <v>2400</v>
      </c>
      <c r="F51" s="20" t="s">
        <v>69</v>
      </c>
      <c r="G51" s="9" t="s">
        <v>205</v>
      </c>
      <c r="H51" s="7">
        <v>181504.6</v>
      </c>
      <c r="I51" s="5">
        <v>183389.31</v>
      </c>
      <c r="J51" s="6">
        <v>183389.31</v>
      </c>
      <c r="K51" s="6">
        <v>183389.31</v>
      </c>
      <c r="L51" s="6">
        <v>181614.09</v>
      </c>
      <c r="M51" s="8">
        <v>181614.09</v>
      </c>
      <c r="N51" s="25"/>
      <c r="O51" s="25"/>
    </row>
    <row r="52" spans="1:15" s="3" customFormat="1" x14ac:dyDescent="0.25">
      <c r="A52" s="3">
        <v>2018</v>
      </c>
      <c r="B52" s="31">
        <v>43101</v>
      </c>
      <c r="C52" s="31">
        <v>43465</v>
      </c>
      <c r="D52" s="3" t="s">
        <v>53</v>
      </c>
      <c r="E52" s="15">
        <v>2400</v>
      </c>
      <c r="F52" s="20" t="s">
        <v>70</v>
      </c>
      <c r="G52" s="9" t="s">
        <v>289</v>
      </c>
      <c r="H52" s="7">
        <v>2646.42</v>
      </c>
      <c r="I52" s="5">
        <v>0</v>
      </c>
      <c r="J52" s="6"/>
      <c r="K52" s="6"/>
      <c r="L52" s="6"/>
      <c r="M52" s="8"/>
      <c r="N52" s="25"/>
      <c r="O52" s="25"/>
    </row>
    <row r="53" spans="1:15" s="3" customFormat="1" x14ac:dyDescent="0.25">
      <c r="A53" s="3">
        <v>2018</v>
      </c>
      <c r="B53" s="31">
        <v>43101</v>
      </c>
      <c r="C53" s="31">
        <v>43465</v>
      </c>
      <c r="D53" s="3" t="s">
        <v>53</v>
      </c>
      <c r="E53" s="15">
        <v>2400</v>
      </c>
      <c r="F53" s="20" t="s">
        <v>71</v>
      </c>
      <c r="G53" s="9" t="s">
        <v>206</v>
      </c>
      <c r="H53" s="7">
        <v>31946.400000000001</v>
      </c>
      <c r="I53" s="5">
        <v>49192.130000000005</v>
      </c>
      <c r="J53" s="6">
        <v>49192.13</v>
      </c>
      <c r="K53" s="6">
        <v>49192.13</v>
      </c>
      <c r="L53" s="6">
        <v>49192.13</v>
      </c>
      <c r="M53" s="8">
        <v>49192.13</v>
      </c>
      <c r="N53" s="25"/>
      <c r="O53" s="25"/>
    </row>
    <row r="54" spans="1:15" s="3" customFormat="1" x14ac:dyDescent="0.25">
      <c r="A54" s="3">
        <v>2018</v>
      </c>
      <c r="B54" s="31">
        <v>43101</v>
      </c>
      <c r="C54" s="31">
        <v>43465</v>
      </c>
      <c r="D54" s="3" t="s">
        <v>53</v>
      </c>
      <c r="E54" s="15">
        <v>2400</v>
      </c>
      <c r="F54" s="20" t="s">
        <v>72</v>
      </c>
      <c r="G54" s="9" t="s">
        <v>290</v>
      </c>
      <c r="H54" s="7">
        <v>20000</v>
      </c>
      <c r="I54" s="5">
        <v>195.95000000000073</v>
      </c>
      <c r="J54" s="6">
        <v>195.95</v>
      </c>
      <c r="K54" s="6">
        <v>195.95</v>
      </c>
      <c r="L54" s="6">
        <v>195.95</v>
      </c>
      <c r="M54" s="8">
        <v>195.95</v>
      </c>
      <c r="N54" s="25"/>
      <c r="O54" s="25"/>
    </row>
    <row r="55" spans="1:15" s="3" customFormat="1" x14ac:dyDescent="0.25">
      <c r="A55" s="3">
        <v>2018</v>
      </c>
      <c r="B55" s="31">
        <v>43101</v>
      </c>
      <c r="C55" s="31">
        <v>43465</v>
      </c>
      <c r="D55" s="3" t="s">
        <v>53</v>
      </c>
      <c r="E55" s="15">
        <v>2400</v>
      </c>
      <c r="F55" s="20" t="s">
        <v>73</v>
      </c>
      <c r="G55" s="9" t="s">
        <v>291</v>
      </c>
      <c r="H55" s="7">
        <v>4756.7</v>
      </c>
      <c r="I55" s="5">
        <v>2904.64</v>
      </c>
      <c r="J55" s="6">
        <v>2904.64</v>
      </c>
      <c r="K55" s="6">
        <v>2904.64</v>
      </c>
      <c r="L55" s="6">
        <v>2904.64</v>
      </c>
      <c r="M55" s="8">
        <v>2904.64</v>
      </c>
      <c r="N55" s="25"/>
      <c r="O55" s="25"/>
    </row>
    <row r="56" spans="1:15" s="3" customFormat="1" x14ac:dyDescent="0.25">
      <c r="A56" s="3">
        <v>2018</v>
      </c>
      <c r="B56" s="31">
        <v>43101</v>
      </c>
      <c r="C56" s="31">
        <v>43465</v>
      </c>
      <c r="D56" s="3" t="s">
        <v>53</v>
      </c>
      <c r="E56" s="15">
        <v>2400</v>
      </c>
      <c r="F56" s="20" t="s">
        <v>74</v>
      </c>
      <c r="G56" s="9" t="s">
        <v>207</v>
      </c>
      <c r="H56" s="7">
        <v>258146.71</v>
      </c>
      <c r="I56" s="5">
        <v>265554.52999999997</v>
      </c>
      <c r="J56" s="6">
        <v>265554.53000000003</v>
      </c>
      <c r="K56" s="6">
        <v>265554.53000000003</v>
      </c>
      <c r="L56" s="6">
        <v>265554.53000000003</v>
      </c>
      <c r="M56" s="8">
        <v>265554.53000000003</v>
      </c>
      <c r="N56" s="25"/>
      <c r="O56" s="25"/>
    </row>
    <row r="57" spans="1:15" s="3" customFormat="1" x14ac:dyDescent="0.25">
      <c r="A57" s="3">
        <v>2018</v>
      </c>
      <c r="B57" s="31">
        <v>43101</v>
      </c>
      <c r="C57" s="31">
        <v>43465</v>
      </c>
      <c r="D57" s="3" t="s">
        <v>53</v>
      </c>
      <c r="E57" s="15">
        <v>2400</v>
      </c>
      <c r="F57" s="20" t="s">
        <v>75</v>
      </c>
      <c r="G57" s="9" t="s">
        <v>292</v>
      </c>
      <c r="H57" s="7">
        <v>10541.8</v>
      </c>
      <c r="I57" s="5">
        <v>6724.5199999999986</v>
      </c>
      <c r="J57" s="6">
        <v>6724.52</v>
      </c>
      <c r="K57" s="6">
        <v>6724.52</v>
      </c>
      <c r="L57" s="6">
        <v>6724.52</v>
      </c>
      <c r="M57" s="8">
        <v>6724.52</v>
      </c>
      <c r="N57" s="25"/>
      <c r="O57" s="25"/>
    </row>
    <row r="58" spans="1:15" s="3" customFormat="1" x14ac:dyDescent="0.25">
      <c r="A58" s="3">
        <v>2018</v>
      </c>
      <c r="B58" s="31">
        <v>43101</v>
      </c>
      <c r="C58" s="31">
        <v>43465</v>
      </c>
      <c r="D58" s="3" t="s">
        <v>53</v>
      </c>
      <c r="E58" s="15">
        <v>2400</v>
      </c>
      <c r="F58" s="20" t="s">
        <v>76</v>
      </c>
      <c r="G58" s="9" t="s">
        <v>208</v>
      </c>
      <c r="H58" s="7">
        <v>87460.989999999991</v>
      </c>
      <c r="I58" s="5">
        <v>33855.37999999999</v>
      </c>
      <c r="J58" s="6">
        <v>33855.379999999997</v>
      </c>
      <c r="K58" s="6">
        <v>33855.379999999997</v>
      </c>
      <c r="L58" s="6">
        <v>33855.379999999997</v>
      </c>
      <c r="M58" s="8">
        <v>33855.379999999997</v>
      </c>
      <c r="N58" s="25"/>
      <c r="O58" s="25"/>
    </row>
    <row r="59" spans="1:15" s="3" customFormat="1" x14ac:dyDescent="0.25">
      <c r="A59" s="3">
        <v>2018</v>
      </c>
      <c r="B59" s="31">
        <v>43101</v>
      </c>
      <c r="C59" s="31">
        <v>43465</v>
      </c>
      <c r="D59" s="3" t="s">
        <v>53</v>
      </c>
      <c r="E59" s="15">
        <v>2400</v>
      </c>
      <c r="F59" s="20" t="s">
        <v>77</v>
      </c>
      <c r="G59" s="9" t="s">
        <v>209</v>
      </c>
      <c r="H59" s="7">
        <v>93600.19</v>
      </c>
      <c r="I59" s="5">
        <v>95596.75</v>
      </c>
      <c r="J59" s="6">
        <v>95596.75</v>
      </c>
      <c r="K59" s="6">
        <v>95596.75</v>
      </c>
      <c r="L59" s="6">
        <v>94577.11</v>
      </c>
      <c r="M59" s="8">
        <v>94577.11</v>
      </c>
      <c r="N59" s="25"/>
      <c r="O59" s="25"/>
    </row>
    <row r="60" spans="1:15" s="3" customFormat="1" x14ac:dyDescent="0.25">
      <c r="A60" s="3">
        <v>2018</v>
      </c>
      <c r="B60" s="31">
        <v>43101</v>
      </c>
      <c r="C60" s="31">
        <v>43465</v>
      </c>
      <c r="D60" s="3" t="s">
        <v>53</v>
      </c>
      <c r="E60" s="16">
        <v>2500</v>
      </c>
      <c r="F60" s="20" t="s">
        <v>347</v>
      </c>
      <c r="G60" s="10" t="s">
        <v>293</v>
      </c>
      <c r="H60" s="5">
        <f>SUM(H61:H66)</f>
        <v>19769.04</v>
      </c>
      <c r="I60" s="5">
        <v>70159.360000000001</v>
      </c>
      <c r="J60" s="5">
        <f t="shared" ref="J60:M60" si="9">SUM(J61:J66)</f>
        <v>70159.359999999986</v>
      </c>
      <c r="K60" s="5">
        <f t="shared" si="9"/>
        <v>70159.359999999986</v>
      </c>
      <c r="L60" s="5">
        <f t="shared" si="9"/>
        <v>70159.359999999986</v>
      </c>
      <c r="M60" s="5">
        <f t="shared" si="9"/>
        <v>70159.359999999986</v>
      </c>
      <c r="N60" s="25"/>
      <c r="O60" s="25"/>
    </row>
    <row r="61" spans="1:15" s="3" customFormat="1" x14ac:dyDescent="0.25">
      <c r="A61" s="3">
        <v>2018</v>
      </c>
      <c r="B61" s="31">
        <v>43101</v>
      </c>
      <c r="C61" s="31">
        <v>43465</v>
      </c>
      <c r="D61" s="3" t="s">
        <v>53</v>
      </c>
      <c r="E61" s="15">
        <v>2500</v>
      </c>
      <c r="F61" s="18" t="s">
        <v>78</v>
      </c>
      <c r="G61" s="12" t="s">
        <v>294</v>
      </c>
      <c r="H61" s="7">
        <v>0</v>
      </c>
      <c r="I61" s="5">
        <v>18721.920000000002</v>
      </c>
      <c r="J61" s="6">
        <v>18721.919999999998</v>
      </c>
      <c r="K61" s="6">
        <v>18721.919999999998</v>
      </c>
      <c r="L61" s="6">
        <v>18721.919999999998</v>
      </c>
      <c r="M61" s="8">
        <v>18721.919999999998</v>
      </c>
      <c r="N61" s="29"/>
      <c r="O61" s="25"/>
    </row>
    <row r="62" spans="1:15" s="3" customFormat="1" x14ac:dyDescent="0.25">
      <c r="A62" s="3">
        <v>2018</v>
      </c>
      <c r="B62" s="31">
        <v>43101</v>
      </c>
      <c r="C62" s="31">
        <v>43465</v>
      </c>
      <c r="D62" s="3" t="s">
        <v>53</v>
      </c>
      <c r="E62" s="15">
        <v>2500</v>
      </c>
      <c r="F62" s="20" t="s">
        <v>79</v>
      </c>
      <c r="G62" s="9" t="s">
        <v>210</v>
      </c>
      <c r="H62" s="7">
        <v>10468.68</v>
      </c>
      <c r="I62" s="5">
        <v>5433.1100000000006</v>
      </c>
      <c r="J62" s="6">
        <v>5433.11</v>
      </c>
      <c r="K62" s="6">
        <v>5433.11</v>
      </c>
      <c r="L62" s="6">
        <v>5433.11</v>
      </c>
      <c r="M62" s="8">
        <v>5433.11</v>
      </c>
      <c r="N62" s="25"/>
      <c r="O62" s="25"/>
    </row>
    <row r="63" spans="1:15" s="3" customFormat="1" x14ac:dyDescent="0.25">
      <c r="A63" s="3">
        <v>2018</v>
      </c>
      <c r="B63" s="31">
        <v>43101</v>
      </c>
      <c r="C63" s="31">
        <v>43465</v>
      </c>
      <c r="D63" s="3" t="s">
        <v>53</v>
      </c>
      <c r="E63" s="15">
        <v>2500</v>
      </c>
      <c r="F63" s="20" t="s">
        <v>80</v>
      </c>
      <c r="G63" s="9" t="s">
        <v>211</v>
      </c>
      <c r="H63" s="7">
        <v>5890.9800000000005</v>
      </c>
      <c r="I63" s="5">
        <v>10190.98</v>
      </c>
      <c r="J63" s="6">
        <v>10190.98</v>
      </c>
      <c r="K63" s="6">
        <v>10190.98</v>
      </c>
      <c r="L63" s="6">
        <v>10190.98</v>
      </c>
      <c r="M63" s="8">
        <v>10190.98</v>
      </c>
      <c r="N63" s="25"/>
      <c r="O63" s="25"/>
    </row>
    <row r="64" spans="1:15" s="3" customFormat="1" x14ac:dyDescent="0.25">
      <c r="A64" s="3">
        <v>2018</v>
      </c>
      <c r="B64" s="31">
        <v>43101</v>
      </c>
      <c r="C64" s="31">
        <v>43465</v>
      </c>
      <c r="D64" s="3" t="s">
        <v>53</v>
      </c>
      <c r="E64" s="15">
        <v>2500</v>
      </c>
      <c r="F64" s="20" t="s">
        <v>81</v>
      </c>
      <c r="G64" s="9" t="s">
        <v>295</v>
      </c>
      <c r="H64" s="7">
        <v>0</v>
      </c>
      <c r="I64" s="5">
        <v>35</v>
      </c>
      <c r="J64" s="6">
        <v>35</v>
      </c>
      <c r="K64" s="6">
        <v>35</v>
      </c>
      <c r="L64" s="6">
        <v>35</v>
      </c>
      <c r="M64" s="8">
        <v>35</v>
      </c>
      <c r="N64" s="29"/>
      <c r="O64" s="25"/>
    </row>
    <row r="65" spans="1:15" s="3" customFormat="1" x14ac:dyDescent="0.25">
      <c r="A65" s="3">
        <v>2018</v>
      </c>
      <c r="B65" s="31">
        <v>43101</v>
      </c>
      <c r="C65" s="31">
        <v>43465</v>
      </c>
      <c r="D65" s="3" t="s">
        <v>53</v>
      </c>
      <c r="E65" s="15">
        <v>2500</v>
      </c>
      <c r="F65" s="20" t="s">
        <v>82</v>
      </c>
      <c r="G65" s="9" t="s">
        <v>296</v>
      </c>
      <c r="H65" s="7">
        <v>2898.98</v>
      </c>
      <c r="I65" s="5">
        <v>35778.350000000006</v>
      </c>
      <c r="J65" s="6">
        <v>35778.35</v>
      </c>
      <c r="K65" s="6">
        <v>35778.35</v>
      </c>
      <c r="L65" s="6">
        <v>35778.35</v>
      </c>
      <c r="M65" s="8">
        <v>35778.35</v>
      </c>
      <c r="N65" s="29"/>
      <c r="O65" s="25"/>
    </row>
    <row r="66" spans="1:15" s="3" customFormat="1" x14ac:dyDescent="0.25">
      <c r="A66" s="3">
        <v>2018</v>
      </c>
      <c r="B66" s="31">
        <v>43101</v>
      </c>
      <c r="C66" s="31">
        <v>43465</v>
      </c>
      <c r="D66" s="3" t="s">
        <v>53</v>
      </c>
      <c r="E66" s="15">
        <v>2500</v>
      </c>
      <c r="F66" s="20" t="s">
        <v>83</v>
      </c>
      <c r="G66" s="9" t="s">
        <v>297</v>
      </c>
      <c r="H66" s="7">
        <v>510.4</v>
      </c>
      <c r="I66" s="5">
        <v>0</v>
      </c>
      <c r="J66" s="6"/>
      <c r="K66" s="6"/>
      <c r="L66" s="6"/>
      <c r="M66" s="8"/>
      <c r="N66" s="25"/>
      <c r="O66" s="25"/>
    </row>
    <row r="67" spans="1:15" s="3" customFormat="1" x14ac:dyDescent="0.25">
      <c r="A67" s="3">
        <v>2018</v>
      </c>
      <c r="B67" s="31">
        <v>43101</v>
      </c>
      <c r="C67" s="31">
        <v>43465</v>
      </c>
      <c r="D67" s="3" t="s">
        <v>53</v>
      </c>
      <c r="E67" s="16">
        <v>2600</v>
      </c>
      <c r="F67" s="20" t="s">
        <v>347</v>
      </c>
      <c r="G67" s="10" t="s">
        <v>298</v>
      </c>
      <c r="H67" s="5">
        <f>SUM(H68:H69)</f>
        <v>637514.49999999988</v>
      </c>
      <c r="I67" s="5">
        <v>692789.93999999983</v>
      </c>
      <c r="J67" s="5">
        <f t="shared" ref="J67:M67" si="10">SUM(J68:J69)</f>
        <v>657013.34</v>
      </c>
      <c r="K67" s="5">
        <f t="shared" si="10"/>
        <v>657013.34</v>
      </c>
      <c r="L67" s="5">
        <f t="shared" si="10"/>
        <v>657013.34</v>
      </c>
      <c r="M67" s="5">
        <f t="shared" si="10"/>
        <v>657013.34</v>
      </c>
      <c r="N67" s="25"/>
      <c r="O67" s="25"/>
    </row>
    <row r="68" spans="1:15" s="3" customFormat="1" x14ac:dyDescent="0.25">
      <c r="A68" s="3">
        <v>2018</v>
      </c>
      <c r="B68" s="31">
        <v>43101</v>
      </c>
      <c r="C68" s="31">
        <v>43465</v>
      </c>
      <c r="D68" s="3" t="s">
        <v>53</v>
      </c>
      <c r="E68" s="15">
        <v>2600</v>
      </c>
      <c r="F68" s="20" t="s">
        <v>84</v>
      </c>
      <c r="G68" s="9" t="s">
        <v>212</v>
      </c>
      <c r="H68" s="7">
        <v>634396.29999999993</v>
      </c>
      <c r="I68" s="5">
        <v>680639.91999999993</v>
      </c>
      <c r="J68" s="6">
        <v>644863.31999999995</v>
      </c>
      <c r="K68" s="6">
        <v>644863.31999999995</v>
      </c>
      <c r="L68" s="6">
        <v>644863.31999999995</v>
      </c>
      <c r="M68" s="8">
        <v>644863.31999999995</v>
      </c>
      <c r="N68" s="29"/>
      <c r="O68" s="25"/>
    </row>
    <row r="69" spans="1:15" s="3" customFormat="1" x14ac:dyDescent="0.25">
      <c r="A69" s="3">
        <v>2018</v>
      </c>
      <c r="B69" s="31">
        <v>43101</v>
      </c>
      <c r="C69" s="31">
        <v>43465</v>
      </c>
      <c r="D69" s="3" t="s">
        <v>53</v>
      </c>
      <c r="E69" s="15">
        <v>2600</v>
      </c>
      <c r="F69" s="20" t="s">
        <v>85</v>
      </c>
      <c r="G69" s="9" t="s">
        <v>213</v>
      </c>
      <c r="H69" s="7">
        <v>3118.2000000000003</v>
      </c>
      <c r="I69" s="5">
        <v>12150.02</v>
      </c>
      <c r="J69" s="6">
        <v>12150.02</v>
      </c>
      <c r="K69" s="6">
        <v>12150.02</v>
      </c>
      <c r="L69" s="6">
        <v>12150.02</v>
      </c>
      <c r="M69" s="8">
        <v>12150.02</v>
      </c>
      <c r="N69" s="29"/>
      <c r="O69" s="25"/>
    </row>
    <row r="70" spans="1:15" s="3" customFormat="1" x14ac:dyDescent="0.25">
      <c r="A70" s="3">
        <v>2018</v>
      </c>
      <c r="B70" s="31">
        <v>43101</v>
      </c>
      <c r="C70" s="31">
        <v>43465</v>
      </c>
      <c r="D70" s="3" t="s">
        <v>53</v>
      </c>
      <c r="E70" s="16">
        <v>2700</v>
      </c>
      <c r="F70" s="20" t="s">
        <v>347</v>
      </c>
      <c r="G70" s="10" t="s">
        <v>299</v>
      </c>
      <c r="H70" s="5">
        <f>SUM(H71:H75)</f>
        <v>192592.08000000002</v>
      </c>
      <c r="I70" s="5">
        <v>235875.15000000002</v>
      </c>
      <c r="J70" s="5">
        <f t="shared" ref="J70:M70" si="11">SUM(J71:J75)</f>
        <v>235875.15</v>
      </c>
      <c r="K70" s="5">
        <f t="shared" si="11"/>
        <v>235875.15</v>
      </c>
      <c r="L70" s="5">
        <f t="shared" si="11"/>
        <v>235875.15</v>
      </c>
      <c r="M70" s="5">
        <f t="shared" si="11"/>
        <v>235875.15</v>
      </c>
      <c r="N70" s="25"/>
      <c r="O70" s="25"/>
    </row>
    <row r="71" spans="1:15" s="3" customFormat="1" x14ac:dyDescent="0.25">
      <c r="A71" s="3">
        <v>2018</v>
      </c>
      <c r="B71" s="31">
        <v>43101</v>
      </c>
      <c r="C71" s="31">
        <v>43465</v>
      </c>
      <c r="D71" s="3" t="s">
        <v>53</v>
      </c>
      <c r="E71" s="15">
        <v>2700</v>
      </c>
      <c r="F71" s="20" t="s">
        <v>86</v>
      </c>
      <c r="G71" s="9" t="s">
        <v>214</v>
      </c>
      <c r="H71" s="7">
        <v>135797.31</v>
      </c>
      <c r="I71" s="5">
        <v>163304.95999999999</v>
      </c>
      <c r="J71" s="6">
        <v>163304.95999999999</v>
      </c>
      <c r="K71" s="6">
        <v>163304.95999999999</v>
      </c>
      <c r="L71" s="6">
        <v>163304.95999999999</v>
      </c>
      <c r="M71" s="8">
        <v>163304.95999999999</v>
      </c>
      <c r="N71" s="25"/>
      <c r="O71" s="25"/>
    </row>
    <row r="72" spans="1:15" s="3" customFormat="1" x14ac:dyDescent="0.25">
      <c r="A72" s="3">
        <v>2018</v>
      </c>
      <c r="B72" s="31">
        <v>43101</v>
      </c>
      <c r="C72" s="31">
        <v>43465</v>
      </c>
      <c r="D72" s="3" t="s">
        <v>53</v>
      </c>
      <c r="E72" s="15">
        <v>2700</v>
      </c>
      <c r="F72" s="20" t="s">
        <v>87</v>
      </c>
      <c r="G72" s="9" t="s">
        <v>215</v>
      </c>
      <c r="H72" s="7">
        <v>20177.199999999997</v>
      </c>
      <c r="I72" s="5">
        <v>4478.5999999999967</v>
      </c>
      <c r="J72" s="6">
        <v>4478.6000000000004</v>
      </c>
      <c r="K72" s="6">
        <v>4478.6000000000004</v>
      </c>
      <c r="L72" s="6">
        <v>4478.6000000000004</v>
      </c>
      <c r="M72" s="8">
        <v>4478.6000000000004</v>
      </c>
      <c r="N72" s="25"/>
      <c r="O72" s="25"/>
    </row>
    <row r="73" spans="1:15" s="3" customFormat="1" x14ac:dyDescent="0.25">
      <c r="A73" s="3">
        <v>2018</v>
      </c>
      <c r="B73" s="31">
        <v>43101</v>
      </c>
      <c r="C73" s="31">
        <v>43465</v>
      </c>
      <c r="D73" s="3" t="s">
        <v>53</v>
      </c>
      <c r="E73" s="15">
        <v>2700</v>
      </c>
      <c r="F73" s="20" t="s">
        <v>88</v>
      </c>
      <c r="G73" s="9" t="s">
        <v>216</v>
      </c>
      <c r="H73" s="7">
        <v>36347.689999999995</v>
      </c>
      <c r="I73" s="5">
        <v>68091.59</v>
      </c>
      <c r="J73" s="6">
        <v>68091.59</v>
      </c>
      <c r="K73" s="6">
        <v>68091.59</v>
      </c>
      <c r="L73" s="6">
        <v>68091.59</v>
      </c>
      <c r="M73" s="8">
        <v>68091.59</v>
      </c>
      <c r="N73" s="29"/>
      <c r="O73" s="25"/>
    </row>
    <row r="74" spans="1:15" s="3" customFormat="1" x14ac:dyDescent="0.25">
      <c r="A74" s="3">
        <v>2018</v>
      </c>
      <c r="B74" s="31">
        <v>43101</v>
      </c>
      <c r="C74" s="31">
        <v>43465</v>
      </c>
      <c r="D74" s="3" t="s">
        <v>53</v>
      </c>
      <c r="E74" s="15">
        <v>2700</v>
      </c>
      <c r="F74" s="18" t="s">
        <v>89</v>
      </c>
      <c r="G74" s="4" t="s">
        <v>300</v>
      </c>
      <c r="H74" s="7">
        <v>269.88</v>
      </c>
      <c r="I74" s="5">
        <v>0</v>
      </c>
      <c r="J74" s="6"/>
      <c r="K74" s="6"/>
      <c r="L74" s="6"/>
      <c r="M74" s="8"/>
      <c r="N74" s="25"/>
      <c r="O74" s="25"/>
    </row>
    <row r="75" spans="1:15" s="3" customFormat="1" x14ac:dyDescent="0.25">
      <c r="A75" s="3">
        <v>2018</v>
      </c>
      <c r="B75" s="31">
        <v>43101</v>
      </c>
      <c r="C75" s="31">
        <v>43465</v>
      </c>
      <c r="D75" s="3" t="s">
        <v>53</v>
      </c>
      <c r="E75" s="15">
        <v>2700</v>
      </c>
      <c r="F75" s="18" t="s">
        <v>90</v>
      </c>
      <c r="G75" s="4" t="s">
        <v>217</v>
      </c>
      <c r="H75" s="7">
        <v>0</v>
      </c>
      <c r="I75" s="5">
        <v>0</v>
      </c>
      <c r="J75" s="6">
        <v>0</v>
      </c>
      <c r="K75" s="6"/>
      <c r="L75" s="6"/>
      <c r="M75" s="8"/>
      <c r="N75" s="25"/>
      <c r="O75" s="25"/>
    </row>
    <row r="76" spans="1:15" s="3" customFormat="1" x14ac:dyDescent="0.25">
      <c r="A76" s="3">
        <v>2018</v>
      </c>
      <c r="B76" s="31">
        <v>43101</v>
      </c>
      <c r="C76" s="31">
        <v>43465</v>
      </c>
      <c r="D76" s="3" t="s">
        <v>53</v>
      </c>
      <c r="E76" s="16">
        <v>2800</v>
      </c>
      <c r="F76" s="18"/>
      <c r="G76" s="10" t="s">
        <v>301</v>
      </c>
      <c r="H76" s="7">
        <f>SUM(H77)</f>
        <v>0</v>
      </c>
      <c r="I76" s="5">
        <v>3905.01</v>
      </c>
      <c r="J76" s="7">
        <f t="shared" ref="J76:M76" si="12">SUM(J77)</f>
        <v>3905.01</v>
      </c>
      <c r="K76" s="7">
        <f t="shared" si="12"/>
        <v>3905.01</v>
      </c>
      <c r="L76" s="7">
        <f t="shared" si="12"/>
        <v>3905.01</v>
      </c>
      <c r="M76" s="7">
        <f t="shared" si="12"/>
        <v>3905.01</v>
      </c>
      <c r="N76" s="25"/>
      <c r="O76" s="25"/>
    </row>
    <row r="77" spans="1:15" s="3" customFormat="1" x14ac:dyDescent="0.25">
      <c r="A77" s="3">
        <v>2018</v>
      </c>
      <c r="B77" s="31">
        <v>43101</v>
      </c>
      <c r="C77" s="31">
        <v>43465</v>
      </c>
      <c r="D77" s="3" t="s">
        <v>53</v>
      </c>
      <c r="E77" s="21">
        <v>2800</v>
      </c>
      <c r="F77" s="18">
        <v>28301</v>
      </c>
      <c r="G77" s="9" t="s">
        <v>302</v>
      </c>
      <c r="H77" s="7">
        <v>0</v>
      </c>
      <c r="I77" s="5">
        <v>3905.01</v>
      </c>
      <c r="J77" s="6">
        <v>3905.01</v>
      </c>
      <c r="K77" s="6">
        <v>3905.01</v>
      </c>
      <c r="L77" s="6">
        <v>3905.01</v>
      </c>
      <c r="M77" s="8">
        <v>3905.01</v>
      </c>
      <c r="N77" s="29"/>
      <c r="O77" s="25"/>
    </row>
    <row r="78" spans="1:15" s="3" customFormat="1" x14ac:dyDescent="0.25">
      <c r="A78" s="3">
        <v>2018</v>
      </c>
      <c r="B78" s="31">
        <v>43101</v>
      </c>
      <c r="C78" s="31">
        <v>43465</v>
      </c>
      <c r="D78" s="3" t="s">
        <v>53</v>
      </c>
      <c r="E78" s="16">
        <v>2900</v>
      </c>
      <c r="F78" s="20" t="s">
        <v>347</v>
      </c>
      <c r="G78" s="10" t="s">
        <v>303</v>
      </c>
      <c r="H78" s="5">
        <f>SUM(H79:H86)</f>
        <v>783224.71</v>
      </c>
      <c r="I78" s="5">
        <v>687692.94</v>
      </c>
      <c r="J78" s="5">
        <f t="shared" ref="J78:M78" si="13">SUM(J79:J86)</f>
        <v>678903.35000000009</v>
      </c>
      <c r="K78" s="5">
        <f t="shared" si="13"/>
        <v>678903.35000000009</v>
      </c>
      <c r="L78" s="5">
        <f t="shared" si="13"/>
        <v>674669.47</v>
      </c>
      <c r="M78" s="5">
        <f t="shared" si="13"/>
        <v>674669.47</v>
      </c>
      <c r="N78" s="25"/>
      <c r="O78" s="25"/>
    </row>
    <row r="79" spans="1:15" s="3" customFormat="1" x14ac:dyDescent="0.25">
      <c r="A79" s="3">
        <v>2018</v>
      </c>
      <c r="B79" s="31">
        <v>43101</v>
      </c>
      <c r="C79" s="31">
        <v>43465</v>
      </c>
      <c r="D79" s="3" t="s">
        <v>53</v>
      </c>
      <c r="E79" s="15">
        <v>2900</v>
      </c>
      <c r="F79" s="20" t="s">
        <v>91</v>
      </c>
      <c r="G79" s="9" t="s">
        <v>218</v>
      </c>
      <c r="H79" s="7">
        <v>43101.23</v>
      </c>
      <c r="I79" s="5">
        <v>37316.460000000006</v>
      </c>
      <c r="J79" s="6">
        <v>37316.46</v>
      </c>
      <c r="K79" s="6">
        <v>37316.46</v>
      </c>
      <c r="L79" s="6">
        <v>37316.46</v>
      </c>
      <c r="M79" s="8">
        <v>37316.46</v>
      </c>
      <c r="N79" s="25"/>
      <c r="O79" s="25"/>
    </row>
    <row r="80" spans="1:15" s="3" customFormat="1" x14ac:dyDescent="0.25">
      <c r="A80" s="3">
        <v>2018</v>
      </c>
      <c r="B80" s="31">
        <v>43101</v>
      </c>
      <c r="C80" s="31">
        <v>43465</v>
      </c>
      <c r="D80" s="3" t="s">
        <v>53</v>
      </c>
      <c r="E80" s="15">
        <v>2900</v>
      </c>
      <c r="F80" s="20" t="s">
        <v>92</v>
      </c>
      <c r="G80" s="9" t="s">
        <v>219</v>
      </c>
      <c r="H80" s="7">
        <v>217150.16999999998</v>
      </c>
      <c r="I80" s="5">
        <v>127397.00999999998</v>
      </c>
      <c r="J80" s="6">
        <v>127397.01</v>
      </c>
      <c r="K80" s="6">
        <v>127397.01</v>
      </c>
      <c r="L80" s="6">
        <v>127397.01</v>
      </c>
      <c r="M80" s="8">
        <v>127397.01</v>
      </c>
      <c r="N80" s="25"/>
      <c r="O80" s="25"/>
    </row>
    <row r="81" spans="1:15" s="3" customFormat="1" x14ac:dyDescent="0.25">
      <c r="A81" s="3">
        <v>2018</v>
      </c>
      <c r="B81" s="31">
        <v>43101</v>
      </c>
      <c r="C81" s="31">
        <v>43465</v>
      </c>
      <c r="D81" s="3" t="s">
        <v>53</v>
      </c>
      <c r="E81" s="15">
        <v>2900</v>
      </c>
      <c r="F81" s="20" t="s">
        <v>93</v>
      </c>
      <c r="G81" s="9" t="s">
        <v>220</v>
      </c>
      <c r="H81" s="7">
        <v>187291.33</v>
      </c>
      <c r="I81" s="5">
        <v>271634.63</v>
      </c>
      <c r="J81" s="6">
        <v>271634.63</v>
      </c>
      <c r="K81" s="6">
        <v>271634.63</v>
      </c>
      <c r="L81" s="6">
        <v>267400.75</v>
      </c>
      <c r="M81" s="8">
        <v>267400.75</v>
      </c>
      <c r="N81" s="25"/>
      <c r="O81" s="25"/>
    </row>
    <row r="82" spans="1:15" s="3" customFormat="1" x14ac:dyDescent="0.25">
      <c r="A82" s="3">
        <v>2018</v>
      </c>
      <c r="B82" s="31">
        <v>43101</v>
      </c>
      <c r="C82" s="31">
        <v>43465</v>
      </c>
      <c r="D82" s="3" t="s">
        <v>53</v>
      </c>
      <c r="E82" s="15">
        <v>2900</v>
      </c>
      <c r="F82" s="20" t="s">
        <v>94</v>
      </c>
      <c r="G82" s="9" t="s">
        <v>221</v>
      </c>
      <c r="H82" s="7">
        <v>249457.21000000002</v>
      </c>
      <c r="I82" s="5">
        <v>206300.28000000003</v>
      </c>
      <c r="J82" s="6">
        <v>197510.69</v>
      </c>
      <c r="K82" s="6">
        <v>197510.69</v>
      </c>
      <c r="L82" s="6">
        <v>197510.69</v>
      </c>
      <c r="M82" s="8">
        <v>197510.69</v>
      </c>
      <c r="N82" s="29"/>
      <c r="O82" s="25"/>
    </row>
    <row r="83" spans="1:15" s="3" customFormat="1" x14ac:dyDescent="0.25">
      <c r="A83" s="3">
        <v>2018</v>
      </c>
      <c r="B83" s="31">
        <v>43101</v>
      </c>
      <c r="C83" s="31">
        <v>43465</v>
      </c>
      <c r="D83" s="3" t="s">
        <v>53</v>
      </c>
      <c r="E83" s="15">
        <v>2900</v>
      </c>
      <c r="F83" s="20" t="s">
        <v>95</v>
      </c>
      <c r="G83" s="9" t="s">
        <v>222</v>
      </c>
      <c r="H83" s="7">
        <v>67599.77</v>
      </c>
      <c r="I83" s="5">
        <v>43119.560000000005</v>
      </c>
      <c r="J83" s="6">
        <v>43119.56</v>
      </c>
      <c r="K83" s="6">
        <v>43119.56</v>
      </c>
      <c r="L83" s="6">
        <v>43119.56</v>
      </c>
      <c r="M83" s="8">
        <v>43119.56</v>
      </c>
      <c r="N83" s="25"/>
      <c r="O83" s="25"/>
    </row>
    <row r="84" spans="1:15" s="3" customFormat="1" x14ac:dyDescent="0.25">
      <c r="A84" s="3">
        <v>2018</v>
      </c>
      <c r="B84" s="31">
        <v>43101</v>
      </c>
      <c r="C84" s="31">
        <v>43465</v>
      </c>
      <c r="D84" s="3" t="s">
        <v>53</v>
      </c>
      <c r="E84" s="15">
        <v>2900</v>
      </c>
      <c r="F84" s="20" t="s">
        <v>96</v>
      </c>
      <c r="G84" s="9" t="s">
        <v>223</v>
      </c>
      <c r="H84" s="7">
        <v>15000</v>
      </c>
      <c r="I84" s="5">
        <v>1925</v>
      </c>
      <c r="J84" s="6">
        <v>1925</v>
      </c>
      <c r="K84" s="6">
        <v>1925</v>
      </c>
      <c r="L84" s="6">
        <v>1925</v>
      </c>
      <c r="M84" s="8">
        <v>1925</v>
      </c>
      <c r="N84" s="25"/>
      <c r="O84" s="25"/>
    </row>
    <row r="85" spans="1:15" s="3" customFormat="1" x14ac:dyDescent="0.25">
      <c r="A85" s="3">
        <v>2018</v>
      </c>
      <c r="B85" s="31">
        <v>43101</v>
      </c>
      <c r="C85" s="31">
        <v>43465</v>
      </c>
      <c r="D85" s="3" t="s">
        <v>53</v>
      </c>
      <c r="E85" s="15">
        <v>2900</v>
      </c>
      <c r="F85" s="20" t="s">
        <v>97</v>
      </c>
      <c r="G85" s="9" t="s">
        <v>224</v>
      </c>
      <c r="H85" s="7">
        <v>0</v>
      </c>
      <c r="I85" s="5">
        <v>0</v>
      </c>
      <c r="J85" s="6">
        <v>0</v>
      </c>
      <c r="K85" s="6"/>
      <c r="L85" s="6"/>
      <c r="M85" s="8"/>
      <c r="N85" s="25"/>
      <c r="O85" s="25"/>
    </row>
    <row r="86" spans="1:15" s="3" customFormat="1" x14ac:dyDescent="0.25">
      <c r="A86" s="3">
        <v>2018</v>
      </c>
      <c r="B86" s="31">
        <v>43101</v>
      </c>
      <c r="C86" s="31">
        <v>43465</v>
      </c>
      <c r="D86" s="3" t="s">
        <v>53</v>
      </c>
      <c r="E86" s="15">
        <v>2900</v>
      </c>
      <c r="F86" s="20" t="s">
        <v>98</v>
      </c>
      <c r="G86" s="9" t="s">
        <v>225</v>
      </c>
      <c r="H86" s="7">
        <v>3625</v>
      </c>
      <c r="I86" s="5">
        <v>0</v>
      </c>
      <c r="J86" s="6">
        <v>0</v>
      </c>
      <c r="K86" s="6"/>
      <c r="L86" s="6"/>
      <c r="M86" s="8"/>
      <c r="N86" s="25"/>
      <c r="O86" s="25"/>
    </row>
    <row r="87" spans="1:15" s="3" customFormat="1" x14ac:dyDescent="0.25">
      <c r="A87" s="3">
        <v>2018</v>
      </c>
      <c r="B87" s="31">
        <v>43101</v>
      </c>
      <c r="C87" s="31">
        <v>43465</v>
      </c>
      <c r="D87" s="24" t="s">
        <v>54</v>
      </c>
      <c r="E87" s="16"/>
      <c r="F87" s="20" t="s">
        <v>347</v>
      </c>
      <c r="G87" s="10" t="s">
        <v>304</v>
      </c>
      <c r="H87" s="5">
        <f>H88+H97+H104+H116+H121+H133+H137+H145+H151</f>
        <v>16468429.619999999</v>
      </c>
      <c r="I87" s="5">
        <v>22148616.399999999</v>
      </c>
      <c r="J87" s="5">
        <f t="shared" ref="J87:M87" si="14">J88+J97+J104+J116+J121+J133+J137+J145+J151</f>
        <v>22047152.82</v>
      </c>
      <c r="K87" s="5">
        <f t="shared" si="14"/>
        <v>22047152.82</v>
      </c>
      <c r="L87" s="5">
        <f t="shared" si="14"/>
        <v>21964639.810000002</v>
      </c>
      <c r="M87" s="5">
        <f t="shared" si="14"/>
        <v>21963728.830000002</v>
      </c>
      <c r="N87" s="25"/>
      <c r="O87" s="25"/>
    </row>
    <row r="88" spans="1:15" s="3" customFormat="1" x14ac:dyDescent="0.25">
      <c r="A88" s="3">
        <v>2018</v>
      </c>
      <c r="B88" s="31">
        <v>43101</v>
      </c>
      <c r="C88" s="31">
        <v>43465</v>
      </c>
      <c r="D88" s="3" t="s">
        <v>54</v>
      </c>
      <c r="E88" s="16">
        <v>3100</v>
      </c>
      <c r="F88" s="20" t="s">
        <v>347</v>
      </c>
      <c r="G88" s="10" t="s">
        <v>305</v>
      </c>
      <c r="H88" s="5">
        <f>SUM(H89:H96)</f>
        <v>3132630.96</v>
      </c>
      <c r="I88" s="5">
        <v>3001678.29</v>
      </c>
      <c r="J88" s="5">
        <f t="shared" ref="J88:M88" si="15">SUM(J89:J96)</f>
        <v>3001678.29</v>
      </c>
      <c r="K88" s="5">
        <f t="shared" si="15"/>
        <v>3001678.29</v>
      </c>
      <c r="L88" s="5">
        <f t="shared" si="15"/>
        <v>2947995.3600000003</v>
      </c>
      <c r="M88" s="5">
        <f t="shared" si="15"/>
        <v>2947995.3600000003</v>
      </c>
      <c r="N88" s="25"/>
      <c r="O88" s="25"/>
    </row>
    <row r="89" spans="1:15" s="3" customFormat="1" x14ac:dyDescent="0.25">
      <c r="A89" s="3">
        <v>2018</v>
      </c>
      <c r="B89" s="31">
        <v>43101</v>
      </c>
      <c r="C89" s="31">
        <v>43465</v>
      </c>
      <c r="D89" s="3" t="s">
        <v>54</v>
      </c>
      <c r="E89" s="15">
        <v>3100</v>
      </c>
      <c r="F89" s="20" t="s">
        <v>99</v>
      </c>
      <c r="G89" s="9" t="s">
        <v>226</v>
      </c>
      <c r="H89" s="7">
        <v>2235279</v>
      </c>
      <c r="I89" s="5">
        <v>2328671</v>
      </c>
      <c r="J89" s="6">
        <v>2328671</v>
      </c>
      <c r="K89" s="6">
        <v>2328671</v>
      </c>
      <c r="L89" s="6">
        <v>2328671</v>
      </c>
      <c r="M89" s="8">
        <v>2328671</v>
      </c>
      <c r="N89" s="25"/>
      <c r="O89" s="25"/>
    </row>
    <row r="90" spans="1:15" s="3" customFormat="1" x14ac:dyDescent="0.25">
      <c r="A90" s="3">
        <v>2018</v>
      </c>
      <c r="B90" s="31">
        <v>43101</v>
      </c>
      <c r="C90" s="31">
        <v>43465</v>
      </c>
      <c r="D90" s="3" t="s">
        <v>54</v>
      </c>
      <c r="E90" s="15">
        <v>3100</v>
      </c>
      <c r="F90" s="20" t="s">
        <v>100</v>
      </c>
      <c r="G90" s="9" t="s">
        <v>306</v>
      </c>
      <c r="H90" s="7">
        <v>33280.400000000001</v>
      </c>
      <c r="I90" s="5">
        <v>0</v>
      </c>
      <c r="J90" s="6">
        <v>0</v>
      </c>
      <c r="K90" s="6"/>
      <c r="L90" s="6"/>
      <c r="M90" s="8"/>
      <c r="N90" s="25"/>
      <c r="O90" s="25"/>
    </row>
    <row r="91" spans="1:15" s="3" customFormat="1" x14ac:dyDescent="0.25">
      <c r="A91" s="3">
        <v>2018</v>
      </c>
      <c r="B91" s="31">
        <v>43101</v>
      </c>
      <c r="C91" s="31">
        <v>43465</v>
      </c>
      <c r="D91" s="3" t="s">
        <v>54</v>
      </c>
      <c r="E91" s="15">
        <v>3100</v>
      </c>
      <c r="F91" s="20" t="s">
        <v>101</v>
      </c>
      <c r="G91" s="9" t="s">
        <v>227</v>
      </c>
      <c r="H91" s="7">
        <v>1598.26</v>
      </c>
      <c r="I91" s="5">
        <v>0</v>
      </c>
      <c r="J91" s="6"/>
      <c r="K91" s="6"/>
      <c r="L91" s="6"/>
      <c r="M91" s="8"/>
      <c r="N91" s="25"/>
      <c r="O91" s="25"/>
    </row>
    <row r="92" spans="1:15" s="3" customFormat="1" x14ac:dyDescent="0.25">
      <c r="A92" s="3">
        <v>2018</v>
      </c>
      <c r="B92" s="31">
        <v>43101</v>
      </c>
      <c r="C92" s="31">
        <v>43465</v>
      </c>
      <c r="D92" s="3" t="s">
        <v>54</v>
      </c>
      <c r="E92" s="15">
        <v>3100</v>
      </c>
      <c r="F92" s="20" t="s">
        <v>102</v>
      </c>
      <c r="G92" s="9" t="s">
        <v>228</v>
      </c>
      <c r="H92" s="7">
        <v>6639</v>
      </c>
      <c r="I92" s="5">
        <v>4812</v>
      </c>
      <c r="J92" s="6">
        <v>4812</v>
      </c>
      <c r="K92" s="6">
        <v>4812</v>
      </c>
      <c r="L92" s="6">
        <v>4812</v>
      </c>
      <c r="M92" s="8">
        <v>4812</v>
      </c>
      <c r="N92" s="25"/>
      <c r="O92" s="25"/>
    </row>
    <row r="93" spans="1:15" s="3" customFormat="1" x14ac:dyDescent="0.25">
      <c r="A93" s="3">
        <v>2018</v>
      </c>
      <c r="B93" s="31">
        <v>43101</v>
      </c>
      <c r="C93" s="31">
        <v>43465</v>
      </c>
      <c r="D93" s="3" t="s">
        <v>54</v>
      </c>
      <c r="E93" s="15">
        <v>3100</v>
      </c>
      <c r="F93" s="20" t="s">
        <v>103</v>
      </c>
      <c r="G93" s="9" t="s">
        <v>229</v>
      </c>
      <c r="H93" s="7">
        <v>134386.95000000001</v>
      </c>
      <c r="I93" s="5">
        <v>144404.65000000002</v>
      </c>
      <c r="J93" s="6">
        <v>144404.65</v>
      </c>
      <c r="K93" s="6">
        <v>144404.65</v>
      </c>
      <c r="L93" s="6">
        <v>133752.5</v>
      </c>
      <c r="M93" s="8">
        <v>133752.5</v>
      </c>
      <c r="N93" s="25"/>
      <c r="O93" s="25"/>
    </row>
    <row r="94" spans="1:15" s="3" customFormat="1" x14ac:dyDescent="0.25">
      <c r="A94" s="3">
        <v>2018</v>
      </c>
      <c r="B94" s="31">
        <v>43101</v>
      </c>
      <c r="C94" s="31">
        <v>43465</v>
      </c>
      <c r="D94" s="3" t="s">
        <v>54</v>
      </c>
      <c r="E94" s="15">
        <v>3100</v>
      </c>
      <c r="F94" s="20" t="s">
        <v>104</v>
      </c>
      <c r="G94" s="9" t="s">
        <v>230</v>
      </c>
      <c r="H94" s="7">
        <v>7610.1900000000005</v>
      </c>
      <c r="I94" s="5">
        <v>7405.8300000000008</v>
      </c>
      <c r="J94" s="32">
        <v>7405.83</v>
      </c>
      <c r="K94" s="32">
        <v>7405.83</v>
      </c>
      <c r="L94" s="32">
        <v>7405.83</v>
      </c>
      <c r="M94" s="8">
        <v>7405.83</v>
      </c>
      <c r="N94" s="25"/>
      <c r="O94" s="25"/>
    </row>
    <row r="95" spans="1:15" s="3" customFormat="1" x14ac:dyDescent="0.25">
      <c r="A95" s="3">
        <v>2018</v>
      </c>
      <c r="B95" s="31">
        <v>43101</v>
      </c>
      <c r="C95" s="31">
        <v>43465</v>
      </c>
      <c r="D95" s="3" t="s">
        <v>54</v>
      </c>
      <c r="E95" s="15">
        <v>3100</v>
      </c>
      <c r="F95" s="20" t="s">
        <v>105</v>
      </c>
      <c r="G95" s="9" t="s">
        <v>231</v>
      </c>
      <c r="H95" s="7">
        <v>713837.16</v>
      </c>
      <c r="I95" s="5">
        <v>516384.81000000006</v>
      </c>
      <c r="J95" s="32">
        <v>516384.81</v>
      </c>
      <c r="K95" s="32">
        <v>516384.81</v>
      </c>
      <c r="L95" s="32">
        <v>473354.03</v>
      </c>
      <c r="M95" s="8">
        <v>473354.03</v>
      </c>
      <c r="N95" s="25"/>
      <c r="O95" s="25"/>
    </row>
    <row r="96" spans="1:15" s="3" customFormat="1" x14ac:dyDescent="0.25">
      <c r="A96" s="3">
        <v>2018</v>
      </c>
      <c r="B96" s="31">
        <v>43101</v>
      </c>
      <c r="C96" s="31">
        <v>43465</v>
      </c>
      <c r="D96" s="3" t="s">
        <v>54</v>
      </c>
      <c r="E96" s="15">
        <v>3100</v>
      </c>
      <c r="F96" s="18" t="s">
        <v>106</v>
      </c>
      <c r="G96" s="4" t="s">
        <v>307</v>
      </c>
      <c r="H96" s="7">
        <v>0</v>
      </c>
      <c r="I96" s="5">
        <v>0</v>
      </c>
      <c r="J96" s="32">
        <v>0</v>
      </c>
      <c r="K96" s="32">
        <v>0</v>
      </c>
      <c r="L96" s="32"/>
      <c r="M96" s="8">
        <v>0</v>
      </c>
      <c r="N96" s="25"/>
      <c r="O96" s="25"/>
    </row>
    <row r="97" spans="1:15" s="3" customFormat="1" x14ac:dyDescent="0.25">
      <c r="A97" s="3">
        <v>2018</v>
      </c>
      <c r="B97" s="31">
        <v>43101</v>
      </c>
      <c r="C97" s="31">
        <v>43465</v>
      </c>
      <c r="D97" s="3" t="s">
        <v>54</v>
      </c>
      <c r="E97" s="16">
        <v>3200</v>
      </c>
      <c r="F97" s="20" t="s">
        <v>347</v>
      </c>
      <c r="G97" s="10" t="s">
        <v>308</v>
      </c>
      <c r="H97" s="5">
        <f>SUM(H98:H103)</f>
        <v>1967499.37</v>
      </c>
      <c r="I97" s="5">
        <v>2132943.4500000002</v>
      </c>
      <c r="J97" s="5">
        <f t="shared" ref="J97:M97" si="16">SUM(J98:J103)</f>
        <v>2132943.4499999997</v>
      </c>
      <c r="K97" s="5">
        <f t="shared" si="16"/>
        <v>2132943.4499999997</v>
      </c>
      <c r="L97" s="5">
        <f t="shared" si="16"/>
        <v>2132943.4499999997</v>
      </c>
      <c r="M97" s="5">
        <f t="shared" si="16"/>
        <v>2132943.4499999997</v>
      </c>
      <c r="N97" s="25"/>
      <c r="O97" s="25"/>
    </row>
    <row r="98" spans="1:15" s="3" customFormat="1" x14ac:dyDescent="0.25">
      <c r="A98" s="3">
        <v>2018</v>
      </c>
      <c r="B98" s="31">
        <v>43101</v>
      </c>
      <c r="C98" s="31">
        <v>43465</v>
      </c>
      <c r="D98" s="3" t="s">
        <v>54</v>
      </c>
      <c r="E98" s="15">
        <v>3200</v>
      </c>
      <c r="F98" s="20" t="s">
        <v>107</v>
      </c>
      <c r="G98" s="9" t="s">
        <v>232</v>
      </c>
      <c r="H98" s="7">
        <v>0</v>
      </c>
      <c r="I98" s="5">
        <v>0</v>
      </c>
      <c r="J98" s="32"/>
      <c r="K98" s="32"/>
      <c r="L98" s="32"/>
      <c r="M98" s="8"/>
      <c r="N98" s="25"/>
      <c r="O98" s="25"/>
    </row>
    <row r="99" spans="1:15" s="3" customFormat="1" x14ac:dyDescent="0.25">
      <c r="A99" s="3">
        <v>2018</v>
      </c>
      <c r="B99" s="31">
        <v>43101</v>
      </c>
      <c r="C99" s="31">
        <v>43465</v>
      </c>
      <c r="D99" s="3" t="s">
        <v>54</v>
      </c>
      <c r="E99" s="15">
        <v>3200</v>
      </c>
      <c r="F99" s="20" t="s">
        <v>108</v>
      </c>
      <c r="G99" s="9" t="s">
        <v>233</v>
      </c>
      <c r="H99" s="7">
        <v>8120</v>
      </c>
      <c r="I99" s="5">
        <v>0</v>
      </c>
      <c r="J99" s="32">
        <v>0</v>
      </c>
      <c r="K99" s="32"/>
      <c r="L99" s="32"/>
      <c r="M99" s="8"/>
      <c r="N99" s="25"/>
      <c r="O99" s="25"/>
    </row>
    <row r="100" spans="1:15" s="3" customFormat="1" x14ac:dyDescent="0.25">
      <c r="A100" s="3">
        <v>2018</v>
      </c>
      <c r="B100" s="31">
        <v>43101</v>
      </c>
      <c r="C100" s="31">
        <v>43465</v>
      </c>
      <c r="D100" s="3" t="s">
        <v>54</v>
      </c>
      <c r="E100" s="15">
        <v>3200</v>
      </c>
      <c r="F100" s="20" t="s">
        <v>109</v>
      </c>
      <c r="G100" s="9" t="s">
        <v>234</v>
      </c>
      <c r="H100" s="7">
        <v>240464.03</v>
      </c>
      <c r="I100" s="5">
        <v>189707.5</v>
      </c>
      <c r="J100" s="32">
        <v>189707.5</v>
      </c>
      <c r="K100" s="32">
        <v>189707.5</v>
      </c>
      <c r="L100" s="32">
        <v>189707.5</v>
      </c>
      <c r="M100" s="8">
        <v>189707.5</v>
      </c>
      <c r="N100" s="25"/>
      <c r="O100" s="25"/>
    </row>
    <row r="101" spans="1:15" s="3" customFormat="1" x14ac:dyDescent="0.25">
      <c r="A101" s="3">
        <v>2018</v>
      </c>
      <c r="B101" s="31">
        <v>43101</v>
      </c>
      <c r="C101" s="31">
        <v>43465</v>
      </c>
      <c r="D101" s="3" t="s">
        <v>54</v>
      </c>
      <c r="E101" s="15">
        <v>3200</v>
      </c>
      <c r="F101" s="20" t="s">
        <v>110</v>
      </c>
      <c r="G101" s="9" t="s">
        <v>235</v>
      </c>
      <c r="H101" s="7">
        <v>22600</v>
      </c>
      <c r="I101" s="5">
        <v>23200</v>
      </c>
      <c r="J101" s="32">
        <v>23200</v>
      </c>
      <c r="K101" s="32">
        <v>23200</v>
      </c>
      <c r="L101" s="32">
        <v>23200</v>
      </c>
      <c r="M101" s="8">
        <v>23200</v>
      </c>
      <c r="N101" s="29"/>
      <c r="O101" s="25"/>
    </row>
    <row r="102" spans="1:15" s="3" customFormat="1" x14ac:dyDescent="0.25">
      <c r="A102" s="3">
        <v>2018</v>
      </c>
      <c r="B102" s="31">
        <v>43101</v>
      </c>
      <c r="C102" s="31">
        <v>43465</v>
      </c>
      <c r="D102" s="3" t="s">
        <v>54</v>
      </c>
      <c r="E102" s="15">
        <v>3200</v>
      </c>
      <c r="F102" s="20" t="s">
        <v>111</v>
      </c>
      <c r="G102" s="9" t="s">
        <v>236</v>
      </c>
      <c r="H102" s="7">
        <v>1383797.54</v>
      </c>
      <c r="I102" s="5">
        <v>1794625.6600000001</v>
      </c>
      <c r="J102" s="32">
        <v>1794625.66</v>
      </c>
      <c r="K102" s="32">
        <v>1794625.66</v>
      </c>
      <c r="L102" s="32">
        <v>1794625.66</v>
      </c>
      <c r="M102" s="8">
        <v>1794625.66</v>
      </c>
      <c r="N102" s="25"/>
      <c r="O102" s="25"/>
    </row>
    <row r="103" spans="1:15" s="3" customFormat="1" x14ac:dyDescent="0.25">
      <c r="A103" s="3">
        <v>2018</v>
      </c>
      <c r="B103" s="31">
        <v>43101</v>
      </c>
      <c r="C103" s="31">
        <v>43465</v>
      </c>
      <c r="D103" s="3" t="s">
        <v>54</v>
      </c>
      <c r="E103" s="15">
        <v>3200</v>
      </c>
      <c r="F103" s="20" t="s">
        <v>112</v>
      </c>
      <c r="G103" s="9" t="s">
        <v>237</v>
      </c>
      <c r="H103" s="7">
        <v>312517.8</v>
      </c>
      <c r="I103" s="5">
        <v>125410.29000000001</v>
      </c>
      <c r="J103" s="32">
        <v>125410.29</v>
      </c>
      <c r="K103" s="32">
        <v>125410.29</v>
      </c>
      <c r="L103" s="32">
        <v>125410.29</v>
      </c>
      <c r="M103" s="8">
        <v>125410.29</v>
      </c>
      <c r="N103" s="25"/>
      <c r="O103" s="25"/>
    </row>
    <row r="104" spans="1:15" s="3" customFormat="1" x14ac:dyDescent="0.25">
      <c r="A104" s="3">
        <v>2018</v>
      </c>
      <c r="B104" s="31">
        <v>43101</v>
      </c>
      <c r="C104" s="31">
        <v>43465</v>
      </c>
      <c r="D104" s="3" t="s">
        <v>54</v>
      </c>
      <c r="E104" s="16">
        <v>3300</v>
      </c>
      <c r="F104" s="20" t="s">
        <v>347</v>
      </c>
      <c r="G104" s="10" t="s">
        <v>309</v>
      </c>
      <c r="H104" s="5">
        <f>SUM(H105:H115)</f>
        <v>6546060</v>
      </c>
      <c r="I104" s="5">
        <v>13115589.73</v>
      </c>
      <c r="J104" s="5">
        <f t="shared" ref="J104:M104" si="17">SUM(J105:J115)</f>
        <v>13115589.73</v>
      </c>
      <c r="K104" s="5">
        <f t="shared" si="17"/>
        <v>13115589.73</v>
      </c>
      <c r="L104" s="5">
        <f t="shared" si="17"/>
        <v>13089450.049999999</v>
      </c>
      <c r="M104" s="5">
        <f t="shared" si="17"/>
        <v>13089450.049999999</v>
      </c>
      <c r="N104" s="25"/>
      <c r="O104" s="25"/>
    </row>
    <row r="105" spans="1:15" s="3" customFormat="1" x14ac:dyDescent="0.25">
      <c r="A105" s="3">
        <v>2018</v>
      </c>
      <c r="B105" s="31">
        <v>43101</v>
      </c>
      <c r="C105" s="31">
        <v>43465</v>
      </c>
      <c r="D105" s="3" t="s">
        <v>54</v>
      </c>
      <c r="E105" s="15">
        <v>3300</v>
      </c>
      <c r="F105" s="20" t="s">
        <v>113</v>
      </c>
      <c r="G105" s="9" t="s">
        <v>238</v>
      </c>
      <c r="H105" s="7">
        <v>835141.62</v>
      </c>
      <c r="I105" s="5">
        <v>578393.51</v>
      </c>
      <c r="J105" s="32">
        <v>578393.51</v>
      </c>
      <c r="K105" s="32">
        <v>578393.51</v>
      </c>
      <c r="L105" s="32">
        <v>578393.51</v>
      </c>
      <c r="M105" s="8">
        <v>578393.51</v>
      </c>
      <c r="N105" s="25"/>
      <c r="O105" s="25"/>
    </row>
    <row r="106" spans="1:15" s="3" customFormat="1" x14ac:dyDescent="0.25">
      <c r="A106" s="3">
        <v>2018</v>
      </c>
      <c r="B106" s="31">
        <v>43101</v>
      </c>
      <c r="C106" s="31">
        <v>43465</v>
      </c>
      <c r="D106" s="3" t="s">
        <v>54</v>
      </c>
      <c r="E106" s="15">
        <v>3300</v>
      </c>
      <c r="F106" s="20" t="s">
        <v>114</v>
      </c>
      <c r="G106" s="9" t="s">
        <v>310</v>
      </c>
      <c r="H106" s="7">
        <v>0</v>
      </c>
      <c r="I106" s="5">
        <v>0</v>
      </c>
      <c r="J106" s="32">
        <v>0</v>
      </c>
      <c r="K106" s="32"/>
      <c r="L106" s="32"/>
      <c r="M106" s="8"/>
      <c r="N106" s="25"/>
      <c r="O106" s="25"/>
    </row>
    <row r="107" spans="1:15" s="3" customFormat="1" x14ac:dyDescent="0.25">
      <c r="A107" s="3">
        <v>2018</v>
      </c>
      <c r="B107" s="31">
        <v>43101</v>
      </c>
      <c r="C107" s="31">
        <v>43465</v>
      </c>
      <c r="D107" s="3" t="s">
        <v>54</v>
      </c>
      <c r="E107" s="15">
        <v>3300</v>
      </c>
      <c r="F107" s="20" t="s">
        <v>115</v>
      </c>
      <c r="G107" s="9" t="s">
        <v>239</v>
      </c>
      <c r="H107" s="7">
        <v>56801.72</v>
      </c>
      <c r="I107" s="5">
        <v>29529.75</v>
      </c>
      <c r="J107" s="32">
        <v>29529.75</v>
      </c>
      <c r="K107" s="32">
        <v>29529.75</v>
      </c>
      <c r="L107" s="32">
        <v>29529.75</v>
      </c>
      <c r="M107" s="8">
        <v>29529.75</v>
      </c>
      <c r="N107" s="25"/>
      <c r="O107" s="25"/>
    </row>
    <row r="108" spans="1:15" s="3" customFormat="1" x14ac:dyDescent="0.25">
      <c r="A108" s="3">
        <v>2018</v>
      </c>
      <c r="B108" s="31">
        <v>43101</v>
      </c>
      <c r="C108" s="31">
        <v>43465</v>
      </c>
      <c r="D108" s="3" t="s">
        <v>54</v>
      </c>
      <c r="E108" s="15">
        <v>3300</v>
      </c>
      <c r="F108" s="20" t="s">
        <v>116</v>
      </c>
      <c r="G108" s="9" t="s">
        <v>311</v>
      </c>
      <c r="H108" s="7"/>
      <c r="I108" s="5">
        <v>0</v>
      </c>
      <c r="J108" s="32"/>
      <c r="K108" s="32"/>
      <c r="L108" s="32"/>
      <c r="M108" s="8"/>
      <c r="N108" s="25"/>
      <c r="O108" s="25"/>
    </row>
    <row r="109" spans="1:15" s="3" customFormat="1" x14ac:dyDescent="0.25">
      <c r="A109" s="3">
        <v>2018</v>
      </c>
      <c r="B109" s="31">
        <v>43101</v>
      </c>
      <c r="C109" s="31">
        <v>43465</v>
      </c>
      <c r="D109" s="3" t="s">
        <v>54</v>
      </c>
      <c r="E109" s="15">
        <v>3300</v>
      </c>
      <c r="F109" s="20" t="s">
        <v>117</v>
      </c>
      <c r="G109" s="9" t="s">
        <v>240</v>
      </c>
      <c r="H109" s="7">
        <v>57260</v>
      </c>
      <c r="I109" s="5">
        <v>634731.75</v>
      </c>
      <c r="J109" s="32">
        <v>634731.75</v>
      </c>
      <c r="K109" s="32">
        <v>634731.75</v>
      </c>
      <c r="L109" s="32">
        <v>634731.75</v>
      </c>
      <c r="M109" s="8">
        <v>634731.75</v>
      </c>
      <c r="N109" s="25"/>
      <c r="O109" s="25"/>
    </row>
    <row r="110" spans="1:15" s="3" customFormat="1" x14ac:dyDescent="0.25">
      <c r="A110" s="3">
        <v>2018</v>
      </c>
      <c r="B110" s="31">
        <v>43101</v>
      </c>
      <c r="C110" s="31">
        <v>43465</v>
      </c>
      <c r="D110" s="3" t="s">
        <v>54</v>
      </c>
      <c r="E110" s="15">
        <v>3300</v>
      </c>
      <c r="F110" s="20" t="s">
        <v>118</v>
      </c>
      <c r="G110" s="9" t="s">
        <v>312</v>
      </c>
      <c r="H110" s="7">
        <v>0</v>
      </c>
      <c r="I110" s="5">
        <v>4453497.55</v>
      </c>
      <c r="J110" s="32">
        <v>4453497.55</v>
      </c>
      <c r="K110" s="32">
        <v>4453497.55</v>
      </c>
      <c r="L110" s="32">
        <v>4453497.55</v>
      </c>
      <c r="M110" s="8">
        <v>4453497.55</v>
      </c>
      <c r="N110" s="29"/>
      <c r="O110" s="25"/>
    </row>
    <row r="111" spans="1:15" s="3" customFormat="1" x14ac:dyDescent="0.25">
      <c r="A111" s="3">
        <v>2018</v>
      </c>
      <c r="B111" s="31">
        <v>43101</v>
      </c>
      <c r="C111" s="31">
        <v>43465</v>
      </c>
      <c r="D111" s="3" t="s">
        <v>54</v>
      </c>
      <c r="E111" s="15">
        <v>3300</v>
      </c>
      <c r="F111" s="20" t="s">
        <v>119</v>
      </c>
      <c r="G111" s="9" t="s">
        <v>241</v>
      </c>
      <c r="H111" s="7">
        <v>80475.520000000004</v>
      </c>
      <c r="I111" s="5">
        <v>66125.64</v>
      </c>
      <c r="J111" s="32">
        <v>66125.64</v>
      </c>
      <c r="K111" s="32">
        <v>66125.64</v>
      </c>
      <c r="L111" s="32">
        <v>55025.64</v>
      </c>
      <c r="M111" s="8">
        <v>55025.64</v>
      </c>
      <c r="N111" s="25"/>
      <c r="O111" s="25"/>
    </row>
    <row r="112" spans="1:15" s="3" customFormat="1" x14ac:dyDescent="0.25">
      <c r="A112" s="3">
        <v>2018</v>
      </c>
      <c r="B112" s="31">
        <v>43101</v>
      </c>
      <c r="C112" s="31">
        <v>43465</v>
      </c>
      <c r="D112" s="3" t="s">
        <v>54</v>
      </c>
      <c r="E112" s="15">
        <v>3300</v>
      </c>
      <c r="F112" s="20" t="s">
        <v>120</v>
      </c>
      <c r="G112" s="4" t="s">
        <v>313</v>
      </c>
      <c r="H112" s="7"/>
      <c r="I112" s="5">
        <v>0</v>
      </c>
      <c r="J112" s="32"/>
      <c r="K112" s="32"/>
      <c r="L112" s="32"/>
      <c r="M112" s="8"/>
      <c r="N112" s="25"/>
      <c r="O112" s="25"/>
    </row>
    <row r="113" spans="1:15" s="3" customFormat="1" x14ac:dyDescent="0.25">
      <c r="A113" s="3">
        <v>2018</v>
      </c>
      <c r="B113" s="31">
        <v>43101</v>
      </c>
      <c r="C113" s="31">
        <v>43465</v>
      </c>
      <c r="D113" s="3" t="s">
        <v>54</v>
      </c>
      <c r="E113" s="15">
        <v>3300</v>
      </c>
      <c r="F113" s="20" t="s">
        <v>121</v>
      </c>
      <c r="G113" s="9" t="s">
        <v>314</v>
      </c>
      <c r="H113" s="7"/>
      <c r="I113" s="5">
        <v>0</v>
      </c>
      <c r="J113" s="32"/>
      <c r="K113" s="32"/>
      <c r="L113" s="32"/>
      <c r="M113" s="8"/>
      <c r="N113" s="25"/>
      <c r="O113" s="25"/>
    </row>
    <row r="114" spans="1:15" s="3" customFormat="1" x14ac:dyDescent="0.25">
      <c r="B114" s="31"/>
      <c r="C114" s="31"/>
      <c r="D114" s="3" t="s">
        <v>54</v>
      </c>
      <c r="E114" s="15">
        <v>3300</v>
      </c>
      <c r="F114" s="20">
        <v>33901</v>
      </c>
      <c r="G114" s="9" t="s">
        <v>348</v>
      </c>
      <c r="H114" s="7">
        <v>0</v>
      </c>
      <c r="I114" s="5">
        <v>158711.14000000001</v>
      </c>
      <c r="J114" s="32">
        <v>158711.14000000001</v>
      </c>
      <c r="K114" s="32">
        <v>158711.14000000001</v>
      </c>
      <c r="L114" s="32">
        <v>158711.14000000001</v>
      </c>
      <c r="M114" s="8">
        <v>158711.14000000001</v>
      </c>
      <c r="N114" s="25"/>
      <c r="O114" s="25"/>
    </row>
    <row r="115" spans="1:15" s="3" customFormat="1" x14ac:dyDescent="0.25">
      <c r="A115" s="3">
        <v>2018</v>
      </c>
      <c r="B115" s="31">
        <v>43101</v>
      </c>
      <c r="C115" s="31">
        <v>43465</v>
      </c>
      <c r="D115" s="3" t="s">
        <v>54</v>
      </c>
      <c r="E115" s="15">
        <v>3300</v>
      </c>
      <c r="F115" s="20" t="s">
        <v>122</v>
      </c>
      <c r="G115" s="9" t="s">
        <v>242</v>
      </c>
      <c r="H115" s="7">
        <v>5516381.1399999997</v>
      </c>
      <c r="I115" s="5">
        <v>7194600.3899999997</v>
      </c>
      <c r="J115" s="32">
        <v>7194600.3900000006</v>
      </c>
      <c r="K115" s="32">
        <v>7194600.3900000006</v>
      </c>
      <c r="L115" s="32">
        <v>7179560.71</v>
      </c>
      <c r="M115" s="8">
        <v>7179560.71</v>
      </c>
      <c r="N115" s="29"/>
      <c r="O115" s="25"/>
    </row>
    <row r="116" spans="1:15" s="3" customFormat="1" x14ac:dyDescent="0.25">
      <c r="A116" s="3">
        <v>2018</v>
      </c>
      <c r="B116" s="31">
        <v>43101</v>
      </c>
      <c r="C116" s="31">
        <v>43465</v>
      </c>
      <c r="D116" s="3" t="s">
        <v>54</v>
      </c>
      <c r="E116" s="16">
        <v>3400</v>
      </c>
      <c r="F116" s="20" t="s">
        <v>347</v>
      </c>
      <c r="G116" s="10" t="s">
        <v>315</v>
      </c>
      <c r="H116" s="5">
        <f>SUM(H117:H120)</f>
        <v>422193.36</v>
      </c>
      <c r="I116" s="5">
        <v>416934.73</v>
      </c>
      <c r="J116" s="5">
        <f t="shared" ref="J116:M116" si="18">SUM(J117:J120)</f>
        <v>416934.73000000004</v>
      </c>
      <c r="K116" s="5">
        <f t="shared" si="18"/>
        <v>416934.73000000004</v>
      </c>
      <c r="L116" s="5">
        <f t="shared" si="18"/>
        <v>416934.73000000004</v>
      </c>
      <c r="M116" s="5">
        <f t="shared" si="18"/>
        <v>416023.75</v>
      </c>
      <c r="N116" s="25"/>
      <c r="O116" s="25"/>
    </row>
    <row r="117" spans="1:15" s="3" customFormat="1" x14ac:dyDescent="0.25">
      <c r="A117" s="3">
        <v>2018</v>
      </c>
      <c r="B117" s="31">
        <v>43101</v>
      </c>
      <c r="C117" s="31">
        <v>43465</v>
      </c>
      <c r="D117" s="3" t="s">
        <v>54</v>
      </c>
      <c r="E117" s="15">
        <v>3400</v>
      </c>
      <c r="F117" s="20" t="s">
        <v>123</v>
      </c>
      <c r="G117" s="9" t="s">
        <v>243</v>
      </c>
      <c r="H117" s="7">
        <v>102046.08</v>
      </c>
      <c r="I117" s="5">
        <v>112003.01000000001</v>
      </c>
      <c r="J117" s="32">
        <v>112003.01</v>
      </c>
      <c r="K117" s="32">
        <v>112003.01</v>
      </c>
      <c r="L117" s="32">
        <v>112003.01</v>
      </c>
      <c r="M117" s="8">
        <v>112003.01</v>
      </c>
      <c r="N117" s="25"/>
      <c r="O117" s="25"/>
    </row>
    <row r="118" spans="1:15" s="3" customFormat="1" x14ac:dyDescent="0.25">
      <c r="A118" s="3">
        <v>2018</v>
      </c>
      <c r="B118" s="31">
        <v>43101</v>
      </c>
      <c r="C118" s="31">
        <v>43465</v>
      </c>
      <c r="D118" s="3" t="s">
        <v>54</v>
      </c>
      <c r="E118" s="15">
        <v>3400</v>
      </c>
      <c r="F118" s="20" t="s">
        <v>124</v>
      </c>
      <c r="G118" s="9" t="s">
        <v>244</v>
      </c>
      <c r="H118" s="7">
        <v>227059.79</v>
      </c>
      <c r="I118" s="5">
        <v>233021.13</v>
      </c>
      <c r="J118" s="32">
        <v>233021.13</v>
      </c>
      <c r="K118" s="32">
        <v>233021.13</v>
      </c>
      <c r="L118" s="32">
        <v>233021.13</v>
      </c>
      <c r="M118" s="8">
        <v>233021.13</v>
      </c>
      <c r="N118" s="25"/>
      <c r="O118" s="25"/>
    </row>
    <row r="119" spans="1:15" s="3" customFormat="1" x14ac:dyDescent="0.25">
      <c r="A119" s="3">
        <v>2018</v>
      </c>
      <c r="B119" s="31">
        <v>43101</v>
      </c>
      <c r="C119" s="31">
        <v>43465</v>
      </c>
      <c r="D119" s="3" t="s">
        <v>54</v>
      </c>
      <c r="E119" s="15">
        <v>3400</v>
      </c>
      <c r="F119" s="20" t="s">
        <v>125</v>
      </c>
      <c r="G119" s="9" t="s">
        <v>245</v>
      </c>
      <c r="H119" s="7">
        <v>70746.87</v>
      </c>
      <c r="I119" s="5">
        <v>45864.079999999994</v>
      </c>
      <c r="J119" s="32">
        <v>45864.08</v>
      </c>
      <c r="K119" s="32">
        <v>45864.08</v>
      </c>
      <c r="L119" s="32">
        <v>45864.08</v>
      </c>
      <c r="M119" s="8">
        <v>45864.08</v>
      </c>
      <c r="N119" s="25"/>
      <c r="O119" s="25"/>
    </row>
    <row r="120" spans="1:15" s="3" customFormat="1" x14ac:dyDescent="0.25">
      <c r="A120" s="3">
        <v>2018</v>
      </c>
      <c r="B120" s="31">
        <v>43101</v>
      </c>
      <c r="C120" s="31">
        <v>43465</v>
      </c>
      <c r="D120" s="3" t="s">
        <v>54</v>
      </c>
      <c r="E120" s="15">
        <v>3400</v>
      </c>
      <c r="F120" s="20" t="s">
        <v>126</v>
      </c>
      <c r="G120" s="9" t="s">
        <v>246</v>
      </c>
      <c r="H120" s="7">
        <v>22340.62</v>
      </c>
      <c r="I120" s="5">
        <v>26046.51</v>
      </c>
      <c r="J120" s="32">
        <v>26046.510000000002</v>
      </c>
      <c r="K120" s="32">
        <v>26046.510000000002</v>
      </c>
      <c r="L120" s="32">
        <v>26046.510000000002</v>
      </c>
      <c r="M120" s="8">
        <v>25135.53</v>
      </c>
      <c r="N120" s="29"/>
      <c r="O120" s="25"/>
    </row>
    <row r="121" spans="1:15" s="3" customFormat="1" x14ac:dyDescent="0.25">
      <c r="A121" s="3">
        <v>2018</v>
      </c>
      <c r="B121" s="31">
        <v>43101</v>
      </c>
      <c r="C121" s="31">
        <v>43465</v>
      </c>
      <c r="D121" s="3" t="s">
        <v>54</v>
      </c>
      <c r="E121" s="16">
        <v>3500</v>
      </c>
      <c r="F121" s="20" t="s">
        <v>347</v>
      </c>
      <c r="G121" s="10" t="s">
        <v>316</v>
      </c>
      <c r="H121" s="5">
        <f>SUM(H122:H132)</f>
        <v>2318094.1499999994</v>
      </c>
      <c r="I121" s="5">
        <v>1598539.6799999992</v>
      </c>
      <c r="J121" s="5">
        <f t="shared" ref="J121:M121" si="19">SUM(J122:J132)</f>
        <v>1598539.6800000002</v>
      </c>
      <c r="K121" s="5">
        <f t="shared" si="19"/>
        <v>1598539.6800000002</v>
      </c>
      <c r="L121" s="5">
        <f t="shared" si="19"/>
        <v>1598539.6800000002</v>
      </c>
      <c r="M121" s="5">
        <f t="shared" si="19"/>
        <v>1598539.6800000002</v>
      </c>
      <c r="N121" s="25"/>
      <c r="O121" s="25"/>
    </row>
    <row r="122" spans="1:15" s="3" customFormat="1" x14ac:dyDescent="0.25">
      <c r="A122" s="3">
        <v>2018</v>
      </c>
      <c r="B122" s="31">
        <v>43101</v>
      </c>
      <c r="C122" s="31">
        <v>43465</v>
      </c>
      <c r="D122" s="3" t="s">
        <v>54</v>
      </c>
      <c r="E122" s="15">
        <v>3500</v>
      </c>
      <c r="F122" s="20" t="s">
        <v>127</v>
      </c>
      <c r="G122" s="9" t="s">
        <v>247</v>
      </c>
      <c r="H122" s="7">
        <v>939601.03</v>
      </c>
      <c r="I122" s="5">
        <v>529168.65</v>
      </c>
      <c r="J122" s="32">
        <v>529168.65</v>
      </c>
      <c r="K122" s="32">
        <v>529168.65</v>
      </c>
      <c r="L122" s="32">
        <v>529168.65</v>
      </c>
      <c r="M122" s="8">
        <v>529168.65</v>
      </c>
      <c r="N122" s="25"/>
      <c r="O122" s="25"/>
    </row>
    <row r="123" spans="1:15" s="3" customFormat="1" x14ac:dyDescent="0.25">
      <c r="A123" s="3">
        <v>2018</v>
      </c>
      <c r="B123" s="31">
        <v>43101</v>
      </c>
      <c r="C123" s="31">
        <v>43465</v>
      </c>
      <c r="D123" s="3" t="s">
        <v>54</v>
      </c>
      <c r="E123" s="15">
        <v>3500</v>
      </c>
      <c r="F123" s="20" t="s">
        <v>128</v>
      </c>
      <c r="G123" s="9" t="s">
        <v>248</v>
      </c>
      <c r="H123" s="7">
        <v>53862.85</v>
      </c>
      <c r="I123" s="5">
        <v>19488</v>
      </c>
      <c r="J123" s="32">
        <v>19488</v>
      </c>
      <c r="K123" s="32">
        <v>19488</v>
      </c>
      <c r="L123" s="32">
        <v>19488</v>
      </c>
      <c r="M123" s="8">
        <v>19488</v>
      </c>
      <c r="N123" s="25"/>
      <c r="O123" s="25"/>
    </row>
    <row r="124" spans="1:15" s="3" customFormat="1" x14ac:dyDescent="0.25">
      <c r="A124" s="3">
        <v>2018</v>
      </c>
      <c r="B124" s="31">
        <v>43101</v>
      </c>
      <c r="C124" s="31">
        <v>43465</v>
      </c>
      <c r="D124" s="3" t="s">
        <v>54</v>
      </c>
      <c r="E124" s="15">
        <v>3500</v>
      </c>
      <c r="F124" s="20" t="s">
        <v>129</v>
      </c>
      <c r="G124" s="9" t="s">
        <v>249</v>
      </c>
      <c r="H124" s="7">
        <v>140855.85</v>
      </c>
      <c r="I124" s="5">
        <v>76575.94</v>
      </c>
      <c r="J124" s="32">
        <v>76575.94</v>
      </c>
      <c r="K124" s="32">
        <v>76575.94</v>
      </c>
      <c r="L124" s="32">
        <v>76575.94</v>
      </c>
      <c r="M124" s="8">
        <v>76575.94</v>
      </c>
      <c r="N124" s="25"/>
      <c r="O124" s="25"/>
    </row>
    <row r="125" spans="1:15" s="3" customFormat="1" x14ac:dyDescent="0.25">
      <c r="A125" s="3">
        <v>2018</v>
      </c>
      <c r="B125" s="31">
        <v>43101</v>
      </c>
      <c r="C125" s="31">
        <v>43465</v>
      </c>
      <c r="D125" s="3" t="s">
        <v>54</v>
      </c>
      <c r="E125" s="15">
        <v>3500</v>
      </c>
      <c r="F125" s="20" t="s">
        <v>130</v>
      </c>
      <c r="G125" s="9" t="s">
        <v>250</v>
      </c>
      <c r="H125" s="7">
        <v>75913.400000000009</v>
      </c>
      <c r="I125" s="5">
        <v>87686.000000000015</v>
      </c>
      <c r="J125" s="32">
        <v>87686</v>
      </c>
      <c r="K125" s="32">
        <v>87686</v>
      </c>
      <c r="L125" s="32">
        <v>87686</v>
      </c>
      <c r="M125" s="8">
        <v>87686</v>
      </c>
      <c r="N125" s="25"/>
      <c r="O125" s="25"/>
    </row>
    <row r="126" spans="1:15" s="3" customFormat="1" x14ac:dyDescent="0.25">
      <c r="A126" s="3">
        <v>2018</v>
      </c>
      <c r="B126" s="31">
        <v>43101</v>
      </c>
      <c r="C126" s="31">
        <v>43465</v>
      </c>
      <c r="D126" s="3" t="s">
        <v>54</v>
      </c>
      <c r="E126" s="15">
        <v>3500</v>
      </c>
      <c r="F126" s="20" t="s">
        <v>131</v>
      </c>
      <c r="G126" s="9" t="s">
        <v>251</v>
      </c>
      <c r="H126" s="7">
        <v>7204.4</v>
      </c>
      <c r="I126" s="5">
        <v>31460</v>
      </c>
      <c r="J126" s="32">
        <v>31460</v>
      </c>
      <c r="K126" s="32">
        <v>31460</v>
      </c>
      <c r="L126" s="32">
        <v>31460</v>
      </c>
      <c r="M126" s="33">
        <v>31460</v>
      </c>
      <c r="N126" s="25"/>
      <c r="O126" s="25"/>
    </row>
    <row r="127" spans="1:15" s="3" customFormat="1" x14ac:dyDescent="0.25">
      <c r="A127" s="3">
        <v>2018</v>
      </c>
      <c r="B127" s="31">
        <v>43101</v>
      </c>
      <c r="C127" s="31">
        <v>43465</v>
      </c>
      <c r="D127" s="3" t="s">
        <v>54</v>
      </c>
      <c r="E127" s="15">
        <v>3500</v>
      </c>
      <c r="F127" s="20" t="s">
        <v>132</v>
      </c>
      <c r="G127" s="9" t="s">
        <v>252</v>
      </c>
      <c r="H127" s="7">
        <v>217702.24</v>
      </c>
      <c r="I127" s="5">
        <v>89934.799999999988</v>
      </c>
      <c r="J127" s="32">
        <v>89934.8</v>
      </c>
      <c r="K127" s="32">
        <v>89934.8</v>
      </c>
      <c r="L127" s="32">
        <v>89934.8</v>
      </c>
      <c r="M127" s="8">
        <v>89934.8</v>
      </c>
      <c r="N127" s="25"/>
      <c r="O127" s="25"/>
    </row>
    <row r="128" spans="1:15" s="3" customFormat="1" x14ac:dyDescent="0.25">
      <c r="A128" s="3">
        <v>2018</v>
      </c>
      <c r="B128" s="31">
        <v>43101</v>
      </c>
      <c r="C128" s="31">
        <v>43465</v>
      </c>
      <c r="D128" s="3" t="s">
        <v>54</v>
      </c>
      <c r="E128" s="15">
        <v>3500</v>
      </c>
      <c r="F128" s="20" t="s">
        <v>133</v>
      </c>
      <c r="G128" s="9" t="s">
        <v>253</v>
      </c>
      <c r="H128" s="7">
        <v>210410.21999999997</v>
      </c>
      <c r="I128" s="5">
        <v>197078.74999999997</v>
      </c>
      <c r="J128" s="32">
        <v>197078.75</v>
      </c>
      <c r="K128" s="32">
        <v>197078.75</v>
      </c>
      <c r="L128" s="32">
        <v>197078.75</v>
      </c>
      <c r="M128" s="8">
        <v>197078.75</v>
      </c>
      <c r="N128" s="25"/>
      <c r="O128" s="25"/>
    </row>
    <row r="129" spans="1:15" s="3" customFormat="1" x14ac:dyDescent="0.25">
      <c r="A129" s="3">
        <v>2018</v>
      </c>
      <c r="B129" s="31">
        <v>43101</v>
      </c>
      <c r="C129" s="31">
        <v>43465</v>
      </c>
      <c r="D129" s="3" t="s">
        <v>54</v>
      </c>
      <c r="E129" s="15">
        <v>3500</v>
      </c>
      <c r="F129" s="18" t="s">
        <v>134</v>
      </c>
      <c r="G129" s="9" t="s">
        <v>317</v>
      </c>
      <c r="H129" s="7">
        <v>104311.15999999999</v>
      </c>
      <c r="I129" s="5">
        <v>83508.479999999981</v>
      </c>
      <c r="J129" s="32">
        <v>83508.479999999996</v>
      </c>
      <c r="K129" s="32">
        <v>83508.479999999996</v>
      </c>
      <c r="L129" s="32">
        <v>83508.479999999996</v>
      </c>
      <c r="M129" s="8">
        <v>83508.479999999996</v>
      </c>
      <c r="N129" s="25"/>
      <c r="O129" s="25"/>
    </row>
    <row r="130" spans="1:15" s="3" customFormat="1" x14ac:dyDescent="0.25">
      <c r="A130" s="3">
        <v>2018</v>
      </c>
      <c r="B130" s="31">
        <v>43101</v>
      </c>
      <c r="C130" s="31">
        <v>43465</v>
      </c>
      <c r="D130" s="3" t="s">
        <v>54</v>
      </c>
      <c r="E130" s="15">
        <v>3500</v>
      </c>
      <c r="F130" s="18" t="s">
        <v>135</v>
      </c>
      <c r="G130" s="13" t="s">
        <v>318</v>
      </c>
      <c r="H130" s="7">
        <v>2726</v>
      </c>
      <c r="I130" s="5">
        <v>2459.1999999999998</v>
      </c>
      <c r="J130" s="32">
        <v>2459.1999999999998</v>
      </c>
      <c r="K130" s="32">
        <v>2459.1999999999998</v>
      </c>
      <c r="L130" s="32">
        <v>2459.1999999999998</v>
      </c>
      <c r="M130" s="8">
        <v>2459.1999999999998</v>
      </c>
      <c r="N130" s="25"/>
      <c r="O130" s="25"/>
    </row>
    <row r="131" spans="1:15" s="3" customFormat="1" x14ac:dyDescent="0.25">
      <c r="A131" s="3">
        <v>2018</v>
      </c>
      <c r="B131" s="31">
        <v>43101</v>
      </c>
      <c r="C131" s="31">
        <v>43465</v>
      </c>
      <c r="D131" s="3" t="s">
        <v>54</v>
      </c>
      <c r="E131" s="15">
        <v>3500</v>
      </c>
      <c r="F131" s="20" t="s">
        <v>136</v>
      </c>
      <c r="G131" s="9" t="s">
        <v>254</v>
      </c>
      <c r="H131" s="7">
        <v>366177.76</v>
      </c>
      <c r="I131" s="5">
        <v>280718.05</v>
      </c>
      <c r="J131" s="32">
        <v>280718.05</v>
      </c>
      <c r="K131" s="32">
        <v>280718.05</v>
      </c>
      <c r="L131" s="32">
        <v>280718.05</v>
      </c>
      <c r="M131" s="8">
        <v>280718.05</v>
      </c>
      <c r="N131" s="25"/>
      <c r="O131" s="25"/>
    </row>
    <row r="132" spans="1:15" s="3" customFormat="1" x14ac:dyDescent="0.25">
      <c r="A132" s="3">
        <v>2018</v>
      </c>
      <c r="B132" s="31">
        <v>43101</v>
      </c>
      <c r="C132" s="31">
        <v>43465</v>
      </c>
      <c r="D132" s="3" t="s">
        <v>54</v>
      </c>
      <c r="E132" s="15">
        <v>3500</v>
      </c>
      <c r="F132" s="20" t="s">
        <v>137</v>
      </c>
      <c r="G132" s="4" t="s">
        <v>319</v>
      </c>
      <c r="H132" s="7">
        <v>199329.24</v>
      </c>
      <c r="I132" s="5">
        <v>200461.81</v>
      </c>
      <c r="J132" s="32">
        <v>200461.81</v>
      </c>
      <c r="K132" s="32">
        <v>200461.81</v>
      </c>
      <c r="L132" s="32">
        <v>200461.81</v>
      </c>
      <c r="M132" s="8">
        <v>200461.81</v>
      </c>
      <c r="N132" s="25"/>
      <c r="O132" s="25"/>
    </row>
    <row r="133" spans="1:15" s="3" customFormat="1" x14ac:dyDescent="0.25">
      <c r="A133" s="3">
        <v>2018</v>
      </c>
      <c r="B133" s="31">
        <v>43101</v>
      </c>
      <c r="C133" s="31">
        <v>43465</v>
      </c>
      <c r="D133" s="3" t="s">
        <v>54</v>
      </c>
      <c r="E133" s="16">
        <v>3600</v>
      </c>
      <c r="F133" s="20" t="s">
        <v>347</v>
      </c>
      <c r="G133" s="10" t="s">
        <v>320</v>
      </c>
      <c r="H133" s="5">
        <f>SUM(H134:H136)</f>
        <v>237635.28</v>
      </c>
      <c r="I133" s="5">
        <v>95117.1</v>
      </c>
      <c r="J133" s="5">
        <f t="shared" ref="J133:M133" si="20">SUM(J134:J136)</f>
        <v>95117.1</v>
      </c>
      <c r="K133" s="5">
        <f t="shared" si="20"/>
        <v>95117.1</v>
      </c>
      <c r="L133" s="5">
        <f t="shared" si="20"/>
        <v>95117.1</v>
      </c>
      <c r="M133" s="5">
        <f t="shared" si="20"/>
        <v>95117.1</v>
      </c>
      <c r="N133" s="25"/>
      <c r="O133" s="25"/>
    </row>
    <row r="134" spans="1:15" s="3" customFormat="1" x14ac:dyDescent="0.25">
      <c r="A134" s="3">
        <v>2018</v>
      </c>
      <c r="B134" s="31">
        <v>43101</v>
      </c>
      <c r="C134" s="31">
        <v>43465</v>
      </c>
      <c r="D134" s="3" t="s">
        <v>54</v>
      </c>
      <c r="E134" s="15">
        <v>3600</v>
      </c>
      <c r="F134" s="20" t="s">
        <v>138</v>
      </c>
      <c r="G134" s="9" t="s">
        <v>255</v>
      </c>
      <c r="H134" s="7">
        <v>237635.28</v>
      </c>
      <c r="I134" s="5">
        <v>95117.1</v>
      </c>
      <c r="J134" s="32">
        <v>95117.1</v>
      </c>
      <c r="K134" s="32">
        <v>95117.1</v>
      </c>
      <c r="L134" s="32">
        <v>95117.1</v>
      </c>
      <c r="M134" s="8">
        <v>95117.1</v>
      </c>
      <c r="N134" s="25"/>
      <c r="O134" s="25"/>
    </row>
    <row r="135" spans="1:15" s="3" customFormat="1" x14ac:dyDescent="0.25">
      <c r="A135" s="3">
        <v>2018</v>
      </c>
      <c r="B135" s="31">
        <v>43101</v>
      </c>
      <c r="C135" s="31">
        <v>43465</v>
      </c>
      <c r="D135" s="3" t="s">
        <v>54</v>
      </c>
      <c r="E135" s="15">
        <v>3600</v>
      </c>
      <c r="F135" s="20" t="s">
        <v>139</v>
      </c>
      <c r="G135" s="9" t="s">
        <v>321</v>
      </c>
      <c r="H135" s="7">
        <v>0</v>
      </c>
      <c r="I135" s="5">
        <v>0</v>
      </c>
      <c r="J135" s="32">
        <v>0</v>
      </c>
      <c r="K135" s="32"/>
      <c r="L135" s="32"/>
      <c r="M135" s="8"/>
      <c r="N135" s="25"/>
      <c r="O135" s="25"/>
    </row>
    <row r="136" spans="1:15" s="3" customFormat="1" x14ac:dyDescent="0.25">
      <c r="A136" s="3">
        <v>2018</v>
      </c>
      <c r="B136" s="31">
        <v>43101</v>
      </c>
      <c r="C136" s="31">
        <v>43465</v>
      </c>
      <c r="D136" s="3" t="s">
        <v>54</v>
      </c>
      <c r="E136" s="15">
        <v>3600</v>
      </c>
      <c r="F136" s="20" t="s">
        <v>140</v>
      </c>
      <c r="G136" s="9" t="s">
        <v>322</v>
      </c>
      <c r="H136" s="7">
        <v>0</v>
      </c>
      <c r="I136" s="5">
        <v>0</v>
      </c>
      <c r="J136" s="32"/>
      <c r="K136" s="32"/>
      <c r="L136" s="32"/>
      <c r="M136" s="8"/>
      <c r="N136" s="25"/>
      <c r="O136" s="25"/>
    </row>
    <row r="137" spans="1:15" s="3" customFormat="1" x14ac:dyDescent="0.25">
      <c r="A137" s="3">
        <v>2018</v>
      </c>
      <c r="B137" s="31">
        <v>43101</v>
      </c>
      <c r="C137" s="31">
        <v>43465</v>
      </c>
      <c r="D137" s="3" t="s">
        <v>54</v>
      </c>
      <c r="E137" s="16">
        <v>3700</v>
      </c>
      <c r="F137" s="20" t="s">
        <v>347</v>
      </c>
      <c r="G137" s="10" t="s">
        <v>323</v>
      </c>
      <c r="H137" s="5">
        <f>SUM(H138:H144)</f>
        <v>905011.64</v>
      </c>
      <c r="I137" s="5">
        <v>933126.71</v>
      </c>
      <c r="J137" s="5">
        <f t="shared" ref="J137:M137" si="21">SUM(J138:J144)</f>
        <v>920890.71</v>
      </c>
      <c r="K137" s="5">
        <f t="shared" si="21"/>
        <v>920890.71</v>
      </c>
      <c r="L137" s="5">
        <f t="shared" si="21"/>
        <v>920890.71</v>
      </c>
      <c r="M137" s="5">
        <f t="shared" si="21"/>
        <v>920890.71</v>
      </c>
      <c r="N137" s="25"/>
      <c r="O137" s="25"/>
    </row>
    <row r="138" spans="1:15" s="3" customFormat="1" x14ac:dyDescent="0.25">
      <c r="A138" s="3">
        <v>2018</v>
      </c>
      <c r="B138" s="31">
        <v>43101</v>
      </c>
      <c r="C138" s="31">
        <v>43465</v>
      </c>
      <c r="D138" s="3" t="s">
        <v>54</v>
      </c>
      <c r="E138" s="15">
        <v>3700</v>
      </c>
      <c r="F138" s="20" t="s">
        <v>141</v>
      </c>
      <c r="G138" s="9" t="s">
        <v>256</v>
      </c>
      <c r="H138" s="7">
        <v>204128.05000000002</v>
      </c>
      <c r="I138" s="5">
        <v>244960.89</v>
      </c>
      <c r="J138" s="32">
        <v>244960.89</v>
      </c>
      <c r="K138" s="32">
        <v>244960.89</v>
      </c>
      <c r="L138" s="32">
        <v>244960.89</v>
      </c>
      <c r="M138" s="8">
        <v>244960.89</v>
      </c>
      <c r="N138" s="29"/>
      <c r="O138" s="25"/>
    </row>
    <row r="139" spans="1:15" s="3" customFormat="1" x14ac:dyDescent="0.25">
      <c r="A139" s="3">
        <v>2018</v>
      </c>
      <c r="B139" s="31">
        <v>43101</v>
      </c>
      <c r="C139" s="31">
        <v>43465</v>
      </c>
      <c r="D139" s="3" t="s">
        <v>54</v>
      </c>
      <c r="E139" s="15">
        <v>3700</v>
      </c>
      <c r="F139" s="20" t="s">
        <v>142</v>
      </c>
      <c r="G139" s="9" t="s">
        <v>257</v>
      </c>
      <c r="H139" s="7">
        <v>0</v>
      </c>
      <c r="I139" s="5">
        <v>0</v>
      </c>
      <c r="J139" s="32"/>
      <c r="K139" s="32"/>
      <c r="L139" s="32"/>
      <c r="M139" s="8"/>
      <c r="N139" s="25"/>
      <c r="O139" s="25"/>
    </row>
    <row r="140" spans="1:15" s="3" customFormat="1" x14ac:dyDescent="0.25">
      <c r="A140" s="3">
        <v>2018</v>
      </c>
      <c r="B140" s="31">
        <v>43101</v>
      </c>
      <c r="C140" s="31">
        <v>43465</v>
      </c>
      <c r="D140" s="3" t="s">
        <v>54</v>
      </c>
      <c r="E140" s="15">
        <v>3700</v>
      </c>
      <c r="F140" s="20" t="s">
        <v>143</v>
      </c>
      <c r="G140" s="4" t="s">
        <v>258</v>
      </c>
      <c r="H140" s="7">
        <v>31156.959999999999</v>
      </c>
      <c r="I140" s="5">
        <v>28182.82</v>
      </c>
      <c r="J140" s="32">
        <v>28182.82</v>
      </c>
      <c r="K140" s="32">
        <v>28182.82</v>
      </c>
      <c r="L140" s="32">
        <v>28182.82</v>
      </c>
      <c r="M140" s="8">
        <v>28182.82</v>
      </c>
      <c r="N140" s="25"/>
      <c r="O140" s="25"/>
    </row>
    <row r="141" spans="1:15" s="3" customFormat="1" x14ac:dyDescent="0.25">
      <c r="A141" s="3">
        <v>2018</v>
      </c>
      <c r="B141" s="31">
        <v>43101</v>
      </c>
      <c r="C141" s="31">
        <v>43465</v>
      </c>
      <c r="D141" s="3" t="s">
        <v>54</v>
      </c>
      <c r="E141" s="15">
        <v>3700</v>
      </c>
      <c r="F141" s="20" t="s">
        <v>144</v>
      </c>
      <c r="G141" s="9" t="s">
        <v>259</v>
      </c>
      <c r="H141" s="7">
        <v>394236</v>
      </c>
      <c r="I141" s="5">
        <v>427536</v>
      </c>
      <c r="J141" s="32">
        <v>415300</v>
      </c>
      <c r="K141" s="32">
        <v>415300</v>
      </c>
      <c r="L141" s="32">
        <v>415300</v>
      </c>
      <c r="M141" s="8">
        <v>415300</v>
      </c>
      <c r="N141" s="25"/>
      <c r="O141" s="25"/>
    </row>
    <row r="142" spans="1:15" s="3" customFormat="1" x14ac:dyDescent="0.25">
      <c r="A142" s="3">
        <v>2018</v>
      </c>
      <c r="B142" s="31">
        <v>43101</v>
      </c>
      <c r="C142" s="31">
        <v>43465</v>
      </c>
      <c r="D142" s="3" t="s">
        <v>54</v>
      </c>
      <c r="E142" s="15">
        <v>3700</v>
      </c>
      <c r="F142" s="20" t="s">
        <v>145</v>
      </c>
      <c r="G142" s="9" t="s">
        <v>260</v>
      </c>
      <c r="H142" s="7">
        <v>235800</v>
      </c>
      <c r="I142" s="5">
        <v>216700</v>
      </c>
      <c r="J142" s="32">
        <v>216700</v>
      </c>
      <c r="K142" s="32">
        <v>216700</v>
      </c>
      <c r="L142" s="32">
        <v>216700</v>
      </c>
      <c r="M142" s="8">
        <v>216700</v>
      </c>
      <c r="N142" s="25"/>
      <c r="O142" s="25"/>
    </row>
    <row r="143" spans="1:15" s="3" customFormat="1" x14ac:dyDescent="0.25">
      <c r="A143" s="3">
        <v>2018</v>
      </c>
      <c r="B143" s="31">
        <v>43101</v>
      </c>
      <c r="C143" s="31">
        <v>43465</v>
      </c>
      <c r="D143" s="3" t="s">
        <v>54</v>
      </c>
      <c r="E143" s="15">
        <v>3700</v>
      </c>
      <c r="F143" s="20" t="s">
        <v>146</v>
      </c>
      <c r="G143" s="9" t="s">
        <v>324</v>
      </c>
      <c r="H143" s="7">
        <v>11255.630000000001</v>
      </c>
      <c r="I143" s="5">
        <v>0</v>
      </c>
      <c r="J143" s="32"/>
      <c r="K143" s="32"/>
      <c r="L143" s="32"/>
      <c r="M143" s="8"/>
      <c r="N143" s="25"/>
      <c r="O143" s="25"/>
    </row>
    <row r="144" spans="1:15" s="3" customFormat="1" x14ac:dyDescent="0.25">
      <c r="A144" s="3">
        <v>2018</v>
      </c>
      <c r="B144" s="31">
        <v>43101</v>
      </c>
      <c r="C144" s="31">
        <v>43465</v>
      </c>
      <c r="D144" s="3" t="s">
        <v>54</v>
      </c>
      <c r="E144" s="15">
        <v>3700</v>
      </c>
      <c r="F144" s="20" t="s">
        <v>147</v>
      </c>
      <c r="G144" s="9" t="s">
        <v>261</v>
      </c>
      <c r="H144" s="7">
        <v>28435</v>
      </c>
      <c r="I144" s="5">
        <v>15747</v>
      </c>
      <c r="J144" s="32">
        <v>15747</v>
      </c>
      <c r="K144" s="32">
        <v>15747</v>
      </c>
      <c r="L144" s="32">
        <v>15747</v>
      </c>
      <c r="M144" s="8">
        <v>15747</v>
      </c>
      <c r="N144" s="25"/>
      <c r="O144" s="25"/>
    </row>
    <row r="145" spans="1:15" s="3" customFormat="1" x14ac:dyDescent="0.25">
      <c r="A145" s="3">
        <v>2018</v>
      </c>
      <c r="B145" s="31">
        <v>43101</v>
      </c>
      <c r="C145" s="31">
        <v>43465</v>
      </c>
      <c r="D145" s="3" t="s">
        <v>54</v>
      </c>
      <c r="E145" s="16">
        <v>3800</v>
      </c>
      <c r="F145" s="20" t="s">
        <v>347</v>
      </c>
      <c r="G145" s="10" t="s">
        <v>325</v>
      </c>
      <c r="H145" s="5">
        <f>SUM(H146:H150)</f>
        <v>631182.8600000001</v>
      </c>
      <c r="I145" s="5">
        <v>519592.71000000008</v>
      </c>
      <c r="J145" s="5">
        <f t="shared" ref="J145:M145" si="22">SUM(J146:J150)</f>
        <v>430365.13</v>
      </c>
      <c r="K145" s="5">
        <f t="shared" si="22"/>
        <v>430365.13</v>
      </c>
      <c r="L145" s="5">
        <f t="shared" si="22"/>
        <v>427674.73</v>
      </c>
      <c r="M145" s="5">
        <f t="shared" si="22"/>
        <v>427674.73</v>
      </c>
      <c r="N145" s="25"/>
      <c r="O145" s="25"/>
    </row>
    <row r="146" spans="1:15" s="3" customFormat="1" x14ac:dyDescent="0.25">
      <c r="A146" s="3">
        <v>2018</v>
      </c>
      <c r="B146" s="31">
        <v>43101</v>
      </c>
      <c r="C146" s="31">
        <v>43465</v>
      </c>
      <c r="D146" s="3" t="s">
        <v>54</v>
      </c>
      <c r="E146" s="15">
        <v>3800</v>
      </c>
      <c r="F146" s="20" t="s">
        <v>148</v>
      </c>
      <c r="G146" s="4" t="s">
        <v>262</v>
      </c>
      <c r="H146" s="7">
        <v>5339.09</v>
      </c>
      <c r="I146" s="5">
        <v>0</v>
      </c>
      <c r="J146" s="32"/>
      <c r="K146" s="32"/>
      <c r="L146" s="32"/>
      <c r="M146" s="8"/>
      <c r="N146" s="25"/>
      <c r="O146" s="25"/>
    </row>
    <row r="147" spans="1:15" s="3" customFormat="1" x14ac:dyDescent="0.25">
      <c r="A147" s="3">
        <v>2018</v>
      </c>
      <c r="B147" s="31">
        <v>43101</v>
      </c>
      <c r="C147" s="31">
        <v>43465</v>
      </c>
      <c r="D147" s="3" t="s">
        <v>54</v>
      </c>
      <c r="E147" s="15">
        <v>3800</v>
      </c>
      <c r="F147" s="20" t="s">
        <v>149</v>
      </c>
      <c r="G147" s="9" t="s">
        <v>263</v>
      </c>
      <c r="H147" s="7">
        <v>372038.24000000005</v>
      </c>
      <c r="I147" s="5">
        <v>227421.73</v>
      </c>
      <c r="J147" s="32">
        <v>227421.73</v>
      </c>
      <c r="K147" s="32">
        <v>227421.73</v>
      </c>
      <c r="L147" s="32">
        <v>227421.73</v>
      </c>
      <c r="M147" s="8">
        <v>227421.73</v>
      </c>
      <c r="N147" s="25"/>
      <c r="O147" s="25"/>
    </row>
    <row r="148" spans="1:15" s="3" customFormat="1" x14ac:dyDescent="0.25">
      <c r="A148" s="3">
        <v>2018</v>
      </c>
      <c r="B148" s="31">
        <v>43101</v>
      </c>
      <c r="C148" s="31">
        <v>43465</v>
      </c>
      <c r="D148" s="3" t="s">
        <v>54</v>
      </c>
      <c r="E148" s="15">
        <v>3800</v>
      </c>
      <c r="F148" s="20" t="s">
        <v>150</v>
      </c>
      <c r="G148" s="9" t="s">
        <v>264</v>
      </c>
      <c r="H148" s="7">
        <v>252573.53</v>
      </c>
      <c r="I148" s="5">
        <v>292170.98</v>
      </c>
      <c r="J148" s="32">
        <v>202943.4</v>
      </c>
      <c r="K148" s="32">
        <v>202943.4</v>
      </c>
      <c r="L148" s="32">
        <v>200253</v>
      </c>
      <c r="M148" s="8">
        <v>200253</v>
      </c>
      <c r="N148" s="29"/>
      <c r="O148" s="25"/>
    </row>
    <row r="149" spans="1:15" s="3" customFormat="1" x14ac:dyDescent="0.25">
      <c r="A149" s="3">
        <v>2018</v>
      </c>
      <c r="B149" s="31">
        <v>43101</v>
      </c>
      <c r="C149" s="31">
        <v>43465</v>
      </c>
      <c r="D149" s="3" t="s">
        <v>54</v>
      </c>
      <c r="E149" s="15">
        <v>3800</v>
      </c>
      <c r="F149" s="20" t="s">
        <v>151</v>
      </c>
      <c r="G149" s="9" t="s">
        <v>265</v>
      </c>
      <c r="H149" s="7">
        <v>0</v>
      </c>
      <c r="I149" s="5">
        <v>0</v>
      </c>
      <c r="J149" s="32"/>
      <c r="K149" s="32"/>
      <c r="L149" s="32"/>
      <c r="M149" s="8"/>
      <c r="N149" s="25"/>
      <c r="O149" s="25"/>
    </row>
    <row r="150" spans="1:15" s="3" customFormat="1" x14ac:dyDescent="0.25">
      <c r="A150" s="3">
        <v>2018</v>
      </c>
      <c r="B150" s="31">
        <v>43101</v>
      </c>
      <c r="C150" s="31">
        <v>43465</v>
      </c>
      <c r="D150" s="3" t="s">
        <v>54</v>
      </c>
      <c r="E150" s="15">
        <v>3800</v>
      </c>
      <c r="F150" s="20" t="s">
        <v>152</v>
      </c>
      <c r="G150" s="9" t="s">
        <v>266</v>
      </c>
      <c r="H150" s="7">
        <v>1232</v>
      </c>
      <c r="I150" s="5">
        <v>0</v>
      </c>
      <c r="J150" s="32"/>
      <c r="K150" s="32"/>
      <c r="L150" s="32"/>
      <c r="M150" s="8"/>
      <c r="N150" s="25"/>
      <c r="O150" s="25"/>
    </row>
    <row r="151" spans="1:15" s="3" customFormat="1" x14ac:dyDescent="0.25">
      <c r="A151" s="3">
        <v>2018</v>
      </c>
      <c r="B151" s="31">
        <v>43101</v>
      </c>
      <c r="C151" s="31">
        <v>43465</v>
      </c>
      <c r="D151" s="3" t="s">
        <v>54</v>
      </c>
      <c r="E151" s="16">
        <v>3900</v>
      </c>
      <c r="F151" s="20" t="s">
        <v>347</v>
      </c>
      <c r="G151" s="10" t="s">
        <v>326</v>
      </c>
      <c r="H151" s="5">
        <f>SUM(H152:H155)</f>
        <v>308122</v>
      </c>
      <c r="I151" s="5">
        <v>335094</v>
      </c>
      <c r="J151" s="5">
        <f t="shared" ref="J151:M151" si="23">SUM(J152:J155)</f>
        <v>335094</v>
      </c>
      <c r="K151" s="5">
        <f t="shared" si="23"/>
        <v>335094</v>
      </c>
      <c r="L151" s="5">
        <f t="shared" si="23"/>
        <v>335094</v>
      </c>
      <c r="M151" s="5">
        <f t="shared" si="23"/>
        <v>335094</v>
      </c>
      <c r="N151" s="25"/>
      <c r="O151" s="25"/>
    </row>
    <row r="152" spans="1:15" s="3" customFormat="1" x14ac:dyDescent="0.25">
      <c r="A152" s="3">
        <v>2018</v>
      </c>
      <c r="B152" s="31">
        <v>43101</v>
      </c>
      <c r="C152" s="31">
        <v>43465</v>
      </c>
      <c r="D152" s="3" t="s">
        <v>54</v>
      </c>
      <c r="E152" s="15">
        <v>3900</v>
      </c>
      <c r="F152" s="18" t="s">
        <v>153</v>
      </c>
      <c r="G152" s="4" t="s">
        <v>267</v>
      </c>
      <c r="H152" s="7">
        <v>308122</v>
      </c>
      <c r="I152" s="5">
        <v>335094</v>
      </c>
      <c r="J152" s="32">
        <v>335094</v>
      </c>
      <c r="K152" s="32">
        <v>335094</v>
      </c>
      <c r="L152" s="32">
        <v>335094</v>
      </c>
      <c r="M152" s="8">
        <v>335094</v>
      </c>
      <c r="N152" s="25"/>
      <c r="O152" s="25"/>
    </row>
    <row r="153" spans="1:15" s="3" customFormat="1" x14ac:dyDescent="0.25">
      <c r="A153" s="3">
        <v>2018</v>
      </c>
      <c r="B153" s="31">
        <v>43101</v>
      </c>
      <c r="C153" s="31">
        <v>43465</v>
      </c>
      <c r="D153" s="3" t="s">
        <v>54</v>
      </c>
      <c r="E153" s="15">
        <v>3900</v>
      </c>
      <c r="F153" s="18" t="s">
        <v>154</v>
      </c>
      <c r="G153" s="4" t="s">
        <v>327</v>
      </c>
      <c r="H153" s="7"/>
      <c r="I153" s="5">
        <v>0</v>
      </c>
      <c r="J153" s="32">
        <v>0</v>
      </c>
      <c r="K153" s="32">
        <v>0</v>
      </c>
      <c r="L153" s="32"/>
      <c r="M153" s="8"/>
      <c r="N153" s="25"/>
      <c r="O153" s="25"/>
    </row>
    <row r="154" spans="1:15" s="3" customFormat="1" x14ac:dyDescent="0.25">
      <c r="A154" s="3">
        <v>2018</v>
      </c>
      <c r="B154" s="31">
        <v>43101</v>
      </c>
      <c r="C154" s="31">
        <v>43465</v>
      </c>
      <c r="D154" s="3" t="s">
        <v>54</v>
      </c>
      <c r="E154" s="15">
        <v>3900</v>
      </c>
      <c r="F154" s="18" t="s">
        <v>155</v>
      </c>
      <c r="G154" s="4" t="s">
        <v>328</v>
      </c>
      <c r="H154" s="7">
        <v>0</v>
      </c>
      <c r="I154" s="5">
        <v>0</v>
      </c>
      <c r="J154" s="32">
        <v>0</v>
      </c>
      <c r="K154" s="32">
        <v>0</v>
      </c>
      <c r="L154" s="32"/>
      <c r="M154" s="8"/>
      <c r="N154" s="25"/>
      <c r="O154" s="25"/>
    </row>
    <row r="155" spans="1:15" s="3" customFormat="1" x14ac:dyDescent="0.25">
      <c r="A155" s="3">
        <v>2018</v>
      </c>
      <c r="B155" s="31">
        <v>43101</v>
      </c>
      <c r="C155" s="31">
        <v>43465</v>
      </c>
      <c r="D155" s="3" t="s">
        <v>54</v>
      </c>
      <c r="E155" s="15">
        <v>3900</v>
      </c>
      <c r="F155" s="20" t="s">
        <v>156</v>
      </c>
      <c r="G155" s="9" t="s">
        <v>329</v>
      </c>
      <c r="H155" s="7">
        <v>0</v>
      </c>
      <c r="I155" s="5">
        <v>0</v>
      </c>
      <c r="J155" s="32">
        <v>0</v>
      </c>
      <c r="K155" s="32">
        <v>0</v>
      </c>
      <c r="L155" s="32"/>
      <c r="M155" s="8">
        <v>0</v>
      </c>
      <c r="N155" s="25"/>
      <c r="O155" s="25"/>
    </row>
    <row r="156" spans="1:15" s="3" customFormat="1" x14ac:dyDescent="0.25">
      <c r="A156" s="3">
        <v>2018</v>
      </c>
      <c r="B156" s="31">
        <v>43101</v>
      </c>
      <c r="C156" s="31">
        <v>43465</v>
      </c>
      <c r="D156" s="24" t="s">
        <v>55</v>
      </c>
      <c r="E156" s="15"/>
      <c r="F156" s="20" t="s">
        <v>347</v>
      </c>
      <c r="G156" s="10" t="s">
        <v>330</v>
      </c>
      <c r="H156" s="5">
        <f>H157+H159</f>
        <v>175982.76</v>
      </c>
      <c r="I156" s="5">
        <v>548043</v>
      </c>
      <c r="J156" s="5">
        <f t="shared" ref="J156:M156" si="24">J157+J159</f>
        <v>489628</v>
      </c>
      <c r="K156" s="5">
        <f t="shared" si="24"/>
        <v>489628</v>
      </c>
      <c r="L156" s="5">
        <f t="shared" si="24"/>
        <v>489628</v>
      </c>
      <c r="M156" s="5">
        <f t="shared" si="24"/>
        <v>489628</v>
      </c>
      <c r="N156" s="25"/>
      <c r="O156" s="25"/>
    </row>
    <row r="157" spans="1:15" s="3" customFormat="1" x14ac:dyDescent="0.25">
      <c r="A157" s="3">
        <v>2018</v>
      </c>
      <c r="B157" s="31">
        <v>43101</v>
      </c>
      <c r="C157" s="31">
        <v>43465</v>
      </c>
      <c r="D157" s="3" t="s">
        <v>55</v>
      </c>
      <c r="E157" s="16">
        <v>4300</v>
      </c>
      <c r="F157" s="20" t="s">
        <v>347</v>
      </c>
      <c r="G157" s="10" t="s">
        <v>331</v>
      </c>
      <c r="H157" s="5">
        <f>SUM(H158)</f>
        <v>168535</v>
      </c>
      <c r="I157" s="5">
        <v>454735</v>
      </c>
      <c r="J157" s="5">
        <f t="shared" ref="J157:M157" si="25">SUM(J158)</f>
        <v>396320</v>
      </c>
      <c r="K157" s="5">
        <f t="shared" si="25"/>
        <v>396320</v>
      </c>
      <c r="L157" s="5">
        <f t="shared" si="25"/>
        <v>396320</v>
      </c>
      <c r="M157" s="5">
        <f t="shared" si="25"/>
        <v>396320</v>
      </c>
      <c r="N157" s="25"/>
      <c r="O157" s="25"/>
    </row>
    <row r="158" spans="1:15" s="3" customFormat="1" x14ac:dyDescent="0.25">
      <c r="A158" s="3">
        <v>2018</v>
      </c>
      <c r="B158" s="31">
        <v>43101</v>
      </c>
      <c r="C158" s="31">
        <v>43465</v>
      </c>
      <c r="D158" s="3" t="s">
        <v>55</v>
      </c>
      <c r="E158" s="15">
        <v>4300</v>
      </c>
      <c r="F158" s="20" t="s">
        <v>157</v>
      </c>
      <c r="G158" s="9" t="s">
        <v>268</v>
      </c>
      <c r="H158" s="7">
        <v>168535</v>
      </c>
      <c r="I158" s="5">
        <v>454735</v>
      </c>
      <c r="J158" s="32">
        <v>396320</v>
      </c>
      <c r="K158" s="32">
        <v>396320</v>
      </c>
      <c r="L158" s="32">
        <v>396320</v>
      </c>
      <c r="M158" s="8">
        <v>396320</v>
      </c>
      <c r="N158" s="29"/>
      <c r="O158" s="25"/>
    </row>
    <row r="159" spans="1:15" s="3" customFormat="1" x14ac:dyDescent="0.25">
      <c r="A159" s="3">
        <v>2018</v>
      </c>
      <c r="B159" s="31">
        <v>43101</v>
      </c>
      <c r="C159" s="31">
        <v>43465</v>
      </c>
      <c r="D159" s="3" t="s">
        <v>55</v>
      </c>
      <c r="E159" s="16">
        <v>4400</v>
      </c>
      <c r="F159" s="20" t="s">
        <v>347</v>
      </c>
      <c r="G159" s="10" t="s">
        <v>332</v>
      </c>
      <c r="H159" s="5">
        <f>SUM(H160:H163)</f>
        <v>7447.76</v>
      </c>
      <c r="I159" s="5">
        <v>93307.999999999985</v>
      </c>
      <c r="J159" s="5">
        <f t="shared" ref="J159:M159" si="26">SUM(J160:J163)</f>
        <v>93308</v>
      </c>
      <c r="K159" s="5">
        <f t="shared" si="26"/>
        <v>93308</v>
      </c>
      <c r="L159" s="5">
        <f t="shared" si="26"/>
        <v>93308</v>
      </c>
      <c r="M159" s="5">
        <f t="shared" si="26"/>
        <v>93308</v>
      </c>
      <c r="N159" s="25"/>
      <c r="O159" s="25"/>
    </row>
    <row r="160" spans="1:15" s="3" customFormat="1" x14ac:dyDescent="0.25">
      <c r="A160" s="3">
        <v>2018</v>
      </c>
      <c r="B160" s="31">
        <v>43101</v>
      </c>
      <c r="C160" s="31">
        <v>43465</v>
      </c>
      <c r="D160" s="3" t="s">
        <v>55</v>
      </c>
      <c r="E160" s="15">
        <v>4400</v>
      </c>
      <c r="F160" s="20" t="s">
        <v>158</v>
      </c>
      <c r="G160" s="9" t="s">
        <v>333</v>
      </c>
      <c r="H160" s="7">
        <v>0</v>
      </c>
      <c r="I160" s="5">
        <v>0</v>
      </c>
      <c r="J160" s="32"/>
      <c r="K160" s="32"/>
      <c r="L160" s="32"/>
      <c r="M160" s="8"/>
      <c r="N160" s="25"/>
      <c r="O160" s="25"/>
    </row>
    <row r="161" spans="1:15" s="3" customFormat="1" x14ac:dyDescent="0.25">
      <c r="A161" s="3">
        <v>2018</v>
      </c>
      <c r="B161" s="31">
        <v>43101</v>
      </c>
      <c r="C161" s="31">
        <v>43465</v>
      </c>
      <c r="D161" s="3" t="s">
        <v>55</v>
      </c>
      <c r="E161" s="15">
        <v>4400</v>
      </c>
      <c r="F161" s="20" t="s">
        <v>159</v>
      </c>
      <c r="G161" s="9" t="s">
        <v>334</v>
      </c>
      <c r="H161" s="7">
        <v>0</v>
      </c>
      <c r="I161" s="5">
        <v>0</v>
      </c>
      <c r="J161" s="32"/>
      <c r="K161" s="32"/>
      <c r="L161" s="32"/>
      <c r="M161" s="8"/>
      <c r="N161" s="25"/>
      <c r="O161" s="25"/>
    </row>
    <row r="162" spans="1:15" s="3" customFormat="1" x14ac:dyDescent="0.25">
      <c r="A162" s="3">
        <v>2018</v>
      </c>
      <c r="B162" s="31">
        <v>43101</v>
      </c>
      <c r="C162" s="31">
        <v>43465</v>
      </c>
      <c r="D162" s="3" t="s">
        <v>55</v>
      </c>
      <c r="E162" s="15">
        <v>4400</v>
      </c>
      <c r="F162" s="20" t="s">
        <v>160</v>
      </c>
      <c r="G162" s="9" t="s">
        <v>269</v>
      </c>
      <c r="H162" s="7">
        <v>7447.76</v>
      </c>
      <c r="I162" s="5">
        <v>93307.999999999985</v>
      </c>
      <c r="J162" s="32">
        <v>93308</v>
      </c>
      <c r="K162" s="32">
        <v>93308</v>
      </c>
      <c r="L162" s="32">
        <v>93308</v>
      </c>
      <c r="M162" s="8">
        <v>93308</v>
      </c>
      <c r="N162" s="29"/>
      <c r="O162" s="25"/>
    </row>
    <row r="163" spans="1:15" s="3" customFormat="1" x14ac:dyDescent="0.25">
      <c r="A163" s="3">
        <v>2018</v>
      </c>
      <c r="B163" s="31">
        <v>43101</v>
      </c>
      <c r="C163" s="31">
        <v>43465</v>
      </c>
      <c r="D163" s="3" t="s">
        <v>55</v>
      </c>
      <c r="E163" s="15">
        <v>4400</v>
      </c>
      <c r="F163" s="20" t="s">
        <v>161</v>
      </c>
      <c r="G163" s="9" t="s">
        <v>270</v>
      </c>
      <c r="H163" s="7">
        <v>0</v>
      </c>
      <c r="I163" s="5">
        <v>0</v>
      </c>
      <c r="J163" s="32">
        <v>0</v>
      </c>
      <c r="K163" s="32">
        <v>0</v>
      </c>
      <c r="L163" s="32"/>
      <c r="M163" s="8">
        <v>0</v>
      </c>
      <c r="N163" s="25"/>
      <c r="O163" s="25"/>
    </row>
    <row r="164" spans="1:15" s="3" customFormat="1" x14ac:dyDescent="0.25">
      <c r="A164" s="3">
        <v>2018</v>
      </c>
      <c r="B164" s="31">
        <v>43101</v>
      </c>
      <c r="C164" s="31">
        <v>43465</v>
      </c>
      <c r="D164" s="24" t="s">
        <v>56</v>
      </c>
      <c r="E164" s="15"/>
      <c r="F164" s="20" t="s">
        <v>347</v>
      </c>
      <c r="G164" s="10" t="s">
        <v>335</v>
      </c>
      <c r="H164" s="5">
        <f>H165+H171+H174+H180</f>
        <v>1305824.96</v>
      </c>
      <c r="I164" s="5">
        <v>2878458.3599999994</v>
      </c>
      <c r="J164" s="5">
        <f t="shared" ref="J164:M164" si="27">J165+J171+J174+J180</f>
        <v>2002674.6200000003</v>
      </c>
      <c r="K164" s="5">
        <f t="shared" si="27"/>
        <v>2002674.6200000003</v>
      </c>
      <c r="L164" s="5">
        <f t="shared" si="27"/>
        <v>2002674.6200000003</v>
      </c>
      <c r="M164" s="5">
        <f t="shared" si="27"/>
        <v>2002674.6200000003</v>
      </c>
      <c r="N164" s="25"/>
      <c r="O164" s="25"/>
    </row>
    <row r="165" spans="1:15" s="3" customFormat="1" x14ac:dyDescent="0.25">
      <c r="A165" s="3">
        <v>2018</v>
      </c>
      <c r="B165" s="31">
        <v>43101</v>
      </c>
      <c r="C165" s="31">
        <v>43465</v>
      </c>
      <c r="D165" s="3" t="s">
        <v>56</v>
      </c>
      <c r="E165" s="16">
        <v>5100</v>
      </c>
      <c r="F165" s="20" t="s">
        <v>347</v>
      </c>
      <c r="G165" s="10" t="s">
        <v>336</v>
      </c>
      <c r="H165" s="5">
        <f>SUM(H166:H170)</f>
        <v>1067977.79</v>
      </c>
      <c r="I165" s="5">
        <v>2290032.2299999995</v>
      </c>
      <c r="J165" s="5">
        <f t="shared" ref="J165:M165" si="28">SUM(J166:J170)</f>
        <v>1439941.2000000002</v>
      </c>
      <c r="K165" s="5">
        <f t="shared" si="28"/>
        <v>1439941.2000000002</v>
      </c>
      <c r="L165" s="5">
        <f t="shared" si="28"/>
        <v>1439941.2000000002</v>
      </c>
      <c r="M165" s="5">
        <f t="shared" si="28"/>
        <v>1439941.2000000002</v>
      </c>
      <c r="N165" s="25"/>
      <c r="O165" s="25"/>
    </row>
    <row r="166" spans="1:15" s="3" customFormat="1" x14ac:dyDescent="0.25">
      <c r="A166" s="3">
        <v>2018</v>
      </c>
      <c r="B166" s="31">
        <v>43101</v>
      </c>
      <c r="C166" s="31">
        <v>43465</v>
      </c>
      <c r="D166" s="3" t="s">
        <v>56</v>
      </c>
      <c r="E166" s="15">
        <v>5100</v>
      </c>
      <c r="F166" s="20" t="s">
        <v>162</v>
      </c>
      <c r="G166" s="9" t="s">
        <v>271</v>
      </c>
      <c r="H166" s="7">
        <v>14112.36</v>
      </c>
      <c r="I166" s="5">
        <v>113773.06000000001</v>
      </c>
      <c r="J166" s="32">
        <v>113773.06</v>
      </c>
      <c r="K166" s="32">
        <v>113773.06</v>
      </c>
      <c r="L166" s="32">
        <v>113773.06</v>
      </c>
      <c r="M166" s="8">
        <v>113773.06</v>
      </c>
      <c r="N166" s="25"/>
      <c r="O166" s="25"/>
    </row>
    <row r="167" spans="1:15" s="3" customFormat="1" x14ac:dyDescent="0.25">
      <c r="A167" s="3">
        <v>2018</v>
      </c>
      <c r="B167" s="31">
        <v>43101</v>
      </c>
      <c r="C167" s="31">
        <v>43465</v>
      </c>
      <c r="D167" s="3" t="s">
        <v>56</v>
      </c>
      <c r="E167" s="15">
        <v>5100</v>
      </c>
      <c r="F167" s="20" t="s">
        <v>163</v>
      </c>
      <c r="G167" s="9" t="s">
        <v>337</v>
      </c>
      <c r="H167" s="7">
        <v>0</v>
      </c>
      <c r="I167" s="5">
        <v>0</v>
      </c>
      <c r="J167" s="32">
        <v>0</v>
      </c>
      <c r="K167" s="32"/>
      <c r="L167" s="32"/>
      <c r="M167" s="8"/>
      <c r="N167" s="25"/>
      <c r="O167" s="25"/>
    </row>
    <row r="168" spans="1:15" s="3" customFormat="1" x14ac:dyDescent="0.25">
      <c r="A168" s="3">
        <v>2018</v>
      </c>
      <c r="B168" s="31">
        <v>43101</v>
      </c>
      <c r="C168" s="31">
        <v>43465</v>
      </c>
      <c r="D168" s="3" t="s">
        <v>56</v>
      </c>
      <c r="E168" s="15">
        <v>5100</v>
      </c>
      <c r="F168" s="20" t="s">
        <v>164</v>
      </c>
      <c r="G168" s="9" t="s">
        <v>272</v>
      </c>
      <c r="H168" s="7">
        <v>567413.79</v>
      </c>
      <c r="I168" s="5">
        <v>1916910.3399999999</v>
      </c>
      <c r="J168" s="32">
        <v>1158424.58</v>
      </c>
      <c r="K168" s="32">
        <v>1158424.58</v>
      </c>
      <c r="L168" s="32">
        <v>1158424.58</v>
      </c>
      <c r="M168" s="8">
        <v>1158424.58</v>
      </c>
      <c r="N168" s="29"/>
      <c r="O168" s="25"/>
    </row>
    <row r="169" spans="1:15" s="3" customFormat="1" x14ac:dyDescent="0.25">
      <c r="A169" s="3">
        <v>2018</v>
      </c>
      <c r="B169" s="31">
        <v>43101</v>
      </c>
      <c r="C169" s="31">
        <v>43465</v>
      </c>
      <c r="D169" s="3" t="s">
        <v>56</v>
      </c>
      <c r="E169" s="15">
        <v>5100</v>
      </c>
      <c r="F169" s="20" t="s">
        <v>165</v>
      </c>
      <c r="G169" s="9" t="s">
        <v>338</v>
      </c>
      <c r="H169" s="7">
        <v>16240</v>
      </c>
      <c r="I169" s="5">
        <v>12885.02</v>
      </c>
      <c r="J169" s="32">
        <v>12885.02</v>
      </c>
      <c r="K169" s="32">
        <v>12885.02</v>
      </c>
      <c r="L169" s="32">
        <v>12885.02</v>
      </c>
      <c r="M169" s="8">
        <v>12885.02</v>
      </c>
      <c r="N169" s="25"/>
      <c r="O169" s="25"/>
    </row>
    <row r="170" spans="1:15" s="3" customFormat="1" x14ac:dyDescent="0.25">
      <c r="A170" s="3">
        <v>2018</v>
      </c>
      <c r="B170" s="31">
        <v>43101</v>
      </c>
      <c r="C170" s="31">
        <v>43465</v>
      </c>
      <c r="D170" s="3" t="s">
        <v>56</v>
      </c>
      <c r="E170" s="15">
        <v>5100</v>
      </c>
      <c r="F170" s="20" t="s">
        <v>166</v>
      </c>
      <c r="G170" s="9" t="s">
        <v>273</v>
      </c>
      <c r="H170" s="7">
        <v>470211.64</v>
      </c>
      <c r="I170" s="5">
        <v>246463.81000000003</v>
      </c>
      <c r="J170" s="32">
        <v>154858.54</v>
      </c>
      <c r="K170" s="32">
        <v>154858.54</v>
      </c>
      <c r="L170" s="32">
        <v>154858.54</v>
      </c>
      <c r="M170" s="8">
        <v>154858.54</v>
      </c>
      <c r="N170" s="25"/>
      <c r="O170" s="25"/>
    </row>
    <row r="171" spans="1:15" s="3" customFormat="1" x14ac:dyDescent="0.25">
      <c r="A171" s="3">
        <v>2018</v>
      </c>
      <c r="B171" s="31">
        <v>43101</v>
      </c>
      <c r="C171" s="31">
        <v>43465</v>
      </c>
      <c r="D171" s="3" t="s">
        <v>56</v>
      </c>
      <c r="E171" s="16">
        <v>5200</v>
      </c>
      <c r="F171" s="20" t="s">
        <v>347</v>
      </c>
      <c r="G171" s="10" t="s">
        <v>339</v>
      </c>
      <c r="H171" s="5">
        <f>SUM(H172:H173)</f>
        <v>44077</v>
      </c>
      <c r="I171" s="5">
        <v>81225.94</v>
      </c>
      <c r="J171" s="5">
        <f t="shared" ref="J171:M171" si="29">SUM(J172:J173)</f>
        <v>81225.94</v>
      </c>
      <c r="K171" s="5">
        <f t="shared" si="29"/>
        <v>81225.94</v>
      </c>
      <c r="L171" s="5">
        <f t="shared" si="29"/>
        <v>81225.94</v>
      </c>
      <c r="M171" s="5">
        <f t="shared" si="29"/>
        <v>81225.94</v>
      </c>
      <c r="N171" s="25"/>
      <c r="O171" s="25"/>
    </row>
    <row r="172" spans="1:15" s="3" customFormat="1" x14ac:dyDescent="0.25">
      <c r="A172" s="3">
        <v>2018</v>
      </c>
      <c r="B172" s="31">
        <v>43101</v>
      </c>
      <c r="C172" s="31">
        <v>43465</v>
      </c>
      <c r="D172" s="3" t="s">
        <v>56</v>
      </c>
      <c r="E172" s="15">
        <v>5200</v>
      </c>
      <c r="F172" s="20" t="s">
        <v>167</v>
      </c>
      <c r="G172" s="9" t="s">
        <v>274</v>
      </c>
      <c r="H172" s="7">
        <v>44077</v>
      </c>
      <c r="I172" s="5">
        <v>59861.8</v>
      </c>
      <c r="J172" s="32">
        <v>59861.8</v>
      </c>
      <c r="K172" s="32">
        <v>59861.8</v>
      </c>
      <c r="L172" s="32">
        <v>59861.8</v>
      </c>
      <c r="M172" s="8">
        <v>59861.8</v>
      </c>
      <c r="N172" s="25"/>
      <c r="O172" s="25"/>
    </row>
    <row r="173" spans="1:15" s="3" customFormat="1" x14ac:dyDescent="0.25">
      <c r="A173" s="3">
        <v>2018</v>
      </c>
      <c r="B173" s="31">
        <v>43101</v>
      </c>
      <c r="C173" s="31">
        <v>43465</v>
      </c>
      <c r="D173" s="3" t="s">
        <v>56</v>
      </c>
      <c r="E173" s="15">
        <v>5200</v>
      </c>
      <c r="F173" s="20" t="s">
        <v>168</v>
      </c>
      <c r="G173" s="9" t="s">
        <v>340</v>
      </c>
      <c r="H173" s="7">
        <v>0</v>
      </c>
      <c r="I173" s="5">
        <v>21364.14</v>
      </c>
      <c r="J173" s="32">
        <v>21364.14</v>
      </c>
      <c r="K173" s="32">
        <v>21364.14</v>
      </c>
      <c r="L173" s="32">
        <v>21364.14</v>
      </c>
      <c r="M173" s="8">
        <v>21364.14</v>
      </c>
      <c r="N173" s="29"/>
      <c r="O173" s="25"/>
    </row>
    <row r="174" spans="1:15" s="3" customFormat="1" x14ac:dyDescent="0.25">
      <c r="A174" s="3">
        <v>2018</v>
      </c>
      <c r="B174" s="31">
        <v>43101</v>
      </c>
      <c r="C174" s="31">
        <v>43465</v>
      </c>
      <c r="D174" s="3" t="s">
        <v>56</v>
      </c>
      <c r="E174" s="16">
        <v>5600</v>
      </c>
      <c r="F174" s="20" t="s">
        <v>347</v>
      </c>
      <c r="G174" s="10" t="s">
        <v>341</v>
      </c>
      <c r="H174" s="5">
        <f>SUM(H175:H179)</f>
        <v>163077.46</v>
      </c>
      <c r="I174" s="5">
        <v>456938.68000000005</v>
      </c>
      <c r="J174" s="5">
        <f t="shared" ref="J174:M174" si="30">SUM(J175:J179)</f>
        <v>456938.68000000005</v>
      </c>
      <c r="K174" s="5">
        <f t="shared" si="30"/>
        <v>456938.68000000005</v>
      </c>
      <c r="L174" s="5">
        <f t="shared" si="30"/>
        <v>456938.68000000005</v>
      </c>
      <c r="M174" s="5">
        <f t="shared" si="30"/>
        <v>456938.68000000005</v>
      </c>
      <c r="N174" s="25"/>
      <c r="O174" s="25"/>
    </row>
    <row r="175" spans="1:15" s="3" customFormat="1" x14ac:dyDescent="0.25">
      <c r="A175" s="3">
        <v>2018</v>
      </c>
      <c r="B175" s="31">
        <v>43101</v>
      </c>
      <c r="C175" s="31">
        <v>43465</v>
      </c>
      <c r="D175" s="3" t="s">
        <v>56</v>
      </c>
      <c r="E175" s="15">
        <v>5600</v>
      </c>
      <c r="F175" s="20" t="s">
        <v>169</v>
      </c>
      <c r="G175" s="9" t="s">
        <v>342</v>
      </c>
      <c r="H175" s="7">
        <v>24796.05</v>
      </c>
      <c r="I175" s="5">
        <v>10985.419999999998</v>
      </c>
      <c r="J175" s="32">
        <v>10985.42</v>
      </c>
      <c r="K175" s="32">
        <v>10985.42</v>
      </c>
      <c r="L175" s="32">
        <v>10985.42</v>
      </c>
      <c r="M175" s="8">
        <v>10985.42</v>
      </c>
      <c r="N175" s="25"/>
      <c r="O175" s="25"/>
    </row>
    <row r="176" spans="1:15" s="3" customFormat="1" x14ac:dyDescent="0.25">
      <c r="A176" s="3">
        <v>2018</v>
      </c>
      <c r="B176" s="31">
        <v>43101</v>
      </c>
      <c r="C176" s="31">
        <v>43465</v>
      </c>
      <c r="D176" s="3" t="s">
        <v>56</v>
      </c>
      <c r="E176" s="15">
        <v>5600</v>
      </c>
      <c r="F176" s="20" t="s">
        <v>170</v>
      </c>
      <c r="G176" s="9" t="s">
        <v>343</v>
      </c>
      <c r="H176" s="7">
        <v>93200.01</v>
      </c>
      <c r="I176" s="5">
        <v>319278.40000000002</v>
      </c>
      <c r="J176" s="32">
        <v>319278.40000000002</v>
      </c>
      <c r="K176" s="32">
        <v>319278.40000000002</v>
      </c>
      <c r="L176" s="32">
        <v>319278.40000000002</v>
      </c>
      <c r="M176" s="8">
        <v>319278.40000000002</v>
      </c>
      <c r="N176" s="29"/>
      <c r="O176" s="25"/>
    </row>
    <row r="177" spans="1:15" s="3" customFormat="1" x14ac:dyDescent="0.25">
      <c r="A177" s="3">
        <v>2018</v>
      </c>
      <c r="B177" s="31">
        <v>43101</v>
      </c>
      <c r="C177" s="31">
        <v>43465</v>
      </c>
      <c r="D177" s="3" t="s">
        <v>56</v>
      </c>
      <c r="E177" s="15">
        <v>5600</v>
      </c>
      <c r="F177" s="20" t="s">
        <v>171</v>
      </c>
      <c r="G177" s="9" t="s">
        <v>275</v>
      </c>
      <c r="H177" s="7">
        <v>15322.4</v>
      </c>
      <c r="I177" s="5">
        <v>27554.379999999997</v>
      </c>
      <c r="J177" s="32">
        <v>27554.38</v>
      </c>
      <c r="K177" s="32">
        <v>27554.38</v>
      </c>
      <c r="L177" s="32">
        <v>27554.38</v>
      </c>
      <c r="M177" s="8">
        <v>27554.38</v>
      </c>
      <c r="N177" s="29"/>
      <c r="O177" s="25"/>
    </row>
    <row r="178" spans="1:15" s="3" customFormat="1" x14ac:dyDescent="0.25">
      <c r="A178" s="3">
        <v>2018</v>
      </c>
      <c r="B178" s="31">
        <v>43101</v>
      </c>
      <c r="C178" s="31">
        <v>43465</v>
      </c>
      <c r="D178" s="3" t="s">
        <v>56</v>
      </c>
      <c r="E178" s="15">
        <v>5600</v>
      </c>
      <c r="F178" s="20" t="s">
        <v>172</v>
      </c>
      <c r="G178" s="9" t="s">
        <v>344</v>
      </c>
      <c r="H178" s="7">
        <v>0</v>
      </c>
      <c r="I178" s="5">
        <v>67117.600000000006</v>
      </c>
      <c r="J178" s="32">
        <v>67117.600000000006</v>
      </c>
      <c r="K178" s="32">
        <v>67117.600000000006</v>
      </c>
      <c r="L178" s="32">
        <v>67117.600000000006</v>
      </c>
      <c r="M178" s="8">
        <v>67117.600000000006</v>
      </c>
      <c r="N178" s="29"/>
      <c r="O178" s="25"/>
    </row>
    <row r="179" spans="1:15" s="3" customFormat="1" x14ac:dyDescent="0.25">
      <c r="A179" s="3">
        <v>2018</v>
      </c>
      <c r="B179" s="31">
        <v>43101</v>
      </c>
      <c r="C179" s="31">
        <v>43465</v>
      </c>
      <c r="D179" s="3" t="s">
        <v>56</v>
      </c>
      <c r="E179" s="15">
        <v>5600</v>
      </c>
      <c r="F179" s="20" t="s">
        <v>173</v>
      </c>
      <c r="G179" s="9" t="s">
        <v>345</v>
      </c>
      <c r="H179" s="7">
        <v>29759</v>
      </c>
      <c r="I179" s="5">
        <v>32002.880000000001</v>
      </c>
      <c r="J179" s="32">
        <v>32002.880000000001</v>
      </c>
      <c r="K179" s="32">
        <v>32002.880000000001</v>
      </c>
      <c r="L179" s="32">
        <v>32002.880000000001</v>
      </c>
      <c r="M179" s="8">
        <v>32002.880000000001</v>
      </c>
      <c r="N179" s="25"/>
      <c r="O179" s="25"/>
    </row>
    <row r="180" spans="1:15" s="3" customFormat="1" x14ac:dyDescent="0.25">
      <c r="A180" s="3">
        <v>2018</v>
      </c>
      <c r="B180" s="31">
        <v>43101</v>
      </c>
      <c r="C180" s="31">
        <v>43465</v>
      </c>
      <c r="D180" s="3" t="s">
        <v>56</v>
      </c>
      <c r="E180" s="16">
        <v>5900</v>
      </c>
      <c r="F180" s="20" t="s">
        <v>347</v>
      </c>
      <c r="G180" s="10" t="s">
        <v>346</v>
      </c>
      <c r="H180" s="5">
        <f>SUM(H181)</f>
        <v>30692.71</v>
      </c>
      <c r="I180" s="5">
        <v>50261.509999999995</v>
      </c>
      <c r="J180" s="5">
        <f t="shared" ref="J180:M180" si="31">SUM(J181)</f>
        <v>24568.799999999999</v>
      </c>
      <c r="K180" s="5">
        <f t="shared" si="31"/>
        <v>24568.799999999999</v>
      </c>
      <c r="L180" s="5">
        <f t="shared" si="31"/>
        <v>24568.799999999999</v>
      </c>
      <c r="M180" s="5">
        <f t="shared" si="31"/>
        <v>24568.799999999999</v>
      </c>
      <c r="N180" s="25"/>
      <c r="O180" s="25"/>
    </row>
    <row r="181" spans="1:15" s="3" customFormat="1" x14ac:dyDescent="0.25">
      <c r="A181" s="3">
        <v>2018</v>
      </c>
      <c r="B181" s="31">
        <v>43101</v>
      </c>
      <c r="C181" s="31">
        <v>43465</v>
      </c>
      <c r="D181" s="3" t="s">
        <v>56</v>
      </c>
      <c r="E181" s="15">
        <v>5900</v>
      </c>
      <c r="F181" s="20" t="s">
        <v>174</v>
      </c>
      <c r="G181" s="9" t="s">
        <v>276</v>
      </c>
      <c r="H181" s="7">
        <v>30692.71</v>
      </c>
      <c r="I181" s="5">
        <v>50261.509999999995</v>
      </c>
      <c r="J181" s="32">
        <v>24568.799999999999</v>
      </c>
      <c r="K181" s="32">
        <v>24568.799999999999</v>
      </c>
      <c r="L181" s="32">
        <v>24568.799999999999</v>
      </c>
      <c r="M181" s="8">
        <v>24568.799999999999</v>
      </c>
      <c r="N181" s="29"/>
      <c r="O181" s="25"/>
    </row>
  </sheetData>
  <sortState ref="A8:W310">
    <sortCondition ref="G8:G310"/>
  </sortState>
  <mergeCells count="7">
    <mergeCell ref="A6:S6"/>
    <mergeCell ref="A2:C2"/>
    <mergeCell ref="D2:F2"/>
    <mergeCell ref="G2:H2"/>
    <mergeCell ref="A3:C3"/>
    <mergeCell ref="D3:F3"/>
    <mergeCell ref="G3:H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2018-05-16T05:00:59Z</dcterms:created>
  <dcterms:modified xsi:type="dcterms:W3CDTF">2019-02-13T18:29:41Z</dcterms:modified>
</cp:coreProperties>
</file>