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95" windowHeight="8190"/>
  </bookViews>
  <sheets>
    <sheet name="EVTOP-01" sheetId="1" r:id="rId1"/>
  </sheets>
  <externalReferences>
    <externalReference r:id="rId2"/>
  </externalReferences>
  <definedNames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E31" i="1" l="1"/>
  <c r="D31" i="1"/>
  <c r="C31" i="1"/>
  <c r="B31" i="1"/>
  <c r="G29" i="1"/>
  <c r="H29" i="1" s="1"/>
  <c r="I29" i="1" s="1"/>
  <c r="G28" i="1"/>
  <c r="H28" i="1" s="1"/>
  <c r="I28" i="1" s="1"/>
  <c r="G27" i="1"/>
  <c r="H27" i="1" s="1"/>
  <c r="I27" i="1" s="1"/>
  <c r="F26" i="1"/>
  <c r="F31" i="1" s="1"/>
  <c r="G25" i="1"/>
  <c r="H25" i="1" s="1"/>
  <c r="I25" i="1" s="1"/>
  <c r="H24" i="1"/>
  <c r="I24" i="1" s="1"/>
  <c r="G24" i="1"/>
  <c r="F18" i="1"/>
  <c r="F33" i="1" s="1"/>
  <c r="E18" i="1"/>
  <c r="E33" i="1" s="1"/>
  <c r="D18" i="1"/>
  <c r="D33" i="1" s="1"/>
  <c r="C18" i="1"/>
  <c r="B18" i="1"/>
  <c r="G16" i="1"/>
  <c r="H16" i="1" s="1"/>
  <c r="I16" i="1" s="1"/>
  <c r="H15" i="1"/>
  <c r="I15" i="1" s="1"/>
  <c r="G15" i="1"/>
  <c r="G14" i="1"/>
  <c r="H14" i="1" s="1"/>
  <c r="I14" i="1" s="1"/>
  <c r="H13" i="1"/>
  <c r="G13" i="1"/>
  <c r="G18" i="1" s="1"/>
  <c r="H18" i="1" l="1"/>
  <c r="I18" i="1" s="1"/>
  <c r="G26" i="1"/>
  <c r="H26" i="1" s="1"/>
  <c r="I26" i="1" s="1"/>
  <c r="I13" i="1"/>
  <c r="H31" i="1" l="1"/>
  <c r="I31" i="1" s="1"/>
  <c r="G31" i="1"/>
  <c r="G33" i="1" s="1"/>
</calcChain>
</file>

<file path=xl/sharedStrings.xml><?xml version="1.0" encoding="utf-8"?>
<sst xmlns="http://schemas.openxmlformats.org/spreadsheetml/2006/main" count="60" uniqueCount="36">
  <si>
    <t>EVTOP-01</t>
  </si>
  <si>
    <t xml:space="preserve">SISTEMA ESTATAL DE EVALUACION </t>
  </si>
  <si>
    <t>SEGUIMIENTO FINANCIERO DE INGRESOS Y EGRESOS, DE ORGANISMOS</t>
  </si>
  <si>
    <t>Y ENTIDADES DE LA ADMINISTRACION PUBLICA ESTATAL</t>
  </si>
  <si>
    <t>TRIMESTRE: PRIMERO DE 2013</t>
  </si>
  <si>
    <r>
      <t xml:space="preserve">ORGANISMO:  </t>
    </r>
    <r>
      <rPr>
        <sz val="10"/>
        <rFont val="Arial"/>
        <family val="2"/>
      </rPr>
      <t>Comisión Estatal para el Desarrollo de los Pueblos y Comunidades Indígenas</t>
    </r>
  </si>
  <si>
    <r>
      <t xml:space="preserve">( * )    </t>
    </r>
    <r>
      <rPr>
        <sz val="10"/>
        <rFont val="Arial"/>
      </rPr>
      <t xml:space="preserve">   17</t>
    </r>
  </si>
  <si>
    <t>INGRESOS :</t>
  </si>
  <si>
    <t>(Pesos)</t>
  </si>
  <si>
    <t>CONCEPTO</t>
  </si>
  <si>
    <t>PROGRAMADO ORIGINAL</t>
  </si>
  <si>
    <t>MODIFICADO</t>
  </si>
  <si>
    <t>TOTAL DE INGRESOS</t>
  </si>
  <si>
    <t xml:space="preserve"> % AVANCE</t>
  </si>
  <si>
    <t>ENERO</t>
  </si>
  <si>
    <t>FEBRERO</t>
  </si>
  <si>
    <t>MARZO</t>
  </si>
  <si>
    <t>TOTAL TRIMESTRE</t>
  </si>
  <si>
    <t>ACUMULADO</t>
  </si>
  <si>
    <t>Saldo inicial (Caja y Bancos)</t>
  </si>
  <si>
    <t>FEDERALES</t>
  </si>
  <si>
    <t>ESTATALES</t>
  </si>
  <si>
    <t>INGRESOS PROPIOS</t>
  </si>
  <si>
    <t>OTROS INGRESOS</t>
  </si>
  <si>
    <t>TOTAL</t>
  </si>
  <si>
    <t>1.-EGRESOS: (GLOBAL)</t>
  </si>
  <si>
    <t>TOTAL EJERCIDO</t>
  </si>
  <si>
    <t xml:space="preserve">% AVANCE </t>
  </si>
  <si>
    <t>CAPITULO:</t>
  </si>
  <si>
    <t>Variación: Ingreso - Gasto ($)</t>
  </si>
  <si>
    <t>2.- EGRESOS: (EXCLUSIVAMENTE SOBRE LOS INGRESOS PROPIOS)</t>
  </si>
  <si>
    <t>.-Avance Preliminar del Presupuesto anual</t>
  </si>
  <si>
    <t>Nombre y firma</t>
  </si>
  <si>
    <t>del Director General o responsable</t>
  </si>
  <si>
    <t>del Contador</t>
  </si>
  <si>
    <t>( * ) Ancho de columna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</si>
</sst>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-&quot;€&quot;* #,##0.00_-;\-&quot;€&quot;* #,##0.00_-;_-&quot;€&quot;* &quot;-&quot;??_-;_-@_-"/>
  </numFmts>
  <fonts count="12" x14ac:knownFonts="1">
    <font>
      <sz val="10"/>
      <name val="Arial"/>
    </font>
    <font>
      <sz val="10"/>
      <name val="Arial"/>
    </font>
    <font>
      <sz val="10"/>
      <color indexed="8"/>
      <name val="ARIAL"/>
      <charset val="1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</font>
    <font>
      <sz val="9"/>
      <name val="Arial"/>
    </font>
    <font>
      <sz val="8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Continuous" vertical="center"/>
    </xf>
    <xf numFmtId="0" fontId="8" fillId="0" borderId="7" xfId="0" applyFont="1" applyBorder="1" applyAlignment="1">
      <alignment horizontal="centerContinuous" vertical="center"/>
    </xf>
    <xf numFmtId="0" fontId="8" fillId="0" borderId="8" xfId="0" applyFont="1" applyBorder="1" applyAlignment="1">
      <alignment horizontal="centerContinuous"/>
    </xf>
    <xf numFmtId="0" fontId="8" fillId="0" borderId="9" xfId="0" applyFont="1" applyBorder="1" applyAlignment="1">
      <alignment horizontal="centerContinuous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11" xfId="0" applyFont="1" applyBorder="1" applyAlignment="1">
      <alignment horizontal="left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/>
    </xf>
    <xf numFmtId="164" fontId="8" fillId="0" borderId="12" xfId="1" applyFont="1" applyFill="1" applyBorder="1" applyAlignment="1">
      <alignment horizontal="right" vertical="center"/>
    </xf>
    <xf numFmtId="4" fontId="8" fillId="0" borderId="12" xfId="1" applyNumberFormat="1" applyFont="1" applyFill="1" applyBorder="1" applyAlignment="1">
      <alignment horizontal="right" vertical="center"/>
    </xf>
    <xf numFmtId="4" fontId="8" fillId="0" borderId="12" xfId="0" applyNumberFormat="1" applyFont="1" applyBorder="1" applyAlignment="1">
      <alignment horizontal="right" vertical="center"/>
    </xf>
    <xf numFmtId="4" fontId="8" fillId="2" borderId="12" xfId="0" applyNumberFormat="1" applyFont="1" applyFill="1" applyBorder="1" applyAlignment="1">
      <alignment horizontal="center"/>
    </xf>
    <xf numFmtId="4" fontId="8" fillId="2" borderId="13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vertical="top"/>
    </xf>
    <xf numFmtId="4" fontId="8" fillId="0" borderId="12" xfId="0" applyNumberFormat="1" applyFont="1" applyBorder="1" applyAlignment="1">
      <alignment horizontal="center" vertical="center"/>
    </xf>
    <xf numFmtId="4" fontId="9" fillId="0" borderId="12" xfId="0" applyNumberFormat="1" applyFont="1" applyBorder="1" applyAlignment="1">
      <alignment horizontal="center" vertical="center"/>
    </xf>
    <xf numFmtId="10" fontId="8" fillId="0" borderId="13" xfId="2" applyNumberFormat="1" applyFont="1" applyBorder="1" applyAlignment="1">
      <alignment horizontal="center" vertical="center"/>
    </xf>
    <xf numFmtId="3" fontId="2" fillId="0" borderId="0" xfId="0" applyNumberFormat="1" applyFont="1" applyAlignment="1">
      <alignment vertical="top"/>
    </xf>
    <xf numFmtId="0" fontId="8" fillId="0" borderId="11" xfId="0" applyFont="1" applyBorder="1" applyAlignment="1"/>
    <xf numFmtId="4" fontId="8" fillId="0" borderId="12" xfId="1" applyNumberFormat="1" applyFont="1" applyBorder="1" applyAlignment="1">
      <alignment horizontal="right" vertical="center"/>
    </xf>
    <xf numFmtId="4" fontId="10" fillId="0" borderId="12" xfId="3" applyNumberFormat="1" applyFont="1" applyBorder="1" applyAlignment="1">
      <alignment horizontal="right" vertical="center"/>
    </xf>
    <xf numFmtId="4" fontId="10" fillId="0" borderId="0" xfId="3" applyNumberFormat="1" applyFont="1" applyAlignment="1">
      <alignment horizontal="right" vertical="center"/>
    </xf>
    <xf numFmtId="10" fontId="8" fillId="0" borderId="13" xfId="2" applyNumberFormat="1" applyFont="1" applyBorder="1" applyAlignment="1">
      <alignment horizontal="right" vertical="center"/>
    </xf>
    <xf numFmtId="0" fontId="8" fillId="0" borderId="12" xfId="0" applyFont="1" applyBorder="1" applyAlignment="1">
      <alignment vertical="top"/>
    </xf>
    <xf numFmtId="4" fontId="8" fillId="0" borderId="13" xfId="0" applyNumberFormat="1" applyFont="1" applyBorder="1" applyAlignment="1">
      <alignment horizontal="right" vertical="center"/>
    </xf>
    <xf numFmtId="0" fontId="8" fillId="0" borderId="14" xfId="0" applyFont="1" applyBorder="1" applyAlignment="1">
      <alignment vertical="top"/>
    </xf>
    <xf numFmtId="4" fontId="8" fillId="0" borderId="10" xfId="0" applyNumberFormat="1" applyFont="1" applyBorder="1" applyAlignment="1">
      <alignment horizontal="right" vertical="center"/>
    </xf>
    <xf numFmtId="4" fontId="8" fillId="0" borderId="10" xfId="1" applyNumberFormat="1" applyFont="1" applyBorder="1" applyAlignment="1">
      <alignment horizontal="right" vertical="center"/>
    </xf>
    <xf numFmtId="4" fontId="8" fillId="0" borderId="10" xfId="1" applyNumberFormat="1" applyFont="1" applyFill="1" applyBorder="1" applyAlignment="1">
      <alignment horizontal="right" vertical="center"/>
    </xf>
    <xf numFmtId="10" fontId="8" fillId="0" borderId="10" xfId="2" applyNumberFormat="1" applyFont="1" applyBorder="1" applyAlignment="1">
      <alignment horizontal="right" vertical="center"/>
    </xf>
    <xf numFmtId="0" fontId="8" fillId="0" borderId="0" xfId="0" applyFont="1" applyAlignment="1">
      <alignment vertical="top"/>
    </xf>
    <xf numFmtId="3" fontId="8" fillId="0" borderId="0" xfId="0" applyNumberFormat="1" applyFont="1" applyAlignment="1">
      <alignment vertical="top"/>
    </xf>
    <xf numFmtId="0" fontId="11" fillId="0" borderId="7" xfId="0" applyFont="1" applyBorder="1" applyAlignment="1">
      <alignment horizontal="right"/>
    </xf>
    <xf numFmtId="4" fontId="8" fillId="0" borderId="7" xfId="1" applyNumberFormat="1" applyFont="1" applyBorder="1"/>
    <xf numFmtId="10" fontId="8" fillId="0" borderId="7" xfId="2" applyNumberFormat="1" applyFont="1" applyBorder="1"/>
    <xf numFmtId="0" fontId="10" fillId="0" borderId="0" xfId="0" applyFont="1" applyAlignment="1">
      <alignment vertical="top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Fill="1" applyBorder="1" applyAlignment="1">
      <alignment vertical="top"/>
    </xf>
    <xf numFmtId="0" fontId="8" fillId="0" borderId="12" xfId="0" applyFont="1" applyFill="1" applyBorder="1" applyAlignment="1">
      <alignment vertical="top"/>
    </xf>
    <xf numFmtId="3" fontId="8" fillId="0" borderId="12" xfId="1" applyNumberFormat="1" applyFont="1" applyFill="1" applyBorder="1" applyAlignment="1">
      <alignment horizontal="right" vertical="center"/>
    </xf>
    <xf numFmtId="3" fontId="8" fillId="0" borderId="12" xfId="0" applyNumberFormat="1" applyFont="1" applyFill="1" applyBorder="1" applyAlignment="1">
      <alignment horizontal="right" vertical="center"/>
    </xf>
    <xf numFmtId="10" fontId="8" fillId="0" borderId="1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top"/>
    </xf>
    <xf numFmtId="4" fontId="2" fillId="0" borderId="0" xfId="0" applyNumberFormat="1" applyFont="1" applyAlignment="1">
      <alignment vertical="top"/>
    </xf>
    <xf numFmtId="10" fontId="2" fillId="0" borderId="0" xfId="2" applyNumberFormat="1" applyFont="1" applyAlignment="1">
      <alignment vertical="top"/>
    </xf>
    <xf numFmtId="0" fontId="8" fillId="0" borderId="10" xfId="0" applyFont="1" applyFill="1" applyBorder="1" applyAlignment="1">
      <alignment vertical="top"/>
    </xf>
    <xf numFmtId="3" fontId="8" fillId="0" borderId="10" xfId="1" applyNumberFormat="1" applyFont="1" applyFill="1" applyBorder="1" applyAlignment="1">
      <alignment horizontal="right" vertical="center"/>
    </xf>
    <xf numFmtId="3" fontId="8" fillId="0" borderId="10" xfId="0" applyNumberFormat="1" applyFont="1" applyFill="1" applyBorder="1" applyAlignment="1">
      <alignment horizontal="right" vertical="center"/>
    </xf>
    <xf numFmtId="10" fontId="8" fillId="0" borderId="10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vertical="top"/>
    </xf>
    <xf numFmtId="3" fontId="10" fillId="0" borderId="0" xfId="0" applyNumberFormat="1" applyFont="1" applyBorder="1" applyAlignment="1">
      <alignment vertical="top"/>
    </xf>
    <xf numFmtId="164" fontId="10" fillId="0" borderId="7" xfId="1" applyFont="1" applyBorder="1"/>
    <xf numFmtId="3" fontId="10" fillId="0" borderId="7" xfId="1" applyNumberFormat="1" applyFont="1" applyBorder="1"/>
    <xf numFmtId="10" fontId="10" fillId="0" borderId="7" xfId="2" applyNumberFormat="1" applyFont="1" applyBorder="1" applyAlignment="1">
      <alignment vertical="top"/>
    </xf>
    <xf numFmtId="0" fontId="8" fillId="0" borderId="7" xfId="0" applyFont="1" applyBorder="1" applyAlignment="1">
      <alignment vertical="top"/>
    </xf>
    <xf numFmtId="0" fontId="8" fillId="2" borderId="7" xfId="0" applyFont="1" applyFill="1" applyBorder="1" applyAlignment="1">
      <alignment vertical="top"/>
    </xf>
    <xf numFmtId="164" fontId="8" fillId="0" borderId="7" xfId="1" applyFont="1" applyBorder="1"/>
    <xf numFmtId="0" fontId="4" fillId="0" borderId="0" xfId="0" applyFont="1" applyAlignment="1">
      <alignment vertical="top"/>
    </xf>
    <xf numFmtId="0" fontId="8" fillId="0" borderId="5" xfId="0" applyFont="1" applyBorder="1" applyAlignment="1">
      <alignment vertical="top"/>
    </xf>
    <xf numFmtId="3" fontId="8" fillId="0" borderId="12" xfId="0" applyNumberFormat="1" applyFont="1" applyBorder="1" applyAlignment="1">
      <alignment vertical="top"/>
    </xf>
    <xf numFmtId="0" fontId="8" fillId="0" borderId="10" xfId="0" applyFont="1" applyBorder="1" applyAlignment="1">
      <alignment vertical="top"/>
    </xf>
    <xf numFmtId="3" fontId="8" fillId="0" borderId="10" xfId="0" applyNumberFormat="1" applyFont="1" applyBorder="1" applyAlignment="1">
      <alignment vertical="top"/>
    </xf>
    <xf numFmtId="3" fontId="8" fillId="0" borderId="7" xfId="0" applyNumberFormat="1" applyFont="1" applyBorder="1" applyAlignment="1">
      <alignment vertical="top"/>
    </xf>
    <xf numFmtId="0" fontId="8" fillId="0" borderId="15" xfId="0" applyFont="1" applyBorder="1" applyAlignment="1">
      <alignment vertical="top"/>
    </xf>
    <xf numFmtId="0" fontId="11" fillId="0" borderId="16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</cellXfs>
  <cellStyles count="10">
    <cellStyle name="Euro" xfId="4"/>
    <cellStyle name="Euro 2" xfId="5"/>
    <cellStyle name="Euro 3" xfId="6"/>
    <cellStyle name="Millares" xfId="1" builtinId="3"/>
    <cellStyle name="Millares_EVTOP-01" xfId="3"/>
    <cellStyle name="Normal" xfId="0" builtinId="0"/>
    <cellStyle name="Normal 2" xfId="7"/>
    <cellStyle name="Normal 3" xfId="8"/>
    <cellStyle name="Porcentaje" xfId="2" builtinId="5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m&#243;n/Mis%20documentos/avances%20trimestrales%202013%20poa/1er%20trimestre%202013%20poa/entregado%20a%20hacienda/1ER%20TRIMESTRE%202013%20EVETOP%201,2%20Y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TOP-01"/>
      <sheetName val="EVETOP-01-01"/>
      <sheetName val="EVTOP-02"/>
      <sheetName val="EVTOP-0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zoomScaleNormal="100" workbookViewId="0">
      <selection activeCell="D27" sqref="D27"/>
    </sheetView>
  </sheetViews>
  <sheetFormatPr baseColWidth="10" defaultRowHeight="12.75" x14ac:dyDescent="0.2"/>
  <cols>
    <col min="1" max="1" width="17.7109375" style="3" customWidth="1"/>
    <col min="2" max="8" width="14.7109375" style="3" customWidth="1"/>
    <col min="9" max="13" width="11.42578125" style="3"/>
    <col min="14" max="14" width="13.28515625" style="3" bestFit="1" customWidth="1"/>
    <col min="15" max="15" width="14.42578125" style="3" bestFit="1" customWidth="1"/>
    <col min="16" max="256" width="11.42578125" style="3"/>
    <col min="257" max="257" width="17.7109375" style="3" customWidth="1"/>
    <col min="258" max="264" width="14.7109375" style="3" customWidth="1"/>
    <col min="265" max="269" width="11.42578125" style="3"/>
    <col min="270" max="270" width="13.28515625" style="3" bestFit="1" customWidth="1"/>
    <col min="271" max="271" width="14.42578125" style="3" bestFit="1" customWidth="1"/>
    <col min="272" max="512" width="11.42578125" style="3"/>
    <col min="513" max="513" width="17.7109375" style="3" customWidth="1"/>
    <col min="514" max="520" width="14.7109375" style="3" customWidth="1"/>
    <col min="521" max="525" width="11.42578125" style="3"/>
    <col min="526" max="526" width="13.28515625" style="3" bestFit="1" customWidth="1"/>
    <col min="527" max="527" width="14.42578125" style="3" bestFit="1" customWidth="1"/>
    <col min="528" max="768" width="11.42578125" style="3"/>
    <col min="769" max="769" width="17.7109375" style="3" customWidth="1"/>
    <col min="770" max="776" width="14.7109375" style="3" customWidth="1"/>
    <col min="777" max="781" width="11.42578125" style="3"/>
    <col min="782" max="782" width="13.28515625" style="3" bestFit="1" customWidth="1"/>
    <col min="783" max="783" width="14.42578125" style="3" bestFit="1" customWidth="1"/>
    <col min="784" max="1024" width="11.42578125" style="3"/>
    <col min="1025" max="1025" width="17.7109375" style="3" customWidth="1"/>
    <col min="1026" max="1032" width="14.7109375" style="3" customWidth="1"/>
    <col min="1033" max="1037" width="11.42578125" style="3"/>
    <col min="1038" max="1038" width="13.28515625" style="3" bestFit="1" customWidth="1"/>
    <col min="1039" max="1039" width="14.42578125" style="3" bestFit="1" customWidth="1"/>
    <col min="1040" max="1280" width="11.42578125" style="3"/>
    <col min="1281" max="1281" width="17.7109375" style="3" customWidth="1"/>
    <col min="1282" max="1288" width="14.7109375" style="3" customWidth="1"/>
    <col min="1289" max="1293" width="11.42578125" style="3"/>
    <col min="1294" max="1294" width="13.28515625" style="3" bestFit="1" customWidth="1"/>
    <col min="1295" max="1295" width="14.42578125" style="3" bestFit="1" customWidth="1"/>
    <col min="1296" max="1536" width="11.42578125" style="3"/>
    <col min="1537" max="1537" width="17.7109375" style="3" customWidth="1"/>
    <col min="1538" max="1544" width="14.7109375" style="3" customWidth="1"/>
    <col min="1545" max="1549" width="11.42578125" style="3"/>
    <col min="1550" max="1550" width="13.28515625" style="3" bestFit="1" customWidth="1"/>
    <col min="1551" max="1551" width="14.42578125" style="3" bestFit="1" customWidth="1"/>
    <col min="1552" max="1792" width="11.42578125" style="3"/>
    <col min="1793" max="1793" width="17.7109375" style="3" customWidth="1"/>
    <col min="1794" max="1800" width="14.7109375" style="3" customWidth="1"/>
    <col min="1801" max="1805" width="11.42578125" style="3"/>
    <col min="1806" max="1806" width="13.28515625" style="3" bestFit="1" customWidth="1"/>
    <col min="1807" max="1807" width="14.42578125" style="3" bestFit="1" customWidth="1"/>
    <col min="1808" max="2048" width="11.42578125" style="3"/>
    <col min="2049" max="2049" width="17.7109375" style="3" customWidth="1"/>
    <col min="2050" max="2056" width="14.7109375" style="3" customWidth="1"/>
    <col min="2057" max="2061" width="11.42578125" style="3"/>
    <col min="2062" max="2062" width="13.28515625" style="3" bestFit="1" customWidth="1"/>
    <col min="2063" max="2063" width="14.42578125" style="3" bestFit="1" customWidth="1"/>
    <col min="2064" max="2304" width="11.42578125" style="3"/>
    <col min="2305" max="2305" width="17.7109375" style="3" customWidth="1"/>
    <col min="2306" max="2312" width="14.7109375" style="3" customWidth="1"/>
    <col min="2313" max="2317" width="11.42578125" style="3"/>
    <col min="2318" max="2318" width="13.28515625" style="3" bestFit="1" customWidth="1"/>
    <col min="2319" max="2319" width="14.42578125" style="3" bestFit="1" customWidth="1"/>
    <col min="2320" max="2560" width="11.42578125" style="3"/>
    <col min="2561" max="2561" width="17.7109375" style="3" customWidth="1"/>
    <col min="2562" max="2568" width="14.7109375" style="3" customWidth="1"/>
    <col min="2569" max="2573" width="11.42578125" style="3"/>
    <col min="2574" max="2574" width="13.28515625" style="3" bestFit="1" customWidth="1"/>
    <col min="2575" max="2575" width="14.42578125" style="3" bestFit="1" customWidth="1"/>
    <col min="2576" max="2816" width="11.42578125" style="3"/>
    <col min="2817" max="2817" width="17.7109375" style="3" customWidth="1"/>
    <col min="2818" max="2824" width="14.7109375" style="3" customWidth="1"/>
    <col min="2825" max="2829" width="11.42578125" style="3"/>
    <col min="2830" max="2830" width="13.28515625" style="3" bestFit="1" customWidth="1"/>
    <col min="2831" max="2831" width="14.42578125" style="3" bestFit="1" customWidth="1"/>
    <col min="2832" max="3072" width="11.42578125" style="3"/>
    <col min="3073" max="3073" width="17.7109375" style="3" customWidth="1"/>
    <col min="3074" max="3080" width="14.7109375" style="3" customWidth="1"/>
    <col min="3081" max="3085" width="11.42578125" style="3"/>
    <col min="3086" max="3086" width="13.28515625" style="3" bestFit="1" customWidth="1"/>
    <col min="3087" max="3087" width="14.42578125" style="3" bestFit="1" customWidth="1"/>
    <col min="3088" max="3328" width="11.42578125" style="3"/>
    <col min="3329" max="3329" width="17.7109375" style="3" customWidth="1"/>
    <col min="3330" max="3336" width="14.7109375" style="3" customWidth="1"/>
    <col min="3337" max="3341" width="11.42578125" style="3"/>
    <col min="3342" max="3342" width="13.28515625" style="3" bestFit="1" customWidth="1"/>
    <col min="3343" max="3343" width="14.42578125" style="3" bestFit="1" customWidth="1"/>
    <col min="3344" max="3584" width="11.42578125" style="3"/>
    <col min="3585" max="3585" width="17.7109375" style="3" customWidth="1"/>
    <col min="3586" max="3592" width="14.7109375" style="3" customWidth="1"/>
    <col min="3593" max="3597" width="11.42578125" style="3"/>
    <col min="3598" max="3598" width="13.28515625" style="3" bestFit="1" customWidth="1"/>
    <col min="3599" max="3599" width="14.42578125" style="3" bestFit="1" customWidth="1"/>
    <col min="3600" max="3840" width="11.42578125" style="3"/>
    <col min="3841" max="3841" width="17.7109375" style="3" customWidth="1"/>
    <col min="3842" max="3848" width="14.7109375" style="3" customWidth="1"/>
    <col min="3849" max="3853" width="11.42578125" style="3"/>
    <col min="3854" max="3854" width="13.28515625" style="3" bestFit="1" customWidth="1"/>
    <col min="3855" max="3855" width="14.42578125" style="3" bestFit="1" customWidth="1"/>
    <col min="3856" max="4096" width="11.42578125" style="3"/>
    <col min="4097" max="4097" width="17.7109375" style="3" customWidth="1"/>
    <col min="4098" max="4104" width="14.7109375" style="3" customWidth="1"/>
    <col min="4105" max="4109" width="11.42578125" style="3"/>
    <col min="4110" max="4110" width="13.28515625" style="3" bestFit="1" customWidth="1"/>
    <col min="4111" max="4111" width="14.42578125" style="3" bestFit="1" customWidth="1"/>
    <col min="4112" max="4352" width="11.42578125" style="3"/>
    <col min="4353" max="4353" width="17.7109375" style="3" customWidth="1"/>
    <col min="4354" max="4360" width="14.7109375" style="3" customWidth="1"/>
    <col min="4361" max="4365" width="11.42578125" style="3"/>
    <col min="4366" max="4366" width="13.28515625" style="3" bestFit="1" customWidth="1"/>
    <col min="4367" max="4367" width="14.42578125" style="3" bestFit="1" customWidth="1"/>
    <col min="4368" max="4608" width="11.42578125" style="3"/>
    <col min="4609" max="4609" width="17.7109375" style="3" customWidth="1"/>
    <col min="4610" max="4616" width="14.7109375" style="3" customWidth="1"/>
    <col min="4617" max="4621" width="11.42578125" style="3"/>
    <col min="4622" max="4622" width="13.28515625" style="3" bestFit="1" customWidth="1"/>
    <col min="4623" max="4623" width="14.42578125" style="3" bestFit="1" customWidth="1"/>
    <col min="4624" max="4864" width="11.42578125" style="3"/>
    <col min="4865" max="4865" width="17.7109375" style="3" customWidth="1"/>
    <col min="4866" max="4872" width="14.7109375" style="3" customWidth="1"/>
    <col min="4873" max="4877" width="11.42578125" style="3"/>
    <col min="4878" max="4878" width="13.28515625" style="3" bestFit="1" customWidth="1"/>
    <col min="4879" max="4879" width="14.42578125" style="3" bestFit="1" customWidth="1"/>
    <col min="4880" max="5120" width="11.42578125" style="3"/>
    <col min="5121" max="5121" width="17.7109375" style="3" customWidth="1"/>
    <col min="5122" max="5128" width="14.7109375" style="3" customWidth="1"/>
    <col min="5129" max="5133" width="11.42578125" style="3"/>
    <col min="5134" max="5134" width="13.28515625" style="3" bestFit="1" customWidth="1"/>
    <col min="5135" max="5135" width="14.42578125" style="3" bestFit="1" customWidth="1"/>
    <col min="5136" max="5376" width="11.42578125" style="3"/>
    <col min="5377" max="5377" width="17.7109375" style="3" customWidth="1"/>
    <col min="5378" max="5384" width="14.7109375" style="3" customWidth="1"/>
    <col min="5385" max="5389" width="11.42578125" style="3"/>
    <col min="5390" max="5390" width="13.28515625" style="3" bestFit="1" customWidth="1"/>
    <col min="5391" max="5391" width="14.42578125" style="3" bestFit="1" customWidth="1"/>
    <col min="5392" max="5632" width="11.42578125" style="3"/>
    <col min="5633" max="5633" width="17.7109375" style="3" customWidth="1"/>
    <col min="5634" max="5640" width="14.7109375" style="3" customWidth="1"/>
    <col min="5641" max="5645" width="11.42578125" style="3"/>
    <col min="5646" max="5646" width="13.28515625" style="3" bestFit="1" customWidth="1"/>
    <col min="5647" max="5647" width="14.42578125" style="3" bestFit="1" customWidth="1"/>
    <col min="5648" max="5888" width="11.42578125" style="3"/>
    <col min="5889" max="5889" width="17.7109375" style="3" customWidth="1"/>
    <col min="5890" max="5896" width="14.7109375" style="3" customWidth="1"/>
    <col min="5897" max="5901" width="11.42578125" style="3"/>
    <col min="5902" max="5902" width="13.28515625" style="3" bestFit="1" customWidth="1"/>
    <col min="5903" max="5903" width="14.42578125" style="3" bestFit="1" customWidth="1"/>
    <col min="5904" max="6144" width="11.42578125" style="3"/>
    <col min="6145" max="6145" width="17.7109375" style="3" customWidth="1"/>
    <col min="6146" max="6152" width="14.7109375" style="3" customWidth="1"/>
    <col min="6153" max="6157" width="11.42578125" style="3"/>
    <col min="6158" max="6158" width="13.28515625" style="3" bestFit="1" customWidth="1"/>
    <col min="6159" max="6159" width="14.42578125" style="3" bestFit="1" customWidth="1"/>
    <col min="6160" max="6400" width="11.42578125" style="3"/>
    <col min="6401" max="6401" width="17.7109375" style="3" customWidth="1"/>
    <col min="6402" max="6408" width="14.7109375" style="3" customWidth="1"/>
    <col min="6409" max="6413" width="11.42578125" style="3"/>
    <col min="6414" max="6414" width="13.28515625" style="3" bestFit="1" customWidth="1"/>
    <col min="6415" max="6415" width="14.42578125" style="3" bestFit="1" customWidth="1"/>
    <col min="6416" max="6656" width="11.42578125" style="3"/>
    <col min="6657" max="6657" width="17.7109375" style="3" customWidth="1"/>
    <col min="6658" max="6664" width="14.7109375" style="3" customWidth="1"/>
    <col min="6665" max="6669" width="11.42578125" style="3"/>
    <col min="6670" max="6670" width="13.28515625" style="3" bestFit="1" customWidth="1"/>
    <col min="6671" max="6671" width="14.42578125" style="3" bestFit="1" customWidth="1"/>
    <col min="6672" max="6912" width="11.42578125" style="3"/>
    <col min="6913" max="6913" width="17.7109375" style="3" customWidth="1"/>
    <col min="6914" max="6920" width="14.7109375" style="3" customWidth="1"/>
    <col min="6921" max="6925" width="11.42578125" style="3"/>
    <col min="6926" max="6926" width="13.28515625" style="3" bestFit="1" customWidth="1"/>
    <col min="6927" max="6927" width="14.42578125" style="3" bestFit="1" customWidth="1"/>
    <col min="6928" max="7168" width="11.42578125" style="3"/>
    <col min="7169" max="7169" width="17.7109375" style="3" customWidth="1"/>
    <col min="7170" max="7176" width="14.7109375" style="3" customWidth="1"/>
    <col min="7177" max="7181" width="11.42578125" style="3"/>
    <col min="7182" max="7182" width="13.28515625" style="3" bestFit="1" customWidth="1"/>
    <col min="7183" max="7183" width="14.42578125" style="3" bestFit="1" customWidth="1"/>
    <col min="7184" max="7424" width="11.42578125" style="3"/>
    <col min="7425" max="7425" width="17.7109375" style="3" customWidth="1"/>
    <col min="7426" max="7432" width="14.7109375" style="3" customWidth="1"/>
    <col min="7433" max="7437" width="11.42578125" style="3"/>
    <col min="7438" max="7438" width="13.28515625" style="3" bestFit="1" customWidth="1"/>
    <col min="7439" max="7439" width="14.42578125" style="3" bestFit="1" customWidth="1"/>
    <col min="7440" max="7680" width="11.42578125" style="3"/>
    <col min="7681" max="7681" width="17.7109375" style="3" customWidth="1"/>
    <col min="7682" max="7688" width="14.7109375" style="3" customWidth="1"/>
    <col min="7689" max="7693" width="11.42578125" style="3"/>
    <col min="7694" max="7694" width="13.28515625" style="3" bestFit="1" customWidth="1"/>
    <col min="7695" max="7695" width="14.42578125" style="3" bestFit="1" customWidth="1"/>
    <col min="7696" max="7936" width="11.42578125" style="3"/>
    <col min="7937" max="7937" width="17.7109375" style="3" customWidth="1"/>
    <col min="7938" max="7944" width="14.7109375" style="3" customWidth="1"/>
    <col min="7945" max="7949" width="11.42578125" style="3"/>
    <col min="7950" max="7950" width="13.28515625" style="3" bestFit="1" customWidth="1"/>
    <col min="7951" max="7951" width="14.42578125" style="3" bestFit="1" customWidth="1"/>
    <col min="7952" max="8192" width="11.42578125" style="3"/>
    <col min="8193" max="8193" width="17.7109375" style="3" customWidth="1"/>
    <col min="8194" max="8200" width="14.7109375" style="3" customWidth="1"/>
    <col min="8201" max="8205" width="11.42578125" style="3"/>
    <col min="8206" max="8206" width="13.28515625" style="3" bestFit="1" customWidth="1"/>
    <col min="8207" max="8207" width="14.42578125" style="3" bestFit="1" customWidth="1"/>
    <col min="8208" max="8448" width="11.42578125" style="3"/>
    <col min="8449" max="8449" width="17.7109375" style="3" customWidth="1"/>
    <col min="8450" max="8456" width="14.7109375" style="3" customWidth="1"/>
    <col min="8457" max="8461" width="11.42578125" style="3"/>
    <col min="8462" max="8462" width="13.28515625" style="3" bestFit="1" customWidth="1"/>
    <col min="8463" max="8463" width="14.42578125" style="3" bestFit="1" customWidth="1"/>
    <col min="8464" max="8704" width="11.42578125" style="3"/>
    <col min="8705" max="8705" width="17.7109375" style="3" customWidth="1"/>
    <col min="8706" max="8712" width="14.7109375" style="3" customWidth="1"/>
    <col min="8713" max="8717" width="11.42578125" style="3"/>
    <col min="8718" max="8718" width="13.28515625" style="3" bestFit="1" customWidth="1"/>
    <col min="8719" max="8719" width="14.42578125" style="3" bestFit="1" customWidth="1"/>
    <col min="8720" max="8960" width="11.42578125" style="3"/>
    <col min="8961" max="8961" width="17.7109375" style="3" customWidth="1"/>
    <col min="8962" max="8968" width="14.7109375" style="3" customWidth="1"/>
    <col min="8969" max="8973" width="11.42578125" style="3"/>
    <col min="8974" max="8974" width="13.28515625" style="3" bestFit="1" customWidth="1"/>
    <col min="8975" max="8975" width="14.42578125" style="3" bestFit="1" customWidth="1"/>
    <col min="8976" max="9216" width="11.42578125" style="3"/>
    <col min="9217" max="9217" width="17.7109375" style="3" customWidth="1"/>
    <col min="9218" max="9224" width="14.7109375" style="3" customWidth="1"/>
    <col min="9225" max="9229" width="11.42578125" style="3"/>
    <col min="9230" max="9230" width="13.28515625" style="3" bestFit="1" customWidth="1"/>
    <col min="9231" max="9231" width="14.42578125" style="3" bestFit="1" customWidth="1"/>
    <col min="9232" max="9472" width="11.42578125" style="3"/>
    <col min="9473" max="9473" width="17.7109375" style="3" customWidth="1"/>
    <col min="9474" max="9480" width="14.7109375" style="3" customWidth="1"/>
    <col min="9481" max="9485" width="11.42578125" style="3"/>
    <col min="9486" max="9486" width="13.28515625" style="3" bestFit="1" customWidth="1"/>
    <col min="9487" max="9487" width="14.42578125" style="3" bestFit="1" customWidth="1"/>
    <col min="9488" max="9728" width="11.42578125" style="3"/>
    <col min="9729" max="9729" width="17.7109375" style="3" customWidth="1"/>
    <col min="9730" max="9736" width="14.7109375" style="3" customWidth="1"/>
    <col min="9737" max="9741" width="11.42578125" style="3"/>
    <col min="9742" max="9742" width="13.28515625" style="3" bestFit="1" customWidth="1"/>
    <col min="9743" max="9743" width="14.42578125" style="3" bestFit="1" customWidth="1"/>
    <col min="9744" max="9984" width="11.42578125" style="3"/>
    <col min="9985" max="9985" width="17.7109375" style="3" customWidth="1"/>
    <col min="9986" max="9992" width="14.7109375" style="3" customWidth="1"/>
    <col min="9993" max="9997" width="11.42578125" style="3"/>
    <col min="9998" max="9998" width="13.28515625" style="3" bestFit="1" customWidth="1"/>
    <col min="9999" max="9999" width="14.42578125" style="3" bestFit="1" customWidth="1"/>
    <col min="10000" max="10240" width="11.42578125" style="3"/>
    <col min="10241" max="10241" width="17.7109375" style="3" customWidth="1"/>
    <col min="10242" max="10248" width="14.7109375" style="3" customWidth="1"/>
    <col min="10249" max="10253" width="11.42578125" style="3"/>
    <col min="10254" max="10254" width="13.28515625" style="3" bestFit="1" customWidth="1"/>
    <col min="10255" max="10255" width="14.42578125" style="3" bestFit="1" customWidth="1"/>
    <col min="10256" max="10496" width="11.42578125" style="3"/>
    <col min="10497" max="10497" width="17.7109375" style="3" customWidth="1"/>
    <col min="10498" max="10504" width="14.7109375" style="3" customWidth="1"/>
    <col min="10505" max="10509" width="11.42578125" style="3"/>
    <col min="10510" max="10510" width="13.28515625" style="3" bestFit="1" customWidth="1"/>
    <col min="10511" max="10511" width="14.42578125" style="3" bestFit="1" customWidth="1"/>
    <col min="10512" max="10752" width="11.42578125" style="3"/>
    <col min="10753" max="10753" width="17.7109375" style="3" customWidth="1"/>
    <col min="10754" max="10760" width="14.7109375" style="3" customWidth="1"/>
    <col min="10761" max="10765" width="11.42578125" style="3"/>
    <col min="10766" max="10766" width="13.28515625" style="3" bestFit="1" customWidth="1"/>
    <col min="10767" max="10767" width="14.42578125" style="3" bestFit="1" customWidth="1"/>
    <col min="10768" max="11008" width="11.42578125" style="3"/>
    <col min="11009" max="11009" width="17.7109375" style="3" customWidth="1"/>
    <col min="11010" max="11016" width="14.7109375" style="3" customWidth="1"/>
    <col min="11017" max="11021" width="11.42578125" style="3"/>
    <col min="11022" max="11022" width="13.28515625" style="3" bestFit="1" customWidth="1"/>
    <col min="11023" max="11023" width="14.42578125" style="3" bestFit="1" customWidth="1"/>
    <col min="11024" max="11264" width="11.42578125" style="3"/>
    <col min="11265" max="11265" width="17.7109375" style="3" customWidth="1"/>
    <col min="11266" max="11272" width="14.7109375" style="3" customWidth="1"/>
    <col min="11273" max="11277" width="11.42578125" style="3"/>
    <col min="11278" max="11278" width="13.28515625" style="3" bestFit="1" customWidth="1"/>
    <col min="11279" max="11279" width="14.42578125" style="3" bestFit="1" customWidth="1"/>
    <col min="11280" max="11520" width="11.42578125" style="3"/>
    <col min="11521" max="11521" width="17.7109375" style="3" customWidth="1"/>
    <col min="11522" max="11528" width="14.7109375" style="3" customWidth="1"/>
    <col min="11529" max="11533" width="11.42578125" style="3"/>
    <col min="11534" max="11534" width="13.28515625" style="3" bestFit="1" customWidth="1"/>
    <col min="11535" max="11535" width="14.42578125" style="3" bestFit="1" customWidth="1"/>
    <col min="11536" max="11776" width="11.42578125" style="3"/>
    <col min="11777" max="11777" width="17.7109375" style="3" customWidth="1"/>
    <col min="11778" max="11784" width="14.7109375" style="3" customWidth="1"/>
    <col min="11785" max="11789" width="11.42578125" style="3"/>
    <col min="11790" max="11790" width="13.28515625" style="3" bestFit="1" customWidth="1"/>
    <col min="11791" max="11791" width="14.42578125" style="3" bestFit="1" customWidth="1"/>
    <col min="11792" max="12032" width="11.42578125" style="3"/>
    <col min="12033" max="12033" width="17.7109375" style="3" customWidth="1"/>
    <col min="12034" max="12040" width="14.7109375" style="3" customWidth="1"/>
    <col min="12041" max="12045" width="11.42578125" style="3"/>
    <col min="12046" max="12046" width="13.28515625" style="3" bestFit="1" customWidth="1"/>
    <col min="12047" max="12047" width="14.42578125" style="3" bestFit="1" customWidth="1"/>
    <col min="12048" max="12288" width="11.42578125" style="3"/>
    <col min="12289" max="12289" width="17.7109375" style="3" customWidth="1"/>
    <col min="12290" max="12296" width="14.7109375" style="3" customWidth="1"/>
    <col min="12297" max="12301" width="11.42578125" style="3"/>
    <col min="12302" max="12302" width="13.28515625" style="3" bestFit="1" customWidth="1"/>
    <col min="12303" max="12303" width="14.42578125" style="3" bestFit="1" customWidth="1"/>
    <col min="12304" max="12544" width="11.42578125" style="3"/>
    <col min="12545" max="12545" width="17.7109375" style="3" customWidth="1"/>
    <col min="12546" max="12552" width="14.7109375" style="3" customWidth="1"/>
    <col min="12553" max="12557" width="11.42578125" style="3"/>
    <col min="12558" max="12558" width="13.28515625" style="3" bestFit="1" customWidth="1"/>
    <col min="12559" max="12559" width="14.42578125" style="3" bestFit="1" customWidth="1"/>
    <col min="12560" max="12800" width="11.42578125" style="3"/>
    <col min="12801" max="12801" width="17.7109375" style="3" customWidth="1"/>
    <col min="12802" max="12808" width="14.7109375" style="3" customWidth="1"/>
    <col min="12809" max="12813" width="11.42578125" style="3"/>
    <col min="12814" max="12814" width="13.28515625" style="3" bestFit="1" customWidth="1"/>
    <col min="12815" max="12815" width="14.42578125" style="3" bestFit="1" customWidth="1"/>
    <col min="12816" max="13056" width="11.42578125" style="3"/>
    <col min="13057" max="13057" width="17.7109375" style="3" customWidth="1"/>
    <col min="13058" max="13064" width="14.7109375" style="3" customWidth="1"/>
    <col min="13065" max="13069" width="11.42578125" style="3"/>
    <col min="13070" max="13070" width="13.28515625" style="3" bestFit="1" customWidth="1"/>
    <col min="13071" max="13071" width="14.42578125" style="3" bestFit="1" customWidth="1"/>
    <col min="13072" max="13312" width="11.42578125" style="3"/>
    <col min="13313" max="13313" width="17.7109375" style="3" customWidth="1"/>
    <col min="13314" max="13320" width="14.7109375" style="3" customWidth="1"/>
    <col min="13321" max="13325" width="11.42578125" style="3"/>
    <col min="13326" max="13326" width="13.28515625" style="3" bestFit="1" customWidth="1"/>
    <col min="13327" max="13327" width="14.42578125" style="3" bestFit="1" customWidth="1"/>
    <col min="13328" max="13568" width="11.42578125" style="3"/>
    <col min="13569" max="13569" width="17.7109375" style="3" customWidth="1"/>
    <col min="13570" max="13576" width="14.7109375" style="3" customWidth="1"/>
    <col min="13577" max="13581" width="11.42578125" style="3"/>
    <col min="13582" max="13582" width="13.28515625" style="3" bestFit="1" customWidth="1"/>
    <col min="13583" max="13583" width="14.42578125" style="3" bestFit="1" customWidth="1"/>
    <col min="13584" max="13824" width="11.42578125" style="3"/>
    <col min="13825" max="13825" width="17.7109375" style="3" customWidth="1"/>
    <col min="13826" max="13832" width="14.7109375" style="3" customWidth="1"/>
    <col min="13833" max="13837" width="11.42578125" style="3"/>
    <col min="13838" max="13838" width="13.28515625" style="3" bestFit="1" customWidth="1"/>
    <col min="13839" max="13839" width="14.42578125" style="3" bestFit="1" customWidth="1"/>
    <col min="13840" max="14080" width="11.42578125" style="3"/>
    <col min="14081" max="14081" width="17.7109375" style="3" customWidth="1"/>
    <col min="14082" max="14088" width="14.7109375" style="3" customWidth="1"/>
    <col min="14089" max="14093" width="11.42578125" style="3"/>
    <col min="14094" max="14094" width="13.28515625" style="3" bestFit="1" customWidth="1"/>
    <col min="14095" max="14095" width="14.42578125" style="3" bestFit="1" customWidth="1"/>
    <col min="14096" max="14336" width="11.42578125" style="3"/>
    <col min="14337" max="14337" width="17.7109375" style="3" customWidth="1"/>
    <col min="14338" max="14344" width="14.7109375" style="3" customWidth="1"/>
    <col min="14345" max="14349" width="11.42578125" style="3"/>
    <col min="14350" max="14350" width="13.28515625" style="3" bestFit="1" customWidth="1"/>
    <col min="14351" max="14351" width="14.42578125" style="3" bestFit="1" customWidth="1"/>
    <col min="14352" max="14592" width="11.42578125" style="3"/>
    <col min="14593" max="14593" width="17.7109375" style="3" customWidth="1"/>
    <col min="14594" max="14600" width="14.7109375" style="3" customWidth="1"/>
    <col min="14601" max="14605" width="11.42578125" style="3"/>
    <col min="14606" max="14606" width="13.28515625" style="3" bestFit="1" customWidth="1"/>
    <col min="14607" max="14607" width="14.42578125" style="3" bestFit="1" customWidth="1"/>
    <col min="14608" max="14848" width="11.42578125" style="3"/>
    <col min="14849" max="14849" width="17.7109375" style="3" customWidth="1"/>
    <col min="14850" max="14856" width="14.7109375" style="3" customWidth="1"/>
    <col min="14857" max="14861" width="11.42578125" style="3"/>
    <col min="14862" max="14862" width="13.28515625" style="3" bestFit="1" customWidth="1"/>
    <col min="14863" max="14863" width="14.42578125" style="3" bestFit="1" customWidth="1"/>
    <col min="14864" max="15104" width="11.42578125" style="3"/>
    <col min="15105" max="15105" width="17.7109375" style="3" customWidth="1"/>
    <col min="15106" max="15112" width="14.7109375" style="3" customWidth="1"/>
    <col min="15113" max="15117" width="11.42578125" style="3"/>
    <col min="15118" max="15118" width="13.28515625" style="3" bestFit="1" customWidth="1"/>
    <col min="15119" max="15119" width="14.42578125" style="3" bestFit="1" customWidth="1"/>
    <col min="15120" max="15360" width="11.42578125" style="3"/>
    <col min="15361" max="15361" width="17.7109375" style="3" customWidth="1"/>
    <col min="15362" max="15368" width="14.7109375" style="3" customWidth="1"/>
    <col min="15369" max="15373" width="11.42578125" style="3"/>
    <col min="15374" max="15374" width="13.28515625" style="3" bestFit="1" customWidth="1"/>
    <col min="15375" max="15375" width="14.42578125" style="3" bestFit="1" customWidth="1"/>
    <col min="15376" max="15616" width="11.42578125" style="3"/>
    <col min="15617" max="15617" width="17.7109375" style="3" customWidth="1"/>
    <col min="15618" max="15624" width="14.7109375" style="3" customWidth="1"/>
    <col min="15625" max="15629" width="11.42578125" style="3"/>
    <col min="15630" max="15630" width="13.28515625" style="3" bestFit="1" customWidth="1"/>
    <col min="15631" max="15631" width="14.42578125" style="3" bestFit="1" customWidth="1"/>
    <col min="15632" max="15872" width="11.42578125" style="3"/>
    <col min="15873" max="15873" width="17.7109375" style="3" customWidth="1"/>
    <col min="15874" max="15880" width="14.7109375" style="3" customWidth="1"/>
    <col min="15881" max="15885" width="11.42578125" style="3"/>
    <col min="15886" max="15886" width="13.28515625" style="3" bestFit="1" customWidth="1"/>
    <col min="15887" max="15887" width="14.42578125" style="3" bestFit="1" customWidth="1"/>
    <col min="15888" max="16128" width="11.42578125" style="3"/>
    <col min="16129" max="16129" width="17.7109375" style="3" customWidth="1"/>
    <col min="16130" max="16136" width="14.7109375" style="3" customWidth="1"/>
    <col min="16137" max="16141" width="11.42578125" style="3"/>
    <col min="16142" max="16142" width="13.28515625" style="3" bestFit="1" customWidth="1"/>
    <col min="16143" max="16143" width="14.42578125" style="3" bestFit="1" customWidth="1"/>
    <col min="16144" max="16384" width="11.42578125" style="3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10" x14ac:dyDescent="0.2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10" x14ac:dyDescent="0.2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10" x14ac:dyDescent="0.2">
      <c r="A4" s="4" t="s">
        <v>3</v>
      </c>
      <c r="B4" s="4"/>
      <c r="C4" s="4"/>
      <c r="D4" s="4"/>
      <c r="E4" s="4"/>
      <c r="F4" s="4"/>
      <c r="G4" s="4"/>
      <c r="H4" s="4"/>
      <c r="I4" s="4"/>
    </row>
    <row r="5" spans="1:10" x14ac:dyDescent="0.2">
      <c r="A5" s="5"/>
      <c r="B5" s="5"/>
      <c r="C5" s="5"/>
      <c r="D5" s="5"/>
      <c r="E5" s="5"/>
      <c r="F5" s="5"/>
      <c r="G5" s="5"/>
      <c r="H5" s="5"/>
      <c r="I5" s="5"/>
    </row>
    <row r="6" spans="1:10" ht="13.5" customHeight="1" thickBot="1" x14ac:dyDescent="0.25">
      <c r="A6" s="6"/>
      <c r="B6" s="1"/>
      <c r="C6" s="1"/>
      <c r="D6" s="1"/>
      <c r="E6" s="1"/>
      <c r="F6" s="7" t="s">
        <v>4</v>
      </c>
      <c r="G6" s="8"/>
      <c r="H6" s="8"/>
      <c r="I6" s="8"/>
    </row>
    <row r="7" spans="1:10" ht="14.25" thickTop="1" thickBot="1" x14ac:dyDescent="0.25">
      <c r="A7" s="9" t="s">
        <v>5</v>
      </c>
      <c r="B7" s="10"/>
      <c r="C7" s="10"/>
      <c r="D7" s="10"/>
      <c r="E7" s="10"/>
      <c r="F7" s="10"/>
      <c r="G7" s="10"/>
      <c r="H7" s="10"/>
      <c r="I7" s="11"/>
    </row>
    <row r="8" spans="1:10" ht="15.75" customHeight="1" thickTop="1" x14ac:dyDescent="0.2">
      <c r="A8" s="12" t="s">
        <v>6</v>
      </c>
      <c r="B8" s="13">
        <v>14</v>
      </c>
      <c r="C8" s="13">
        <v>14</v>
      </c>
      <c r="D8" s="13">
        <v>14</v>
      </c>
      <c r="E8" s="13">
        <v>14</v>
      </c>
      <c r="F8" s="13">
        <v>14</v>
      </c>
      <c r="G8" s="13">
        <v>14</v>
      </c>
      <c r="H8" s="13">
        <v>14</v>
      </c>
      <c r="I8" s="13">
        <v>7.57</v>
      </c>
    </row>
    <row r="9" spans="1:10" x14ac:dyDescent="0.2">
      <c r="A9" s="14" t="s">
        <v>7</v>
      </c>
      <c r="F9" s="15" t="s">
        <v>8</v>
      </c>
      <c r="G9" s="16"/>
      <c r="H9" s="12"/>
    </row>
    <row r="10" spans="1:10" x14ac:dyDescent="0.2">
      <c r="A10" s="17" t="s">
        <v>9</v>
      </c>
      <c r="B10" s="18" t="s">
        <v>10</v>
      </c>
      <c r="C10" s="17" t="s">
        <v>11</v>
      </c>
      <c r="D10" s="19" t="s">
        <v>12</v>
      </c>
      <c r="E10" s="20"/>
      <c r="F10" s="21"/>
      <c r="G10" s="21"/>
      <c r="H10" s="22"/>
      <c r="I10" s="17" t="s">
        <v>13</v>
      </c>
    </row>
    <row r="11" spans="1:10" x14ac:dyDescent="0.2">
      <c r="A11" s="23"/>
      <c r="B11" s="24"/>
      <c r="C11" s="23"/>
      <c r="D11" s="25" t="s">
        <v>14</v>
      </c>
      <c r="E11" s="25" t="s">
        <v>15</v>
      </c>
      <c r="F11" s="26" t="s">
        <v>16</v>
      </c>
      <c r="G11" s="26" t="s">
        <v>17</v>
      </c>
      <c r="H11" s="26" t="s">
        <v>18</v>
      </c>
      <c r="I11" s="23"/>
    </row>
    <row r="12" spans="1:10" ht="26.25" customHeight="1" x14ac:dyDescent="0.2">
      <c r="A12" s="27" t="s">
        <v>19</v>
      </c>
      <c r="B12" s="28"/>
      <c r="C12" s="29"/>
      <c r="D12" s="30">
        <v>386239.6</v>
      </c>
      <c r="E12" s="31">
        <v>376215.66</v>
      </c>
      <c r="F12" s="32">
        <v>359136.43</v>
      </c>
      <c r="G12" s="33"/>
      <c r="H12" s="33"/>
      <c r="I12" s="34"/>
    </row>
    <row r="13" spans="1:10" ht="17.100000000000001" customHeight="1" x14ac:dyDescent="0.2">
      <c r="A13" s="35" t="s">
        <v>20</v>
      </c>
      <c r="B13" s="36"/>
      <c r="C13" s="36"/>
      <c r="D13" s="37"/>
      <c r="E13" s="37"/>
      <c r="F13" s="37"/>
      <c r="G13" s="36">
        <f>D13+E13+F13</f>
        <v>0</v>
      </c>
      <c r="H13" s="36">
        <f>G13</f>
        <v>0</v>
      </c>
      <c r="I13" s="38" t="e">
        <f>H13/B13</f>
        <v>#DIV/0!</v>
      </c>
      <c r="J13" s="39"/>
    </row>
    <row r="14" spans="1:10" ht="17.100000000000001" customHeight="1" x14ac:dyDescent="0.2">
      <c r="A14" s="40" t="s">
        <v>21</v>
      </c>
      <c r="B14" s="41">
        <v>45914020</v>
      </c>
      <c r="C14" s="41">
        <v>45914020</v>
      </c>
      <c r="D14" s="42">
        <v>4617783.3899999997</v>
      </c>
      <c r="E14" s="42">
        <v>1009902.46</v>
      </c>
      <c r="F14" s="43">
        <v>3520596.19</v>
      </c>
      <c r="G14" s="41">
        <f>D14+E14+F14</f>
        <v>9148282.0399999991</v>
      </c>
      <c r="H14" s="41">
        <f>G14+K14</f>
        <v>9148282.0399999991</v>
      </c>
      <c r="I14" s="44">
        <f>H14/B14</f>
        <v>0.19924811724174879</v>
      </c>
      <c r="J14" s="39"/>
    </row>
    <row r="15" spans="1:10" ht="17.100000000000001" customHeight="1" x14ac:dyDescent="0.2">
      <c r="A15" s="45" t="s">
        <v>22</v>
      </c>
      <c r="B15" s="46"/>
      <c r="C15" s="32"/>
      <c r="D15" s="32"/>
      <c r="E15" s="32"/>
      <c r="F15" s="32"/>
      <c r="G15" s="41">
        <f>D15+E15+F15</f>
        <v>0</v>
      </c>
      <c r="H15" s="41">
        <f>G15</f>
        <v>0</v>
      </c>
      <c r="I15" s="44" t="e">
        <f>H15/B15</f>
        <v>#DIV/0!</v>
      </c>
      <c r="J15" s="39"/>
    </row>
    <row r="16" spans="1:10" ht="17.100000000000001" customHeight="1" x14ac:dyDescent="0.2">
      <c r="A16" s="47" t="s">
        <v>23</v>
      </c>
      <c r="B16" s="48"/>
      <c r="C16" s="48"/>
      <c r="D16" s="49">
        <v>40236.18</v>
      </c>
      <c r="E16" s="50">
        <v>5000</v>
      </c>
      <c r="F16" s="49">
        <v>3621.5</v>
      </c>
      <c r="G16" s="49">
        <f>D16+E16+F16</f>
        <v>48857.68</v>
      </c>
      <c r="H16" s="49">
        <f>G16+K16</f>
        <v>48857.68</v>
      </c>
      <c r="I16" s="51" t="e">
        <f>H16/B16</f>
        <v>#DIV/0!</v>
      </c>
    </row>
    <row r="17" spans="1:16" ht="8.25" customHeight="1" x14ac:dyDescent="0.2">
      <c r="A17" s="52"/>
      <c r="B17" s="53"/>
      <c r="C17" s="53"/>
      <c r="D17" s="53"/>
      <c r="E17" s="53"/>
      <c r="F17" s="53"/>
      <c r="G17" s="53"/>
      <c r="H17" s="53"/>
      <c r="I17" s="52"/>
    </row>
    <row r="18" spans="1:16" x14ac:dyDescent="0.2">
      <c r="A18" s="54" t="s">
        <v>24</v>
      </c>
      <c r="B18" s="55">
        <f>SUM(B13:B16)</f>
        <v>45914020</v>
      </c>
      <c r="C18" s="55">
        <f>SUM(C13:C16)</f>
        <v>45914020</v>
      </c>
      <c r="D18" s="55">
        <f>SUM(D12:D16)</f>
        <v>5044259.169999999</v>
      </c>
      <c r="E18" s="55">
        <f>SUM(E12:E16)</f>
        <v>1391118.1199999999</v>
      </c>
      <c r="F18" s="55">
        <f>SUM(F12:F16)</f>
        <v>3883354.12</v>
      </c>
      <c r="G18" s="55">
        <f>SUM(G12:G16)</f>
        <v>9197139.7199999988</v>
      </c>
      <c r="H18" s="55">
        <f>SUM(H13:H16)</f>
        <v>9197139.7199999988</v>
      </c>
      <c r="I18" s="56">
        <f>H18/B18</f>
        <v>0.20031222968496332</v>
      </c>
    </row>
    <row r="19" spans="1:16" ht="12" customHeight="1" x14ac:dyDescent="0.2">
      <c r="A19" s="57"/>
      <c r="B19" s="57"/>
      <c r="C19" s="57"/>
      <c r="D19" s="57"/>
      <c r="E19" s="57"/>
      <c r="F19" s="57"/>
      <c r="G19" s="57"/>
      <c r="H19" s="57"/>
      <c r="I19" s="57"/>
    </row>
    <row r="20" spans="1:16" x14ac:dyDescent="0.2">
      <c r="A20" s="14" t="s">
        <v>25</v>
      </c>
      <c r="B20" s="57"/>
      <c r="C20" s="57"/>
      <c r="D20" s="57"/>
      <c r="E20" s="57"/>
      <c r="F20" s="52" t="s">
        <v>8</v>
      </c>
      <c r="G20" s="57"/>
      <c r="H20" s="57"/>
      <c r="I20" s="57"/>
    </row>
    <row r="21" spans="1:16" x14ac:dyDescent="0.2">
      <c r="A21" s="17" t="s">
        <v>9</v>
      </c>
      <c r="B21" s="18" t="s">
        <v>10</v>
      </c>
      <c r="C21" s="17" t="s">
        <v>11</v>
      </c>
      <c r="D21" s="19" t="s">
        <v>26</v>
      </c>
      <c r="E21" s="20"/>
      <c r="F21" s="21"/>
      <c r="G21" s="21"/>
      <c r="H21" s="22"/>
      <c r="I21" s="17" t="s">
        <v>27</v>
      </c>
    </row>
    <row r="22" spans="1:16" x14ac:dyDescent="0.2">
      <c r="A22" s="58"/>
      <c r="B22" s="24"/>
      <c r="C22" s="23"/>
      <c r="D22" s="25" t="s">
        <v>14</v>
      </c>
      <c r="E22" s="25" t="s">
        <v>15</v>
      </c>
      <c r="F22" s="26" t="s">
        <v>16</v>
      </c>
      <c r="G22" s="26" t="s">
        <v>17</v>
      </c>
      <c r="H22" s="26" t="s">
        <v>18</v>
      </c>
      <c r="I22" s="23"/>
    </row>
    <row r="23" spans="1:16" ht="17.100000000000001" customHeight="1" x14ac:dyDescent="0.2">
      <c r="A23" s="59" t="s">
        <v>28</v>
      </c>
      <c r="B23" s="59"/>
      <c r="C23" s="59"/>
      <c r="D23" s="59"/>
      <c r="E23" s="59"/>
      <c r="F23" s="59"/>
      <c r="G23" s="59"/>
      <c r="H23" s="59"/>
      <c r="I23" s="59"/>
    </row>
    <row r="24" spans="1:16" ht="17.100000000000001" customHeight="1" x14ac:dyDescent="0.2">
      <c r="A24" s="60">
        <v>1000</v>
      </c>
      <c r="B24" s="31">
        <v>9914020</v>
      </c>
      <c r="C24" s="31">
        <v>9914020</v>
      </c>
      <c r="D24" s="61">
        <v>914675.39</v>
      </c>
      <c r="E24" s="61">
        <v>809902.46</v>
      </c>
      <c r="F24" s="61">
        <v>770596.19</v>
      </c>
      <c r="G24" s="62">
        <f t="shared" ref="G24:G29" si="0">SUM(D24:F24)</f>
        <v>2495174.04</v>
      </c>
      <c r="H24" s="62">
        <f>G24+K24</f>
        <v>2495174.04</v>
      </c>
      <c r="I24" s="63">
        <f t="shared" ref="I24:I29" si="1">H24/B24</f>
        <v>0.25168136033617039</v>
      </c>
    </row>
    <row r="25" spans="1:16" ht="17.100000000000001" customHeight="1" x14ac:dyDescent="0.2">
      <c r="A25" s="60">
        <v>2000</v>
      </c>
      <c r="B25" s="31">
        <v>784000</v>
      </c>
      <c r="C25" s="31">
        <v>784000</v>
      </c>
      <c r="D25" s="61">
        <v>0</v>
      </c>
      <c r="E25" s="61">
        <v>73576.13</v>
      </c>
      <c r="F25" s="61">
        <v>186581.89</v>
      </c>
      <c r="G25" s="62">
        <f t="shared" si="0"/>
        <v>260158.02000000002</v>
      </c>
      <c r="H25" s="62">
        <f>G25+K25</f>
        <v>260158.02000000002</v>
      </c>
      <c r="I25" s="63">
        <f t="shared" si="1"/>
        <v>0.33183420918367351</v>
      </c>
    </row>
    <row r="26" spans="1:16" ht="17.100000000000001" customHeight="1" x14ac:dyDescent="0.2">
      <c r="A26" s="60">
        <v>3000</v>
      </c>
      <c r="B26" s="31">
        <v>2213500</v>
      </c>
      <c r="C26" s="31">
        <v>2213500</v>
      </c>
      <c r="D26" s="61">
        <v>30162.240000000002</v>
      </c>
      <c r="E26" s="61">
        <v>121802.19</v>
      </c>
      <c r="F26" s="61">
        <f>326084.72+286</f>
        <v>326370.71999999997</v>
      </c>
      <c r="G26" s="62">
        <f t="shared" si="0"/>
        <v>478335.14999999997</v>
      </c>
      <c r="H26" s="62">
        <f>G26+K26</f>
        <v>478335.14999999997</v>
      </c>
      <c r="I26" s="63">
        <f t="shared" si="1"/>
        <v>0.21609900609893831</v>
      </c>
      <c r="P26" s="64"/>
    </row>
    <row r="27" spans="1:16" ht="17.100000000000001" customHeight="1" x14ac:dyDescent="0.2">
      <c r="A27" s="60">
        <v>4000</v>
      </c>
      <c r="B27" s="31">
        <v>22000000</v>
      </c>
      <c r="C27" s="31">
        <v>22000000</v>
      </c>
      <c r="D27" s="61">
        <v>3652870</v>
      </c>
      <c r="E27" s="61">
        <v>13000</v>
      </c>
      <c r="F27" s="61">
        <v>1741327.34</v>
      </c>
      <c r="G27" s="62">
        <f t="shared" si="0"/>
        <v>5407197.3399999999</v>
      </c>
      <c r="H27" s="62">
        <f>G27+K27</f>
        <v>5407197.3399999999</v>
      </c>
      <c r="I27" s="63">
        <f t="shared" si="1"/>
        <v>0.24578169727272728</v>
      </c>
      <c r="N27" s="65"/>
      <c r="O27" s="65"/>
      <c r="P27" s="66"/>
    </row>
    <row r="28" spans="1:16" ht="17.100000000000001" customHeight="1" x14ac:dyDescent="0.2">
      <c r="A28" s="60">
        <v>5000</v>
      </c>
      <c r="B28" s="31">
        <v>2500</v>
      </c>
      <c r="C28" s="31">
        <v>2500</v>
      </c>
      <c r="D28" s="61">
        <v>0</v>
      </c>
      <c r="E28" s="61">
        <v>0</v>
      </c>
      <c r="F28" s="61">
        <v>0</v>
      </c>
      <c r="G28" s="62">
        <f t="shared" si="0"/>
        <v>0</v>
      </c>
      <c r="H28" s="62">
        <f>G28+K28</f>
        <v>0</v>
      </c>
      <c r="I28" s="63">
        <f t="shared" si="1"/>
        <v>0</v>
      </c>
      <c r="N28" s="65"/>
      <c r="O28" s="65"/>
      <c r="P28" s="66"/>
    </row>
    <row r="29" spans="1:16" ht="17.100000000000001" customHeight="1" x14ac:dyDescent="0.2">
      <c r="A29" s="67">
        <v>6000</v>
      </c>
      <c r="B29" s="50">
        <v>11000000</v>
      </c>
      <c r="C29" s="50">
        <v>11000000</v>
      </c>
      <c r="D29" s="68">
        <v>0</v>
      </c>
      <c r="E29" s="68">
        <v>0</v>
      </c>
      <c r="F29" s="68">
        <v>0</v>
      </c>
      <c r="G29" s="69">
        <f t="shared" si="0"/>
        <v>0</v>
      </c>
      <c r="H29" s="69">
        <f>G29</f>
        <v>0</v>
      </c>
      <c r="I29" s="70">
        <f t="shared" si="1"/>
        <v>0</v>
      </c>
    </row>
    <row r="30" spans="1:16" ht="9" customHeight="1" x14ac:dyDescent="0.2">
      <c r="A30" s="71"/>
      <c r="B30" s="71"/>
      <c r="C30" s="71"/>
      <c r="D30" s="72"/>
      <c r="E30" s="72"/>
      <c r="F30" s="72"/>
      <c r="G30" s="72"/>
      <c r="H30" s="72"/>
      <c r="I30" s="71"/>
    </row>
    <row r="31" spans="1:16" x14ac:dyDescent="0.2">
      <c r="A31" s="54" t="s">
        <v>24</v>
      </c>
      <c r="B31" s="73">
        <f>SUM(B24:B30)</f>
        <v>45914020</v>
      </c>
      <c r="C31" s="73">
        <f>SUM(C24:C29)</f>
        <v>45914020</v>
      </c>
      <c r="D31" s="74">
        <f>SUM(D24:D29)</f>
        <v>4597707.63</v>
      </c>
      <c r="E31" s="74">
        <f>SUM(E24:E29)</f>
        <v>1018280.78</v>
      </c>
      <c r="F31" s="74">
        <f>SUM(F24:F29)</f>
        <v>3024876.1399999997</v>
      </c>
      <c r="G31" s="74">
        <f>SUM(G24:G29)</f>
        <v>8640864.5500000007</v>
      </c>
      <c r="H31" s="74">
        <f>SUM(H24:H30)</f>
        <v>8640864.5500000007</v>
      </c>
      <c r="I31" s="75">
        <f>H31/B31</f>
        <v>0.18819664559975363</v>
      </c>
    </row>
    <row r="32" spans="1:16" ht="10.5" customHeight="1" x14ac:dyDescent="0.2">
      <c r="A32" s="52"/>
      <c r="B32" s="52"/>
      <c r="C32" s="52"/>
      <c r="D32" s="52"/>
      <c r="E32" s="52"/>
      <c r="F32" s="52"/>
      <c r="G32" s="52"/>
      <c r="H32" s="52"/>
      <c r="I32" s="52"/>
    </row>
    <row r="33" spans="1:10" x14ac:dyDescent="0.2">
      <c r="A33" s="76" t="s">
        <v>29</v>
      </c>
      <c r="B33" s="77"/>
      <c r="C33" s="77"/>
      <c r="D33" s="78">
        <f>D18-D31</f>
        <v>446551.53999999911</v>
      </c>
      <c r="E33" s="78">
        <f>E18-E31</f>
        <v>372837.33999999985</v>
      </c>
      <c r="F33" s="78">
        <f>F18-F31</f>
        <v>858477.98000000045</v>
      </c>
      <c r="G33" s="78">
        <f>G18-G31</f>
        <v>556275.16999999806</v>
      </c>
      <c r="H33" s="77"/>
      <c r="I33" s="77"/>
    </row>
    <row r="34" spans="1:10" x14ac:dyDescent="0.2">
      <c r="A34" s="79"/>
      <c r="B34" s="79"/>
      <c r="C34" s="79"/>
      <c r="D34" s="79"/>
      <c r="E34" s="79"/>
      <c r="F34" s="79"/>
      <c r="G34" s="79"/>
      <c r="H34" s="79"/>
      <c r="I34" s="79"/>
    </row>
    <row r="35" spans="1:10" x14ac:dyDescent="0.2">
      <c r="A35" s="79"/>
      <c r="B35" s="79"/>
      <c r="C35" s="79"/>
      <c r="D35" s="79"/>
      <c r="E35" s="79"/>
      <c r="F35" s="79"/>
      <c r="G35" s="79"/>
      <c r="H35" s="79"/>
      <c r="I35" s="79"/>
    </row>
    <row r="36" spans="1:10" x14ac:dyDescent="0.2">
      <c r="A36" s="79"/>
      <c r="B36" s="79"/>
      <c r="C36" s="79"/>
      <c r="D36" s="79"/>
      <c r="E36" s="79"/>
      <c r="F36" s="79"/>
      <c r="G36" s="79"/>
      <c r="H36" s="79"/>
      <c r="I36" s="79"/>
    </row>
    <row r="37" spans="1:10" x14ac:dyDescent="0.2">
      <c r="A37" s="79"/>
      <c r="B37" s="79"/>
      <c r="C37" s="79"/>
      <c r="D37" s="79"/>
      <c r="E37" s="79"/>
      <c r="F37" s="79"/>
      <c r="G37" s="79"/>
      <c r="H37" s="79"/>
      <c r="I37" s="79"/>
    </row>
    <row r="39" spans="1:10" x14ac:dyDescent="0.2">
      <c r="A39" s="14" t="s">
        <v>30</v>
      </c>
      <c r="B39" s="57"/>
      <c r="C39" s="57"/>
      <c r="D39" s="57"/>
      <c r="E39" s="57"/>
      <c r="F39" s="52" t="s">
        <v>8</v>
      </c>
      <c r="G39" s="57"/>
      <c r="H39" s="57"/>
      <c r="I39" s="57"/>
    </row>
    <row r="40" spans="1:10" x14ac:dyDescent="0.2">
      <c r="A40" s="17" t="s">
        <v>9</v>
      </c>
      <c r="B40" s="18" t="s">
        <v>10</v>
      </c>
      <c r="C40" s="17" t="s">
        <v>11</v>
      </c>
      <c r="D40" s="19" t="s">
        <v>26</v>
      </c>
      <c r="E40" s="20"/>
      <c r="F40" s="21"/>
      <c r="G40" s="21"/>
      <c r="H40" s="22"/>
      <c r="I40" s="17" t="s">
        <v>27</v>
      </c>
    </row>
    <row r="41" spans="1:10" x14ac:dyDescent="0.2">
      <c r="A41" s="58"/>
      <c r="B41" s="24"/>
      <c r="C41" s="23"/>
      <c r="D41" s="25" t="s">
        <v>14</v>
      </c>
      <c r="E41" s="25" t="s">
        <v>15</v>
      </c>
      <c r="F41" s="26" t="s">
        <v>16</v>
      </c>
      <c r="G41" s="26" t="s">
        <v>17</v>
      </c>
      <c r="H41" s="26" t="s">
        <v>18</v>
      </c>
      <c r="I41" s="23"/>
    </row>
    <row r="42" spans="1:10" x14ac:dyDescent="0.2">
      <c r="A42" s="80" t="s">
        <v>28</v>
      </c>
      <c r="B42" s="80"/>
      <c r="C42" s="80"/>
      <c r="D42" s="80"/>
      <c r="E42" s="80"/>
      <c r="F42" s="80"/>
      <c r="G42" s="80"/>
      <c r="H42" s="80"/>
      <c r="I42" s="80"/>
    </row>
    <row r="43" spans="1:10" x14ac:dyDescent="0.2">
      <c r="A43" s="45">
        <v>1000</v>
      </c>
      <c r="B43" s="81"/>
      <c r="C43" s="81"/>
      <c r="D43" s="81"/>
      <c r="E43" s="81"/>
      <c r="F43" s="81"/>
      <c r="G43" s="81"/>
      <c r="H43" s="81"/>
      <c r="I43" s="45"/>
      <c r="J43" s="39"/>
    </row>
    <row r="44" spans="1:10" x14ac:dyDescent="0.2">
      <c r="A44" s="45">
        <v>2000</v>
      </c>
      <c r="B44" s="81"/>
      <c r="C44" s="81"/>
      <c r="D44" s="81"/>
      <c r="E44" s="81"/>
      <c r="F44" s="81"/>
      <c r="G44" s="81"/>
      <c r="H44" s="81"/>
      <c r="I44" s="45"/>
      <c r="J44" s="39"/>
    </row>
    <row r="45" spans="1:10" x14ac:dyDescent="0.2">
      <c r="A45" s="45">
        <v>3000</v>
      </c>
      <c r="B45" s="81"/>
      <c r="C45" s="81"/>
      <c r="D45" s="81"/>
      <c r="E45" s="81"/>
      <c r="F45" s="81"/>
      <c r="G45" s="81"/>
      <c r="H45" s="81"/>
      <c r="I45" s="45"/>
      <c r="J45" s="39"/>
    </row>
    <row r="46" spans="1:10" x14ac:dyDescent="0.2">
      <c r="A46" s="45">
        <v>4000</v>
      </c>
      <c r="B46" s="81"/>
      <c r="C46" s="81"/>
      <c r="D46" s="81"/>
      <c r="E46" s="81"/>
      <c r="F46" s="81"/>
      <c r="G46" s="81"/>
      <c r="H46" s="81"/>
      <c r="I46" s="45"/>
      <c r="J46" s="39"/>
    </row>
    <row r="47" spans="1:10" x14ac:dyDescent="0.2">
      <c r="A47" s="45">
        <v>5000</v>
      </c>
      <c r="B47" s="81"/>
      <c r="C47" s="81"/>
      <c r="D47" s="81"/>
      <c r="E47" s="81"/>
      <c r="F47" s="81"/>
      <c r="G47" s="81"/>
      <c r="H47" s="81"/>
      <c r="I47" s="45"/>
      <c r="J47" s="39"/>
    </row>
    <row r="48" spans="1:10" x14ac:dyDescent="0.2">
      <c r="A48" s="45">
        <v>6000</v>
      </c>
      <c r="B48" s="81"/>
      <c r="C48" s="81"/>
      <c r="D48" s="81"/>
      <c r="E48" s="81"/>
      <c r="F48" s="81"/>
      <c r="G48" s="81"/>
      <c r="H48" s="81"/>
      <c r="I48" s="45"/>
    </row>
    <row r="49" spans="1:9" x14ac:dyDescent="0.2">
      <c r="A49" s="45">
        <v>7000</v>
      </c>
      <c r="B49" s="81"/>
      <c r="C49" s="81"/>
      <c r="D49" s="81"/>
      <c r="E49" s="81"/>
      <c r="F49" s="81"/>
      <c r="G49" s="81"/>
      <c r="H49" s="81"/>
      <c r="I49" s="45"/>
    </row>
    <row r="50" spans="1:9" x14ac:dyDescent="0.2">
      <c r="A50" s="45">
        <v>8000</v>
      </c>
      <c r="B50" s="81"/>
      <c r="C50" s="81"/>
      <c r="D50" s="81"/>
      <c r="E50" s="81"/>
      <c r="F50" s="81"/>
      <c r="G50" s="81"/>
      <c r="H50" s="81"/>
      <c r="I50" s="45"/>
    </row>
    <row r="51" spans="1:9" x14ac:dyDescent="0.2">
      <c r="A51" s="82">
        <v>9000</v>
      </c>
      <c r="B51" s="83"/>
      <c r="C51" s="83"/>
      <c r="D51" s="83"/>
      <c r="E51" s="83"/>
      <c r="F51" s="83"/>
      <c r="G51" s="83"/>
      <c r="H51" s="83"/>
      <c r="I51" s="82"/>
    </row>
    <row r="52" spans="1:9" x14ac:dyDescent="0.2">
      <c r="A52" s="52"/>
      <c r="B52" s="53"/>
      <c r="C52" s="53"/>
      <c r="D52" s="53"/>
      <c r="E52" s="53"/>
      <c r="F52" s="53"/>
      <c r="G52" s="53"/>
      <c r="H52" s="53"/>
      <c r="I52" s="52"/>
    </row>
    <row r="53" spans="1:9" ht="13.5" thickBot="1" x14ac:dyDescent="0.25">
      <c r="A53" s="54" t="s">
        <v>24</v>
      </c>
      <c r="B53" s="84"/>
      <c r="C53" s="84"/>
      <c r="D53" s="84"/>
      <c r="E53" s="84"/>
      <c r="F53" s="84"/>
      <c r="G53" s="84"/>
      <c r="H53" s="84"/>
      <c r="I53" s="85"/>
    </row>
    <row r="54" spans="1:9" ht="13.5" thickTop="1" x14ac:dyDescent="0.2">
      <c r="A54" s="86" t="s">
        <v>31</v>
      </c>
      <c r="B54" s="87"/>
      <c r="C54" s="87"/>
      <c r="D54" s="87"/>
      <c r="E54" s="87"/>
      <c r="F54" s="87"/>
      <c r="G54" s="87"/>
      <c r="H54" s="87"/>
      <c r="I54" s="52"/>
    </row>
    <row r="56" spans="1:9" hidden="1" x14ac:dyDescent="0.2"/>
    <row r="57" spans="1:9" hidden="1" x14ac:dyDescent="0.2">
      <c r="A57" s="88" t="s">
        <v>32</v>
      </c>
      <c r="B57" s="88"/>
      <c r="H57" s="88" t="s">
        <v>32</v>
      </c>
      <c r="I57" s="88"/>
    </row>
    <row r="58" spans="1:9" hidden="1" x14ac:dyDescent="0.2">
      <c r="A58" s="89" t="s">
        <v>33</v>
      </c>
      <c r="B58" s="89"/>
      <c r="H58" s="89" t="s">
        <v>34</v>
      </c>
      <c r="I58" s="89"/>
    </row>
    <row r="60" spans="1:9" x14ac:dyDescent="0.2">
      <c r="A60" s="12" t="s">
        <v>35</v>
      </c>
    </row>
  </sheetData>
  <mergeCells count="18">
    <mergeCell ref="A54:H54"/>
    <mergeCell ref="A21:A22"/>
    <mergeCell ref="B21:B22"/>
    <mergeCell ref="C21:C22"/>
    <mergeCell ref="I21:I22"/>
    <mergeCell ref="A40:A41"/>
    <mergeCell ref="B40:B41"/>
    <mergeCell ref="C40:C41"/>
    <mergeCell ref="I40:I41"/>
    <mergeCell ref="A2:I2"/>
    <mergeCell ref="A3:I3"/>
    <mergeCell ref="A4:I4"/>
    <mergeCell ref="F6:I6"/>
    <mergeCell ref="A7:I7"/>
    <mergeCell ref="A10:A11"/>
    <mergeCell ref="B10:B11"/>
    <mergeCell ref="C10:C11"/>
    <mergeCell ref="I10:I11"/>
  </mergeCells>
  <pageMargins left="0.17" right="0.17" top="0.74803149606299213" bottom="0.7480314960629921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EVTOP-01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RamonEsc</dc:creator>
  <cp:lastModifiedBy>RamonEsc</cp:lastModifiedBy>
  <dcterms:created xsi:type="dcterms:W3CDTF">2013-07-11T20:01:58Z</dcterms:created>
  <dcterms:modified xsi:type="dcterms:W3CDTF">2013-07-11T20:02:53Z</dcterms:modified>
</cp:coreProperties>
</file>