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N152" i="1" l="1"/>
  <c r="O152" i="1" s="1"/>
  <c r="M152" i="1"/>
  <c r="M151" i="1"/>
  <c r="N151" i="1" s="1"/>
  <c r="O151" i="1" s="1"/>
  <c r="N150" i="1"/>
  <c r="O150" i="1" s="1"/>
  <c r="M150" i="1"/>
  <c r="M149" i="1"/>
  <c r="N149" i="1" s="1"/>
  <c r="O149" i="1" s="1"/>
  <c r="N148" i="1"/>
  <c r="O148" i="1" s="1"/>
  <c r="M148" i="1"/>
  <c r="M147" i="1"/>
  <c r="N147" i="1" s="1"/>
  <c r="O147" i="1" s="1"/>
  <c r="N146" i="1"/>
  <c r="O146" i="1" s="1"/>
  <c r="M146" i="1"/>
  <c r="M145" i="1"/>
  <c r="N145" i="1" s="1"/>
  <c r="O145" i="1" s="1"/>
  <c r="N144" i="1"/>
  <c r="O144" i="1" s="1"/>
  <c r="M144" i="1"/>
  <c r="M143" i="1"/>
  <c r="N143" i="1" s="1"/>
  <c r="O143" i="1" s="1"/>
  <c r="N142" i="1"/>
  <c r="O142" i="1" s="1"/>
  <c r="M142" i="1"/>
  <c r="M141" i="1"/>
  <c r="N141" i="1" s="1"/>
  <c r="O141" i="1" s="1"/>
  <c r="N140" i="1"/>
  <c r="O140" i="1" s="1"/>
  <c r="M140" i="1"/>
  <c r="M139" i="1"/>
  <c r="N139" i="1" s="1"/>
  <c r="O139" i="1" s="1"/>
  <c r="N138" i="1"/>
  <c r="O138" i="1" s="1"/>
  <c r="M138" i="1"/>
  <c r="M137" i="1"/>
  <c r="N137" i="1" s="1"/>
  <c r="O137" i="1" s="1"/>
  <c r="N136" i="1"/>
  <c r="O136" i="1" s="1"/>
  <c r="M136" i="1"/>
  <c r="M135" i="1"/>
  <c r="N135" i="1" s="1"/>
  <c r="O135" i="1" s="1"/>
  <c r="N134" i="1"/>
  <c r="O134" i="1" s="1"/>
  <c r="M134" i="1"/>
  <c r="M133" i="1"/>
  <c r="N133" i="1" s="1"/>
  <c r="O133" i="1" s="1"/>
  <c r="N132" i="1"/>
  <c r="O132" i="1" s="1"/>
  <c r="M132" i="1"/>
  <c r="M131" i="1"/>
  <c r="N131" i="1" s="1"/>
  <c r="O131" i="1" s="1"/>
  <c r="N130" i="1"/>
  <c r="O130" i="1" s="1"/>
  <c r="M130" i="1"/>
  <c r="M129" i="1"/>
  <c r="N129" i="1" s="1"/>
  <c r="O129" i="1" s="1"/>
  <c r="N128" i="1"/>
  <c r="O128" i="1" s="1"/>
  <c r="M128" i="1"/>
  <c r="M127" i="1"/>
  <c r="N127" i="1" s="1"/>
  <c r="O127" i="1" s="1"/>
  <c r="N126" i="1"/>
  <c r="O126" i="1" s="1"/>
  <c r="M126" i="1"/>
  <c r="M125" i="1"/>
  <c r="N125" i="1" s="1"/>
  <c r="O125" i="1" s="1"/>
  <c r="N124" i="1"/>
  <c r="O124" i="1" s="1"/>
  <c r="M124" i="1"/>
  <c r="M123" i="1"/>
  <c r="N123" i="1" s="1"/>
  <c r="O123" i="1" s="1"/>
  <c r="N122" i="1"/>
  <c r="O122" i="1" s="1"/>
  <c r="M122" i="1"/>
  <c r="M121" i="1"/>
  <c r="N121" i="1" s="1"/>
  <c r="O121" i="1" s="1"/>
  <c r="N120" i="1"/>
  <c r="O120" i="1" s="1"/>
  <c r="M120" i="1"/>
  <c r="M119" i="1"/>
  <c r="N119" i="1" s="1"/>
  <c r="O119" i="1" s="1"/>
  <c r="N118" i="1"/>
  <c r="O118" i="1" s="1"/>
  <c r="M118" i="1"/>
  <c r="M117" i="1"/>
  <c r="N117" i="1" s="1"/>
  <c r="O117" i="1" s="1"/>
  <c r="N116" i="1"/>
  <c r="O116" i="1" s="1"/>
  <c r="M116" i="1"/>
  <c r="M115" i="1"/>
  <c r="N115" i="1" s="1"/>
  <c r="O115" i="1" s="1"/>
  <c r="N114" i="1"/>
  <c r="O114" i="1" s="1"/>
  <c r="M114" i="1"/>
  <c r="M113" i="1"/>
  <c r="N113" i="1" s="1"/>
  <c r="O113" i="1" s="1"/>
  <c r="N112" i="1"/>
  <c r="O112" i="1" s="1"/>
  <c r="M112" i="1"/>
  <c r="M111" i="1"/>
  <c r="N111" i="1" s="1"/>
  <c r="O111" i="1" s="1"/>
  <c r="N110" i="1"/>
  <c r="O110" i="1" s="1"/>
  <c r="M110" i="1"/>
  <c r="M109" i="1"/>
  <c r="N109" i="1" s="1"/>
  <c r="O109" i="1" s="1"/>
  <c r="N108" i="1"/>
  <c r="O108" i="1" s="1"/>
  <c r="M108" i="1"/>
  <c r="M107" i="1"/>
  <c r="N107" i="1" s="1"/>
  <c r="O107" i="1" s="1"/>
  <c r="N106" i="1"/>
  <c r="O106" i="1" s="1"/>
  <c r="M106" i="1"/>
  <c r="M105" i="1"/>
  <c r="N105" i="1" s="1"/>
  <c r="O105" i="1" s="1"/>
  <c r="N104" i="1"/>
  <c r="O104" i="1" s="1"/>
  <c r="M104" i="1"/>
  <c r="M103" i="1"/>
  <c r="N103" i="1" s="1"/>
  <c r="O103" i="1" s="1"/>
  <c r="N102" i="1"/>
  <c r="O102" i="1" s="1"/>
  <c r="M102" i="1"/>
  <c r="M101" i="1"/>
  <c r="N101" i="1" s="1"/>
  <c r="O101" i="1" s="1"/>
  <c r="N100" i="1"/>
  <c r="O100" i="1" s="1"/>
  <c r="M100" i="1"/>
  <c r="M99" i="1"/>
  <c r="N99" i="1" s="1"/>
  <c r="O99" i="1" s="1"/>
  <c r="N98" i="1"/>
  <c r="O98" i="1" s="1"/>
  <c r="M98" i="1"/>
  <c r="M97" i="1"/>
  <c r="N97" i="1" s="1"/>
  <c r="O97" i="1" s="1"/>
  <c r="N96" i="1"/>
  <c r="O96" i="1" s="1"/>
  <c r="M96" i="1"/>
  <c r="M95" i="1"/>
  <c r="N95" i="1" s="1"/>
  <c r="O95" i="1" s="1"/>
  <c r="N94" i="1"/>
  <c r="O94" i="1" s="1"/>
  <c r="M94" i="1"/>
  <c r="M93" i="1"/>
  <c r="N93" i="1" s="1"/>
  <c r="O93" i="1" s="1"/>
  <c r="N92" i="1"/>
  <c r="O92" i="1" s="1"/>
  <c r="M92" i="1"/>
  <c r="M91" i="1"/>
  <c r="N91" i="1" s="1"/>
  <c r="O91" i="1" s="1"/>
  <c r="N90" i="1"/>
  <c r="O90" i="1" s="1"/>
  <c r="M90" i="1"/>
  <c r="M89" i="1"/>
  <c r="N89" i="1" s="1"/>
  <c r="O89" i="1" s="1"/>
  <c r="N88" i="1"/>
  <c r="O88" i="1" s="1"/>
  <c r="M88" i="1"/>
  <c r="M87" i="1"/>
  <c r="N87" i="1" s="1"/>
  <c r="O87" i="1" s="1"/>
  <c r="N86" i="1"/>
  <c r="O86" i="1" s="1"/>
  <c r="M86" i="1"/>
  <c r="M85" i="1"/>
  <c r="N85" i="1" s="1"/>
  <c r="O85" i="1" s="1"/>
  <c r="N84" i="1"/>
  <c r="O84" i="1" s="1"/>
  <c r="M84" i="1"/>
  <c r="M83" i="1"/>
  <c r="N83" i="1" s="1"/>
  <c r="O83" i="1" s="1"/>
  <c r="N82" i="1"/>
  <c r="O82" i="1" s="1"/>
  <c r="M82" i="1"/>
  <c r="M81" i="1"/>
  <c r="N81" i="1" s="1"/>
  <c r="O81" i="1" s="1"/>
  <c r="N80" i="1"/>
  <c r="O80" i="1" s="1"/>
  <c r="M80" i="1"/>
  <c r="M79" i="1"/>
  <c r="N79" i="1" s="1"/>
  <c r="O79" i="1" s="1"/>
  <c r="N78" i="1"/>
  <c r="O78" i="1" s="1"/>
  <c r="M78" i="1"/>
  <c r="M77" i="1"/>
  <c r="N77" i="1" s="1"/>
  <c r="O77" i="1" s="1"/>
  <c r="N76" i="1"/>
  <c r="O76" i="1" s="1"/>
  <c r="M76" i="1"/>
  <c r="M75" i="1"/>
  <c r="N75" i="1" s="1"/>
  <c r="O75" i="1" s="1"/>
  <c r="N74" i="1"/>
  <c r="O74" i="1" s="1"/>
  <c r="M74" i="1"/>
  <c r="M73" i="1"/>
  <c r="N73" i="1" s="1"/>
  <c r="O73" i="1" s="1"/>
  <c r="N72" i="1"/>
  <c r="O72" i="1" s="1"/>
  <c r="M72" i="1"/>
  <c r="M71" i="1"/>
  <c r="N71" i="1" s="1"/>
  <c r="O71" i="1" s="1"/>
  <c r="N70" i="1"/>
  <c r="O70" i="1" s="1"/>
  <c r="M70" i="1"/>
  <c r="M69" i="1"/>
  <c r="N69" i="1" s="1"/>
  <c r="O69" i="1" s="1"/>
  <c r="N68" i="1"/>
  <c r="O68" i="1" s="1"/>
  <c r="M68" i="1"/>
  <c r="M67" i="1"/>
  <c r="N67" i="1" s="1"/>
  <c r="O67" i="1" s="1"/>
  <c r="N66" i="1"/>
  <c r="O66" i="1" s="1"/>
  <c r="M66" i="1"/>
  <c r="M65" i="1"/>
  <c r="N65" i="1" s="1"/>
  <c r="O65" i="1" s="1"/>
</calcChain>
</file>

<file path=xl/sharedStrings.xml><?xml version="1.0" encoding="utf-8"?>
<sst xmlns="http://schemas.openxmlformats.org/spreadsheetml/2006/main" count="1848" uniqueCount="624">
  <si>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</si>
  <si>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</si>
  <si>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</si>
  <si>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</si>
  <si>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</si>
  <si>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</si>
  <si>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</si>
  <si>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</si>
  <si>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</si>
  <si>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</si>
  <si>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</si>
  <si>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</si>
  <si>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</si>
  <si>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</si>
  <si>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</si>
  <si>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</si>
  <si>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</si>
  <si>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</si>
  <si>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</si>
  <si>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</si>
  <si>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</si>
  <si>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</si>
  <si>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</si>
  <si>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</si>
  <si>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</si>
  <si>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</si>
  <si>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</si>
  <si>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</si>
  <si>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</si>
  <si>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</si>
  <si>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</si>
  <si>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</si>
  <si>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</si>
  <si>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</si>
  <si>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</si>
  <si>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</si>
  <si>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</si>
  <si>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</si>
  <si>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</si>
  <si>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</si>
  <si>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</si>
  <si>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</si>
  <si>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</si>
  <si>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</si>
  <si>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</si>
  <si>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</si>
  <si>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</si>
  <si>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</si>
  <si>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</si>
  <si>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</si>
  <si>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</si>
  <si>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</si>
  <si>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</si>
  <si>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</si>
  <si>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</si>
  <si>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</si>
  <si>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</si>
  <si>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</si>
  <si>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</si>
  <si>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</si>
  <si>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</si>
  <si>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</si>
  <si>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</si>
  <si>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</si>
  <si>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</si>
  <si>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</si>
  <si>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</si>
  <si>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</si>
  <si>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</si>
  <si>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</si>
  <si>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</si>
  <si>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</si>
  <si>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</si>
  <si>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</si>
  <si>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</si>
  <si>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</si>
  <si>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</si>
  <si>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</si>
  <si>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</si>
  <si>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</si>
  <si>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</si>
  <si>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</si>
  <si>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</si>
  <si>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</si>
  <si>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</si>
  <si>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</si>
  <si>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</si>
  <si>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</si>
  <si>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</si>
  <si>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</si>
  <si>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</si>
  <si>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</si>
  <si>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</si>
  <si>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</si>
  <si>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</si>
  <si>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</si>
  <si>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</si>
  <si>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</si>
  <si>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</si>
  <si>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</si>
  <si>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</si>
  <si>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</si>
  <si>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</si>
  <si>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</si>
  <si>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</si>
  <si>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</si>
  <si>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</si>
  <si>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</si>
  <si>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</si>
  <si>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</si>
  <si>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</si>
  <si>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</si>
  <si>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</si>
  <si>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</si>
  <si>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</si>
  <si>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</si>
  <si>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</si>
  <si>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</si>
  <si>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</si>
  <si>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</si>
  <si>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</si>
  <si>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</si>
  <si>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</si>
  <si>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</si>
  <si>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</si>
  <si>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</si>
  <si>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</si>
  <si>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</si>
  <si>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</si>
  <si>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</si>
  <si>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</si>
  <si>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</si>
  <si>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</si>
  <si>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</si>
  <si>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</si>
  <si>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</si>
  <si>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</si>
  <si>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</si>
  <si>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</si>
  <si>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</si>
  <si>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</si>
  <si>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</si>
  <si>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</si>
  <si>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</si>
  <si>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</si>
  <si>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</si>
  <si>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</si>
  <si>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</si>
  <si>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</si>
  <si>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</si>
  <si>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</si>
  <si>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</si>
  <si>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</si>
  <si>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</si>
  <si>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</si>
  <si>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</si>
  <si>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</si>
  <si>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</si>
  <si>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</si>
  <si>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</si>
  <si>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</si>
  <si>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</si>
  <si>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</si>
  <si>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</si>
  <si>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</si>
  <si>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</si>
  <si>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</si>
  <si>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</si>
  <si>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</si>
  <si>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</si>
  <si>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</si>
  <si>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</si>
  <si>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</si>
  <si>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</si>
  <si>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</si>
  <si>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</si>
  <si>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</si>
  <si>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</si>
  <si>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</si>
  <si>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</si>
  <si>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</si>
  <si>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</si>
  <si>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</si>
  <si>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</si>
  <si>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</si>
  <si>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</si>
  <si>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</si>
  <si>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</si>
  <si>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</si>
  <si>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</si>
  <si>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</si>
  <si>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</si>
  <si>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</si>
  <si>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</si>
  <si>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</si>
  <si>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</si>
  <si>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</si>
  <si>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</si>
  <si>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</si>
  <si>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</si>
  <si>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</si>
  <si>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</si>
  <si>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</si>
  <si>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</si>
  <si>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</si>
  <si>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</si>
  <si>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</si>
  <si>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</si>
  <si>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</si>
  <si>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</si>
  <si>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</si>
  <si>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</si>
  <si>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</si>
  <si>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</si>
  <si>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Rectoria</t>
  </si>
  <si>
    <t>Rector</t>
  </si>
  <si>
    <t>Salvador Raul</t>
  </si>
  <si>
    <t>Gonzalez</t>
  </si>
  <si>
    <t>Valenzuela</t>
  </si>
  <si>
    <t>pesos</t>
  </si>
  <si>
    <t>Director de Administacion  y  finanzas</t>
  </si>
  <si>
    <t>Direcccion</t>
  </si>
  <si>
    <t xml:space="preserve">Servando </t>
  </si>
  <si>
    <t>Sanchez</t>
  </si>
  <si>
    <t>Carrizosa</t>
  </si>
  <si>
    <t>Director de planeacion y evaluacion</t>
  </si>
  <si>
    <t>Filiberto</t>
  </si>
  <si>
    <t xml:space="preserve">Quintero </t>
  </si>
  <si>
    <t>Lopez</t>
  </si>
  <si>
    <t>Director de  vinculacion y  extencion  universitaria</t>
  </si>
  <si>
    <t>Jesus Manuel</t>
  </si>
  <si>
    <t>Felix</t>
  </si>
  <si>
    <t>Parra</t>
  </si>
  <si>
    <t>Director Academico</t>
  </si>
  <si>
    <t>Claudia</t>
  </si>
  <si>
    <t xml:space="preserve">valdez </t>
  </si>
  <si>
    <t>Subdireccion de la  carrera de OCI e Ingenieria  logistica  internacional</t>
  </si>
  <si>
    <t>Direccion  Academica</t>
  </si>
  <si>
    <t xml:space="preserve">Luis Fernando </t>
  </si>
  <si>
    <t>Garcia</t>
  </si>
  <si>
    <t>Lares</t>
  </si>
  <si>
    <t xml:space="preserve">Subdirección de Carrera en Desarrollo de Negocios  </t>
  </si>
  <si>
    <t xml:space="preserve">Karina Yazmín </t>
  </si>
  <si>
    <t xml:space="preserve">Fernández </t>
  </si>
  <si>
    <t>Bautista</t>
  </si>
  <si>
    <t xml:space="preserve">Subdirección de Carrera en Tecnologías de la Información y Comunicación  </t>
  </si>
  <si>
    <t xml:space="preserve">Miguel Angel </t>
  </si>
  <si>
    <t xml:space="preserve">Rodríguez </t>
  </si>
  <si>
    <t>Negrete</t>
  </si>
  <si>
    <t>subdireccion de  carrera de matenimiento y mecatronica</t>
  </si>
  <si>
    <t>Pedro Alexander</t>
  </si>
  <si>
    <t xml:space="preserve"> Ayón </t>
  </si>
  <si>
    <t>Núñez</t>
  </si>
  <si>
    <t>Jefe del Departamento de Servicios Escolares</t>
  </si>
  <si>
    <t xml:space="preserve">Ivonne Veronica  </t>
  </si>
  <si>
    <t xml:space="preserve">Nuñez </t>
  </si>
  <si>
    <t>Zavala</t>
  </si>
  <si>
    <t>Jefe del departamento de  Contabilidad</t>
  </si>
  <si>
    <t>Administracion y Finanzas</t>
  </si>
  <si>
    <t xml:space="preserve">Gabriel  </t>
  </si>
  <si>
    <t xml:space="preserve"> Cervantes</t>
  </si>
  <si>
    <t xml:space="preserve"> Sandoval</t>
  </si>
  <si>
    <t>Coordinador de Compras y Presupuesto</t>
  </si>
  <si>
    <t xml:space="preserve">Martín René </t>
  </si>
  <si>
    <t xml:space="preserve">Quijada </t>
  </si>
  <si>
    <t xml:space="preserve"> Lugo</t>
  </si>
  <si>
    <t xml:space="preserve">Coordinador de Recursos Humanos </t>
  </si>
  <si>
    <t xml:space="preserve">Karen Jissel </t>
  </si>
  <si>
    <t xml:space="preserve">Soto </t>
  </si>
  <si>
    <t xml:space="preserve">Rivera </t>
  </si>
  <si>
    <t xml:space="preserve">Coordinadora del Área de Planeación </t>
  </si>
  <si>
    <t xml:space="preserve"> María Guadalupe</t>
  </si>
  <si>
    <t xml:space="preserve"> Corona </t>
  </si>
  <si>
    <t>Torres</t>
  </si>
  <si>
    <t>Coordinación Servicios Estudiantiles</t>
  </si>
  <si>
    <t xml:space="preserve"> María de los Angeles </t>
  </si>
  <si>
    <t>García</t>
  </si>
  <si>
    <t>Rangel</t>
  </si>
  <si>
    <t xml:space="preserve">Coordinador de Actividades Extracurriculares </t>
  </si>
  <si>
    <t xml:space="preserve">Alberto Alexy </t>
  </si>
  <si>
    <t>lopez</t>
  </si>
  <si>
    <t xml:space="preserve">Coordinador de Contratos y Licitaciones </t>
  </si>
  <si>
    <t xml:space="preserve"> María Luisa </t>
  </si>
  <si>
    <t xml:space="preserve">Rentería </t>
  </si>
  <si>
    <t>Badilla</t>
  </si>
  <si>
    <t>Coordinación del Depto. Psicopedagógico</t>
  </si>
  <si>
    <t xml:space="preserve"> Kessia Yameli </t>
  </si>
  <si>
    <t>Armendariz</t>
  </si>
  <si>
    <t xml:space="preserve"> Gracia </t>
  </si>
  <si>
    <t xml:space="preserve">Coordinación de Contabilidad </t>
  </si>
  <si>
    <t xml:space="preserve"> Heberth </t>
  </si>
  <si>
    <t xml:space="preserve">Vargas </t>
  </si>
  <si>
    <t>Mendoza</t>
  </si>
  <si>
    <t xml:space="preserve">Coordinador de Extensión Universitaria </t>
  </si>
  <si>
    <t xml:space="preserve"> Mónica Saarai  </t>
  </si>
  <si>
    <t xml:space="preserve">Arenas </t>
  </si>
  <si>
    <t>Camacho</t>
  </si>
  <si>
    <t>ingeniero en sistemas</t>
  </si>
  <si>
    <t xml:space="preserve"> Mario Alfredo </t>
  </si>
  <si>
    <t xml:space="preserve">Robles </t>
  </si>
  <si>
    <t xml:space="preserve">Quiñones </t>
  </si>
  <si>
    <t>Jefe de Oficina de Obras e Infraestructura</t>
  </si>
  <si>
    <t xml:space="preserve"> Jorge Alberto</t>
  </si>
  <si>
    <t xml:space="preserve"> Rea </t>
  </si>
  <si>
    <t>Murillo</t>
  </si>
  <si>
    <t xml:space="preserve">Jefe de Oficina de Promoción </t>
  </si>
  <si>
    <t xml:space="preserve">Nilza Dalila </t>
  </si>
  <si>
    <t>Colossio</t>
  </si>
  <si>
    <t xml:space="preserve"> Sotelo </t>
  </si>
  <si>
    <t>Coordinador de  promocion</t>
  </si>
  <si>
    <t>Maricela</t>
  </si>
  <si>
    <t>Dorado</t>
  </si>
  <si>
    <t>Escobedo</t>
  </si>
  <si>
    <t xml:space="preserve">Jefe de Oficina del Área Académica </t>
  </si>
  <si>
    <t xml:space="preserve">Martina Lorena </t>
  </si>
  <si>
    <t>Morales</t>
  </si>
  <si>
    <t xml:space="preserve"> Ramírez </t>
  </si>
  <si>
    <t>Jefe de  oficina de ingresos y egresos</t>
  </si>
  <si>
    <t xml:space="preserve">Gloria Isabel </t>
  </si>
  <si>
    <t xml:space="preserve">Delgado </t>
  </si>
  <si>
    <t>Martinez</t>
  </si>
  <si>
    <t xml:space="preserve">Maribel </t>
  </si>
  <si>
    <t xml:space="preserve">Lopez </t>
  </si>
  <si>
    <t xml:space="preserve">Técnico en Contabilidad </t>
  </si>
  <si>
    <t xml:space="preserve">Jose Ramón </t>
  </si>
  <si>
    <t xml:space="preserve">Villegas </t>
  </si>
  <si>
    <t xml:space="preserve">Trejo </t>
  </si>
  <si>
    <t>Secretaria de Rector</t>
  </si>
  <si>
    <t xml:space="preserve">Mabel Adriana </t>
  </si>
  <si>
    <t xml:space="preserve">Secretaria de Director de Área </t>
  </si>
  <si>
    <t xml:space="preserve">Eutilia Guadalupe </t>
  </si>
  <si>
    <t xml:space="preserve">Olivares </t>
  </si>
  <si>
    <t xml:space="preserve">Velázquez  </t>
  </si>
  <si>
    <t>Analista Administrativo</t>
  </si>
  <si>
    <t>Manuel de Jesus</t>
  </si>
  <si>
    <t xml:space="preserve"> Vazquez </t>
  </si>
  <si>
    <t>Rascon</t>
  </si>
  <si>
    <t xml:space="preserve">Noelia </t>
  </si>
  <si>
    <t xml:space="preserve">Ochoa </t>
  </si>
  <si>
    <t>Ana  Karen</t>
  </si>
  <si>
    <t>Paniagua</t>
  </si>
  <si>
    <t>Martha  Angelica</t>
  </si>
  <si>
    <t>Rodriguez</t>
  </si>
  <si>
    <t>Guerrero</t>
  </si>
  <si>
    <t xml:space="preserve">Roberto Efraín </t>
  </si>
  <si>
    <t xml:space="preserve">Burruel </t>
  </si>
  <si>
    <t xml:space="preserve">Acosta </t>
  </si>
  <si>
    <t xml:space="preserve">Adriana Isabel </t>
  </si>
  <si>
    <t xml:space="preserve">Chabolla </t>
  </si>
  <si>
    <t>Lúa</t>
  </si>
  <si>
    <t>Griselda</t>
  </si>
  <si>
    <t xml:space="preserve"> Beltrán</t>
  </si>
  <si>
    <t xml:space="preserve"> Botello</t>
  </si>
  <si>
    <t xml:space="preserve">Elvia Deyanira </t>
  </si>
  <si>
    <t>Apodaca</t>
  </si>
  <si>
    <t xml:space="preserve">Yasmira Nelithza </t>
  </si>
  <si>
    <t xml:space="preserve">Lara </t>
  </si>
  <si>
    <t>Hariz</t>
  </si>
  <si>
    <t>Jefe de Servicios de Mantenimiento</t>
  </si>
  <si>
    <t>José de Jesús</t>
  </si>
  <si>
    <t xml:space="preserve"> García </t>
  </si>
  <si>
    <t xml:space="preserve">Miranda </t>
  </si>
  <si>
    <t>Andres</t>
  </si>
  <si>
    <t xml:space="preserve"> Herrera </t>
  </si>
  <si>
    <t xml:space="preserve">González </t>
  </si>
  <si>
    <t>Chofer Administrativo</t>
  </si>
  <si>
    <t xml:space="preserve">José Julian </t>
  </si>
  <si>
    <t>Hernández</t>
  </si>
  <si>
    <t xml:space="preserve"> Márquez </t>
  </si>
  <si>
    <t>Profesor  de Tiempo Completo</t>
  </si>
  <si>
    <t>Ana Fabiola</t>
  </si>
  <si>
    <t>Pimentel</t>
  </si>
  <si>
    <t>Moises</t>
  </si>
  <si>
    <t>Castro</t>
  </si>
  <si>
    <t>Floress</t>
  </si>
  <si>
    <t>Satos</t>
  </si>
  <si>
    <t>Solis</t>
  </si>
  <si>
    <t>Barraza</t>
  </si>
  <si>
    <t>Jose</t>
  </si>
  <si>
    <t>Orozco</t>
  </si>
  <si>
    <t>Gutierrez</t>
  </si>
  <si>
    <t>Susy</t>
  </si>
  <si>
    <t>Mercado</t>
  </si>
  <si>
    <t>Aviles</t>
  </si>
  <si>
    <t xml:space="preserve">Laura </t>
  </si>
  <si>
    <t>Ceniceros</t>
  </si>
  <si>
    <t>Acuña</t>
  </si>
  <si>
    <t>Alonso Rafael</t>
  </si>
  <si>
    <t>Dominguez</t>
  </si>
  <si>
    <t>Noriega</t>
  </si>
  <si>
    <t xml:space="preserve">Xochitl </t>
  </si>
  <si>
    <t>Soto</t>
  </si>
  <si>
    <t>Luzania</t>
  </si>
  <si>
    <t xml:space="preserve">Gildardo </t>
  </si>
  <si>
    <t>Linarez</t>
  </si>
  <si>
    <t>Placencia</t>
  </si>
  <si>
    <t xml:space="preserve">Luz Maria </t>
  </si>
  <si>
    <t xml:space="preserve">Ezpinoza </t>
  </si>
  <si>
    <t>Castelo</t>
  </si>
  <si>
    <t xml:space="preserve">Maria  Teresa  </t>
  </si>
  <si>
    <t>Dena</t>
  </si>
  <si>
    <t>Aguilar</t>
  </si>
  <si>
    <t>Sonia Maribel</t>
  </si>
  <si>
    <t>Meza</t>
  </si>
  <si>
    <t>Eduardo</t>
  </si>
  <si>
    <t>Coronado</t>
  </si>
  <si>
    <t>De los  Reyes</t>
  </si>
  <si>
    <t>Ricardo Alejandro</t>
  </si>
  <si>
    <t xml:space="preserve">soto </t>
  </si>
  <si>
    <t xml:space="preserve">  David </t>
  </si>
  <si>
    <t xml:space="preserve"> Jaramillo</t>
  </si>
  <si>
    <t>N/A</t>
  </si>
  <si>
    <t>Profesor por  Asignatura</t>
  </si>
  <si>
    <t xml:space="preserve"> Rubicelia </t>
  </si>
  <si>
    <t xml:space="preserve">Ibarra  </t>
  </si>
  <si>
    <t>Mariela</t>
  </si>
  <si>
    <t>Contreras</t>
  </si>
  <si>
    <t>Quezada</t>
  </si>
  <si>
    <t>Mario Alfredo</t>
  </si>
  <si>
    <t>Robles</t>
  </si>
  <si>
    <t>Quiñonez</t>
  </si>
  <si>
    <t>Reyes</t>
  </si>
  <si>
    <t>Gaxiola</t>
  </si>
  <si>
    <t>Ederl Alberto</t>
  </si>
  <si>
    <t xml:space="preserve">  Elisa </t>
  </si>
  <si>
    <t xml:space="preserve">Sandoval  </t>
  </si>
  <si>
    <t>Briones</t>
  </si>
  <si>
    <t xml:space="preserve"> Norma Beatriz </t>
  </si>
  <si>
    <t xml:space="preserve">Flores </t>
  </si>
  <si>
    <t>Nuñez</t>
  </si>
  <si>
    <t>Cinthya</t>
  </si>
  <si>
    <t>Rivera</t>
  </si>
  <si>
    <t>Diaz</t>
  </si>
  <si>
    <t xml:space="preserve">Sergio </t>
  </si>
  <si>
    <t xml:space="preserve">Amillano </t>
  </si>
  <si>
    <t>Ramos</t>
  </si>
  <si>
    <t xml:space="preserve">Juan Manuel </t>
  </si>
  <si>
    <t>Moreno</t>
  </si>
  <si>
    <t>Martin Rene</t>
  </si>
  <si>
    <t>Quijada</t>
  </si>
  <si>
    <t>Lugo</t>
  </si>
  <si>
    <t xml:space="preserve"> Juan Lorenzo </t>
  </si>
  <si>
    <t>Ochoa</t>
  </si>
  <si>
    <t>Hernandez</t>
  </si>
  <si>
    <t xml:space="preserve"> Roberto Efraín </t>
  </si>
  <si>
    <t xml:space="preserve">Burruel  </t>
  </si>
  <si>
    <t>Maria Concepcion</t>
  </si>
  <si>
    <t>Quintero</t>
  </si>
  <si>
    <t>Duron</t>
  </si>
  <si>
    <t>Ana Francisca</t>
  </si>
  <si>
    <t>Sotelo</t>
  </si>
  <si>
    <t>Jimenez</t>
  </si>
  <si>
    <t xml:space="preserve">  Roberto</t>
  </si>
  <si>
    <t>Gomez</t>
  </si>
  <si>
    <t>Coronel</t>
  </si>
  <si>
    <t>Damaris Yasmin</t>
  </si>
  <si>
    <t>Gracia</t>
  </si>
  <si>
    <t xml:space="preserve">Alma Dolores </t>
  </si>
  <si>
    <t>Zazueta</t>
  </si>
  <si>
    <t xml:space="preserve">Karla Isabel </t>
  </si>
  <si>
    <t>Iñiguez</t>
  </si>
  <si>
    <t xml:space="preserve"> Barajas </t>
  </si>
  <si>
    <t xml:space="preserve">Alejandro </t>
  </si>
  <si>
    <t xml:space="preserve">Perez </t>
  </si>
  <si>
    <t>Pompa</t>
  </si>
  <si>
    <t>María De Lourdes</t>
  </si>
  <si>
    <t>Zargoza</t>
  </si>
  <si>
    <t xml:space="preserve">Lizbeth </t>
  </si>
  <si>
    <t>Vizcarra</t>
  </si>
  <si>
    <t>Canizalez</t>
  </si>
  <si>
    <t xml:space="preserve">Mónica </t>
  </si>
  <si>
    <t xml:space="preserve">Díaz   </t>
  </si>
  <si>
    <t>González</t>
  </si>
  <si>
    <t>Rafael</t>
  </si>
  <si>
    <t xml:space="preserve"> Reyes </t>
  </si>
  <si>
    <t xml:space="preserve"> Edgar </t>
  </si>
  <si>
    <t xml:space="preserve"> Arvin </t>
  </si>
  <si>
    <t xml:space="preserve">Assaf </t>
  </si>
  <si>
    <t>Manuel Alejandro</t>
  </si>
  <si>
    <t>Vallejo</t>
  </si>
  <si>
    <t>Ramirez</t>
  </si>
  <si>
    <t>Arnoldo</t>
  </si>
  <si>
    <t>Delgado</t>
  </si>
  <si>
    <t>Mario Alberto</t>
  </si>
  <si>
    <t xml:space="preserve">Gómez  </t>
  </si>
  <si>
    <t xml:space="preserve">Orduño  </t>
  </si>
  <si>
    <t>Sergio</t>
  </si>
  <si>
    <t xml:space="preserve">García  </t>
  </si>
  <si>
    <t xml:space="preserve">Gastélum </t>
  </si>
  <si>
    <t>Ronaldo Guadalupe</t>
  </si>
  <si>
    <t xml:space="preserve">Villa  </t>
  </si>
  <si>
    <t>Yohani Paola</t>
  </si>
  <si>
    <t xml:space="preserve">Valdez  </t>
  </si>
  <si>
    <t xml:space="preserve">Ayón  </t>
  </si>
  <si>
    <t xml:space="preserve">Almendra </t>
  </si>
  <si>
    <t xml:space="preserve">  Rodrigo </t>
  </si>
  <si>
    <t>Robledo</t>
  </si>
  <si>
    <t>Beltan</t>
  </si>
  <si>
    <t xml:space="preserve">Yerenia </t>
  </si>
  <si>
    <t>Cano</t>
  </si>
  <si>
    <t xml:space="preserve">Oscar Manuel </t>
  </si>
  <si>
    <t xml:space="preserve">Garcia </t>
  </si>
  <si>
    <t>Pedro Antonio</t>
  </si>
  <si>
    <t xml:space="preserve">Diaz </t>
  </si>
  <si>
    <t xml:space="preserve">Gonzalez </t>
  </si>
  <si>
    <t>Hector  Javier</t>
  </si>
  <si>
    <t>Galicia</t>
  </si>
  <si>
    <t>cota</t>
  </si>
  <si>
    <t>Vargas</t>
  </si>
  <si>
    <t>Heberth</t>
  </si>
  <si>
    <t>Maria De Los Angeles</t>
  </si>
  <si>
    <t>Aguirre</t>
  </si>
  <si>
    <t>Olivas</t>
  </si>
  <si>
    <t>Gloria Isabel</t>
  </si>
  <si>
    <t>Armenta Javier</t>
  </si>
  <si>
    <t>Bojorquez</t>
  </si>
  <si>
    <t>Armenta</t>
  </si>
  <si>
    <t xml:space="preserve"> Julio Cesar</t>
  </si>
  <si>
    <t xml:space="preserve">Peña </t>
  </si>
  <si>
    <t>Aceves</t>
  </si>
  <si>
    <t xml:space="preserve">Salvador </t>
  </si>
  <si>
    <t xml:space="preserve">Ascencio </t>
  </si>
  <si>
    <t>Dulce  Jazmin</t>
  </si>
  <si>
    <t xml:space="preserve">Silva </t>
  </si>
  <si>
    <t xml:space="preserve">Olmeda </t>
  </si>
  <si>
    <t>Emmanuel Alonso</t>
  </si>
  <si>
    <t xml:space="preserve">Castillo </t>
  </si>
  <si>
    <t>Alma Gabriela</t>
  </si>
  <si>
    <t>Herrera</t>
  </si>
  <si>
    <t>Igor</t>
  </si>
  <si>
    <t xml:space="preserve">Castañeda </t>
  </si>
  <si>
    <t>Yerenia Coral</t>
  </si>
  <si>
    <t>flores</t>
  </si>
  <si>
    <t>Rendon</t>
  </si>
  <si>
    <t>Rocio Mariel</t>
  </si>
  <si>
    <t>Julian Ramon</t>
  </si>
  <si>
    <t xml:space="preserve"> Muñoz </t>
  </si>
  <si>
    <t>Nohemi</t>
  </si>
  <si>
    <t xml:space="preserve">Cardenas </t>
  </si>
  <si>
    <t>Zamora</t>
  </si>
  <si>
    <t xml:space="preserve">Mayra  Alejandra </t>
  </si>
  <si>
    <t xml:space="preserve">Pelagio </t>
  </si>
  <si>
    <t>Vazquez</t>
  </si>
  <si>
    <t xml:space="preserve">Real </t>
  </si>
  <si>
    <t>Oscar</t>
  </si>
  <si>
    <t>Fernando Enrique</t>
  </si>
  <si>
    <t>Saucedo</t>
  </si>
  <si>
    <t>Delgadillo</t>
  </si>
  <si>
    <t>Carol Beatriz</t>
  </si>
  <si>
    <t xml:space="preserve">Muros </t>
  </si>
  <si>
    <t>Andrea</t>
  </si>
  <si>
    <t>Margarita</t>
  </si>
  <si>
    <t>fletes</t>
  </si>
  <si>
    <t>Carlos Armando</t>
  </si>
  <si>
    <t>Gil</t>
  </si>
  <si>
    <t>Cruz</t>
  </si>
  <si>
    <t>Ivan Jesus</t>
  </si>
  <si>
    <t>Miguel Alberto</t>
  </si>
  <si>
    <t>Atondo</t>
  </si>
  <si>
    <t>Beltran</t>
  </si>
  <si>
    <t>Claudia Patricia</t>
  </si>
  <si>
    <t>Molina</t>
  </si>
  <si>
    <t>Ruiz</t>
  </si>
  <si>
    <t>Yajaira Liney</t>
  </si>
  <si>
    <t xml:space="preserve">Avila </t>
  </si>
  <si>
    <t>Guillen</t>
  </si>
  <si>
    <t>Edgar</t>
  </si>
  <si>
    <t xml:space="preserve">Galindo </t>
  </si>
  <si>
    <t>Zendejas</t>
  </si>
  <si>
    <t>Vladimir Ahmed</t>
  </si>
  <si>
    <t xml:space="preserve">Zavala </t>
  </si>
  <si>
    <t>Soria</t>
  </si>
  <si>
    <t>Alejandro</t>
  </si>
  <si>
    <t>Arce</t>
  </si>
  <si>
    <t>Gema Yasdeth</t>
  </si>
  <si>
    <t>Cazares</t>
  </si>
  <si>
    <t>Fabiola Elizabeth</t>
  </si>
  <si>
    <t xml:space="preserve">EUTILIA GUADALUPE </t>
  </si>
  <si>
    <t xml:space="preserve">OLIVARES </t>
  </si>
  <si>
    <t xml:space="preserve">VELÁZQUEZ </t>
  </si>
  <si>
    <t>Adrian Alberto</t>
  </si>
  <si>
    <t>Palafox</t>
  </si>
  <si>
    <t xml:space="preserve"> Orozco </t>
  </si>
  <si>
    <t>Derbez</t>
  </si>
  <si>
    <t xml:space="preserve"> Villegas </t>
  </si>
  <si>
    <t>Ariadna  Alejandra</t>
  </si>
  <si>
    <t>Altamirano Ornelas Edgar Dahyan</t>
  </si>
  <si>
    <t>ornelas</t>
  </si>
  <si>
    <t>Edgar  Dahyan</t>
  </si>
  <si>
    <t>Melchor Rodriguez Angel</t>
  </si>
  <si>
    <t>angel</t>
  </si>
  <si>
    <t>Garcia Razcon Irma Irene</t>
  </si>
  <si>
    <t>Razcon</t>
  </si>
  <si>
    <t>Irma Irene</t>
  </si>
  <si>
    <t>Gutierrez  Torres Marco Tulio</t>
  </si>
  <si>
    <t>Marco Tulio</t>
  </si>
  <si>
    <t>Assaf  Castro German</t>
  </si>
  <si>
    <t>German</t>
  </si>
  <si>
    <t>Pazos Estrada Lucio Gerardo</t>
  </si>
  <si>
    <t>Estrada</t>
  </si>
  <si>
    <t>Lucio Gerardo</t>
  </si>
  <si>
    <t>Cruz Zavala Carmen Selina</t>
  </si>
  <si>
    <t>Carmen Selina</t>
  </si>
  <si>
    <t>Paulin  Perez Iris Paulina</t>
  </si>
  <si>
    <t>Iris Paulina</t>
  </si>
  <si>
    <t xml:space="preserve">Urtuzuástegui  Rubio  César Charvel </t>
  </si>
  <si>
    <t>Rubio</t>
  </si>
  <si>
    <t>Cesar Charvel</t>
  </si>
  <si>
    <t>Parra Cordova Guadalupe</t>
  </si>
  <si>
    <t xml:space="preserve">Cordova </t>
  </si>
  <si>
    <t>Guadalupe</t>
  </si>
  <si>
    <t>Castro De Los Reyes Karla Marina</t>
  </si>
  <si>
    <t>Karla Marina</t>
  </si>
  <si>
    <t>Talamantes Silva Erbey</t>
  </si>
  <si>
    <t>Erbey</t>
  </si>
  <si>
    <t>Sesma Valenzuela Sahira Corina</t>
  </si>
  <si>
    <t>Sahira Corina</t>
  </si>
  <si>
    <t>Parra Almazan Jenny Yamilex</t>
  </si>
  <si>
    <t>Almazan</t>
  </si>
  <si>
    <t>Jenny Yamilex</t>
  </si>
  <si>
    <t>Vazquez Rascon Manuel  De Jesus</t>
  </si>
  <si>
    <t>KAREN JISSEL</t>
  </si>
  <si>
    <t>SOTO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</si>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</sst>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/Documents/DOCUMENTOS%20KAREN/inai/2019/octubre-diciembre%202019/LGT_ART70_FVIII_2019%20corregir%20s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1789"/>
      <sheetName val="Tabla_231791"/>
      <sheetName val="Tabla_231787"/>
      <sheetName val="Tabla_231788"/>
      <sheetName val="Tabla_231794"/>
      <sheetName val="Tabla_231790"/>
      <sheetName val="Tabla_231792"/>
      <sheetName val="Tabla_231795"/>
      <sheetName val="Tabla_231797"/>
      <sheetName val="Tabla_231796"/>
      <sheetName val="Tabla_231798"/>
      <sheetName val="Tabla_231799"/>
      <sheetName val="Tabla_231800"/>
      <sheetName val="Tabla_23179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tabSelected="1" topLeftCell="AB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83</v>
      </c>
      <c r="E8">
        <v>13</v>
      </c>
      <c r="F8" t="s">
        <v>214</v>
      </c>
      <c r="G8" t="s">
        <v>215</v>
      </c>
      <c r="H8" t="s">
        <v>214</v>
      </c>
      <c r="I8" s="4" t="s">
        <v>216</v>
      </c>
      <c r="J8" s="4" t="s">
        <v>217</v>
      </c>
      <c r="K8" s="4" t="s">
        <v>218</v>
      </c>
      <c r="L8" t="s">
        <v>94</v>
      </c>
      <c r="M8">
        <v>58969.06</v>
      </c>
      <c r="N8">
        <v>58969.06</v>
      </c>
      <c r="O8">
        <v>58969.06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258</v>
      </c>
      <c r="AE8" s="3">
        <v>44013</v>
      </c>
      <c r="AF8" s="3">
        <v>44013</v>
      </c>
    </row>
    <row r="9" spans="1:33" x14ac:dyDescent="0.25">
      <c r="A9">
        <v>2020</v>
      </c>
      <c r="B9" s="3">
        <v>43922</v>
      </c>
      <c r="C9" s="3">
        <v>44012</v>
      </c>
      <c r="D9" t="s">
        <v>83</v>
      </c>
      <c r="E9">
        <v>11</v>
      </c>
      <c r="F9" t="s">
        <v>220</v>
      </c>
      <c r="G9" t="s">
        <v>221</v>
      </c>
      <c r="H9" t="s">
        <v>220</v>
      </c>
      <c r="I9" s="4" t="s">
        <v>222</v>
      </c>
      <c r="J9" s="4" t="s">
        <v>223</v>
      </c>
      <c r="K9" s="4" t="s">
        <v>224</v>
      </c>
      <c r="L9" t="s">
        <v>94</v>
      </c>
      <c r="M9">
        <v>313370.95</v>
      </c>
      <c r="N9">
        <v>313370.95</v>
      </c>
      <c r="O9">
        <v>313370.95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258</v>
      </c>
      <c r="AE9" s="3">
        <v>44013</v>
      </c>
      <c r="AF9" s="3">
        <v>44013</v>
      </c>
    </row>
    <row r="10" spans="1:33" x14ac:dyDescent="0.25">
      <c r="A10">
        <v>2020</v>
      </c>
      <c r="B10" s="3">
        <v>43922</v>
      </c>
      <c r="C10" s="3">
        <v>44012</v>
      </c>
      <c r="D10" t="s">
        <v>83</v>
      </c>
      <c r="E10">
        <v>11</v>
      </c>
      <c r="F10" t="s">
        <v>225</v>
      </c>
      <c r="G10" t="s">
        <v>221</v>
      </c>
      <c r="H10" t="s">
        <v>225</v>
      </c>
      <c r="I10" s="4" t="s">
        <v>226</v>
      </c>
      <c r="J10" s="4" t="s">
        <v>227</v>
      </c>
      <c r="K10" s="4" t="s">
        <v>228</v>
      </c>
      <c r="L10" t="s">
        <v>94</v>
      </c>
      <c r="M10">
        <v>313370.95</v>
      </c>
      <c r="N10">
        <v>313370.95</v>
      </c>
      <c r="O10">
        <v>313370.95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258</v>
      </c>
      <c r="AE10" s="3">
        <v>44013</v>
      </c>
      <c r="AF10" s="3">
        <v>44013</v>
      </c>
    </row>
    <row r="11" spans="1:33" x14ac:dyDescent="0.25">
      <c r="A11">
        <v>2020</v>
      </c>
      <c r="B11" s="3">
        <v>43922</v>
      </c>
      <c r="C11" s="3">
        <v>44012</v>
      </c>
      <c r="D11" t="s">
        <v>83</v>
      </c>
      <c r="E11">
        <v>11</v>
      </c>
      <c r="F11" t="s">
        <v>229</v>
      </c>
      <c r="G11" t="s">
        <v>221</v>
      </c>
      <c r="H11" t="s">
        <v>229</v>
      </c>
      <c r="I11" s="4" t="s">
        <v>230</v>
      </c>
      <c r="J11" s="4" t="s">
        <v>231</v>
      </c>
      <c r="K11" s="4" t="s">
        <v>232</v>
      </c>
      <c r="L11" t="s">
        <v>94</v>
      </c>
      <c r="M11">
        <v>313370.95</v>
      </c>
      <c r="N11">
        <v>313370.95</v>
      </c>
      <c r="O11">
        <v>313370.95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258</v>
      </c>
      <c r="AE11" s="3">
        <v>44013</v>
      </c>
      <c r="AF11" s="3">
        <v>44013</v>
      </c>
    </row>
    <row r="12" spans="1:33" x14ac:dyDescent="0.25">
      <c r="A12">
        <v>2020</v>
      </c>
      <c r="B12" s="3">
        <v>43922</v>
      </c>
      <c r="C12" s="3">
        <v>44012</v>
      </c>
      <c r="D12" t="s">
        <v>83</v>
      </c>
      <c r="E12">
        <v>11</v>
      </c>
      <c r="F12" t="s">
        <v>233</v>
      </c>
      <c r="G12" t="s">
        <v>221</v>
      </c>
      <c r="H12" t="s">
        <v>233</v>
      </c>
      <c r="I12" s="4" t="s">
        <v>234</v>
      </c>
      <c r="J12" s="4" t="s">
        <v>235</v>
      </c>
      <c r="K12" s="4" t="s">
        <v>228</v>
      </c>
      <c r="L12" t="s">
        <v>93</v>
      </c>
      <c r="M12">
        <v>313370.95</v>
      </c>
      <c r="N12">
        <v>313370.95</v>
      </c>
      <c r="O12">
        <v>313370.95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258</v>
      </c>
      <c r="AE12" s="3">
        <v>44013</v>
      </c>
      <c r="AF12" s="3">
        <v>44013</v>
      </c>
    </row>
    <row r="13" spans="1:33" x14ac:dyDescent="0.25">
      <c r="A13">
        <v>2020</v>
      </c>
      <c r="B13" s="3">
        <v>43922</v>
      </c>
      <c r="C13" s="3">
        <v>44012</v>
      </c>
      <c r="D13" t="s">
        <v>83</v>
      </c>
      <c r="E13">
        <v>10</v>
      </c>
      <c r="F13" t="s">
        <v>236</v>
      </c>
      <c r="G13" t="s">
        <v>236</v>
      </c>
      <c r="H13" t="s">
        <v>237</v>
      </c>
      <c r="I13" s="4" t="s">
        <v>238</v>
      </c>
      <c r="J13" s="4" t="s">
        <v>239</v>
      </c>
      <c r="K13" s="4" t="s">
        <v>240</v>
      </c>
      <c r="L13" t="s">
        <v>94</v>
      </c>
      <c r="M13">
        <v>32437.55</v>
      </c>
      <c r="N13">
        <v>32437.55</v>
      </c>
      <c r="O13">
        <v>32437.55</v>
      </c>
      <c r="P13" t="s">
        <v>219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258</v>
      </c>
      <c r="AE13" s="3">
        <v>44013</v>
      </c>
      <c r="AF13" s="3">
        <v>44013</v>
      </c>
    </row>
    <row r="14" spans="1:33" x14ac:dyDescent="0.25">
      <c r="A14">
        <v>2020</v>
      </c>
      <c r="B14" s="3">
        <v>43922</v>
      </c>
      <c r="C14" s="3">
        <v>44012</v>
      </c>
      <c r="D14" t="s">
        <v>83</v>
      </c>
      <c r="E14">
        <v>10</v>
      </c>
      <c r="F14" t="s">
        <v>241</v>
      </c>
      <c r="G14" t="s">
        <v>241</v>
      </c>
      <c r="H14" t="s">
        <v>237</v>
      </c>
      <c r="I14" s="4" t="s">
        <v>242</v>
      </c>
      <c r="J14" s="4" t="s">
        <v>243</v>
      </c>
      <c r="K14" s="4" t="s">
        <v>244</v>
      </c>
      <c r="L14" t="s">
        <v>93</v>
      </c>
      <c r="M14">
        <v>32437.55</v>
      </c>
      <c r="N14">
        <v>32437.55</v>
      </c>
      <c r="O14">
        <v>32437.55</v>
      </c>
      <c r="P14" t="s">
        <v>219</v>
      </c>
      <c r="Q14">
        <v>2</v>
      </c>
      <c r="R14">
        <v>2</v>
      </c>
      <c r="S14">
        <v>2</v>
      </c>
      <c r="T14">
        <v>2</v>
      </c>
      <c r="U14">
        <v>2</v>
      </c>
      <c r="V14">
        <v>2</v>
      </c>
      <c r="W14">
        <v>2</v>
      </c>
      <c r="X14">
        <v>2</v>
      </c>
      <c r="Y14">
        <v>2</v>
      </c>
      <c r="Z14">
        <v>2</v>
      </c>
      <c r="AA14">
        <v>2</v>
      </c>
      <c r="AB14">
        <v>2</v>
      </c>
      <c r="AC14">
        <v>2</v>
      </c>
      <c r="AD14" t="s">
        <v>258</v>
      </c>
      <c r="AE14" s="3">
        <v>44013</v>
      </c>
      <c r="AF14" s="3">
        <v>44013</v>
      </c>
    </row>
    <row r="15" spans="1:33" x14ac:dyDescent="0.25">
      <c r="A15">
        <v>2020</v>
      </c>
      <c r="B15" s="3">
        <v>43922</v>
      </c>
      <c r="C15" s="3">
        <v>44012</v>
      </c>
      <c r="D15" t="s">
        <v>83</v>
      </c>
      <c r="E15">
        <v>10</v>
      </c>
      <c r="F15" t="s">
        <v>245</v>
      </c>
      <c r="G15" t="s">
        <v>245</v>
      </c>
      <c r="H15" t="s">
        <v>237</v>
      </c>
      <c r="I15" s="4" t="s">
        <v>246</v>
      </c>
      <c r="J15" s="4" t="s">
        <v>247</v>
      </c>
      <c r="K15" s="4" t="s">
        <v>248</v>
      </c>
      <c r="L15" t="s">
        <v>94</v>
      </c>
      <c r="M15">
        <v>32437.55</v>
      </c>
      <c r="N15">
        <v>32437.55</v>
      </c>
      <c r="O15">
        <v>32437.55</v>
      </c>
      <c r="P15" t="s">
        <v>219</v>
      </c>
      <c r="Q15">
        <v>3</v>
      </c>
      <c r="R15">
        <v>3</v>
      </c>
      <c r="S15">
        <v>3</v>
      </c>
      <c r="T15">
        <v>3</v>
      </c>
      <c r="U15">
        <v>3</v>
      </c>
      <c r="V15">
        <v>3</v>
      </c>
      <c r="W15">
        <v>3</v>
      </c>
      <c r="X15">
        <v>3</v>
      </c>
      <c r="Y15">
        <v>3</v>
      </c>
      <c r="Z15">
        <v>3</v>
      </c>
      <c r="AA15">
        <v>3</v>
      </c>
      <c r="AB15">
        <v>3</v>
      </c>
      <c r="AC15">
        <v>3</v>
      </c>
      <c r="AD15" t="s">
        <v>258</v>
      </c>
      <c r="AE15" s="3">
        <v>44013</v>
      </c>
      <c r="AF15" s="3">
        <v>44013</v>
      </c>
    </row>
    <row r="16" spans="1:33" x14ac:dyDescent="0.25">
      <c r="A16">
        <v>2020</v>
      </c>
      <c r="B16" s="3">
        <v>43922</v>
      </c>
      <c r="C16" s="3">
        <v>44012</v>
      </c>
      <c r="D16" t="s">
        <v>83</v>
      </c>
      <c r="E16">
        <v>10</v>
      </c>
      <c r="F16" t="s">
        <v>249</v>
      </c>
      <c r="G16" t="s">
        <v>249</v>
      </c>
      <c r="H16" t="s">
        <v>237</v>
      </c>
      <c r="I16" s="4" t="s">
        <v>250</v>
      </c>
      <c r="J16" s="4" t="s">
        <v>251</v>
      </c>
      <c r="K16" s="4" t="s">
        <v>252</v>
      </c>
      <c r="L16" t="s">
        <v>94</v>
      </c>
      <c r="M16">
        <v>32437.55</v>
      </c>
      <c r="N16">
        <v>32437.55</v>
      </c>
      <c r="O16">
        <v>32437.55</v>
      </c>
      <c r="P16" t="s">
        <v>219</v>
      </c>
      <c r="Q16">
        <v>4</v>
      </c>
      <c r="R16">
        <v>4</v>
      </c>
      <c r="S16">
        <v>4</v>
      </c>
      <c r="T16">
        <v>4</v>
      </c>
      <c r="U16">
        <v>4</v>
      </c>
      <c r="V16">
        <v>4</v>
      </c>
      <c r="W16">
        <v>4</v>
      </c>
      <c r="X16">
        <v>4</v>
      </c>
      <c r="Y16">
        <v>4</v>
      </c>
      <c r="Z16">
        <v>4</v>
      </c>
      <c r="AA16">
        <v>4</v>
      </c>
      <c r="AB16">
        <v>4</v>
      </c>
      <c r="AC16">
        <v>4</v>
      </c>
      <c r="AD16" t="s">
        <v>258</v>
      </c>
      <c r="AE16" s="3">
        <v>44013</v>
      </c>
      <c r="AF16" s="3">
        <v>44013</v>
      </c>
    </row>
    <row r="17" spans="1:32" x14ac:dyDescent="0.25">
      <c r="A17">
        <v>2020</v>
      </c>
      <c r="B17" s="3">
        <v>43922</v>
      </c>
      <c r="C17" s="3">
        <v>44012</v>
      </c>
      <c r="D17" t="s">
        <v>83</v>
      </c>
      <c r="E17">
        <v>9</v>
      </c>
      <c r="F17" t="s">
        <v>253</v>
      </c>
      <c r="G17" t="s">
        <v>253</v>
      </c>
      <c r="H17" t="s">
        <v>214</v>
      </c>
      <c r="I17" s="4" t="s">
        <v>254</v>
      </c>
      <c r="J17" s="4" t="s">
        <v>255</v>
      </c>
      <c r="K17" s="4" t="s">
        <v>256</v>
      </c>
      <c r="L17" t="s">
        <v>93</v>
      </c>
      <c r="M17">
        <v>23571.55</v>
      </c>
      <c r="N17">
        <v>23571.55</v>
      </c>
      <c r="O17">
        <v>23571.55</v>
      </c>
      <c r="P17" t="s">
        <v>219</v>
      </c>
      <c r="Q17">
        <v>5</v>
      </c>
      <c r="R17">
        <v>5</v>
      </c>
      <c r="S17">
        <v>5</v>
      </c>
      <c r="T17">
        <v>5</v>
      </c>
      <c r="U17">
        <v>5</v>
      </c>
      <c r="V17">
        <v>5</v>
      </c>
      <c r="W17">
        <v>5</v>
      </c>
      <c r="X17">
        <v>5</v>
      </c>
      <c r="Y17">
        <v>5</v>
      </c>
      <c r="Z17">
        <v>5</v>
      </c>
      <c r="AA17">
        <v>5</v>
      </c>
      <c r="AB17">
        <v>5</v>
      </c>
      <c r="AC17">
        <v>5</v>
      </c>
      <c r="AD17" t="s">
        <v>258</v>
      </c>
      <c r="AE17" s="3">
        <v>44013</v>
      </c>
      <c r="AF17" s="3">
        <v>44013</v>
      </c>
    </row>
    <row r="18" spans="1:32" x14ac:dyDescent="0.25">
      <c r="A18">
        <v>2020</v>
      </c>
      <c r="B18" s="3">
        <v>43922</v>
      </c>
      <c r="C18" s="3">
        <v>44012</v>
      </c>
      <c r="D18" t="s">
        <v>83</v>
      </c>
      <c r="E18">
        <v>9</v>
      </c>
      <c r="F18" t="s">
        <v>257</v>
      </c>
      <c r="G18" t="s">
        <v>257</v>
      </c>
      <c r="H18" t="s">
        <v>258</v>
      </c>
      <c r="I18" s="4" t="s">
        <v>259</v>
      </c>
      <c r="J18" s="4" t="s">
        <v>260</v>
      </c>
      <c r="K18" s="4" t="s">
        <v>261</v>
      </c>
      <c r="L18" t="s">
        <v>94</v>
      </c>
      <c r="M18">
        <v>23571.55</v>
      </c>
      <c r="N18">
        <v>23571.55</v>
      </c>
      <c r="O18">
        <v>23571.55</v>
      </c>
      <c r="P18" t="s">
        <v>219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258</v>
      </c>
      <c r="AE18" s="3">
        <v>44013</v>
      </c>
      <c r="AF18" s="3">
        <v>44013</v>
      </c>
    </row>
    <row r="19" spans="1:32" x14ac:dyDescent="0.25">
      <c r="A19">
        <v>2020</v>
      </c>
      <c r="B19" s="3">
        <v>43922</v>
      </c>
      <c r="C19" s="3">
        <v>44012</v>
      </c>
      <c r="D19" t="s">
        <v>83</v>
      </c>
      <c r="E19">
        <v>5</v>
      </c>
      <c r="F19" t="s">
        <v>262</v>
      </c>
      <c r="G19" t="s">
        <v>262</v>
      </c>
      <c r="H19" t="s">
        <v>258</v>
      </c>
      <c r="I19" t="s">
        <v>263</v>
      </c>
      <c r="J19" t="s">
        <v>264</v>
      </c>
      <c r="K19" t="s">
        <v>265</v>
      </c>
      <c r="L19" t="s">
        <v>94</v>
      </c>
      <c r="M19">
        <v>14455</v>
      </c>
      <c r="N19">
        <v>14455</v>
      </c>
      <c r="O19">
        <v>14455</v>
      </c>
      <c r="P19" t="s">
        <v>219</v>
      </c>
      <c r="Q19">
        <v>2</v>
      </c>
      <c r="R19">
        <v>2</v>
      </c>
      <c r="S19">
        <v>2</v>
      </c>
      <c r="T19">
        <v>2</v>
      </c>
      <c r="U19">
        <v>2</v>
      </c>
      <c r="V19">
        <v>2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 t="s">
        <v>258</v>
      </c>
      <c r="AE19" s="3">
        <v>44013</v>
      </c>
      <c r="AF19" s="3">
        <v>44013</v>
      </c>
    </row>
    <row r="20" spans="1:32" x14ac:dyDescent="0.25">
      <c r="A20">
        <v>2020</v>
      </c>
      <c r="B20" s="3">
        <v>43922</v>
      </c>
      <c r="C20" s="3">
        <v>44012</v>
      </c>
      <c r="D20" t="s">
        <v>83</v>
      </c>
      <c r="E20">
        <v>5</v>
      </c>
      <c r="F20" t="s">
        <v>266</v>
      </c>
      <c r="G20" t="s">
        <v>266</v>
      </c>
      <c r="H20" t="s">
        <v>258</v>
      </c>
      <c r="I20" t="s">
        <v>267</v>
      </c>
      <c r="J20" t="s">
        <v>268</v>
      </c>
      <c r="K20" t="s">
        <v>269</v>
      </c>
      <c r="L20" t="s">
        <v>93</v>
      </c>
      <c r="M20">
        <v>14455</v>
      </c>
      <c r="N20">
        <v>14455</v>
      </c>
      <c r="O20">
        <v>14455</v>
      </c>
      <c r="P20" t="s">
        <v>219</v>
      </c>
      <c r="Q20">
        <v>3</v>
      </c>
      <c r="R20">
        <v>3</v>
      </c>
      <c r="S20">
        <v>3</v>
      </c>
      <c r="T20">
        <v>3</v>
      </c>
      <c r="U20">
        <v>3</v>
      </c>
      <c r="V20">
        <v>3</v>
      </c>
      <c r="W20">
        <v>3</v>
      </c>
      <c r="X20">
        <v>3</v>
      </c>
      <c r="Y20">
        <v>3</v>
      </c>
      <c r="Z20">
        <v>3</v>
      </c>
      <c r="AA20">
        <v>3</v>
      </c>
      <c r="AB20">
        <v>3</v>
      </c>
      <c r="AC20">
        <v>3</v>
      </c>
      <c r="AD20" t="s">
        <v>258</v>
      </c>
      <c r="AE20" s="3">
        <v>44013</v>
      </c>
      <c r="AF20" s="3">
        <v>44013</v>
      </c>
    </row>
    <row r="21" spans="1:32" x14ac:dyDescent="0.25">
      <c r="A21">
        <v>2020</v>
      </c>
      <c r="B21" s="3">
        <v>43922</v>
      </c>
      <c r="C21" s="3">
        <v>44012</v>
      </c>
      <c r="D21" t="s">
        <v>83</v>
      </c>
      <c r="E21">
        <v>5</v>
      </c>
      <c r="F21" t="s">
        <v>270</v>
      </c>
      <c r="G21" t="s">
        <v>270</v>
      </c>
      <c r="H21" t="s">
        <v>225</v>
      </c>
      <c r="I21" t="s">
        <v>271</v>
      </c>
      <c r="J21" t="s">
        <v>272</v>
      </c>
      <c r="K21" t="s">
        <v>273</v>
      </c>
      <c r="L21" t="s">
        <v>93</v>
      </c>
      <c r="M21">
        <v>14455</v>
      </c>
      <c r="N21">
        <v>14455</v>
      </c>
      <c r="O21">
        <v>14455</v>
      </c>
      <c r="P21" t="s">
        <v>219</v>
      </c>
      <c r="Q21">
        <v>4</v>
      </c>
      <c r="R21">
        <v>4</v>
      </c>
      <c r="S21">
        <v>4</v>
      </c>
      <c r="T21">
        <v>4</v>
      </c>
      <c r="U21">
        <v>4</v>
      </c>
      <c r="V21">
        <v>4</v>
      </c>
      <c r="W21">
        <v>4</v>
      </c>
      <c r="X21">
        <v>4</v>
      </c>
      <c r="Y21">
        <v>4</v>
      </c>
      <c r="Z21">
        <v>4</v>
      </c>
      <c r="AA21">
        <v>4</v>
      </c>
      <c r="AB21">
        <v>4</v>
      </c>
      <c r="AC21">
        <v>4</v>
      </c>
      <c r="AD21" t="s">
        <v>258</v>
      </c>
      <c r="AE21" s="3">
        <v>44013</v>
      </c>
      <c r="AF21" s="3">
        <v>44013</v>
      </c>
    </row>
    <row r="22" spans="1:32" x14ac:dyDescent="0.25">
      <c r="A22">
        <v>2020</v>
      </c>
      <c r="B22" s="3">
        <v>43922</v>
      </c>
      <c r="C22" s="3">
        <v>44012</v>
      </c>
      <c r="D22" t="s">
        <v>83</v>
      </c>
      <c r="E22">
        <v>5</v>
      </c>
      <c r="F22" t="s">
        <v>274</v>
      </c>
      <c r="G22" t="s">
        <v>274</v>
      </c>
      <c r="H22" t="s">
        <v>237</v>
      </c>
      <c r="I22" t="s">
        <v>275</v>
      </c>
      <c r="J22" t="s">
        <v>276</v>
      </c>
      <c r="K22" t="s">
        <v>277</v>
      </c>
      <c r="L22" t="s">
        <v>93</v>
      </c>
      <c r="M22">
        <v>14455</v>
      </c>
      <c r="N22">
        <v>14455</v>
      </c>
      <c r="O22">
        <v>14455</v>
      </c>
      <c r="P22" t="s">
        <v>219</v>
      </c>
      <c r="Q22">
        <v>5</v>
      </c>
      <c r="R22">
        <v>5</v>
      </c>
      <c r="S22">
        <v>5</v>
      </c>
      <c r="T22">
        <v>5</v>
      </c>
      <c r="U22">
        <v>5</v>
      </c>
      <c r="V22">
        <v>5</v>
      </c>
      <c r="W22">
        <v>5</v>
      </c>
      <c r="X22">
        <v>5</v>
      </c>
      <c r="Y22">
        <v>5</v>
      </c>
      <c r="Z22">
        <v>5</v>
      </c>
      <c r="AA22">
        <v>5</v>
      </c>
      <c r="AB22">
        <v>5</v>
      </c>
      <c r="AC22">
        <v>5</v>
      </c>
      <c r="AD22" t="s">
        <v>258</v>
      </c>
      <c r="AE22" s="3">
        <v>44013</v>
      </c>
      <c r="AF22" s="3">
        <v>44013</v>
      </c>
    </row>
    <row r="23" spans="1:32" x14ac:dyDescent="0.25">
      <c r="A23">
        <v>2020</v>
      </c>
      <c r="B23" s="3">
        <v>43922</v>
      </c>
      <c r="C23" s="3">
        <v>44012</v>
      </c>
      <c r="D23" t="s">
        <v>83</v>
      </c>
      <c r="E23">
        <v>5</v>
      </c>
      <c r="F23" t="s">
        <v>278</v>
      </c>
      <c r="G23" t="s">
        <v>278</v>
      </c>
      <c r="H23" t="s">
        <v>229</v>
      </c>
      <c r="I23" t="s">
        <v>279</v>
      </c>
      <c r="J23" t="s">
        <v>239</v>
      </c>
      <c r="K23" t="s">
        <v>280</v>
      </c>
      <c r="L23" t="s">
        <v>94</v>
      </c>
      <c r="M23">
        <v>14455</v>
      </c>
      <c r="N23">
        <v>14455</v>
      </c>
      <c r="O23">
        <v>14455</v>
      </c>
      <c r="P23" t="s">
        <v>219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258</v>
      </c>
      <c r="AE23" s="3">
        <v>44013</v>
      </c>
      <c r="AF23" s="3">
        <v>44013</v>
      </c>
    </row>
    <row r="24" spans="1:32" x14ac:dyDescent="0.25">
      <c r="A24">
        <v>2020</v>
      </c>
      <c r="B24" s="3">
        <v>43922</v>
      </c>
      <c r="C24" s="3">
        <v>44012</v>
      </c>
      <c r="D24" t="s">
        <v>83</v>
      </c>
      <c r="E24">
        <v>5</v>
      </c>
      <c r="F24" t="s">
        <v>281</v>
      </c>
      <c r="G24" t="s">
        <v>281</v>
      </c>
      <c r="H24" t="s">
        <v>258</v>
      </c>
      <c r="I24" t="s">
        <v>282</v>
      </c>
      <c r="J24" t="s">
        <v>283</v>
      </c>
      <c r="K24" t="s">
        <v>284</v>
      </c>
      <c r="L24" t="s">
        <v>93</v>
      </c>
      <c r="M24">
        <v>14455</v>
      </c>
      <c r="N24">
        <v>14455</v>
      </c>
      <c r="O24">
        <v>14455</v>
      </c>
      <c r="P24" t="s">
        <v>219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>
        <v>2</v>
      </c>
      <c r="X24">
        <v>2</v>
      </c>
      <c r="Y24">
        <v>2</v>
      </c>
      <c r="Z24">
        <v>2</v>
      </c>
      <c r="AA24">
        <v>2</v>
      </c>
      <c r="AB24">
        <v>2</v>
      </c>
      <c r="AC24">
        <v>2</v>
      </c>
      <c r="AD24" t="s">
        <v>258</v>
      </c>
      <c r="AE24" s="3">
        <v>44013</v>
      </c>
      <c r="AF24" s="3">
        <v>44013</v>
      </c>
    </row>
    <row r="25" spans="1:32" x14ac:dyDescent="0.25">
      <c r="A25">
        <v>2020</v>
      </c>
      <c r="B25" s="3">
        <v>43922</v>
      </c>
      <c r="C25" s="3">
        <v>44012</v>
      </c>
      <c r="D25" t="s">
        <v>83</v>
      </c>
      <c r="E25">
        <v>5</v>
      </c>
      <c r="F25" t="s">
        <v>285</v>
      </c>
      <c r="G25" t="s">
        <v>285</v>
      </c>
      <c r="H25" t="s">
        <v>237</v>
      </c>
      <c r="I25" t="s">
        <v>286</v>
      </c>
      <c r="J25" t="s">
        <v>287</v>
      </c>
      <c r="K25" t="s">
        <v>288</v>
      </c>
      <c r="L25" t="s">
        <v>93</v>
      </c>
      <c r="M25">
        <v>14455</v>
      </c>
      <c r="N25">
        <v>14455</v>
      </c>
      <c r="O25">
        <v>14455</v>
      </c>
      <c r="P25" t="s">
        <v>219</v>
      </c>
      <c r="Q25">
        <v>3</v>
      </c>
      <c r="R25">
        <v>3</v>
      </c>
      <c r="S25">
        <v>3</v>
      </c>
      <c r="T25">
        <v>3</v>
      </c>
      <c r="U25">
        <v>3</v>
      </c>
      <c r="V25">
        <v>3</v>
      </c>
      <c r="W25">
        <v>3</v>
      </c>
      <c r="X25">
        <v>3</v>
      </c>
      <c r="Y25">
        <v>3</v>
      </c>
      <c r="Z25">
        <v>3</v>
      </c>
      <c r="AA25">
        <v>3</v>
      </c>
      <c r="AB25">
        <v>3</v>
      </c>
      <c r="AC25">
        <v>3</v>
      </c>
      <c r="AD25" t="s">
        <v>258</v>
      </c>
      <c r="AE25" s="3">
        <v>44013</v>
      </c>
      <c r="AF25" s="3">
        <v>44013</v>
      </c>
    </row>
    <row r="26" spans="1:32" x14ac:dyDescent="0.25">
      <c r="A26">
        <v>2020</v>
      </c>
      <c r="B26" s="3">
        <v>43922</v>
      </c>
      <c r="C26" s="3">
        <v>44012</v>
      </c>
      <c r="D26" t="s">
        <v>83</v>
      </c>
      <c r="E26">
        <v>5</v>
      </c>
      <c r="F26" t="s">
        <v>289</v>
      </c>
      <c r="G26" t="s">
        <v>289</v>
      </c>
      <c r="H26" t="s">
        <v>258</v>
      </c>
      <c r="I26" t="s">
        <v>290</v>
      </c>
      <c r="J26" t="s">
        <v>291</v>
      </c>
      <c r="K26" t="s">
        <v>292</v>
      </c>
      <c r="L26" t="s">
        <v>94</v>
      </c>
      <c r="M26">
        <v>14455</v>
      </c>
      <c r="N26">
        <v>14455</v>
      </c>
      <c r="O26">
        <v>14455</v>
      </c>
      <c r="P26" t="s">
        <v>219</v>
      </c>
      <c r="Q26">
        <v>4</v>
      </c>
      <c r="R26">
        <v>4</v>
      </c>
      <c r="S26">
        <v>4</v>
      </c>
      <c r="T26">
        <v>4</v>
      </c>
      <c r="U26">
        <v>4</v>
      </c>
      <c r="V26">
        <v>4</v>
      </c>
      <c r="W26">
        <v>4</v>
      </c>
      <c r="X26">
        <v>4</v>
      </c>
      <c r="Y26">
        <v>4</v>
      </c>
      <c r="Z26">
        <v>4</v>
      </c>
      <c r="AA26">
        <v>4</v>
      </c>
      <c r="AB26">
        <v>4</v>
      </c>
      <c r="AC26">
        <v>4</v>
      </c>
      <c r="AD26" t="s">
        <v>258</v>
      </c>
      <c r="AE26" s="3">
        <v>44013</v>
      </c>
      <c r="AF26" s="3">
        <v>44013</v>
      </c>
    </row>
    <row r="27" spans="1:32" x14ac:dyDescent="0.25">
      <c r="A27">
        <v>2020</v>
      </c>
      <c r="B27" s="3">
        <v>43922</v>
      </c>
      <c r="C27" s="3">
        <v>44012</v>
      </c>
      <c r="D27" t="s">
        <v>83</v>
      </c>
      <c r="E27">
        <v>5</v>
      </c>
      <c r="F27" t="s">
        <v>293</v>
      </c>
      <c r="G27" t="s">
        <v>293</v>
      </c>
      <c r="H27" t="s">
        <v>229</v>
      </c>
      <c r="I27" t="s">
        <v>294</v>
      </c>
      <c r="J27" t="s">
        <v>295</v>
      </c>
      <c r="K27" t="s">
        <v>296</v>
      </c>
      <c r="L27" t="s">
        <v>93</v>
      </c>
      <c r="M27">
        <v>14455</v>
      </c>
      <c r="N27">
        <v>14455</v>
      </c>
      <c r="O27">
        <v>14455</v>
      </c>
      <c r="P27" t="s">
        <v>219</v>
      </c>
      <c r="Q27">
        <v>5</v>
      </c>
      <c r="R27">
        <v>5</v>
      </c>
      <c r="S27">
        <v>5</v>
      </c>
      <c r="T27">
        <v>5</v>
      </c>
      <c r="U27">
        <v>5</v>
      </c>
      <c r="V27">
        <v>5</v>
      </c>
      <c r="W27">
        <v>5</v>
      </c>
      <c r="X27">
        <v>5</v>
      </c>
      <c r="Y27">
        <v>5</v>
      </c>
      <c r="Z27">
        <v>5</v>
      </c>
      <c r="AA27">
        <v>5</v>
      </c>
      <c r="AB27">
        <v>5</v>
      </c>
      <c r="AC27">
        <v>5</v>
      </c>
      <c r="AD27" t="s">
        <v>258</v>
      </c>
      <c r="AE27" s="3">
        <v>44013</v>
      </c>
      <c r="AF27" s="3">
        <v>44013</v>
      </c>
    </row>
    <row r="28" spans="1:32" x14ac:dyDescent="0.25">
      <c r="A28">
        <v>2020</v>
      </c>
      <c r="B28" s="3">
        <v>43922</v>
      </c>
      <c r="C28" s="3">
        <v>44012</v>
      </c>
      <c r="D28" t="s">
        <v>83</v>
      </c>
      <c r="E28">
        <v>4</v>
      </c>
      <c r="F28" t="s">
        <v>297</v>
      </c>
      <c r="G28" t="s">
        <v>297</v>
      </c>
      <c r="H28" t="s">
        <v>258</v>
      </c>
      <c r="I28" t="s">
        <v>298</v>
      </c>
      <c r="J28" t="s">
        <v>299</v>
      </c>
      <c r="K28" t="s">
        <v>300</v>
      </c>
      <c r="L28" t="s">
        <v>94</v>
      </c>
      <c r="M28">
        <v>9037.4500000000007</v>
      </c>
      <c r="N28">
        <v>9037.4500000000007</v>
      </c>
      <c r="O28">
        <v>9037.4500000000007</v>
      </c>
      <c r="P28" t="s">
        <v>219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258</v>
      </c>
      <c r="AE28" s="3">
        <v>44013</v>
      </c>
      <c r="AF28" s="3">
        <v>44013</v>
      </c>
    </row>
    <row r="29" spans="1:32" x14ac:dyDescent="0.25">
      <c r="A29">
        <v>2020</v>
      </c>
      <c r="B29" s="3">
        <v>43922</v>
      </c>
      <c r="C29" s="3">
        <v>44012</v>
      </c>
      <c r="D29" t="s">
        <v>83</v>
      </c>
      <c r="E29">
        <v>4</v>
      </c>
      <c r="F29" t="s">
        <v>301</v>
      </c>
      <c r="G29" t="s">
        <v>301</v>
      </c>
      <c r="H29" t="s">
        <v>225</v>
      </c>
      <c r="I29" t="s">
        <v>302</v>
      </c>
      <c r="J29" t="s">
        <v>303</v>
      </c>
      <c r="K29" t="s">
        <v>304</v>
      </c>
      <c r="L29" t="s">
        <v>94</v>
      </c>
      <c r="M29">
        <v>9037.4500000000007</v>
      </c>
      <c r="N29">
        <v>9037.4500000000007</v>
      </c>
      <c r="O29">
        <v>9037.4500000000007</v>
      </c>
      <c r="P29" t="s">
        <v>219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 t="s">
        <v>258</v>
      </c>
      <c r="AE29" s="3">
        <v>44013</v>
      </c>
      <c r="AF29" s="3">
        <v>44013</v>
      </c>
    </row>
    <row r="30" spans="1:32" x14ac:dyDescent="0.25">
      <c r="A30">
        <v>2020</v>
      </c>
      <c r="B30" s="3">
        <v>43922</v>
      </c>
      <c r="C30" s="3">
        <v>44012</v>
      </c>
      <c r="D30" t="s">
        <v>83</v>
      </c>
      <c r="E30">
        <v>4</v>
      </c>
      <c r="F30" t="s">
        <v>305</v>
      </c>
      <c r="G30" t="s">
        <v>305</v>
      </c>
      <c r="H30" t="s">
        <v>229</v>
      </c>
      <c r="I30" t="s">
        <v>306</v>
      </c>
      <c r="J30" t="s">
        <v>307</v>
      </c>
      <c r="K30" t="s">
        <v>308</v>
      </c>
      <c r="L30" t="s">
        <v>93</v>
      </c>
      <c r="M30">
        <v>9037.4500000000007</v>
      </c>
      <c r="N30">
        <v>9037.4500000000007</v>
      </c>
      <c r="O30">
        <v>9037.4500000000007</v>
      </c>
      <c r="P30" t="s">
        <v>219</v>
      </c>
      <c r="Q30">
        <v>3</v>
      </c>
      <c r="R30">
        <v>3</v>
      </c>
      <c r="S30">
        <v>3</v>
      </c>
      <c r="T30">
        <v>3</v>
      </c>
      <c r="U30">
        <v>3</v>
      </c>
      <c r="V30">
        <v>3</v>
      </c>
      <c r="W30">
        <v>3</v>
      </c>
      <c r="X30">
        <v>3</v>
      </c>
      <c r="Y30">
        <v>3</v>
      </c>
      <c r="Z30">
        <v>3</v>
      </c>
      <c r="AA30">
        <v>3</v>
      </c>
      <c r="AB30">
        <v>3</v>
      </c>
      <c r="AC30">
        <v>3</v>
      </c>
      <c r="AD30" t="s">
        <v>258</v>
      </c>
      <c r="AE30" s="3">
        <v>44013</v>
      </c>
      <c r="AF30" s="3">
        <v>44013</v>
      </c>
    </row>
    <row r="31" spans="1:32" x14ac:dyDescent="0.25">
      <c r="A31">
        <v>2020</v>
      </c>
      <c r="B31" s="3">
        <v>43922</v>
      </c>
      <c r="C31" s="3">
        <v>44012</v>
      </c>
      <c r="D31" t="s">
        <v>83</v>
      </c>
      <c r="E31">
        <v>4</v>
      </c>
      <c r="F31" t="s">
        <v>309</v>
      </c>
      <c r="G31" t="s">
        <v>309</v>
      </c>
      <c r="H31" t="s">
        <v>229</v>
      </c>
      <c r="I31" t="s">
        <v>310</v>
      </c>
      <c r="J31" t="s">
        <v>311</v>
      </c>
      <c r="K31" t="s">
        <v>312</v>
      </c>
      <c r="L31" t="s">
        <v>93</v>
      </c>
      <c r="M31">
        <v>9037.4500000000007</v>
      </c>
      <c r="N31">
        <v>9037.4500000000007</v>
      </c>
      <c r="O31">
        <v>9037.4500000000007</v>
      </c>
      <c r="P31" t="s">
        <v>219</v>
      </c>
      <c r="Q31">
        <v>4</v>
      </c>
      <c r="R31">
        <v>4</v>
      </c>
      <c r="S31">
        <v>4</v>
      </c>
      <c r="T31">
        <v>4</v>
      </c>
      <c r="U31">
        <v>4</v>
      </c>
      <c r="V31">
        <v>4</v>
      </c>
      <c r="W31">
        <v>4</v>
      </c>
      <c r="X31">
        <v>4</v>
      </c>
      <c r="Y31">
        <v>4</v>
      </c>
      <c r="Z31">
        <v>4</v>
      </c>
      <c r="AA31">
        <v>4</v>
      </c>
      <c r="AB31">
        <v>4</v>
      </c>
      <c r="AC31">
        <v>4</v>
      </c>
      <c r="AD31" t="s">
        <v>258</v>
      </c>
      <c r="AE31" s="3">
        <v>44013</v>
      </c>
      <c r="AF31" s="3">
        <v>44013</v>
      </c>
    </row>
    <row r="32" spans="1:32" x14ac:dyDescent="0.25">
      <c r="A32">
        <v>2020</v>
      </c>
      <c r="B32" s="3">
        <v>43922</v>
      </c>
      <c r="C32" s="3">
        <v>44012</v>
      </c>
      <c r="D32" t="s">
        <v>83</v>
      </c>
      <c r="E32">
        <v>4</v>
      </c>
      <c r="F32" t="s">
        <v>313</v>
      </c>
      <c r="G32" t="s">
        <v>313</v>
      </c>
      <c r="H32" t="s">
        <v>237</v>
      </c>
      <c r="I32" t="s">
        <v>314</v>
      </c>
      <c r="J32" t="s">
        <v>315</v>
      </c>
      <c r="K32" t="s">
        <v>316</v>
      </c>
      <c r="L32" t="s">
        <v>93</v>
      </c>
      <c r="M32">
        <v>9037.4500000000007</v>
      </c>
      <c r="N32">
        <v>9037.4500000000007</v>
      </c>
      <c r="O32">
        <v>9037.4500000000007</v>
      </c>
      <c r="P32" t="s">
        <v>219</v>
      </c>
      <c r="Q32">
        <v>5</v>
      </c>
      <c r="R32">
        <v>5</v>
      </c>
      <c r="S32">
        <v>5</v>
      </c>
      <c r="T32">
        <v>5</v>
      </c>
      <c r="U32">
        <v>5</v>
      </c>
      <c r="V32">
        <v>5</v>
      </c>
      <c r="W32">
        <v>5</v>
      </c>
      <c r="X32">
        <v>5</v>
      </c>
      <c r="Y32">
        <v>5</v>
      </c>
      <c r="Z32">
        <v>5</v>
      </c>
      <c r="AA32">
        <v>5</v>
      </c>
      <c r="AB32">
        <v>5</v>
      </c>
      <c r="AC32">
        <v>5</v>
      </c>
      <c r="AD32" t="s">
        <v>258</v>
      </c>
      <c r="AE32" s="3">
        <v>44013</v>
      </c>
      <c r="AF32" s="3">
        <v>44013</v>
      </c>
    </row>
    <row r="33" spans="1:32" x14ac:dyDescent="0.25">
      <c r="A33">
        <v>2020</v>
      </c>
      <c r="B33" s="3">
        <v>43922</v>
      </c>
      <c r="C33" s="3">
        <v>44012</v>
      </c>
      <c r="D33" t="s">
        <v>83</v>
      </c>
      <c r="E33">
        <v>4</v>
      </c>
      <c r="F33" t="s">
        <v>317</v>
      </c>
      <c r="G33" t="s">
        <v>317</v>
      </c>
      <c r="H33" t="s">
        <v>258</v>
      </c>
      <c r="I33" t="s">
        <v>318</v>
      </c>
      <c r="J33" t="s">
        <v>319</v>
      </c>
      <c r="K33" t="s">
        <v>320</v>
      </c>
      <c r="L33" t="s">
        <v>93</v>
      </c>
      <c r="M33">
        <v>9037.4500000000007</v>
      </c>
      <c r="N33">
        <v>9037.4500000000007</v>
      </c>
      <c r="O33">
        <v>9037.4500000000007</v>
      </c>
      <c r="P33" t="s">
        <v>219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258</v>
      </c>
      <c r="AE33" s="3">
        <v>44013</v>
      </c>
      <c r="AF33" s="3">
        <v>44013</v>
      </c>
    </row>
    <row r="34" spans="1:32" x14ac:dyDescent="0.25">
      <c r="A34">
        <v>2020</v>
      </c>
      <c r="B34" s="3">
        <v>43922</v>
      </c>
      <c r="C34" s="3">
        <v>44012</v>
      </c>
      <c r="D34" t="s">
        <v>83</v>
      </c>
      <c r="E34">
        <v>4</v>
      </c>
      <c r="F34" t="s">
        <v>317</v>
      </c>
      <c r="G34" t="s">
        <v>317</v>
      </c>
      <c r="H34" t="s">
        <v>258</v>
      </c>
      <c r="I34" t="s">
        <v>321</v>
      </c>
      <c r="J34" t="s">
        <v>322</v>
      </c>
      <c r="K34" t="s">
        <v>223</v>
      </c>
      <c r="L34" t="s">
        <v>93</v>
      </c>
      <c r="M34">
        <v>9037.4500000000007</v>
      </c>
      <c r="N34">
        <v>9037.4500000000007</v>
      </c>
      <c r="O34">
        <v>9037.4500000000007</v>
      </c>
      <c r="P34" t="s">
        <v>219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 t="s">
        <v>258</v>
      </c>
      <c r="AE34" s="3">
        <v>44013</v>
      </c>
      <c r="AF34" s="3">
        <v>44013</v>
      </c>
    </row>
    <row r="35" spans="1:32" x14ac:dyDescent="0.25">
      <c r="A35">
        <v>2020</v>
      </c>
      <c r="B35" s="3">
        <v>43922</v>
      </c>
      <c r="C35" s="3">
        <v>44012</v>
      </c>
      <c r="D35" t="s">
        <v>83</v>
      </c>
      <c r="E35">
        <v>3</v>
      </c>
      <c r="F35" t="s">
        <v>323</v>
      </c>
      <c r="G35" t="s">
        <v>323</v>
      </c>
      <c r="H35" t="s">
        <v>258</v>
      </c>
      <c r="I35" t="s">
        <v>324</v>
      </c>
      <c r="J35" t="s">
        <v>325</v>
      </c>
      <c r="K35" t="s">
        <v>326</v>
      </c>
      <c r="L35" t="s">
        <v>94</v>
      </c>
      <c r="M35">
        <v>9037.4500000000007</v>
      </c>
      <c r="N35">
        <v>9037.4500000000007</v>
      </c>
      <c r="O35">
        <v>9037.4500000000007</v>
      </c>
      <c r="P35" t="s">
        <v>219</v>
      </c>
      <c r="Q35">
        <v>3</v>
      </c>
      <c r="R35">
        <v>3</v>
      </c>
      <c r="S35">
        <v>3</v>
      </c>
      <c r="T35">
        <v>3</v>
      </c>
      <c r="U35">
        <v>3</v>
      </c>
      <c r="V35">
        <v>3</v>
      </c>
      <c r="W35">
        <v>3</v>
      </c>
      <c r="X35">
        <v>3</v>
      </c>
      <c r="Y35">
        <v>3</v>
      </c>
      <c r="Z35">
        <v>3</v>
      </c>
      <c r="AA35">
        <v>3</v>
      </c>
      <c r="AB35">
        <v>3</v>
      </c>
      <c r="AC35">
        <v>3</v>
      </c>
      <c r="AD35" t="s">
        <v>258</v>
      </c>
      <c r="AE35" s="3">
        <v>44013</v>
      </c>
      <c r="AF35" s="3">
        <v>44013</v>
      </c>
    </row>
    <row r="36" spans="1:32" x14ac:dyDescent="0.25">
      <c r="A36">
        <v>2020</v>
      </c>
      <c r="B36" s="3">
        <v>43922</v>
      </c>
      <c r="C36" s="3">
        <v>44012</v>
      </c>
      <c r="D36" t="s">
        <v>83</v>
      </c>
      <c r="E36">
        <v>3</v>
      </c>
      <c r="F36" t="s">
        <v>327</v>
      </c>
      <c r="G36" t="s">
        <v>327</v>
      </c>
      <c r="H36" t="s">
        <v>214</v>
      </c>
      <c r="I36" t="s">
        <v>328</v>
      </c>
      <c r="J36" t="s">
        <v>247</v>
      </c>
      <c r="K36" t="s">
        <v>247</v>
      </c>
      <c r="L36" t="s">
        <v>93</v>
      </c>
      <c r="M36">
        <v>9037.4500000000007</v>
      </c>
      <c r="N36">
        <v>9037.4500000000007</v>
      </c>
      <c r="O36">
        <v>9037.4500000000007</v>
      </c>
      <c r="P36" t="s">
        <v>219</v>
      </c>
      <c r="Q36">
        <v>4</v>
      </c>
      <c r="R36">
        <v>4</v>
      </c>
      <c r="S36">
        <v>4</v>
      </c>
      <c r="T36">
        <v>4</v>
      </c>
      <c r="U36">
        <v>4</v>
      </c>
      <c r="V36">
        <v>4</v>
      </c>
      <c r="W36">
        <v>4</v>
      </c>
      <c r="X36">
        <v>4</v>
      </c>
      <c r="Y36">
        <v>4</v>
      </c>
      <c r="Z36">
        <v>4</v>
      </c>
      <c r="AA36">
        <v>4</v>
      </c>
      <c r="AB36">
        <v>4</v>
      </c>
      <c r="AC36">
        <v>4</v>
      </c>
      <c r="AD36" t="s">
        <v>258</v>
      </c>
      <c r="AE36" s="3">
        <v>44013</v>
      </c>
      <c r="AF36" s="3">
        <v>44013</v>
      </c>
    </row>
    <row r="37" spans="1:32" x14ac:dyDescent="0.25">
      <c r="A37">
        <v>2020</v>
      </c>
      <c r="B37" s="3">
        <v>43922</v>
      </c>
      <c r="C37" s="3">
        <v>44012</v>
      </c>
      <c r="D37" t="s">
        <v>83</v>
      </c>
      <c r="E37">
        <v>2</v>
      </c>
      <c r="F37" t="s">
        <v>329</v>
      </c>
      <c r="G37" t="s">
        <v>329</v>
      </c>
      <c r="H37" t="s">
        <v>237</v>
      </c>
      <c r="I37" t="s">
        <v>330</v>
      </c>
      <c r="J37" t="s">
        <v>331</v>
      </c>
      <c r="K37" t="s">
        <v>332</v>
      </c>
      <c r="L37" t="s">
        <v>93</v>
      </c>
      <c r="M37">
        <v>6995.05</v>
      </c>
      <c r="N37">
        <v>6995.05</v>
      </c>
      <c r="O37">
        <v>6995.05</v>
      </c>
      <c r="P37" t="s">
        <v>219</v>
      </c>
      <c r="Q37">
        <v>5</v>
      </c>
      <c r="R37">
        <v>5</v>
      </c>
      <c r="S37">
        <v>5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A37">
        <v>5</v>
      </c>
      <c r="AB37">
        <v>5</v>
      </c>
      <c r="AC37">
        <v>5</v>
      </c>
      <c r="AD37" t="s">
        <v>258</v>
      </c>
      <c r="AE37" s="3">
        <v>44013</v>
      </c>
      <c r="AF37" s="3">
        <v>44013</v>
      </c>
    </row>
    <row r="38" spans="1:32" x14ac:dyDescent="0.25">
      <c r="A38">
        <v>2020</v>
      </c>
      <c r="B38" s="3">
        <v>43922</v>
      </c>
      <c r="C38" s="3">
        <v>44012</v>
      </c>
      <c r="D38" t="s">
        <v>83</v>
      </c>
      <c r="E38">
        <v>2</v>
      </c>
      <c r="F38" t="s">
        <v>333</v>
      </c>
      <c r="G38" t="s">
        <v>333</v>
      </c>
      <c r="H38" t="s">
        <v>258</v>
      </c>
      <c r="I38" t="s">
        <v>334</v>
      </c>
      <c r="J38" t="s">
        <v>335</v>
      </c>
      <c r="K38" t="s">
        <v>336</v>
      </c>
      <c r="L38" t="s">
        <v>94</v>
      </c>
      <c r="M38">
        <v>6995.05</v>
      </c>
      <c r="N38">
        <v>6995.05</v>
      </c>
      <c r="O38">
        <v>6995.05</v>
      </c>
      <c r="P38" t="s">
        <v>219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258</v>
      </c>
      <c r="AE38" s="3">
        <v>44013</v>
      </c>
      <c r="AF38" s="3">
        <v>44013</v>
      </c>
    </row>
    <row r="39" spans="1:32" x14ac:dyDescent="0.25">
      <c r="A39">
        <v>2020</v>
      </c>
      <c r="B39" s="3">
        <v>43922</v>
      </c>
      <c r="C39" s="3">
        <v>44012</v>
      </c>
      <c r="D39" t="s">
        <v>83</v>
      </c>
      <c r="E39">
        <v>2</v>
      </c>
      <c r="F39" t="s">
        <v>333</v>
      </c>
      <c r="G39" t="s">
        <v>333</v>
      </c>
      <c r="H39" t="s">
        <v>258</v>
      </c>
      <c r="I39" t="s">
        <v>337</v>
      </c>
      <c r="J39" t="s">
        <v>338</v>
      </c>
      <c r="K39" t="s">
        <v>326</v>
      </c>
      <c r="L39" t="s">
        <v>93</v>
      </c>
      <c r="M39">
        <v>6995.05</v>
      </c>
      <c r="N39">
        <v>6995.05</v>
      </c>
      <c r="O39">
        <v>6995.05</v>
      </c>
      <c r="P39" t="s">
        <v>219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2</v>
      </c>
      <c r="AC39">
        <v>2</v>
      </c>
      <c r="AD39" t="s">
        <v>258</v>
      </c>
      <c r="AE39" s="3">
        <v>44013</v>
      </c>
      <c r="AF39" s="3">
        <v>44013</v>
      </c>
    </row>
    <row r="40" spans="1:32" x14ac:dyDescent="0.25">
      <c r="A40">
        <v>2020</v>
      </c>
      <c r="B40" s="3">
        <v>43922</v>
      </c>
      <c r="C40" s="3">
        <v>44012</v>
      </c>
      <c r="D40" t="s">
        <v>83</v>
      </c>
      <c r="E40">
        <v>2</v>
      </c>
      <c r="F40" t="s">
        <v>333</v>
      </c>
      <c r="G40" t="s">
        <v>333</v>
      </c>
      <c r="H40" t="s">
        <v>258</v>
      </c>
      <c r="I40" t="s">
        <v>339</v>
      </c>
      <c r="J40" t="s">
        <v>320</v>
      </c>
      <c r="K40" t="s">
        <v>340</v>
      </c>
      <c r="L40" t="s">
        <v>93</v>
      </c>
      <c r="M40">
        <v>6995.05</v>
      </c>
      <c r="N40">
        <v>6995.05</v>
      </c>
      <c r="O40">
        <v>6995.05</v>
      </c>
      <c r="P40" t="s">
        <v>219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258</v>
      </c>
      <c r="AE40" s="3">
        <v>44013</v>
      </c>
      <c r="AF40" s="3">
        <v>44013</v>
      </c>
    </row>
    <row r="41" spans="1:32" x14ac:dyDescent="0.25">
      <c r="A41">
        <v>2020</v>
      </c>
      <c r="B41" s="3">
        <v>43922</v>
      </c>
      <c r="C41" s="3">
        <v>44012</v>
      </c>
      <c r="D41" t="s">
        <v>83</v>
      </c>
      <c r="E41">
        <v>2</v>
      </c>
      <c r="F41" t="s">
        <v>333</v>
      </c>
      <c r="G41" t="s">
        <v>333</v>
      </c>
      <c r="H41" t="s">
        <v>258</v>
      </c>
      <c r="I41" t="s">
        <v>341</v>
      </c>
      <c r="J41" t="s">
        <v>342</v>
      </c>
      <c r="K41" t="s">
        <v>343</v>
      </c>
      <c r="L41" t="s">
        <v>93</v>
      </c>
      <c r="M41">
        <v>6995.05</v>
      </c>
      <c r="N41">
        <v>6995.05</v>
      </c>
      <c r="O41">
        <v>6995.05</v>
      </c>
      <c r="P41" t="s">
        <v>219</v>
      </c>
      <c r="Q41">
        <v>3</v>
      </c>
      <c r="R41">
        <v>3</v>
      </c>
      <c r="S41">
        <v>3</v>
      </c>
      <c r="T41">
        <v>3</v>
      </c>
      <c r="U41">
        <v>3</v>
      </c>
      <c r="V41">
        <v>3</v>
      </c>
      <c r="W41">
        <v>3</v>
      </c>
      <c r="X41">
        <v>3</v>
      </c>
      <c r="Y41">
        <v>3</v>
      </c>
      <c r="Z41">
        <v>3</v>
      </c>
      <c r="AA41">
        <v>3</v>
      </c>
      <c r="AB41">
        <v>3</v>
      </c>
      <c r="AC41">
        <v>3</v>
      </c>
      <c r="AD41" t="s">
        <v>258</v>
      </c>
      <c r="AE41" s="3">
        <v>44013</v>
      </c>
      <c r="AF41" s="3">
        <v>44013</v>
      </c>
    </row>
    <row r="42" spans="1:32" x14ac:dyDescent="0.25">
      <c r="A42">
        <v>2020</v>
      </c>
      <c r="B42" s="3">
        <v>43922</v>
      </c>
      <c r="C42" s="3">
        <v>44012</v>
      </c>
      <c r="D42" t="s">
        <v>83</v>
      </c>
      <c r="E42">
        <v>2</v>
      </c>
      <c r="F42" t="s">
        <v>333</v>
      </c>
      <c r="G42" t="s">
        <v>333</v>
      </c>
      <c r="H42" t="s">
        <v>258</v>
      </c>
      <c r="I42" t="s">
        <v>344</v>
      </c>
      <c r="J42" t="s">
        <v>345</v>
      </c>
      <c r="K42" t="s">
        <v>346</v>
      </c>
      <c r="L42" t="s">
        <v>94</v>
      </c>
      <c r="M42">
        <v>6995.05</v>
      </c>
      <c r="N42">
        <v>6995.05</v>
      </c>
      <c r="O42">
        <v>6995.05</v>
      </c>
      <c r="P42" t="s">
        <v>219</v>
      </c>
      <c r="Q42">
        <v>4</v>
      </c>
      <c r="R42">
        <v>4</v>
      </c>
      <c r="S42">
        <v>4</v>
      </c>
      <c r="T42">
        <v>4</v>
      </c>
      <c r="U42">
        <v>4</v>
      </c>
      <c r="V42">
        <v>4</v>
      </c>
      <c r="W42">
        <v>4</v>
      </c>
      <c r="X42">
        <v>4</v>
      </c>
      <c r="Y42">
        <v>4</v>
      </c>
      <c r="Z42">
        <v>4</v>
      </c>
      <c r="AA42">
        <v>4</v>
      </c>
      <c r="AB42">
        <v>4</v>
      </c>
      <c r="AC42">
        <v>4</v>
      </c>
      <c r="AD42" t="s">
        <v>258</v>
      </c>
      <c r="AE42" s="3">
        <v>44013</v>
      </c>
      <c r="AF42" s="3">
        <v>44013</v>
      </c>
    </row>
    <row r="43" spans="1:32" x14ac:dyDescent="0.25">
      <c r="A43">
        <v>2020</v>
      </c>
      <c r="B43" s="3">
        <v>43922</v>
      </c>
      <c r="C43" s="3">
        <v>44012</v>
      </c>
      <c r="D43" t="s">
        <v>83</v>
      </c>
      <c r="E43">
        <v>2</v>
      </c>
      <c r="F43" t="s">
        <v>333</v>
      </c>
      <c r="G43" t="s">
        <v>333</v>
      </c>
      <c r="H43" t="s">
        <v>258</v>
      </c>
      <c r="I43" t="s">
        <v>347</v>
      </c>
      <c r="J43" t="s">
        <v>348</v>
      </c>
      <c r="K43" t="s">
        <v>349</v>
      </c>
      <c r="L43" t="s">
        <v>93</v>
      </c>
      <c r="M43">
        <v>6995.05</v>
      </c>
      <c r="N43">
        <v>6995.05</v>
      </c>
      <c r="O43">
        <v>6995.05</v>
      </c>
      <c r="P43" t="s">
        <v>219</v>
      </c>
      <c r="Q43">
        <v>5</v>
      </c>
      <c r="R43">
        <v>5</v>
      </c>
      <c r="S43">
        <v>5</v>
      </c>
      <c r="T43">
        <v>5</v>
      </c>
      <c r="U43">
        <v>5</v>
      </c>
      <c r="V43">
        <v>5</v>
      </c>
      <c r="W43">
        <v>5</v>
      </c>
      <c r="X43">
        <v>5</v>
      </c>
      <c r="Y43">
        <v>5</v>
      </c>
      <c r="Z43">
        <v>5</v>
      </c>
      <c r="AA43">
        <v>5</v>
      </c>
      <c r="AB43">
        <v>5</v>
      </c>
      <c r="AC43">
        <v>5</v>
      </c>
      <c r="AD43" t="s">
        <v>258</v>
      </c>
      <c r="AE43" s="3">
        <v>44013</v>
      </c>
      <c r="AF43" s="3">
        <v>44013</v>
      </c>
    </row>
    <row r="44" spans="1:32" x14ac:dyDescent="0.25">
      <c r="A44">
        <v>2020</v>
      </c>
      <c r="B44" s="3">
        <v>43922</v>
      </c>
      <c r="C44" s="3">
        <v>44012</v>
      </c>
      <c r="D44" t="s">
        <v>83</v>
      </c>
      <c r="E44">
        <v>2</v>
      </c>
      <c r="F44" t="s">
        <v>333</v>
      </c>
      <c r="G44" t="s">
        <v>333</v>
      </c>
      <c r="H44" t="s">
        <v>258</v>
      </c>
      <c r="I44" t="s">
        <v>350</v>
      </c>
      <c r="J44" t="s">
        <v>351</v>
      </c>
      <c r="K44" t="s">
        <v>352</v>
      </c>
      <c r="L44" t="s">
        <v>93</v>
      </c>
      <c r="M44">
        <v>6995.05</v>
      </c>
      <c r="N44">
        <v>6995.05</v>
      </c>
      <c r="O44">
        <v>6995.05</v>
      </c>
      <c r="P44" t="s">
        <v>219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258</v>
      </c>
      <c r="AE44" s="3">
        <v>44013</v>
      </c>
      <c r="AF44" s="3">
        <v>44013</v>
      </c>
    </row>
    <row r="45" spans="1:32" x14ac:dyDescent="0.25">
      <c r="A45">
        <v>2020</v>
      </c>
      <c r="B45" s="3">
        <v>43922</v>
      </c>
      <c r="C45" s="3">
        <v>44012</v>
      </c>
      <c r="D45" t="s">
        <v>83</v>
      </c>
      <c r="E45">
        <v>2</v>
      </c>
      <c r="F45" t="s">
        <v>333</v>
      </c>
      <c r="G45" t="s">
        <v>333</v>
      </c>
      <c r="H45" t="s">
        <v>258</v>
      </c>
      <c r="I45" t="s">
        <v>353</v>
      </c>
      <c r="J45" t="s">
        <v>322</v>
      </c>
      <c r="K45" t="s">
        <v>354</v>
      </c>
      <c r="L45" t="s">
        <v>93</v>
      </c>
      <c r="M45">
        <v>6995.05</v>
      </c>
      <c r="N45">
        <v>6995.05</v>
      </c>
      <c r="O45">
        <v>6995.05</v>
      </c>
      <c r="P45" t="s">
        <v>219</v>
      </c>
      <c r="Q45">
        <v>2</v>
      </c>
      <c r="R45">
        <v>2</v>
      </c>
      <c r="S45">
        <v>2</v>
      </c>
      <c r="T45">
        <v>2</v>
      </c>
      <c r="U45">
        <v>2</v>
      </c>
      <c r="V45">
        <v>2</v>
      </c>
      <c r="W45">
        <v>2</v>
      </c>
      <c r="X45">
        <v>2</v>
      </c>
      <c r="Y45">
        <v>2</v>
      </c>
      <c r="Z45">
        <v>2</v>
      </c>
      <c r="AA45">
        <v>2</v>
      </c>
      <c r="AB45">
        <v>2</v>
      </c>
      <c r="AC45">
        <v>2</v>
      </c>
      <c r="AD45" t="s">
        <v>258</v>
      </c>
      <c r="AE45" s="3">
        <v>44013</v>
      </c>
      <c r="AF45" s="3">
        <v>44013</v>
      </c>
    </row>
    <row r="46" spans="1:32" x14ac:dyDescent="0.25">
      <c r="A46">
        <v>2020</v>
      </c>
      <c r="B46" s="3">
        <v>43922</v>
      </c>
      <c r="C46" s="3">
        <v>44012</v>
      </c>
      <c r="D46" t="s">
        <v>83</v>
      </c>
      <c r="E46">
        <v>2</v>
      </c>
      <c r="F46" t="s">
        <v>329</v>
      </c>
      <c r="G46" t="s">
        <v>329</v>
      </c>
      <c r="H46" t="s">
        <v>237</v>
      </c>
      <c r="I46" t="s">
        <v>355</v>
      </c>
      <c r="J46" t="s">
        <v>356</v>
      </c>
      <c r="K46" t="s">
        <v>357</v>
      </c>
      <c r="L46" t="s">
        <v>93</v>
      </c>
      <c r="M46">
        <v>6995.05</v>
      </c>
      <c r="N46">
        <v>6995.05</v>
      </c>
      <c r="O46">
        <v>6995.05</v>
      </c>
      <c r="P46" t="s">
        <v>219</v>
      </c>
      <c r="Q46">
        <v>3</v>
      </c>
      <c r="R46">
        <v>3</v>
      </c>
      <c r="S46">
        <v>3</v>
      </c>
      <c r="T46">
        <v>3</v>
      </c>
      <c r="U46">
        <v>3</v>
      </c>
      <c r="V46">
        <v>3</v>
      </c>
      <c r="W46">
        <v>3</v>
      </c>
      <c r="X46">
        <v>3</v>
      </c>
      <c r="Y46">
        <v>3</v>
      </c>
      <c r="Z46">
        <v>3</v>
      </c>
      <c r="AA46">
        <v>3</v>
      </c>
      <c r="AB46">
        <v>3</v>
      </c>
      <c r="AC46">
        <v>3</v>
      </c>
      <c r="AD46" t="s">
        <v>258</v>
      </c>
      <c r="AE46" s="3">
        <v>44013</v>
      </c>
      <c r="AF46" s="3">
        <v>44013</v>
      </c>
    </row>
    <row r="47" spans="1:32" x14ac:dyDescent="0.25">
      <c r="A47">
        <v>2020</v>
      </c>
      <c r="B47" s="3">
        <v>43922</v>
      </c>
      <c r="C47" s="3">
        <v>44012</v>
      </c>
      <c r="D47" t="s">
        <v>83</v>
      </c>
      <c r="E47">
        <v>1</v>
      </c>
      <c r="F47" t="s">
        <v>358</v>
      </c>
      <c r="G47" t="s">
        <v>358</v>
      </c>
      <c r="H47" t="s">
        <v>258</v>
      </c>
      <c r="I47" t="s">
        <v>359</v>
      </c>
      <c r="J47" t="s">
        <v>360</v>
      </c>
      <c r="K47" t="s">
        <v>361</v>
      </c>
      <c r="L47" t="s">
        <v>94</v>
      </c>
      <c r="M47">
        <v>6160.3850000000002</v>
      </c>
      <c r="N47">
        <v>6160.3850000000002</v>
      </c>
      <c r="O47">
        <v>6160.3850000000002</v>
      </c>
      <c r="P47" t="s">
        <v>219</v>
      </c>
      <c r="Q47">
        <v>4</v>
      </c>
      <c r="R47">
        <v>4</v>
      </c>
      <c r="S47">
        <v>4</v>
      </c>
      <c r="T47">
        <v>4</v>
      </c>
      <c r="U47">
        <v>4</v>
      </c>
      <c r="V47">
        <v>4</v>
      </c>
      <c r="W47">
        <v>4</v>
      </c>
      <c r="X47">
        <v>4</v>
      </c>
      <c r="Y47">
        <v>4</v>
      </c>
      <c r="Z47">
        <v>4</v>
      </c>
      <c r="AA47">
        <v>4</v>
      </c>
      <c r="AB47">
        <v>4</v>
      </c>
      <c r="AC47">
        <v>4</v>
      </c>
      <c r="AD47" t="s">
        <v>258</v>
      </c>
      <c r="AE47" s="3">
        <v>44013</v>
      </c>
      <c r="AF47" s="3">
        <v>44013</v>
      </c>
    </row>
    <row r="48" spans="1:32" x14ac:dyDescent="0.25">
      <c r="A48">
        <v>2020</v>
      </c>
      <c r="B48" s="3">
        <v>43922</v>
      </c>
      <c r="C48" s="3">
        <v>44012</v>
      </c>
      <c r="D48" t="s">
        <v>83</v>
      </c>
      <c r="E48">
        <v>1</v>
      </c>
      <c r="F48" t="s">
        <v>358</v>
      </c>
      <c r="G48" t="s">
        <v>358</v>
      </c>
      <c r="H48" t="s">
        <v>258</v>
      </c>
      <c r="I48" t="s">
        <v>362</v>
      </c>
      <c r="J48" t="s">
        <v>363</v>
      </c>
      <c r="K48" t="s">
        <v>364</v>
      </c>
      <c r="L48" t="s">
        <v>94</v>
      </c>
      <c r="M48">
        <v>6160.3850000000002</v>
      </c>
      <c r="N48">
        <v>6160.3850000000002</v>
      </c>
      <c r="O48">
        <v>6160.3850000000002</v>
      </c>
      <c r="P48" t="s">
        <v>219</v>
      </c>
      <c r="Q48">
        <v>5</v>
      </c>
      <c r="R48">
        <v>5</v>
      </c>
      <c r="S48">
        <v>5</v>
      </c>
      <c r="T48">
        <v>5</v>
      </c>
      <c r="U48">
        <v>5</v>
      </c>
      <c r="V48">
        <v>5</v>
      </c>
      <c r="W48">
        <v>5</v>
      </c>
      <c r="X48">
        <v>5</v>
      </c>
      <c r="Y48">
        <v>5</v>
      </c>
      <c r="Z48">
        <v>5</v>
      </c>
      <c r="AA48">
        <v>5</v>
      </c>
      <c r="AB48">
        <v>5</v>
      </c>
      <c r="AC48">
        <v>5</v>
      </c>
      <c r="AD48" t="s">
        <v>258</v>
      </c>
      <c r="AE48" s="3">
        <v>44013</v>
      </c>
      <c r="AF48" s="3">
        <v>44013</v>
      </c>
    </row>
    <row r="49" spans="1:32" x14ac:dyDescent="0.25">
      <c r="A49">
        <v>2020</v>
      </c>
      <c r="B49" s="3">
        <v>43922</v>
      </c>
      <c r="C49" s="3">
        <v>44012</v>
      </c>
      <c r="D49" t="s">
        <v>83</v>
      </c>
      <c r="E49">
        <v>1</v>
      </c>
      <c r="F49" t="s">
        <v>365</v>
      </c>
      <c r="G49" t="s">
        <v>365</v>
      </c>
      <c r="H49" t="s">
        <v>258</v>
      </c>
      <c r="I49" t="s">
        <v>366</v>
      </c>
      <c r="J49" t="s">
        <v>367</v>
      </c>
      <c r="K49" t="s">
        <v>368</v>
      </c>
      <c r="L49" t="s">
        <v>94</v>
      </c>
      <c r="M49">
        <v>5957.8</v>
      </c>
      <c r="N49">
        <v>5957.8</v>
      </c>
      <c r="O49">
        <v>5957.8</v>
      </c>
      <c r="P49" t="s">
        <v>219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258</v>
      </c>
      <c r="AE49" s="3">
        <v>44013</v>
      </c>
      <c r="AF49" s="3">
        <v>44013</v>
      </c>
    </row>
    <row r="50" spans="1:32" x14ac:dyDescent="0.25">
      <c r="A50">
        <v>2020</v>
      </c>
      <c r="B50" s="3">
        <v>43922</v>
      </c>
      <c r="C50" s="3">
        <v>44012</v>
      </c>
      <c r="D50" t="s">
        <v>83</v>
      </c>
      <c r="E50">
        <v>7</v>
      </c>
      <c r="F50" t="s">
        <v>369</v>
      </c>
      <c r="G50" t="s">
        <v>369</v>
      </c>
      <c r="H50" t="s">
        <v>237</v>
      </c>
      <c r="I50" s="5" t="s">
        <v>370</v>
      </c>
      <c r="J50" s="5" t="s">
        <v>371</v>
      </c>
      <c r="K50" s="5" t="s">
        <v>231</v>
      </c>
      <c r="L50" t="s">
        <v>93</v>
      </c>
      <c r="M50">
        <v>7225.54</v>
      </c>
      <c r="N50">
        <v>6033.23</v>
      </c>
      <c r="O50">
        <v>6033.23</v>
      </c>
      <c r="P50" t="s">
        <v>219</v>
      </c>
      <c r="Q50">
        <v>2</v>
      </c>
      <c r="R50">
        <v>2</v>
      </c>
      <c r="S50">
        <v>2</v>
      </c>
      <c r="T50">
        <v>2</v>
      </c>
      <c r="U50">
        <v>2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2</v>
      </c>
      <c r="AC50">
        <v>2</v>
      </c>
      <c r="AD50" t="s">
        <v>258</v>
      </c>
      <c r="AE50" s="3">
        <v>44013</v>
      </c>
      <c r="AF50" s="3">
        <v>44013</v>
      </c>
    </row>
    <row r="51" spans="1:32" x14ac:dyDescent="0.25">
      <c r="A51">
        <v>2020</v>
      </c>
      <c r="B51" s="3">
        <v>43922</v>
      </c>
      <c r="C51" s="3">
        <v>44012</v>
      </c>
      <c r="D51" t="s">
        <v>83</v>
      </c>
      <c r="E51">
        <v>7</v>
      </c>
      <c r="F51" t="s">
        <v>369</v>
      </c>
      <c r="G51" t="s">
        <v>369</v>
      </c>
      <c r="H51" t="s">
        <v>237</v>
      </c>
      <c r="I51" s="5" t="s">
        <v>372</v>
      </c>
      <c r="J51" s="5" t="s">
        <v>373</v>
      </c>
      <c r="K51" s="5" t="s">
        <v>374</v>
      </c>
      <c r="L51" t="s">
        <v>94</v>
      </c>
      <c r="M51">
        <v>7225.54</v>
      </c>
      <c r="N51">
        <v>6033.23</v>
      </c>
      <c r="O51">
        <v>6033.23</v>
      </c>
      <c r="P51" t="s">
        <v>219</v>
      </c>
      <c r="Q51">
        <v>3</v>
      </c>
      <c r="R51">
        <v>3</v>
      </c>
      <c r="S51">
        <v>3</v>
      </c>
      <c r="T51">
        <v>3</v>
      </c>
      <c r="U51">
        <v>3</v>
      </c>
      <c r="V51">
        <v>3</v>
      </c>
      <c r="W51">
        <v>3</v>
      </c>
      <c r="X51">
        <v>3</v>
      </c>
      <c r="Y51">
        <v>3</v>
      </c>
      <c r="Z51">
        <v>3</v>
      </c>
      <c r="AA51">
        <v>3</v>
      </c>
      <c r="AB51">
        <v>3</v>
      </c>
      <c r="AC51">
        <v>3</v>
      </c>
      <c r="AD51" t="s">
        <v>258</v>
      </c>
      <c r="AE51" s="3">
        <v>44013</v>
      </c>
      <c r="AF51" s="3">
        <v>44013</v>
      </c>
    </row>
    <row r="52" spans="1:32" x14ac:dyDescent="0.25">
      <c r="A52">
        <v>2020</v>
      </c>
      <c r="B52" s="3">
        <v>43922</v>
      </c>
      <c r="C52" s="3">
        <v>44012</v>
      </c>
      <c r="D52" t="s">
        <v>83</v>
      </c>
      <c r="E52">
        <v>7</v>
      </c>
      <c r="F52" t="s">
        <v>369</v>
      </c>
      <c r="G52" t="s">
        <v>369</v>
      </c>
      <c r="H52" t="s">
        <v>237</v>
      </c>
      <c r="I52" s="5" t="s">
        <v>375</v>
      </c>
      <c r="J52" s="5" t="s">
        <v>376</v>
      </c>
      <c r="K52" s="5" t="s">
        <v>377</v>
      </c>
      <c r="L52" t="s">
        <v>94</v>
      </c>
      <c r="M52">
        <v>7225.54</v>
      </c>
      <c r="N52">
        <v>6033.23</v>
      </c>
      <c r="O52">
        <v>6033.23</v>
      </c>
      <c r="P52" t="s">
        <v>219</v>
      </c>
      <c r="Q52">
        <v>4</v>
      </c>
      <c r="R52">
        <v>4</v>
      </c>
      <c r="S52">
        <v>4</v>
      </c>
      <c r="T52">
        <v>4</v>
      </c>
      <c r="U52">
        <v>4</v>
      </c>
      <c r="V52">
        <v>4</v>
      </c>
      <c r="W52">
        <v>4</v>
      </c>
      <c r="X52">
        <v>4</v>
      </c>
      <c r="Y52">
        <v>4</v>
      </c>
      <c r="Z52">
        <v>4</v>
      </c>
      <c r="AA52">
        <v>4</v>
      </c>
      <c r="AB52">
        <v>4</v>
      </c>
      <c r="AC52">
        <v>4</v>
      </c>
      <c r="AD52" t="s">
        <v>258</v>
      </c>
      <c r="AE52" s="3">
        <v>44013</v>
      </c>
      <c r="AF52" s="3">
        <v>44013</v>
      </c>
    </row>
    <row r="53" spans="1:32" x14ac:dyDescent="0.25">
      <c r="A53">
        <v>2020</v>
      </c>
      <c r="B53" s="3">
        <v>43922</v>
      </c>
      <c r="C53" s="3">
        <v>44012</v>
      </c>
      <c r="D53" t="s">
        <v>83</v>
      </c>
      <c r="E53">
        <v>7</v>
      </c>
      <c r="F53" t="s">
        <v>369</v>
      </c>
      <c r="G53" t="s">
        <v>369</v>
      </c>
      <c r="H53" t="s">
        <v>237</v>
      </c>
      <c r="I53" s="5" t="s">
        <v>378</v>
      </c>
      <c r="J53" s="5" t="s">
        <v>379</v>
      </c>
      <c r="K53" s="5" t="s">
        <v>380</v>
      </c>
      <c r="L53" t="s">
        <v>94</v>
      </c>
      <c r="M53">
        <v>7225.54</v>
      </c>
      <c r="N53">
        <v>6033.23</v>
      </c>
      <c r="O53">
        <v>6033.23</v>
      </c>
      <c r="P53" t="s">
        <v>219</v>
      </c>
      <c r="Q53">
        <v>5</v>
      </c>
      <c r="R53">
        <v>5</v>
      </c>
      <c r="S53">
        <v>5</v>
      </c>
      <c r="T53">
        <v>5</v>
      </c>
      <c r="U53">
        <v>5</v>
      </c>
      <c r="V53">
        <v>5</v>
      </c>
      <c r="W53">
        <v>5</v>
      </c>
      <c r="X53">
        <v>5</v>
      </c>
      <c r="Y53">
        <v>5</v>
      </c>
      <c r="Z53">
        <v>5</v>
      </c>
      <c r="AA53">
        <v>5</v>
      </c>
      <c r="AB53">
        <v>5</v>
      </c>
      <c r="AC53">
        <v>5</v>
      </c>
      <c r="AD53" t="s">
        <v>258</v>
      </c>
      <c r="AE53" s="3">
        <v>44013</v>
      </c>
      <c r="AF53" s="3">
        <v>44013</v>
      </c>
    </row>
    <row r="54" spans="1:32" x14ac:dyDescent="0.25">
      <c r="A54">
        <v>2020</v>
      </c>
      <c r="B54" s="3">
        <v>43922</v>
      </c>
      <c r="C54" s="3">
        <v>44012</v>
      </c>
      <c r="D54" t="s">
        <v>83</v>
      </c>
      <c r="E54">
        <v>7</v>
      </c>
      <c r="F54" t="s">
        <v>369</v>
      </c>
      <c r="G54" t="s">
        <v>369</v>
      </c>
      <c r="H54" t="s">
        <v>237</v>
      </c>
      <c r="I54" s="5" t="s">
        <v>381</v>
      </c>
      <c r="J54" s="5" t="s">
        <v>382</v>
      </c>
      <c r="K54" s="5" t="s">
        <v>383</v>
      </c>
      <c r="L54" t="s">
        <v>93</v>
      </c>
      <c r="M54">
        <v>7225.54</v>
      </c>
      <c r="N54">
        <v>6033.23</v>
      </c>
      <c r="O54">
        <v>6033.23</v>
      </c>
      <c r="P54" t="s">
        <v>219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258</v>
      </c>
      <c r="AE54" s="3">
        <v>44013</v>
      </c>
      <c r="AF54" s="3">
        <v>44013</v>
      </c>
    </row>
    <row r="55" spans="1:32" x14ac:dyDescent="0.25">
      <c r="A55">
        <v>2020</v>
      </c>
      <c r="B55" s="3">
        <v>43922</v>
      </c>
      <c r="C55" s="3">
        <v>44012</v>
      </c>
      <c r="D55" t="s">
        <v>83</v>
      </c>
      <c r="E55">
        <v>7</v>
      </c>
      <c r="F55" t="s">
        <v>369</v>
      </c>
      <c r="G55" t="s">
        <v>369</v>
      </c>
      <c r="H55" t="s">
        <v>237</v>
      </c>
      <c r="I55" s="5" t="s">
        <v>384</v>
      </c>
      <c r="J55" s="5" t="s">
        <v>385</v>
      </c>
      <c r="K55" s="5" t="s">
        <v>386</v>
      </c>
      <c r="L55" t="s">
        <v>93</v>
      </c>
      <c r="M55">
        <v>7225.54</v>
      </c>
      <c r="N55">
        <v>6033.23</v>
      </c>
      <c r="O55">
        <v>6033.23</v>
      </c>
      <c r="P55" t="s">
        <v>219</v>
      </c>
      <c r="Q55">
        <v>2</v>
      </c>
      <c r="R55">
        <v>2</v>
      </c>
      <c r="S55">
        <v>2</v>
      </c>
      <c r="T55">
        <v>2</v>
      </c>
      <c r="U55">
        <v>2</v>
      </c>
      <c r="V55">
        <v>2</v>
      </c>
      <c r="W55">
        <v>2</v>
      </c>
      <c r="X55">
        <v>2</v>
      </c>
      <c r="Y55">
        <v>2</v>
      </c>
      <c r="Z55">
        <v>2</v>
      </c>
      <c r="AA55">
        <v>2</v>
      </c>
      <c r="AB55">
        <v>2</v>
      </c>
      <c r="AC55">
        <v>2</v>
      </c>
      <c r="AD55" t="s">
        <v>258</v>
      </c>
      <c r="AE55" s="3">
        <v>44013</v>
      </c>
      <c r="AF55" s="3">
        <v>44013</v>
      </c>
    </row>
    <row r="56" spans="1:32" x14ac:dyDescent="0.25">
      <c r="A56">
        <v>2020</v>
      </c>
      <c r="B56" s="3">
        <v>43922</v>
      </c>
      <c r="C56" s="3">
        <v>44012</v>
      </c>
      <c r="D56" t="s">
        <v>83</v>
      </c>
      <c r="E56">
        <v>7</v>
      </c>
      <c r="F56" t="s">
        <v>369</v>
      </c>
      <c r="G56" t="s">
        <v>369</v>
      </c>
      <c r="H56" t="s">
        <v>237</v>
      </c>
      <c r="I56" s="5" t="s">
        <v>387</v>
      </c>
      <c r="J56" s="5" t="s">
        <v>388</v>
      </c>
      <c r="K56" s="5" t="s">
        <v>389</v>
      </c>
      <c r="L56" t="s">
        <v>94</v>
      </c>
      <c r="M56">
        <v>7225.54</v>
      </c>
      <c r="N56">
        <v>6033.23</v>
      </c>
      <c r="O56">
        <v>6033.23</v>
      </c>
      <c r="P56" t="s">
        <v>219</v>
      </c>
      <c r="Q56">
        <v>3</v>
      </c>
      <c r="R56">
        <v>3</v>
      </c>
      <c r="S56">
        <v>3</v>
      </c>
      <c r="T56">
        <v>3</v>
      </c>
      <c r="U56">
        <v>3</v>
      </c>
      <c r="V56">
        <v>3</v>
      </c>
      <c r="W56">
        <v>3</v>
      </c>
      <c r="X56">
        <v>3</v>
      </c>
      <c r="Y56">
        <v>3</v>
      </c>
      <c r="Z56">
        <v>3</v>
      </c>
      <c r="AA56">
        <v>3</v>
      </c>
      <c r="AB56">
        <v>3</v>
      </c>
      <c r="AC56">
        <v>3</v>
      </c>
      <c r="AD56" t="s">
        <v>258</v>
      </c>
      <c r="AE56" s="3">
        <v>44013</v>
      </c>
      <c r="AF56" s="3">
        <v>44013</v>
      </c>
    </row>
    <row r="57" spans="1:32" x14ac:dyDescent="0.25">
      <c r="A57">
        <v>2020</v>
      </c>
      <c r="B57" s="3">
        <v>43922</v>
      </c>
      <c r="C57" s="3">
        <v>44012</v>
      </c>
      <c r="D57" t="s">
        <v>83</v>
      </c>
      <c r="E57">
        <v>7</v>
      </c>
      <c r="F57" t="s">
        <v>369</v>
      </c>
      <c r="G57" t="s">
        <v>369</v>
      </c>
      <c r="H57" t="s">
        <v>237</v>
      </c>
      <c r="I57" s="5" t="s">
        <v>390</v>
      </c>
      <c r="J57" s="5" t="s">
        <v>391</v>
      </c>
      <c r="K57" s="5" t="s">
        <v>392</v>
      </c>
      <c r="L57" t="s">
        <v>93</v>
      </c>
      <c r="M57">
        <v>7225.54</v>
      </c>
      <c r="N57">
        <v>6033.23</v>
      </c>
      <c r="O57">
        <v>6033.23</v>
      </c>
      <c r="P57" t="s">
        <v>219</v>
      </c>
      <c r="Q57">
        <v>4</v>
      </c>
      <c r="R57">
        <v>4</v>
      </c>
      <c r="S57">
        <v>4</v>
      </c>
      <c r="T57">
        <v>4</v>
      </c>
      <c r="U57">
        <v>4</v>
      </c>
      <c r="V57">
        <v>4</v>
      </c>
      <c r="W57">
        <v>4</v>
      </c>
      <c r="X57">
        <v>4</v>
      </c>
      <c r="Y57">
        <v>4</v>
      </c>
      <c r="Z57">
        <v>4</v>
      </c>
      <c r="AA57">
        <v>4</v>
      </c>
      <c r="AB57">
        <v>4</v>
      </c>
      <c r="AC57">
        <v>4</v>
      </c>
      <c r="AD57" t="s">
        <v>258</v>
      </c>
      <c r="AE57" s="3">
        <v>44013</v>
      </c>
      <c r="AF57" s="3">
        <v>44013</v>
      </c>
    </row>
    <row r="58" spans="1:32" x14ac:dyDescent="0.25">
      <c r="A58">
        <v>2020</v>
      </c>
      <c r="B58" s="3">
        <v>43922</v>
      </c>
      <c r="C58" s="3">
        <v>44012</v>
      </c>
      <c r="D58" t="s">
        <v>83</v>
      </c>
      <c r="E58">
        <v>7</v>
      </c>
      <c r="F58" t="s">
        <v>369</v>
      </c>
      <c r="G58" t="s">
        <v>369</v>
      </c>
      <c r="H58" t="s">
        <v>237</v>
      </c>
      <c r="I58" s="5" t="s">
        <v>393</v>
      </c>
      <c r="J58" s="5" t="s">
        <v>394</v>
      </c>
      <c r="K58" s="5" t="s">
        <v>395</v>
      </c>
      <c r="L58" t="s">
        <v>94</v>
      </c>
      <c r="M58">
        <v>7225.54</v>
      </c>
      <c r="N58">
        <v>6033.23</v>
      </c>
      <c r="O58">
        <v>6033.23</v>
      </c>
      <c r="P58" t="s">
        <v>219</v>
      </c>
      <c r="Q58">
        <v>5</v>
      </c>
      <c r="R58">
        <v>5</v>
      </c>
      <c r="S58">
        <v>5</v>
      </c>
      <c r="T58">
        <v>5</v>
      </c>
      <c r="U58">
        <v>5</v>
      </c>
      <c r="V58">
        <v>5</v>
      </c>
      <c r="W58">
        <v>5</v>
      </c>
      <c r="X58">
        <v>5</v>
      </c>
      <c r="Y58">
        <v>5</v>
      </c>
      <c r="Z58">
        <v>5</v>
      </c>
      <c r="AA58">
        <v>5</v>
      </c>
      <c r="AB58">
        <v>5</v>
      </c>
      <c r="AC58">
        <v>5</v>
      </c>
      <c r="AD58" t="s">
        <v>258</v>
      </c>
      <c r="AE58" s="3">
        <v>44013</v>
      </c>
      <c r="AF58" s="3">
        <v>44013</v>
      </c>
    </row>
    <row r="59" spans="1:32" x14ac:dyDescent="0.25">
      <c r="A59">
        <v>2020</v>
      </c>
      <c r="B59" s="3">
        <v>43922</v>
      </c>
      <c r="C59" s="3">
        <v>44012</v>
      </c>
      <c r="D59" t="s">
        <v>83</v>
      </c>
      <c r="E59">
        <v>7</v>
      </c>
      <c r="F59" t="s">
        <v>369</v>
      </c>
      <c r="G59" t="s">
        <v>369</v>
      </c>
      <c r="H59" t="s">
        <v>237</v>
      </c>
      <c r="I59" s="5" t="s">
        <v>396</v>
      </c>
      <c r="J59" s="5" t="s">
        <v>397</v>
      </c>
      <c r="K59" s="5" t="s">
        <v>398</v>
      </c>
      <c r="L59" t="s">
        <v>93</v>
      </c>
      <c r="M59">
        <v>7225.54</v>
      </c>
      <c r="N59">
        <v>6033.23</v>
      </c>
      <c r="O59">
        <v>6033.23</v>
      </c>
      <c r="P59" t="s">
        <v>219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258</v>
      </c>
      <c r="AE59" s="3">
        <v>44013</v>
      </c>
      <c r="AF59" s="3">
        <v>44013</v>
      </c>
    </row>
    <row r="60" spans="1:32" x14ac:dyDescent="0.25">
      <c r="A60">
        <v>2020</v>
      </c>
      <c r="B60" s="3">
        <v>43922</v>
      </c>
      <c r="C60" s="3">
        <v>44012</v>
      </c>
      <c r="D60" t="s">
        <v>83</v>
      </c>
      <c r="E60">
        <v>7</v>
      </c>
      <c r="F60" t="s">
        <v>369</v>
      </c>
      <c r="G60" t="s">
        <v>369</v>
      </c>
      <c r="H60" t="s">
        <v>237</v>
      </c>
      <c r="I60" s="5" t="s">
        <v>399</v>
      </c>
      <c r="J60" s="5" t="s">
        <v>400</v>
      </c>
      <c r="K60" s="5" t="s">
        <v>401</v>
      </c>
      <c r="L60" t="s">
        <v>93</v>
      </c>
      <c r="M60">
        <v>7225.54</v>
      </c>
      <c r="N60">
        <v>6033.23</v>
      </c>
      <c r="O60">
        <v>6033.23</v>
      </c>
      <c r="P60" t="s">
        <v>219</v>
      </c>
      <c r="Q60">
        <v>2</v>
      </c>
      <c r="R60">
        <v>2</v>
      </c>
      <c r="S60">
        <v>2</v>
      </c>
      <c r="T60">
        <v>2</v>
      </c>
      <c r="U60">
        <v>2</v>
      </c>
      <c r="V60">
        <v>2</v>
      </c>
      <c r="W60">
        <v>2</v>
      </c>
      <c r="X60">
        <v>2</v>
      </c>
      <c r="Y60">
        <v>2</v>
      </c>
      <c r="Z60">
        <v>2</v>
      </c>
      <c r="AA60">
        <v>2</v>
      </c>
      <c r="AB60">
        <v>2</v>
      </c>
      <c r="AC60">
        <v>2</v>
      </c>
      <c r="AD60" t="s">
        <v>258</v>
      </c>
      <c r="AE60" s="3">
        <v>44013</v>
      </c>
      <c r="AF60" s="3">
        <v>44013</v>
      </c>
    </row>
    <row r="61" spans="1:32" x14ac:dyDescent="0.25">
      <c r="A61">
        <v>2020</v>
      </c>
      <c r="B61" s="3">
        <v>43922</v>
      </c>
      <c r="C61" s="3">
        <v>44012</v>
      </c>
      <c r="D61" t="s">
        <v>83</v>
      </c>
      <c r="E61">
        <v>7</v>
      </c>
      <c r="F61" t="s">
        <v>369</v>
      </c>
      <c r="G61" t="s">
        <v>369</v>
      </c>
      <c r="H61" t="s">
        <v>237</v>
      </c>
      <c r="I61" s="5" t="s">
        <v>402</v>
      </c>
      <c r="J61" s="5" t="s">
        <v>231</v>
      </c>
      <c r="K61" s="5" t="s">
        <v>403</v>
      </c>
      <c r="L61" t="s">
        <v>93</v>
      </c>
      <c r="M61">
        <v>7225.54</v>
      </c>
      <c r="N61">
        <v>6033.23</v>
      </c>
      <c r="O61">
        <v>6033.23</v>
      </c>
      <c r="P61" t="s">
        <v>219</v>
      </c>
      <c r="Q61">
        <v>3</v>
      </c>
      <c r="R61">
        <v>3</v>
      </c>
      <c r="S61">
        <v>3</v>
      </c>
      <c r="T61">
        <v>3</v>
      </c>
      <c r="U61">
        <v>3</v>
      </c>
      <c r="V61">
        <v>3</v>
      </c>
      <c r="W61">
        <v>3</v>
      </c>
      <c r="X61">
        <v>3</v>
      </c>
      <c r="Y61">
        <v>3</v>
      </c>
      <c r="Z61">
        <v>3</v>
      </c>
      <c r="AA61">
        <v>3</v>
      </c>
      <c r="AB61">
        <v>3</v>
      </c>
      <c r="AC61">
        <v>3</v>
      </c>
      <c r="AD61" t="s">
        <v>258</v>
      </c>
      <c r="AE61" s="3">
        <v>44013</v>
      </c>
      <c r="AF61" s="3">
        <v>44013</v>
      </c>
    </row>
    <row r="62" spans="1:32" x14ac:dyDescent="0.25">
      <c r="A62">
        <v>2020</v>
      </c>
      <c r="B62" s="3">
        <v>43922</v>
      </c>
      <c r="C62" s="3">
        <v>44012</v>
      </c>
      <c r="D62" t="s">
        <v>83</v>
      </c>
      <c r="E62">
        <v>7</v>
      </c>
      <c r="F62" t="s">
        <v>369</v>
      </c>
      <c r="G62" t="s">
        <v>369</v>
      </c>
      <c r="H62" t="s">
        <v>237</v>
      </c>
      <c r="I62" s="5" t="s">
        <v>404</v>
      </c>
      <c r="J62" s="5" t="s">
        <v>405</v>
      </c>
      <c r="K62" s="5" t="s">
        <v>406</v>
      </c>
      <c r="L62" t="s">
        <v>94</v>
      </c>
      <c r="M62">
        <v>7225.54</v>
      </c>
      <c r="N62">
        <v>6033.23</v>
      </c>
      <c r="O62">
        <v>6033.23</v>
      </c>
      <c r="P62" t="s">
        <v>219</v>
      </c>
      <c r="Q62">
        <v>4</v>
      </c>
      <c r="R62">
        <v>4</v>
      </c>
      <c r="S62">
        <v>4</v>
      </c>
      <c r="T62">
        <v>4</v>
      </c>
      <c r="U62">
        <v>4</v>
      </c>
      <c r="V62">
        <v>4</v>
      </c>
      <c r="W62">
        <v>4</v>
      </c>
      <c r="X62">
        <v>4</v>
      </c>
      <c r="Y62">
        <v>4</v>
      </c>
      <c r="Z62">
        <v>4</v>
      </c>
      <c r="AA62">
        <v>4</v>
      </c>
      <c r="AB62">
        <v>4</v>
      </c>
      <c r="AC62">
        <v>4</v>
      </c>
      <c r="AD62" t="s">
        <v>258</v>
      </c>
      <c r="AE62" s="3">
        <v>44013</v>
      </c>
      <c r="AF62" s="3">
        <v>44013</v>
      </c>
    </row>
    <row r="63" spans="1:32" x14ac:dyDescent="0.25">
      <c r="A63">
        <v>2020</v>
      </c>
      <c r="B63" s="3">
        <v>43922</v>
      </c>
      <c r="C63" s="3">
        <v>44012</v>
      </c>
      <c r="D63" t="s">
        <v>83</v>
      </c>
      <c r="E63">
        <v>7</v>
      </c>
      <c r="F63" t="s">
        <v>369</v>
      </c>
      <c r="G63" t="s">
        <v>369</v>
      </c>
      <c r="H63" t="s">
        <v>237</v>
      </c>
      <c r="I63" s="5" t="s">
        <v>407</v>
      </c>
      <c r="J63" s="5" t="s">
        <v>408</v>
      </c>
      <c r="K63" s="5" t="s">
        <v>315</v>
      </c>
      <c r="L63" t="s">
        <v>94</v>
      </c>
      <c r="M63">
        <v>7225.54</v>
      </c>
      <c r="N63">
        <v>6033.23</v>
      </c>
      <c r="O63">
        <v>6033.23</v>
      </c>
      <c r="P63" t="s">
        <v>219</v>
      </c>
      <c r="Q63">
        <v>5</v>
      </c>
      <c r="R63">
        <v>5</v>
      </c>
      <c r="S63">
        <v>5</v>
      </c>
      <c r="T63">
        <v>5</v>
      </c>
      <c r="U63">
        <v>5</v>
      </c>
      <c r="V63">
        <v>5</v>
      </c>
      <c r="W63">
        <v>5</v>
      </c>
      <c r="X63">
        <v>5</v>
      </c>
      <c r="Y63">
        <v>5</v>
      </c>
      <c r="Z63">
        <v>5</v>
      </c>
      <c r="AA63">
        <v>5</v>
      </c>
      <c r="AB63">
        <v>5</v>
      </c>
      <c r="AC63">
        <v>5</v>
      </c>
      <c r="AD63" t="s">
        <v>258</v>
      </c>
      <c r="AE63" s="3">
        <v>44013</v>
      </c>
      <c r="AF63" s="3">
        <v>44013</v>
      </c>
    </row>
    <row r="64" spans="1:32" x14ac:dyDescent="0.25">
      <c r="A64">
        <v>2020</v>
      </c>
      <c r="B64" s="3">
        <v>43922</v>
      </c>
      <c r="C64" s="3">
        <v>44012</v>
      </c>
      <c r="D64" t="s">
        <v>83</v>
      </c>
      <c r="E64">
        <v>7</v>
      </c>
      <c r="F64" t="s">
        <v>369</v>
      </c>
      <c r="G64" t="s">
        <v>369</v>
      </c>
      <c r="H64" t="s">
        <v>237</v>
      </c>
      <c r="I64" s="5" t="s">
        <v>409</v>
      </c>
      <c r="J64" s="6" t="s">
        <v>247</v>
      </c>
      <c r="K64" s="6" t="s">
        <v>410</v>
      </c>
      <c r="L64" t="s">
        <v>94</v>
      </c>
      <c r="M64">
        <v>7225.54</v>
      </c>
      <c r="N64">
        <v>6033.23</v>
      </c>
      <c r="O64">
        <v>6033.23</v>
      </c>
      <c r="P64" t="s">
        <v>219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258</v>
      </c>
      <c r="AE64" s="3">
        <v>44013</v>
      </c>
      <c r="AF64" s="3">
        <v>44013</v>
      </c>
    </row>
    <row r="65" spans="1:32" ht="30" x14ac:dyDescent="0.25">
      <c r="A65">
        <v>2020</v>
      </c>
      <c r="B65" s="3">
        <v>43922</v>
      </c>
      <c r="C65" s="3">
        <v>44012</v>
      </c>
      <c r="D65" t="s">
        <v>83</v>
      </c>
      <c r="E65" t="s">
        <v>411</v>
      </c>
      <c r="F65" s="7" t="s">
        <v>412</v>
      </c>
      <c r="G65" s="7" t="s">
        <v>412</v>
      </c>
      <c r="H65" s="8" t="s">
        <v>237</v>
      </c>
      <c r="I65" t="s">
        <v>413</v>
      </c>
      <c r="J65" t="s">
        <v>414</v>
      </c>
      <c r="K65" t="s">
        <v>217</v>
      </c>
      <c r="L65" t="s">
        <v>93</v>
      </c>
      <c r="M65">
        <f>(18*2)*126.01</f>
        <v>4536.3600000000006</v>
      </c>
      <c r="N65">
        <f t="shared" ref="N65:O128" si="0">M65</f>
        <v>4536.3600000000006</v>
      </c>
      <c r="O65">
        <f>N65</f>
        <v>4536.3600000000006</v>
      </c>
      <c r="P65" t="s">
        <v>219</v>
      </c>
      <c r="Q65">
        <v>2</v>
      </c>
      <c r="R65">
        <v>2</v>
      </c>
      <c r="S65">
        <v>2</v>
      </c>
      <c r="T65">
        <v>2</v>
      </c>
      <c r="U65">
        <v>2</v>
      </c>
      <c r="V65">
        <v>2</v>
      </c>
      <c r="W65">
        <v>2</v>
      </c>
      <c r="X65">
        <v>2</v>
      </c>
      <c r="Y65">
        <v>2</v>
      </c>
      <c r="Z65">
        <v>2</v>
      </c>
      <c r="AA65">
        <v>2</v>
      </c>
      <c r="AB65">
        <v>2</v>
      </c>
      <c r="AC65">
        <v>2</v>
      </c>
      <c r="AD65" t="s">
        <v>258</v>
      </c>
      <c r="AE65" s="3">
        <v>44013</v>
      </c>
      <c r="AF65" s="3">
        <v>44013</v>
      </c>
    </row>
    <row r="66" spans="1:32" ht="30" x14ac:dyDescent="0.25">
      <c r="A66">
        <v>2020</v>
      </c>
      <c r="B66" s="3">
        <v>43922</v>
      </c>
      <c r="C66" s="3">
        <v>44012</v>
      </c>
      <c r="D66" t="s">
        <v>83</v>
      </c>
      <c r="E66" t="s">
        <v>411</v>
      </c>
      <c r="F66" s="7" t="s">
        <v>412</v>
      </c>
      <c r="G66" s="7" t="s">
        <v>412</v>
      </c>
      <c r="H66" s="8" t="s">
        <v>237</v>
      </c>
      <c r="I66" t="s">
        <v>415</v>
      </c>
      <c r="J66" t="s">
        <v>416</v>
      </c>
      <c r="K66" t="s">
        <v>417</v>
      </c>
      <c r="L66" t="s">
        <v>93</v>
      </c>
      <c r="M66">
        <f>(36*2)*126.01</f>
        <v>9072.7200000000012</v>
      </c>
      <c r="N66">
        <f t="shared" si="0"/>
        <v>9072.7200000000012</v>
      </c>
      <c r="O66">
        <f t="shared" si="0"/>
        <v>9072.7200000000012</v>
      </c>
      <c r="P66" t="s">
        <v>219</v>
      </c>
      <c r="Q66">
        <v>3</v>
      </c>
      <c r="R66">
        <v>3</v>
      </c>
      <c r="S66">
        <v>3</v>
      </c>
      <c r="T66">
        <v>3</v>
      </c>
      <c r="U66">
        <v>3</v>
      </c>
      <c r="V66">
        <v>3</v>
      </c>
      <c r="W66">
        <v>3</v>
      </c>
      <c r="X66">
        <v>3</v>
      </c>
      <c r="Y66">
        <v>3</v>
      </c>
      <c r="Z66">
        <v>3</v>
      </c>
      <c r="AA66">
        <v>3</v>
      </c>
      <c r="AB66">
        <v>3</v>
      </c>
      <c r="AC66">
        <v>3</v>
      </c>
      <c r="AD66" t="s">
        <v>258</v>
      </c>
      <c r="AE66" s="3">
        <v>44013</v>
      </c>
      <c r="AF66" s="3">
        <v>44013</v>
      </c>
    </row>
    <row r="67" spans="1:32" ht="30" x14ac:dyDescent="0.25">
      <c r="A67">
        <v>2020</v>
      </c>
      <c r="B67" s="3">
        <v>43922</v>
      </c>
      <c r="C67" s="3">
        <v>44012</v>
      </c>
      <c r="D67" t="s">
        <v>83</v>
      </c>
      <c r="E67" t="s">
        <v>411</v>
      </c>
      <c r="F67" s="7" t="s">
        <v>412</v>
      </c>
      <c r="G67" s="7" t="s">
        <v>412</v>
      </c>
      <c r="H67" s="8" t="s">
        <v>237</v>
      </c>
      <c r="I67" t="s">
        <v>418</v>
      </c>
      <c r="J67" t="s">
        <v>419</v>
      </c>
      <c r="K67" t="s">
        <v>420</v>
      </c>
      <c r="L67" t="s">
        <v>94</v>
      </c>
      <c r="M67">
        <f>(8*2)*126.01</f>
        <v>2016.16</v>
      </c>
      <c r="N67">
        <f t="shared" si="0"/>
        <v>2016.16</v>
      </c>
      <c r="O67">
        <f t="shared" si="0"/>
        <v>2016.16</v>
      </c>
      <c r="P67" t="s">
        <v>219</v>
      </c>
      <c r="Q67">
        <v>4</v>
      </c>
      <c r="R67">
        <v>4</v>
      </c>
      <c r="S67">
        <v>4</v>
      </c>
      <c r="T67">
        <v>4</v>
      </c>
      <c r="U67">
        <v>4</v>
      </c>
      <c r="V67">
        <v>4</v>
      </c>
      <c r="W67">
        <v>4</v>
      </c>
      <c r="X67">
        <v>4</v>
      </c>
      <c r="Y67">
        <v>4</v>
      </c>
      <c r="Z67">
        <v>4</v>
      </c>
      <c r="AA67">
        <v>4</v>
      </c>
      <c r="AB67">
        <v>4</v>
      </c>
      <c r="AC67">
        <v>4</v>
      </c>
      <c r="AD67" t="s">
        <v>258</v>
      </c>
      <c r="AE67" s="3">
        <v>44013</v>
      </c>
      <c r="AF67" s="3">
        <v>44013</v>
      </c>
    </row>
    <row r="68" spans="1:32" ht="30" x14ac:dyDescent="0.25">
      <c r="A68">
        <v>2020</v>
      </c>
      <c r="B68" s="3">
        <v>43922</v>
      </c>
      <c r="C68" s="3">
        <v>44012</v>
      </c>
      <c r="D68" t="s">
        <v>83</v>
      </c>
      <c r="E68" t="s">
        <v>411</v>
      </c>
      <c r="F68" s="7" t="s">
        <v>412</v>
      </c>
      <c r="G68" s="7" t="s">
        <v>412</v>
      </c>
      <c r="H68" s="8" t="s">
        <v>237</v>
      </c>
      <c r="I68" t="s">
        <v>421</v>
      </c>
      <c r="J68" t="s">
        <v>422</v>
      </c>
      <c r="K68" t="s">
        <v>423</v>
      </c>
      <c r="L68" t="s">
        <v>94</v>
      </c>
      <c r="M68">
        <f>(10*2)*126.01</f>
        <v>2520.2000000000003</v>
      </c>
      <c r="N68">
        <f t="shared" si="0"/>
        <v>2520.2000000000003</v>
      </c>
      <c r="O68">
        <f t="shared" si="0"/>
        <v>2520.2000000000003</v>
      </c>
      <c r="P68" t="s">
        <v>219</v>
      </c>
      <c r="Q68">
        <v>5</v>
      </c>
      <c r="R68">
        <v>5</v>
      </c>
      <c r="S68">
        <v>5</v>
      </c>
      <c r="T68">
        <v>5</v>
      </c>
      <c r="U68">
        <v>5</v>
      </c>
      <c r="V68">
        <v>5</v>
      </c>
      <c r="W68">
        <v>5</v>
      </c>
      <c r="X68">
        <v>5</v>
      </c>
      <c r="Y68">
        <v>5</v>
      </c>
      <c r="Z68">
        <v>5</v>
      </c>
      <c r="AA68">
        <v>5</v>
      </c>
      <c r="AB68">
        <v>5</v>
      </c>
      <c r="AC68">
        <v>5</v>
      </c>
      <c r="AD68" t="s">
        <v>258</v>
      </c>
      <c r="AE68" s="3">
        <v>44013</v>
      </c>
      <c r="AF68" s="3">
        <v>44013</v>
      </c>
    </row>
    <row r="69" spans="1:32" ht="30" x14ac:dyDescent="0.25">
      <c r="A69">
        <v>2020</v>
      </c>
      <c r="B69" s="3">
        <v>43922</v>
      </c>
      <c r="C69" s="3">
        <v>44012</v>
      </c>
      <c r="D69" t="s">
        <v>83</v>
      </c>
      <c r="E69" t="s">
        <v>411</v>
      </c>
      <c r="F69" s="7" t="s">
        <v>412</v>
      </c>
      <c r="G69" s="7" t="s">
        <v>412</v>
      </c>
      <c r="H69" s="8" t="s">
        <v>237</v>
      </c>
      <c r="I69" t="s">
        <v>424</v>
      </c>
      <c r="J69" t="s">
        <v>425</v>
      </c>
      <c r="K69" t="s">
        <v>426</v>
      </c>
      <c r="L69" t="s">
        <v>93</v>
      </c>
      <c r="M69">
        <f>(34*2)*126.01</f>
        <v>8568.68</v>
      </c>
      <c r="N69">
        <f t="shared" si="0"/>
        <v>8568.68</v>
      </c>
      <c r="O69">
        <f t="shared" si="0"/>
        <v>8568.68</v>
      </c>
      <c r="P69" t="s">
        <v>219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258</v>
      </c>
      <c r="AE69" s="3">
        <v>44013</v>
      </c>
      <c r="AF69" s="3">
        <v>44013</v>
      </c>
    </row>
    <row r="70" spans="1:32" ht="30" x14ac:dyDescent="0.25">
      <c r="A70">
        <v>2020</v>
      </c>
      <c r="B70" s="3">
        <v>43922</v>
      </c>
      <c r="C70" s="3">
        <v>44012</v>
      </c>
      <c r="D70" t="s">
        <v>83</v>
      </c>
      <c r="E70" t="s">
        <v>411</v>
      </c>
      <c r="F70" s="7" t="s">
        <v>412</v>
      </c>
      <c r="G70" s="7" t="s">
        <v>412</v>
      </c>
      <c r="H70" s="8" t="s">
        <v>237</v>
      </c>
      <c r="I70" t="s">
        <v>427</v>
      </c>
      <c r="J70" t="s">
        <v>428</v>
      </c>
      <c r="K70" t="s">
        <v>429</v>
      </c>
      <c r="L70" t="s">
        <v>93</v>
      </c>
      <c r="M70">
        <f>(60*2)*126.01</f>
        <v>15121.2</v>
      </c>
      <c r="N70">
        <f t="shared" si="0"/>
        <v>15121.2</v>
      </c>
      <c r="O70">
        <f t="shared" si="0"/>
        <v>15121.2</v>
      </c>
      <c r="P70" t="s">
        <v>219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2</v>
      </c>
      <c r="Y70">
        <v>2</v>
      </c>
      <c r="Z70">
        <v>2</v>
      </c>
      <c r="AA70">
        <v>2</v>
      </c>
      <c r="AB70">
        <v>2</v>
      </c>
      <c r="AC70">
        <v>2</v>
      </c>
      <c r="AD70" t="s">
        <v>258</v>
      </c>
      <c r="AE70" s="3">
        <v>44013</v>
      </c>
      <c r="AF70" s="3">
        <v>44013</v>
      </c>
    </row>
    <row r="71" spans="1:32" ht="30" x14ac:dyDescent="0.25">
      <c r="A71">
        <v>2020</v>
      </c>
      <c r="B71" s="3">
        <v>43922</v>
      </c>
      <c r="C71" s="3">
        <v>44012</v>
      </c>
      <c r="D71" t="s">
        <v>83</v>
      </c>
      <c r="E71" t="s">
        <v>411</v>
      </c>
      <c r="F71" s="7" t="s">
        <v>412</v>
      </c>
      <c r="G71" s="7" t="s">
        <v>412</v>
      </c>
      <c r="H71" s="8" t="s">
        <v>237</v>
      </c>
      <c r="I71" t="s">
        <v>430</v>
      </c>
      <c r="J71" t="s">
        <v>431</v>
      </c>
      <c r="K71" t="s">
        <v>432</v>
      </c>
      <c r="L71" t="s">
        <v>93</v>
      </c>
      <c r="M71">
        <f>(50*2)*126.01</f>
        <v>12601</v>
      </c>
      <c r="N71">
        <f t="shared" si="0"/>
        <v>12601</v>
      </c>
      <c r="O71">
        <f t="shared" si="0"/>
        <v>12601</v>
      </c>
      <c r="P71" t="s">
        <v>219</v>
      </c>
      <c r="Q71">
        <v>3</v>
      </c>
      <c r="R71">
        <v>3</v>
      </c>
      <c r="S71">
        <v>3</v>
      </c>
      <c r="T71">
        <v>3</v>
      </c>
      <c r="U71">
        <v>3</v>
      </c>
      <c r="V71">
        <v>3</v>
      </c>
      <c r="W71">
        <v>3</v>
      </c>
      <c r="X71">
        <v>3</v>
      </c>
      <c r="Y71">
        <v>3</v>
      </c>
      <c r="Z71">
        <v>3</v>
      </c>
      <c r="AA71">
        <v>3</v>
      </c>
      <c r="AB71">
        <v>3</v>
      </c>
      <c r="AC71">
        <v>3</v>
      </c>
      <c r="AD71" t="s">
        <v>258</v>
      </c>
      <c r="AE71" s="3">
        <v>44013</v>
      </c>
      <c r="AF71" s="3">
        <v>44013</v>
      </c>
    </row>
    <row r="72" spans="1:32" ht="30" x14ac:dyDescent="0.25">
      <c r="A72">
        <v>2020</v>
      </c>
      <c r="B72" s="3">
        <v>43922</v>
      </c>
      <c r="C72" s="3">
        <v>44012</v>
      </c>
      <c r="D72" t="s">
        <v>83</v>
      </c>
      <c r="E72" t="s">
        <v>411</v>
      </c>
      <c r="F72" s="7" t="s">
        <v>412</v>
      </c>
      <c r="G72" s="7" t="s">
        <v>412</v>
      </c>
      <c r="H72" s="8" t="s">
        <v>237</v>
      </c>
      <c r="I72" t="s">
        <v>433</v>
      </c>
      <c r="J72" t="s">
        <v>434</v>
      </c>
      <c r="K72" t="s">
        <v>435</v>
      </c>
      <c r="L72" t="s">
        <v>94</v>
      </c>
      <c r="M72">
        <f>(58*2)*126.01</f>
        <v>14617.16</v>
      </c>
      <c r="N72">
        <f t="shared" si="0"/>
        <v>14617.16</v>
      </c>
      <c r="O72">
        <f t="shared" si="0"/>
        <v>14617.16</v>
      </c>
      <c r="P72" t="s">
        <v>219</v>
      </c>
      <c r="Q72">
        <v>4</v>
      </c>
      <c r="R72">
        <v>4</v>
      </c>
      <c r="S72">
        <v>4</v>
      </c>
      <c r="T72">
        <v>4</v>
      </c>
      <c r="U72">
        <v>4</v>
      </c>
      <c r="V72">
        <v>4</v>
      </c>
      <c r="W72">
        <v>4</v>
      </c>
      <c r="X72">
        <v>4</v>
      </c>
      <c r="Y72">
        <v>4</v>
      </c>
      <c r="Z72">
        <v>4</v>
      </c>
      <c r="AA72">
        <v>4</v>
      </c>
      <c r="AB72">
        <v>4</v>
      </c>
      <c r="AC72">
        <v>4</v>
      </c>
      <c r="AD72" t="s">
        <v>258</v>
      </c>
      <c r="AE72" s="3">
        <v>44013</v>
      </c>
      <c r="AF72" s="3">
        <v>44013</v>
      </c>
    </row>
    <row r="73" spans="1:32" ht="30" x14ac:dyDescent="0.25">
      <c r="A73">
        <v>2020</v>
      </c>
      <c r="B73" s="3">
        <v>43922</v>
      </c>
      <c r="C73" s="3">
        <v>44012</v>
      </c>
      <c r="D73" t="s">
        <v>83</v>
      </c>
      <c r="E73" t="s">
        <v>411</v>
      </c>
      <c r="F73" s="7" t="s">
        <v>412</v>
      </c>
      <c r="G73" s="7" t="s">
        <v>412</v>
      </c>
      <c r="H73" s="8" t="s">
        <v>237</v>
      </c>
      <c r="I73" t="s">
        <v>436</v>
      </c>
      <c r="J73" t="s">
        <v>315</v>
      </c>
      <c r="K73" t="s">
        <v>437</v>
      </c>
      <c r="L73" t="s">
        <v>94</v>
      </c>
      <c r="M73">
        <f>(41*2)*126.01</f>
        <v>10332.82</v>
      </c>
      <c r="N73">
        <f t="shared" si="0"/>
        <v>10332.82</v>
      </c>
      <c r="O73">
        <f t="shared" si="0"/>
        <v>10332.82</v>
      </c>
      <c r="P73" t="s">
        <v>219</v>
      </c>
      <c r="Q73">
        <v>5</v>
      </c>
      <c r="R73">
        <v>5</v>
      </c>
      <c r="S73">
        <v>5</v>
      </c>
      <c r="T73">
        <v>5</v>
      </c>
      <c r="U73">
        <v>5</v>
      </c>
      <c r="V73">
        <v>5</v>
      </c>
      <c r="W73">
        <v>5</v>
      </c>
      <c r="X73">
        <v>5</v>
      </c>
      <c r="Y73">
        <v>5</v>
      </c>
      <c r="Z73">
        <v>5</v>
      </c>
      <c r="AA73">
        <v>5</v>
      </c>
      <c r="AB73">
        <v>5</v>
      </c>
      <c r="AC73">
        <v>5</v>
      </c>
      <c r="AD73" t="s">
        <v>258</v>
      </c>
      <c r="AE73" s="3">
        <v>44013</v>
      </c>
      <c r="AF73" s="3">
        <v>44013</v>
      </c>
    </row>
    <row r="74" spans="1:32" ht="30" x14ac:dyDescent="0.25">
      <c r="A74">
        <v>2020</v>
      </c>
      <c r="B74" s="3">
        <v>43922</v>
      </c>
      <c r="C74" s="3">
        <v>44012</v>
      </c>
      <c r="D74" t="s">
        <v>83</v>
      </c>
      <c r="E74" t="s">
        <v>411</v>
      </c>
      <c r="F74" s="7" t="s">
        <v>412</v>
      </c>
      <c r="G74" s="7" t="s">
        <v>412</v>
      </c>
      <c r="H74" s="8" t="s">
        <v>237</v>
      </c>
      <c r="I74" t="s">
        <v>438</v>
      </c>
      <c r="J74" t="s">
        <v>439</v>
      </c>
      <c r="K74" t="s">
        <v>440</v>
      </c>
      <c r="L74" t="s">
        <v>94</v>
      </c>
      <c r="M74">
        <f>(26*2)*126.01</f>
        <v>6552.52</v>
      </c>
      <c r="N74">
        <f t="shared" si="0"/>
        <v>6552.52</v>
      </c>
      <c r="O74">
        <f t="shared" si="0"/>
        <v>6552.52</v>
      </c>
      <c r="P74" t="s">
        <v>219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258</v>
      </c>
      <c r="AE74" s="3">
        <v>44013</v>
      </c>
      <c r="AF74" s="3">
        <v>44013</v>
      </c>
    </row>
    <row r="75" spans="1:32" ht="30" x14ac:dyDescent="0.25">
      <c r="A75">
        <v>2020</v>
      </c>
      <c r="B75" s="3">
        <v>43922</v>
      </c>
      <c r="C75" s="3">
        <v>44012</v>
      </c>
      <c r="D75" t="s">
        <v>83</v>
      </c>
      <c r="E75" t="s">
        <v>411</v>
      </c>
      <c r="F75" s="7" t="s">
        <v>412</v>
      </c>
      <c r="G75" s="7" t="s">
        <v>412</v>
      </c>
      <c r="H75" s="8" t="s">
        <v>237</v>
      </c>
      <c r="I75" t="s">
        <v>441</v>
      </c>
      <c r="J75" t="s">
        <v>442</v>
      </c>
      <c r="K75" t="s">
        <v>443</v>
      </c>
      <c r="L75" t="s">
        <v>94</v>
      </c>
      <c r="M75">
        <f>(20*2)*126.01</f>
        <v>5040.4000000000005</v>
      </c>
      <c r="N75">
        <f t="shared" si="0"/>
        <v>5040.4000000000005</v>
      </c>
      <c r="O75">
        <f t="shared" si="0"/>
        <v>5040.4000000000005</v>
      </c>
      <c r="P75" t="s">
        <v>219</v>
      </c>
      <c r="Q75">
        <v>2</v>
      </c>
      <c r="R75">
        <v>2</v>
      </c>
      <c r="S75">
        <v>2</v>
      </c>
      <c r="T75">
        <v>2</v>
      </c>
      <c r="U75">
        <v>2</v>
      </c>
      <c r="V75">
        <v>2</v>
      </c>
      <c r="W75">
        <v>2</v>
      </c>
      <c r="X75">
        <v>2</v>
      </c>
      <c r="Y75">
        <v>2</v>
      </c>
      <c r="Z75">
        <v>2</v>
      </c>
      <c r="AA75">
        <v>2</v>
      </c>
      <c r="AB75">
        <v>2</v>
      </c>
      <c r="AC75">
        <v>2</v>
      </c>
      <c r="AD75" t="s">
        <v>258</v>
      </c>
      <c r="AE75" s="3">
        <v>44013</v>
      </c>
      <c r="AF75" s="3">
        <v>44013</v>
      </c>
    </row>
    <row r="76" spans="1:32" ht="30" x14ac:dyDescent="0.25">
      <c r="A76">
        <v>2020</v>
      </c>
      <c r="B76" s="3">
        <v>43922</v>
      </c>
      <c r="C76" s="3">
        <v>44012</v>
      </c>
      <c r="D76" t="s">
        <v>83</v>
      </c>
      <c r="E76" t="s">
        <v>411</v>
      </c>
      <c r="F76" s="7" t="s">
        <v>412</v>
      </c>
      <c r="G76" s="7" t="s">
        <v>412</v>
      </c>
      <c r="H76" s="8" t="s">
        <v>237</v>
      </c>
      <c r="I76" t="s">
        <v>444</v>
      </c>
      <c r="J76" t="s">
        <v>445</v>
      </c>
      <c r="K76" t="s">
        <v>346</v>
      </c>
      <c r="L76" t="s">
        <v>94</v>
      </c>
      <c r="M76">
        <f>(12*2)*126.01</f>
        <v>3024.2400000000002</v>
      </c>
      <c r="N76">
        <f t="shared" si="0"/>
        <v>3024.2400000000002</v>
      </c>
      <c r="O76">
        <f t="shared" si="0"/>
        <v>3024.2400000000002</v>
      </c>
      <c r="P76" t="s">
        <v>219</v>
      </c>
      <c r="Q76">
        <v>3</v>
      </c>
      <c r="R76">
        <v>3</v>
      </c>
      <c r="S76">
        <v>3</v>
      </c>
      <c r="T76">
        <v>3</v>
      </c>
      <c r="U76">
        <v>3</v>
      </c>
      <c r="V76">
        <v>3</v>
      </c>
      <c r="W76">
        <v>3</v>
      </c>
      <c r="X76">
        <v>3</v>
      </c>
      <c r="Y76">
        <v>3</v>
      </c>
      <c r="Z76">
        <v>3</v>
      </c>
      <c r="AA76">
        <v>3</v>
      </c>
      <c r="AB76">
        <v>3</v>
      </c>
      <c r="AC76">
        <v>3</v>
      </c>
      <c r="AD76" t="s">
        <v>258</v>
      </c>
      <c r="AE76" s="3">
        <v>44013</v>
      </c>
      <c r="AF76" s="3">
        <v>44013</v>
      </c>
    </row>
    <row r="77" spans="1:32" ht="30" x14ac:dyDescent="0.25">
      <c r="A77">
        <v>2020</v>
      </c>
      <c r="B77" s="3">
        <v>43922</v>
      </c>
      <c r="C77" s="3">
        <v>44012</v>
      </c>
      <c r="D77" t="s">
        <v>83</v>
      </c>
      <c r="E77" t="s">
        <v>411</v>
      </c>
      <c r="F77" s="7" t="s">
        <v>412</v>
      </c>
      <c r="G77" s="7" t="s">
        <v>412</v>
      </c>
      <c r="H77" s="8" t="s">
        <v>237</v>
      </c>
      <c r="I77" t="s">
        <v>446</v>
      </c>
      <c r="J77" t="s">
        <v>447</v>
      </c>
      <c r="K77" t="s">
        <v>448</v>
      </c>
      <c r="L77" t="s">
        <v>93</v>
      </c>
      <c r="M77">
        <f>(4*2)*126.01</f>
        <v>1008.08</v>
      </c>
      <c r="N77">
        <f t="shared" si="0"/>
        <v>1008.08</v>
      </c>
      <c r="O77">
        <f t="shared" si="0"/>
        <v>1008.08</v>
      </c>
      <c r="P77" t="s">
        <v>219</v>
      </c>
      <c r="Q77">
        <v>4</v>
      </c>
      <c r="R77">
        <v>4</v>
      </c>
      <c r="S77">
        <v>4</v>
      </c>
      <c r="T77">
        <v>4</v>
      </c>
      <c r="U77">
        <v>4</v>
      </c>
      <c r="V77">
        <v>4</v>
      </c>
      <c r="W77">
        <v>4</v>
      </c>
      <c r="X77">
        <v>4</v>
      </c>
      <c r="Y77">
        <v>4</v>
      </c>
      <c r="Z77">
        <v>4</v>
      </c>
      <c r="AA77">
        <v>4</v>
      </c>
      <c r="AB77">
        <v>4</v>
      </c>
      <c r="AC77">
        <v>4</v>
      </c>
      <c r="AD77" t="s">
        <v>258</v>
      </c>
      <c r="AE77" s="3">
        <v>44013</v>
      </c>
      <c r="AF77" s="3">
        <v>44013</v>
      </c>
    </row>
    <row r="78" spans="1:32" ht="30" x14ac:dyDescent="0.25">
      <c r="A78">
        <v>2020</v>
      </c>
      <c r="B78" s="3">
        <v>43922</v>
      </c>
      <c r="C78" s="3">
        <v>44012</v>
      </c>
      <c r="D78" t="s">
        <v>83</v>
      </c>
      <c r="E78" t="s">
        <v>411</v>
      </c>
      <c r="F78" s="7" t="s">
        <v>412</v>
      </c>
      <c r="G78" s="7" t="s">
        <v>412</v>
      </c>
      <c r="H78" s="8" t="s">
        <v>237</v>
      </c>
      <c r="I78" t="s">
        <v>449</v>
      </c>
      <c r="J78" t="s">
        <v>450</v>
      </c>
      <c r="K78" t="s">
        <v>451</v>
      </c>
      <c r="L78" t="s">
        <v>93</v>
      </c>
      <c r="M78">
        <f>(66*2)*126.01</f>
        <v>16633.32</v>
      </c>
      <c r="N78">
        <f t="shared" si="0"/>
        <v>16633.32</v>
      </c>
      <c r="O78">
        <f t="shared" si="0"/>
        <v>16633.32</v>
      </c>
      <c r="P78" t="s">
        <v>219</v>
      </c>
      <c r="Q78">
        <v>5</v>
      </c>
      <c r="R78">
        <v>5</v>
      </c>
      <c r="S78">
        <v>5</v>
      </c>
      <c r="T78">
        <v>5</v>
      </c>
      <c r="U78">
        <v>5</v>
      </c>
      <c r="V78">
        <v>5</v>
      </c>
      <c r="W78">
        <v>5</v>
      </c>
      <c r="X78">
        <v>5</v>
      </c>
      <c r="Y78">
        <v>5</v>
      </c>
      <c r="Z78">
        <v>5</v>
      </c>
      <c r="AA78">
        <v>5</v>
      </c>
      <c r="AB78">
        <v>5</v>
      </c>
      <c r="AC78">
        <v>5</v>
      </c>
      <c r="AD78" t="s">
        <v>258</v>
      </c>
      <c r="AE78" s="3">
        <v>44013</v>
      </c>
      <c r="AF78" s="3">
        <v>44013</v>
      </c>
    </row>
    <row r="79" spans="1:32" ht="30" x14ac:dyDescent="0.25">
      <c r="A79">
        <v>2020</v>
      </c>
      <c r="B79" s="3">
        <v>43922</v>
      </c>
      <c r="C79" s="3">
        <v>44012</v>
      </c>
      <c r="D79" t="s">
        <v>83</v>
      </c>
      <c r="E79" t="s">
        <v>411</v>
      </c>
      <c r="F79" s="7" t="s">
        <v>412</v>
      </c>
      <c r="G79" s="7" t="s">
        <v>412</v>
      </c>
      <c r="H79" s="8" t="s">
        <v>237</v>
      </c>
      <c r="I79" t="s">
        <v>452</v>
      </c>
      <c r="J79" t="s">
        <v>453</v>
      </c>
      <c r="K79" t="s">
        <v>454</v>
      </c>
      <c r="L79" t="s">
        <v>94</v>
      </c>
      <c r="M79">
        <f>(68*2)*126.01</f>
        <v>17137.36</v>
      </c>
      <c r="N79">
        <f t="shared" si="0"/>
        <v>17137.36</v>
      </c>
      <c r="O79">
        <f t="shared" si="0"/>
        <v>17137.36</v>
      </c>
      <c r="P79" t="s">
        <v>219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258</v>
      </c>
      <c r="AE79" s="3">
        <v>44013</v>
      </c>
      <c r="AF79" s="3">
        <v>44013</v>
      </c>
    </row>
    <row r="80" spans="1:32" ht="30" x14ac:dyDescent="0.25">
      <c r="A80">
        <v>2020</v>
      </c>
      <c r="B80" s="3">
        <v>43922</v>
      </c>
      <c r="C80" s="3">
        <v>44012</v>
      </c>
      <c r="D80" t="s">
        <v>83</v>
      </c>
      <c r="E80" t="s">
        <v>411</v>
      </c>
      <c r="F80" s="7" t="s">
        <v>412</v>
      </c>
      <c r="G80" s="7" t="s">
        <v>412</v>
      </c>
      <c r="H80" s="8" t="s">
        <v>237</v>
      </c>
      <c r="I80" t="s">
        <v>455</v>
      </c>
      <c r="J80" t="s">
        <v>456</v>
      </c>
      <c r="K80" t="s">
        <v>228</v>
      </c>
      <c r="L80" t="s">
        <v>93</v>
      </c>
      <c r="M80">
        <f>(43*2)*126.01</f>
        <v>10836.86</v>
      </c>
      <c r="N80">
        <f t="shared" si="0"/>
        <v>10836.86</v>
      </c>
      <c r="O80">
        <f t="shared" si="0"/>
        <v>10836.86</v>
      </c>
      <c r="P80" t="s">
        <v>219</v>
      </c>
      <c r="Q80">
        <v>2</v>
      </c>
      <c r="R80">
        <v>2</v>
      </c>
      <c r="S80">
        <v>2</v>
      </c>
      <c r="T80">
        <v>2</v>
      </c>
      <c r="U80">
        <v>2</v>
      </c>
      <c r="V80">
        <v>2</v>
      </c>
      <c r="W80">
        <v>2</v>
      </c>
      <c r="X80">
        <v>2</v>
      </c>
      <c r="Y80">
        <v>2</v>
      </c>
      <c r="Z80">
        <v>2</v>
      </c>
      <c r="AA80">
        <v>2</v>
      </c>
      <c r="AB80">
        <v>2</v>
      </c>
      <c r="AC80">
        <v>2</v>
      </c>
      <c r="AD80" t="s">
        <v>258</v>
      </c>
      <c r="AE80" s="3">
        <v>44013</v>
      </c>
      <c r="AF80" s="3">
        <v>44013</v>
      </c>
    </row>
    <row r="81" spans="1:32" ht="30" x14ac:dyDescent="0.25">
      <c r="A81">
        <v>2020</v>
      </c>
      <c r="B81" s="3">
        <v>43922</v>
      </c>
      <c r="C81" s="3">
        <v>44012</v>
      </c>
      <c r="D81" t="s">
        <v>83</v>
      </c>
      <c r="E81" t="s">
        <v>411</v>
      </c>
      <c r="F81" s="7" t="s">
        <v>412</v>
      </c>
      <c r="G81" s="7" t="s">
        <v>412</v>
      </c>
      <c r="H81" s="8" t="s">
        <v>237</v>
      </c>
      <c r="I81" t="s">
        <v>457</v>
      </c>
      <c r="J81" t="s">
        <v>458</v>
      </c>
      <c r="K81" t="s">
        <v>373</v>
      </c>
      <c r="L81" t="s">
        <v>93</v>
      </c>
      <c r="M81">
        <f>(25*2)*126.01</f>
        <v>6300.5</v>
      </c>
      <c r="N81">
        <f t="shared" si="0"/>
        <v>6300.5</v>
      </c>
      <c r="O81">
        <f t="shared" si="0"/>
        <v>6300.5</v>
      </c>
      <c r="P81" t="s">
        <v>219</v>
      </c>
      <c r="Q81">
        <v>3</v>
      </c>
      <c r="R81">
        <v>3</v>
      </c>
      <c r="S81">
        <v>3</v>
      </c>
      <c r="T81">
        <v>3</v>
      </c>
      <c r="U81">
        <v>3</v>
      </c>
      <c r="V81">
        <v>3</v>
      </c>
      <c r="W81">
        <v>3</v>
      </c>
      <c r="X81">
        <v>3</v>
      </c>
      <c r="Y81">
        <v>3</v>
      </c>
      <c r="Z81">
        <v>3</v>
      </c>
      <c r="AA81">
        <v>3</v>
      </c>
      <c r="AB81">
        <v>3</v>
      </c>
      <c r="AC81">
        <v>3</v>
      </c>
      <c r="AD81" t="s">
        <v>258</v>
      </c>
      <c r="AE81" s="3">
        <v>44013</v>
      </c>
      <c r="AF81" s="3">
        <v>44013</v>
      </c>
    </row>
    <row r="82" spans="1:32" ht="30" x14ac:dyDescent="0.25">
      <c r="A82">
        <v>2020</v>
      </c>
      <c r="B82" s="3">
        <v>43922</v>
      </c>
      <c r="C82" s="3">
        <v>44012</v>
      </c>
      <c r="D82" t="s">
        <v>83</v>
      </c>
      <c r="E82" t="s">
        <v>411</v>
      </c>
      <c r="F82" s="7" t="s">
        <v>412</v>
      </c>
      <c r="G82" s="7" t="s">
        <v>412</v>
      </c>
      <c r="H82" s="8" t="s">
        <v>237</v>
      </c>
      <c r="I82" t="s">
        <v>459</v>
      </c>
      <c r="J82" t="s">
        <v>460</v>
      </c>
      <c r="K82" t="s">
        <v>461</v>
      </c>
      <c r="L82" t="s">
        <v>93</v>
      </c>
      <c r="M82">
        <f>(44*2)*126.01</f>
        <v>11088.880000000001</v>
      </c>
      <c r="N82">
        <f t="shared" si="0"/>
        <v>11088.880000000001</v>
      </c>
      <c r="O82">
        <f t="shared" si="0"/>
        <v>11088.880000000001</v>
      </c>
      <c r="P82" t="s">
        <v>219</v>
      </c>
      <c r="Q82">
        <v>4</v>
      </c>
      <c r="R82">
        <v>4</v>
      </c>
      <c r="S82">
        <v>4</v>
      </c>
      <c r="T82">
        <v>4</v>
      </c>
      <c r="U82">
        <v>4</v>
      </c>
      <c r="V82">
        <v>4</v>
      </c>
      <c r="W82">
        <v>4</v>
      </c>
      <c r="X82">
        <v>4</v>
      </c>
      <c r="Y82">
        <v>4</v>
      </c>
      <c r="Z82">
        <v>4</v>
      </c>
      <c r="AA82">
        <v>4</v>
      </c>
      <c r="AB82">
        <v>4</v>
      </c>
      <c r="AC82">
        <v>4</v>
      </c>
      <c r="AD82" t="s">
        <v>258</v>
      </c>
      <c r="AE82" s="3">
        <v>44013</v>
      </c>
      <c r="AF82" s="3">
        <v>44013</v>
      </c>
    </row>
    <row r="83" spans="1:32" ht="30" x14ac:dyDescent="0.25">
      <c r="A83">
        <v>2020</v>
      </c>
      <c r="B83" s="3">
        <v>43922</v>
      </c>
      <c r="C83" s="3">
        <v>44012</v>
      </c>
      <c r="D83" t="s">
        <v>83</v>
      </c>
      <c r="E83" t="s">
        <v>411</v>
      </c>
      <c r="F83" s="7" t="s">
        <v>412</v>
      </c>
      <c r="G83" s="7" t="s">
        <v>412</v>
      </c>
      <c r="H83" s="8" t="s">
        <v>237</v>
      </c>
      <c r="I83" t="s">
        <v>462</v>
      </c>
      <c r="J83" t="s">
        <v>463</v>
      </c>
      <c r="K83" t="s">
        <v>464</v>
      </c>
      <c r="L83" t="s">
        <v>94</v>
      </c>
      <c r="M83">
        <f>(54*2)*126.01</f>
        <v>13609.08</v>
      </c>
      <c r="N83">
        <f t="shared" si="0"/>
        <v>13609.08</v>
      </c>
      <c r="O83">
        <f t="shared" si="0"/>
        <v>13609.08</v>
      </c>
      <c r="P83" t="s">
        <v>219</v>
      </c>
      <c r="Q83">
        <v>5</v>
      </c>
      <c r="R83">
        <v>5</v>
      </c>
      <c r="S83">
        <v>5</v>
      </c>
      <c r="T83">
        <v>5</v>
      </c>
      <c r="U83">
        <v>5</v>
      </c>
      <c r="V83">
        <v>5</v>
      </c>
      <c r="W83">
        <v>5</v>
      </c>
      <c r="X83">
        <v>5</v>
      </c>
      <c r="Y83">
        <v>5</v>
      </c>
      <c r="Z83">
        <v>5</v>
      </c>
      <c r="AA83">
        <v>5</v>
      </c>
      <c r="AB83">
        <v>5</v>
      </c>
      <c r="AC83">
        <v>5</v>
      </c>
      <c r="AD83" t="s">
        <v>258</v>
      </c>
      <c r="AE83" s="3">
        <v>44013</v>
      </c>
      <c r="AF83" s="3">
        <v>44013</v>
      </c>
    </row>
    <row r="84" spans="1:32" ht="30" x14ac:dyDescent="0.25">
      <c r="A84">
        <v>2020</v>
      </c>
      <c r="B84" s="3">
        <v>43922</v>
      </c>
      <c r="C84" s="3">
        <v>44012</v>
      </c>
      <c r="D84" t="s">
        <v>83</v>
      </c>
      <c r="E84" t="s">
        <v>411</v>
      </c>
      <c r="F84" s="7" t="s">
        <v>412</v>
      </c>
      <c r="G84" s="7" t="s">
        <v>412</v>
      </c>
      <c r="H84" s="8" t="s">
        <v>237</v>
      </c>
      <c r="I84" t="s">
        <v>465</v>
      </c>
      <c r="J84" t="s">
        <v>432</v>
      </c>
      <c r="K84" t="s">
        <v>466</v>
      </c>
      <c r="L84" t="s">
        <v>93</v>
      </c>
      <c r="M84">
        <f>(66*2)*126.01</f>
        <v>16633.32</v>
      </c>
      <c r="N84">
        <f t="shared" si="0"/>
        <v>16633.32</v>
      </c>
      <c r="O84">
        <f t="shared" si="0"/>
        <v>16633.32</v>
      </c>
      <c r="P84" t="s">
        <v>219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258</v>
      </c>
      <c r="AE84" s="3">
        <v>44013</v>
      </c>
      <c r="AF84" s="3">
        <v>44013</v>
      </c>
    </row>
    <row r="85" spans="1:32" ht="30" x14ac:dyDescent="0.25">
      <c r="A85">
        <v>2020</v>
      </c>
      <c r="B85" s="3">
        <v>43922</v>
      </c>
      <c r="C85" s="3">
        <v>44012</v>
      </c>
      <c r="D85" t="s">
        <v>83</v>
      </c>
      <c r="E85" t="s">
        <v>411</v>
      </c>
      <c r="F85" s="7" t="s">
        <v>412</v>
      </c>
      <c r="G85" s="7" t="s">
        <v>412</v>
      </c>
      <c r="H85" s="8" t="s">
        <v>237</v>
      </c>
      <c r="I85" t="s">
        <v>467</v>
      </c>
      <c r="J85" t="s">
        <v>468</v>
      </c>
      <c r="K85" t="s">
        <v>469</v>
      </c>
      <c r="L85" t="s">
        <v>93</v>
      </c>
      <c r="M85">
        <f>(65*2)*126.01</f>
        <v>16381.300000000001</v>
      </c>
      <c r="N85">
        <f t="shared" si="0"/>
        <v>16381.300000000001</v>
      </c>
      <c r="O85">
        <f t="shared" si="0"/>
        <v>16381.300000000001</v>
      </c>
      <c r="P85" t="s">
        <v>219</v>
      </c>
      <c r="Q85">
        <v>2</v>
      </c>
      <c r="R85">
        <v>2</v>
      </c>
      <c r="S85">
        <v>2</v>
      </c>
      <c r="T85">
        <v>2</v>
      </c>
      <c r="U85">
        <v>2</v>
      </c>
      <c r="V85">
        <v>2</v>
      </c>
      <c r="W85">
        <v>2</v>
      </c>
      <c r="X85">
        <v>2</v>
      </c>
      <c r="Y85">
        <v>2</v>
      </c>
      <c r="Z85">
        <v>2</v>
      </c>
      <c r="AA85">
        <v>2</v>
      </c>
      <c r="AB85">
        <v>2</v>
      </c>
      <c r="AC85">
        <v>2</v>
      </c>
      <c r="AD85" t="s">
        <v>258</v>
      </c>
      <c r="AE85" s="3">
        <v>44013</v>
      </c>
      <c r="AF85" s="3">
        <v>44013</v>
      </c>
    </row>
    <row r="86" spans="1:32" ht="30" x14ac:dyDescent="0.25">
      <c r="A86">
        <v>2020</v>
      </c>
      <c r="B86" s="3">
        <v>43922</v>
      </c>
      <c r="C86" s="3">
        <v>44012</v>
      </c>
      <c r="D86" t="s">
        <v>83</v>
      </c>
      <c r="E86" t="s">
        <v>411</v>
      </c>
      <c r="F86" s="7" t="s">
        <v>412</v>
      </c>
      <c r="G86" s="7" t="s">
        <v>412</v>
      </c>
      <c r="H86" s="8" t="s">
        <v>237</v>
      </c>
      <c r="I86" t="s">
        <v>470</v>
      </c>
      <c r="J86" t="s">
        <v>471</v>
      </c>
      <c r="K86" t="s">
        <v>472</v>
      </c>
      <c r="L86" t="s">
        <v>93</v>
      </c>
      <c r="M86">
        <f>(32*2)*126.01</f>
        <v>8064.64</v>
      </c>
      <c r="N86">
        <f t="shared" si="0"/>
        <v>8064.64</v>
      </c>
      <c r="O86">
        <f t="shared" si="0"/>
        <v>8064.64</v>
      </c>
      <c r="P86" t="s">
        <v>219</v>
      </c>
      <c r="Q86">
        <v>3</v>
      </c>
      <c r="R86">
        <v>3</v>
      </c>
      <c r="S86">
        <v>3</v>
      </c>
      <c r="T86">
        <v>3</v>
      </c>
      <c r="U86">
        <v>3</v>
      </c>
      <c r="V86">
        <v>3</v>
      </c>
      <c r="W86">
        <v>3</v>
      </c>
      <c r="X86">
        <v>3</v>
      </c>
      <c r="Y86">
        <v>3</v>
      </c>
      <c r="Z86">
        <v>3</v>
      </c>
      <c r="AA86">
        <v>3</v>
      </c>
      <c r="AB86">
        <v>3</v>
      </c>
      <c r="AC86">
        <v>3</v>
      </c>
      <c r="AD86" t="s">
        <v>258</v>
      </c>
      <c r="AE86" s="3">
        <v>44013</v>
      </c>
      <c r="AF86" s="3">
        <v>44013</v>
      </c>
    </row>
    <row r="87" spans="1:32" ht="30" x14ac:dyDescent="0.25">
      <c r="A87">
        <v>2020</v>
      </c>
      <c r="B87" s="3">
        <v>43922</v>
      </c>
      <c r="C87" s="3">
        <v>44012</v>
      </c>
      <c r="D87" t="s">
        <v>83</v>
      </c>
      <c r="E87" t="s">
        <v>411</v>
      </c>
      <c r="F87" s="7" t="s">
        <v>412</v>
      </c>
      <c r="G87" s="7" t="s">
        <v>412</v>
      </c>
      <c r="H87" s="8" t="s">
        <v>237</v>
      </c>
      <c r="I87" t="s">
        <v>473</v>
      </c>
      <c r="J87" t="s">
        <v>443</v>
      </c>
      <c r="K87" t="s">
        <v>474</v>
      </c>
      <c r="L87" t="s">
        <v>94</v>
      </c>
      <c r="M87">
        <f>(16*2)*126.01</f>
        <v>4032.32</v>
      </c>
      <c r="N87">
        <f t="shared" si="0"/>
        <v>4032.32</v>
      </c>
      <c r="O87">
        <f t="shared" si="0"/>
        <v>4032.32</v>
      </c>
      <c r="P87" t="s">
        <v>219</v>
      </c>
      <c r="Q87">
        <v>4</v>
      </c>
      <c r="R87">
        <v>4</v>
      </c>
      <c r="S87">
        <v>4</v>
      </c>
      <c r="T87">
        <v>4</v>
      </c>
      <c r="U87">
        <v>4</v>
      </c>
      <c r="V87">
        <v>4</v>
      </c>
      <c r="W87">
        <v>4</v>
      </c>
      <c r="X87">
        <v>4</v>
      </c>
      <c r="Y87">
        <v>4</v>
      </c>
      <c r="Z87">
        <v>4</v>
      </c>
      <c r="AA87">
        <v>4</v>
      </c>
      <c r="AB87">
        <v>4</v>
      </c>
      <c r="AC87">
        <v>4</v>
      </c>
      <c r="AD87" t="s">
        <v>258</v>
      </c>
      <c r="AE87" s="3">
        <v>44013</v>
      </c>
      <c r="AF87" s="3">
        <v>44013</v>
      </c>
    </row>
    <row r="88" spans="1:32" ht="30" x14ac:dyDescent="0.25">
      <c r="A88">
        <v>2020</v>
      </c>
      <c r="B88" s="3">
        <v>43922</v>
      </c>
      <c r="C88" s="3">
        <v>44012</v>
      </c>
      <c r="D88" t="s">
        <v>83</v>
      </c>
      <c r="E88" t="s">
        <v>411</v>
      </c>
      <c r="F88" s="7" t="s">
        <v>412</v>
      </c>
      <c r="G88" s="7" t="s">
        <v>412</v>
      </c>
      <c r="H88" s="8" t="s">
        <v>237</v>
      </c>
      <c r="I88" t="s">
        <v>475</v>
      </c>
      <c r="J88" t="s">
        <v>217</v>
      </c>
      <c r="K88" t="s">
        <v>320</v>
      </c>
      <c r="L88" t="s">
        <v>94</v>
      </c>
      <c r="M88">
        <f>(22*2)*126.01</f>
        <v>5544.4400000000005</v>
      </c>
      <c r="N88">
        <f t="shared" si="0"/>
        <v>5544.4400000000005</v>
      </c>
      <c r="O88">
        <f t="shared" si="0"/>
        <v>5544.4400000000005</v>
      </c>
      <c r="P88" t="s">
        <v>219</v>
      </c>
      <c r="Q88">
        <v>5</v>
      </c>
      <c r="R88">
        <v>5</v>
      </c>
      <c r="S88">
        <v>5</v>
      </c>
      <c r="T88">
        <v>5</v>
      </c>
      <c r="U88">
        <v>5</v>
      </c>
      <c r="V88">
        <v>5</v>
      </c>
      <c r="W88">
        <v>5</v>
      </c>
      <c r="X88">
        <v>5</v>
      </c>
      <c r="Y88">
        <v>5</v>
      </c>
      <c r="Z88">
        <v>5</v>
      </c>
      <c r="AA88">
        <v>5</v>
      </c>
      <c r="AB88">
        <v>5</v>
      </c>
      <c r="AC88">
        <v>5</v>
      </c>
      <c r="AD88" t="s">
        <v>258</v>
      </c>
      <c r="AE88" s="3">
        <v>44013</v>
      </c>
      <c r="AF88" s="3">
        <v>44013</v>
      </c>
    </row>
    <row r="89" spans="1:32" ht="30" x14ac:dyDescent="0.25">
      <c r="A89">
        <v>2020</v>
      </c>
      <c r="B89" s="3">
        <v>43922</v>
      </c>
      <c r="C89" s="3">
        <v>44012</v>
      </c>
      <c r="D89" t="s">
        <v>83</v>
      </c>
      <c r="E89" t="s">
        <v>411</v>
      </c>
      <c r="F89" s="7" t="s">
        <v>412</v>
      </c>
      <c r="G89" s="7" t="s">
        <v>412</v>
      </c>
      <c r="H89" s="8" t="s">
        <v>237</v>
      </c>
      <c r="I89" t="s">
        <v>476</v>
      </c>
      <c r="J89" t="s">
        <v>477</v>
      </c>
      <c r="K89" t="s">
        <v>373</v>
      </c>
      <c r="L89" t="s">
        <v>94</v>
      </c>
      <c r="M89">
        <f>(67*2)*126.01</f>
        <v>16885.34</v>
      </c>
      <c r="N89">
        <f t="shared" si="0"/>
        <v>16885.34</v>
      </c>
      <c r="O89">
        <f t="shared" si="0"/>
        <v>16885.34</v>
      </c>
      <c r="P89" t="s">
        <v>219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258</v>
      </c>
      <c r="AE89" s="3">
        <v>44013</v>
      </c>
      <c r="AF89" s="3">
        <v>44013</v>
      </c>
    </row>
    <row r="90" spans="1:32" ht="30" x14ac:dyDescent="0.25">
      <c r="A90">
        <v>2020</v>
      </c>
      <c r="B90" s="3">
        <v>43922</v>
      </c>
      <c r="C90" s="3">
        <v>44012</v>
      </c>
      <c r="D90" t="s">
        <v>83</v>
      </c>
      <c r="E90" t="s">
        <v>411</v>
      </c>
      <c r="F90" s="7" t="s">
        <v>412</v>
      </c>
      <c r="G90" s="7" t="s">
        <v>412</v>
      </c>
      <c r="H90" s="8" t="s">
        <v>237</v>
      </c>
      <c r="I90" t="s">
        <v>478</v>
      </c>
      <c r="J90" t="s">
        <v>479</v>
      </c>
      <c r="K90" t="s">
        <v>480</v>
      </c>
      <c r="L90" t="s">
        <v>94</v>
      </c>
      <c r="M90">
        <f>(70*2)*126.01</f>
        <v>17641.400000000001</v>
      </c>
      <c r="N90">
        <f t="shared" si="0"/>
        <v>17641.400000000001</v>
      </c>
      <c r="O90">
        <f t="shared" si="0"/>
        <v>17641.400000000001</v>
      </c>
      <c r="P90" t="s">
        <v>219</v>
      </c>
      <c r="Q90">
        <v>2</v>
      </c>
      <c r="R90">
        <v>2</v>
      </c>
      <c r="S90">
        <v>2</v>
      </c>
      <c r="T90">
        <v>2</v>
      </c>
      <c r="U90">
        <v>2</v>
      </c>
      <c r="V90">
        <v>2</v>
      </c>
      <c r="W90">
        <v>2</v>
      </c>
      <c r="X90">
        <v>2</v>
      </c>
      <c r="Y90">
        <v>2</v>
      </c>
      <c r="Z90">
        <v>2</v>
      </c>
      <c r="AA90">
        <v>2</v>
      </c>
      <c r="AB90">
        <v>2</v>
      </c>
      <c r="AC90">
        <v>2</v>
      </c>
      <c r="AD90" t="s">
        <v>258</v>
      </c>
      <c r="AE90" s="3">
        <v>44013</v>
      </c>
      <c r="AF90" s="3">
        <v>44013</v>
      </c>
    </row>
    <row r="91" spans="1:32" ht="30" x14ac:dyDescent="0.25">
      <c r="A91">
        <v>2020</v>
      </c>
      <c r="B91" s="3">
        <v>43922</v>
      </c>
      <c r="C91" s="3">
        <v>44012</v>
      </c>
      <c r="D91" t="s">
        <v>83</v>
      </c>
      <c r="E91" t="s">
        <v>411</v>
      </c>
      <c r="F91" s="7" t="s">
        <v>412</v>
      </c>
      <c r="G91" s="7" t="s">
        <v>412</v>
      </c>
      <c r="H91" s="8" t="s">
        <v>237</v>
      </c>
      <c r="I91" t="s">
        <v>481</v>
      </c>
      <c r="J91" t="s">
        <v>482</v>
      </c>
      <c r="K91" t="s">
        <v>217</v>
      </c>
      <c r="L91" t="s">
        <v>94</v>
      </c>
      <c r="M91">
        <f>(68*2)*126.01</f>
        <v>17137.36</v>
      </c>
      <c r="N91">
        <f t="shared" si="0"/>
        <v>17137.36</v>
      </c>
      <c r="O91">
        <f t="shared" si="0"/>
        <v>17137.36</v>
      </c>
      <c r="P91" t="s">
        <v>219</v>
      </c>
      <c r="Q91">
        <v>3</v>
      </c>
      <c r="R91">
        <v>3</v>
      </c>
      <c r="S91">
        <v>3</v>
      </c>
      <c r="T91">
        <v>3</v>
      </c>
      <c r="U91">
        <v>3</v>
      </c>
      <c r="V91">
        <v>3</v>
      </c>
      <c r="W91">
        <v>3</v>
      </c>
      <c r="X91">
        <v>3</v>
      </c>
      <c r="Y91">
        <v>3</v>
      </c>
      <c r="Z91">
        <v>3</v>
      </c>
      <c r="AA91">
        <v>3</v>
      </c>
      <c r="AB91">
        <v>3</v>
      </c>
      <c r="AC91">
        <v>3</v>
      </c>
      <c r="AD91" t="s">
        <v>258</v>
      </c>
      <c r="AE91" s="3">
        <v>44013</v>
      </c>
      <c r="AF91" s="3">
        <v>44013</v>
      </c>
    </row>
    <row r="92" spans="1:32" ht="30" x14ac:dyDescent="0.25">
      <c r="A92">
        <v>2020</v>
      </c>
      <c r="B92" s="3">
        <v>43922</v>
      </c>
      <c r="C92" s="3">
        <v>44012</v>
      </c>
      <c r="D92" t="s">
        <v>83</v>
      </c>
      <c r="E92" t="s">
        <v>411</v>
      </c>
      <c r="F92" s="7" t="s">
        <v>412</v>
      </c>
      <c r="G92" s="7" t="s">
        <v>412</v>
      </c>
      <c r="H92" s="8" t="s">
        <v>237</v>
      </c>
      <c r="I92" t="s">
        <v>483</v>
      </c>
      <c r="J92" t="s">
        <v>484</v>
      </c>
      <c r="K92" t="s">
        <v>485</v>
      </c>
      <c r="L92" t="s">
        <v>94</v>
      </c>
      <c r="M92">
        <f>(15*2)*126.01</f>
        <v>3780.3</v>
      </c>
      <c r="N92">
        <f t="shared" si="0"/>
        <v>3780.3</v>
      </c>
      <c r="O92">
        <f t="shared" si="0"/>
        <v>3780.3</v>
      </c>
      <c r="P92" t="s">
        <v>219</v>
      </c>
      <c r="Q92">
        <v>4</v>
      </c>
      <c r="R92">
        <v>4</v>
      </c>
      <c r="S92">
        <v>4</v>
      </c>
      <c r="T92">
        <v>4</v>
      </c>
      <c r="U92">
        <v>4</v>
      </c>
      <c r="V92">
        <v>4</v>
      </c>
      <c r="W92">
        <v>4</v>
      </c>
      <c r="X92">
        <v>4</v>
      </c>
      <c r="Y92">
        <v>4</v>
      </c>
      <c r="Z92">
        <v>4</v>
      </c>
      <c r="AA92">
        <v>4</v>
      </c>
      <c r="AB92">
        <v>4</v>
      </c>
      <c r="AC92">
        <v>4</v>
      </c>
      <c r="AD92" t="s">
        <v>258</v>
      </c>
      <c r="AE92" s="3">
        <v>44013</v>
      </c>
      <c r="AF92" s="3">
        <v>44013</v>
      </c>
    </row>
    <row r="93" spans="1:32" ht="30" x14ac:dyDescent="0.25">
      <c r="A93">
        <v>2020</v>
      </c>
      <c r="B93" s="3">
        <v>43922</v>
      </c>
      <c r="C93" s="3">
        <v>44012</v>
      </c>
      <c r="D93" t="s">
        <v>83</v>
      </c>
      <c r="E93" t="s">
        <v>411</v>
      </c>
      <c r="F93" s="7" t="s">
        <v>412</v>
      </c>
      <c r="G93" s="7" t="s">
        <v>412</v>
      </c>
      <c r="H93" s="8" t="s">
        <v>237</v>
      </c>
      <c r="I93" t="s">
        <v>486</v>
      </c>
      <c r="J93" t="s">
        <v>487</v>
      </c>
      <c r="K93" t="s">
        <v>488</v>
      </c>
      <c r="L93" t="s">
        <v>94</v>
      </c>
      <c r="M93">
        <f>(12*2)*126.01</f>
        <v>3024.2400000000002</v>
      </c>
      <c r="N93">
        <f t="shared" si="0"/>
        <v>3024.2400000000002</v>
      </c>
      <c r="O93">
        <f t="shared" si="0"/>
        <v>3024.2400000000002</v>
      </c>
      <c r="P93" t="s">
        <v>219</v>
      </c>
      <c r="Q93">
        <v>5</v>
      </c>
      <c r="R93">
        <v>5</v>
      </c>
      <c r="S93">
        <v>5</v>
      </c>
      <c r="T93">
        <v>5</v>
      </c>
      <c r="U93">
        <v>5</v>
      </c>
      <c r="V93">
        <v>5</v>
      </c>
      <c r="W93">
        <v>5</v>
      </c>
      <c r="X93">
        <v>5</v>
      </c>
      <c r="Y93">
        <v>5</v>
      </c>
      <c r="Z93">
        <v>5</v>
      </c>
      <c r="AA93">
        <v>5</v>
      </c>
      <c r="AB93">
        <v>5</v>
      </c>
      <c r="AC93">
        <v>5</v>
      </c>
      <c r="AD93" t="s">
        <v>258</v>
      </c>
      <c r="AE93" s="3">
        <v>44013</v>
      </c>
      <c r="AF93" s="3">
        <v>44013</v>
      </c>
    </row>
    <row r="94" spans="1:32" ht="30" x14ac:dyDescent="0.25">
      <c r="A94">
        <v>2020</v>
      </c>
      <c r="B94" s="3">
        <v>43922</v>
      </c>
      <c r="C94" s="3">
        <v>44012</v>
      </c>
      <c r="D94" t="s">
        <v>83</v>
      </c>
      <c r="E94" t="s">
        <v>411</v>
      </c>
      <c r="F94" s="7" t="s">
        <v>412</v>
      </c>
      <c r="G94" s="7" t="s">
        <v>412</v>
      </c>
      <c r="H94" s="8" t="s">
        <v>237</v>
      </c>
      <c r="I94" t="s">
        <v>489</v>
      </c>
      <c r="J94" t="s">
        <v>490</v>
      </c>
      <c r="K94" t="s">
        <v>487</v>
      </c>
      <c r="L94" t="s">
        <v>94</v>
      </c>
      <c r="M94">
        <f>(28*2)*126.01</f>
        <v>7056.56</v>
      </c>
      <c r="N94">
        <f t="shared" si="0"/>
        <v>7056.56</v>
      </c>
      <c r="O94">
        <f t="shared" si="0"/>
        <v>7056.56</v>
      </c>
      <c r="P94" t="s">
        <v>219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258</v>
      </c>
      <c r="AE94" s="3">
        <v>44013</v>
      </c>
      <c r="AF94" s="3">
        <v>44013</v>
      </c>
    </row>
    <row r="95" spans="1:32" ht="30" x14ac:dyDescent="0.25">
      <c r="A95">
        <v>2020</v>
      </c>
      <c r="B95" s="3">
        <v>43922</v>
      </c>
      <c r="C95" s="3">
        <v>44012</v>
      </c>
      <c r="D95" t="s">
        <v>83</v>
      </c>
      <c r="E95" t="s">
        <v>411</v>
      </c>
      <c r="F95" s="7" t="s">
        <v>412</v>
      </c>
      <c r="G95" s="7" t="s">
        <v>412</v>
      </c>
      <c r="H95" s="8" t="s">
        <v>237</v>
      </c>
      <c r="I95" t="s">
        <v>491</v>
      </c>
      <c r="J95" t="s">
        <v>492</v>
      </c>
      <c r="K95" t="s">
        <v>493</v>
      </c>
      <c r="L95" t="s">
        <v>93</v>
      </c>
      <c r="M95">
        <f>(48*2)*126.01</f>
        <v>12096.960000000001</v>
      </c>
      <c r="N95">
        <f t="shared" si="0"/>
        <v>12096.960000000001</v>
      </c>
      <c r="O95">
        <f t="shared" si="0"/>
        <v>12096.960000000001</v>
      </c>
      <c r="P95" t="s">
        <v>219</v>
      </c>
      <c r="Q95">
        <v>2</v>
      </c>
      <c r="R95">
        <v>2</v>
      </c>
      <c r="S95">
        <v>2</v>
      </c>
      <c r="T95">
        <v>2</v>
      </c>
      <c r="U95">
        <v>2</v>
      </c>
      <c r="V95">
        <v>2</v>
      </c>
      <c r="W95">
        <v>2</v>
      </c>
      <c r="X95">
        <v>2</v>
      </c>
      <c r="Y95">
        <v>2</v>
      </c>
      <c r="Z95">
        <v>2</v>
      </c>
      <c r="AA95">
        <v>2</v>
      </c>
      <c r="AB95">
        <v>2</v>
      </c>
      <c r="AC95">
        <v>2</v>
      </c>
      <c r="AD95" t="s">
        <v>258</v>
      </c>
      <c r="AE95" s="3">
        <v>44013</v>
      </c>
      <c r="AF95" s="3">
        <v>44013</v>
      </c>
    </row>
    <row r="96" spans="1:32" ht="30" x14ac:dyDescent="0.25">
      <c r="A96">
        <v>2020</v>
      </c>
      <c r="B96" s="3">
        <v>43922</v>
      </c>
      <c r="C96" s="3">
        <v>44012</v>
      </c>
      <c r="D96" t="s">
        <v>83</v>
      </c>
      <c r="E96" t="s">
        <v>411</v>
      </c>
      <c r="F96" s="7" t="s">
        <v>412</v>
      </c>
      <c r="G96" s="7" t="s">
        <v>412</v>
      </c>
      <c r="H96" s="8" t="s">
        <v>237</v>
      </c>
      <c r="I96" t="s">
        <v>494</v>
      </c>
      <c r="J96" t="s">
        <v>388</v>
      </c>
      <c r="K96" t="s">
        <v>389</v>
      </c>
      <c r="L96" t="s">
        <v>93</v>
      </c>
      <c r="M96">
        <f>(34*2)*126.01</f>
        <v>8568.68</v>
      </c>
      <c r="N96">
        <f t="shared" si="0"/>
        <v>8568.68</v>
      </c>
      <c r="O96">
        <f t="shared" si="0"/>
        <v>8568.68</v>
      </c>
      <c r="P96" t="s">
        <v>219</v>
      </c>
      <c r="Q96">
        <v>3</v>
      </c>
      <c r="R96">
        <v>3</v>
      </c>
      <c r="S96">
        <v>3</v>
      </c>
      <c r="T96">
        <v>3</v>
      </c>
      <c r="U96">
        <v>3</v>
      </c>
      <c r="V96">
        <v>3</v>
      </c>
      <c r="W96">
        <v>3</v>
      </c>
      <c r="X96">
        <v>3</v>
      </c>
      <c r="Y96">
        <v>3</v>
      </c>
      <c r="Z96">
        <v>3</v>
      </c>
      <c r="AA96">
        <v>3</v>
      </c>
      <c r="AB96">
        <v>3</v>
      </c>
      <c r="AC96">
        <v>3</v>
      </c>
      <c r="AD96" t="s">
        <v>258</v>
      </c>
      <c r="AE96" s="3">
        <v>44013</v>
      </c>
      <c r="AF96" s="3">
        <v>44013</v>
      </c>
    </row>
    <row r="97" spans="1:32" ht="30" x14ac:dyDescent="0.25">
      <c r="A97">
        <v>2020</v>
      </c>
      <c r="B97" s="3">
        <v>43922</v>
      </c>
      <c r="C97" s="3">
        <v>44012</v>
      </c>
      <c r="D97" t="s">
        <v>83</v>
      </c>
      <c r="E97" t="s">
        <v>411</v>
      </c>
      <c r="F97" s="7" t="s">
        <v>412</v>
      </c>
      <c r="G97" s="7" t="s">
        <v>412</v>
      </c>
      <c r="H97" s="8" t="s">
        <v>237</v>
      </c>
      <c r="I97" t="s">
        <v>495</v>
      </c>
      <c r="J97" t="s">
        <v>496</v>
      </c>
      <c r="K97" t="s">
        <v>497</v>
      </c>
      <c r="L97" t="s">
        <v>94</v>
      </c>
      <c r="M97">
        <f>(38*2)*126.01</f>
        <v>9576.76</v>
      </c>
      <c r="N97">
        <f t="shared" si="0"/>
        <v>9576.76</v>
      </c>
      <c r="O97">
        <f t="shared" si="0"/>
        <v>9576.76</v>
      </c>
      <c r="P97" t="s">
        <v>219</v>
      </c>
      <c r="Q97">
        <v>4</v>
      </c>
      <c r="R97">
        <v>4</v>
      </c>
      <c r="S97">
        <v>4</v>
      </c>
      <c r="T97">
        <v>4</v>
      </c>
      <c r="U97">
        <v>4</v>
      </c>
      <c r="V97">
        <v>4</v>
      </c>
      <c r="W97">
        <v>4</v>
      </c>
      <c r="X97">
        <v>4</v>
      </c>
      <c r="Y97">
        <v>4</v>
      </c>
      <c r="Z97">
        <v>4</v>
      </c>
      <c r="AA97">
        <v>4</v>
      </c>
      <c r="AB97">
        <v>4</v>
      </c>
      <c r="AC97">
        <v>4</v>
      </c>
      <c r="AD97" t="s">
        <v>258</v>
      </c>
      <c r="AE97" s="3">
        <v>44013</v>
      </c>
      <c r="AF97" s="3">
        <v>44013</v>
      </c>
    </row>
    <row r="98" spans="1:32" ht="30" x14ac:dyDescent="0.25">
      <c r="A98">
        <v>2020</v>
      </c>
      <c r="B98" s="3">
        <v>43922</v>
      </c>
      <c r="C98" s="3">
        <v>44012</v>
      </c>
      <c r="D98" t="s">
        <v>83</v>
      </c>
      <c r="E98" t="s">
        <v>411</v>
      </c>
      <c r="F98" s="7" t="s">
        <v>412</v>
      </c>
      <c r="G98" s="7" t="s">
        <v>412</v>
      </c>
      <c r="H98" s="8" t="s">
        <v>237</v>
      </c>
      <c r="I98" t="s">
        <v>498</v>
      </c>
      <c r="J98" t="s">
        <v>499</v>
      </c>
      <c r="K98" t="s">
        <v>420</v>
      </c>
      <c r="L98" t="s">
        <v>93</v>
      </c>
      <c r="M98">
        <f>(38*2)*126.01</f>
        <v>9576.76</v>
      </c>
      <c r="N98">
        <f t="shared" si="0"/>
        <v>9576.76</v>
      </c>
      <c r="O98">
        <f t="shared" si="0"/>
        <v>9576.76</v>
      </c>
      <c r="P98" t="s">
        <v>219</v>
      </c>
      <c r="Q98">
        <v>5</v>
      </c>
      <c r="R98">
        <v>5</v>
      </c>
      <c r="S98">
        <v>5</v>
      </c>
      <c r="T98">
        <v>5</v>
      </c>
      <c r="U98">
        <v>5</v>
      </c>
      <c r="V98">
        <v>5</v>
      </c>
      <c r="W98">
        <v>5</v>
      </c>
      <c r="X98">
        <v>5</v>
      </c>
      <c r="Y98">
        <v>5</v>
      </c>
      <c r="Z98">
        <v>5</v>
      </c>
      <c r="AA98">
        <v>5</v>
      </c>
      <c r="AB98">
        <v>5</v>
      </c>
      <c r="AC98">
        <v>5</v>
      </c>
      <c r="AD98" t="s">
        <v>258</v>
      </c>
      <c r="AE98" s="3">
        <v>44013</v>
      </c>
      <c r="AF98" s="3">
        <v>44013</v>
      </c>
    </row>
    <row r="99" spans="1:32" ht="30" x14ac:dyDescent="0.25">
      <c r="A99">
        <v>2020</v>
      </c>
      <c r="B99" s="3">
        <v>43922</v>
      </c>
      <c r="C99" s="3">
        <v>44012</v>
      </c>
      <c r="D99" t="s">
        <v>83</v>
      </c>
      <c r="E99" t="s">
        <v>411</v>
      </c>
      <c r="F99" s="7" t="s">
        <v>412</v>
      </c>
      <c r="G99" s="7" t="s">
        <v>412</v>
      </c>
      <c r="H99" s="8" t="s">
        <v>237</v>
      </c>
      <c r="I99" t="s">
        <v>500</v>
      </c>
      <c r="J99" t="s">
        <v>501</v>
      </c>
      <c r="K99" t="s">
        <v>376</v>
      </c>
      <c r="L99" t="s">
        <v>94</v>
      </c>
      <c r="M99">
        <f>(12*2)*126.01</f>
        <v>3024.2400000000002</v>
      </c>
      <c r="N99">
        <f t="shared" si="0"/>
        <v>3024.2400000000002</v>
      </c>
      <c r="O99">
        <f t="shared" si="0"/>
        <v>3024.2400000000002</v>
      </c>
      <c r="P99" t="s">
        <v>219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258</v>
      </c>
      <c r="AE99" s="3">
        <v>44013</v>
      </c>
      <c r="AF99" s="3">
        <v>44013</v>
      </c>
    </row>
    <row r="100" spans="1:32" ht="30" x14ac:dyDescent="0.25">
      <c r="A100">
        <v>2020</v>
      </c>
      <c r="B100" s="3">
        <v>43922</v>
      </c>
      <c r="C100" s="3">
        <v>44012</v>
      </c>
      <c r="D100" t="s">
        <v>83</v>
      </c>
      <c r="E100" t="s">
        <v>411</v>
      </c>
      <c r="F100" s="7" t="s">
        <v>412</v>
      </c>
      <c r="G100" s="7" t="s">
        <v>412</v>
      </c>
      <c r="H100" s="8" t="s">
        <v>237</v>
      </c>
      <c r="I100" t="s">
        <v>502</v>
      </c>
      <c r="J100" t="s">
        <v>503</v>
      </c>
      <c r="K100" t="s">
        <v>504</v>
      </c>
      <c r="L100" t="s">
        <v>94</v>
      </c>
      <c r="M100">
        <f>(38*2)*126.01</f>
        <v>9576.76</v>
      </c>
      <c r="N100">
        <f t="shared" si="0"/>
        <v>9576.76</v>
      </c>
      <c r="O100">
        <f t="shared" si="0"/>
        <v>9576.76</v>
      </c>
      <c r="P100" t="s">
        <v>219</v>
      </c>
      <c r="Q100">
        <v>2</v>
      </c>
      <c r="R100">
        <v>2</v>
      </c>
      <c r="S100">
        <v>2</v>
      </c>
      <c r="T100">
        <v>2</v>
      </c>
      <c r="U100">
        <v>2</v>
      </c>
      <c r="V100">
        <v>2</v>
      </c>
      <c r="W100">
        <v>2</v>
      </c>
      <c r="X100">
        <v>2</v>
      </c>
      <c r="Y100">
        <v>2</v>
      </c>
      <c r="Z100">
        <v>2</v>
      </c>
      <c r="AA100">
        <v>2</v>
      </c>
      <c r="AB100">
        <v>2</v>
      </c>
      <c r="AC100">
        <v>2</v>
      </c>
      <c r="AD100" t="s">
        <v>258</v>
      </c>
      <c r="AE100" s="3">
        <v>44013</v>
      </c>
      <c r="AF100" s="3">
        <v>44013</v>
      </c>
    </row>
    <row r="101" spans="1:32" ht="30" x14ac:dyDescent="0.25">
      <c r="A101">
        <v>2020</v>
      </c>
      <c r="B101" s="3">
        <v>43922</v>
      </c>
      <c r="C101" s="3">
        <v>44012</v>
      </c>
      <c r="D101" t="s">
        <v>83</v>
      </c>
      <c r="E101" t="s">
        <v>411</v>
      </c>
      <c r="F101" s="7" t="s">
        <v>412</v>
      </c>
      <c r="G101" s="7" t="s">
        <v>412</v>
      </c>
      <c r="H101" s="8" t="s">
        <v>237</v>
      </c>
      <c r="I101" t="s">
        <v>505</v>
      </c>
      <c r="J101" t="s">
        <v>506</v>
      </c>
      <c r="K101" t="s">
        <v>507</v>
      </c>
      <c r="L101" t="s">
        <v>94</v>
      </c>
      <c r="M101">
        <f>(16*2)*126.01</f>
        <v>4032.32</v>
      </c>
      <c r="N101">
        <f t="shared" si="0"/>
        <v>4032.32</v>
      </c>
      <c r="O101">
        <f t="shared" si="0"/>
        <v>4032.32</v>
      </c>
      <c r="P101" t="s">
        <v>219</v>
      </c>
      <c r="AD101" t="s">
        <v>258</v>
      </c>
      <c r="AE101" s="3">
        <v>44013</v>
      </c>
      <c r="AF101" s="3">
        <v>44013</v>
      </c>
    </row>
    <row r="102" spans="1:32" ht="30" x14ac:dyDescent="0.25">
      <c r="A102">
        <v>2020</v>
      </c>
      <c r="B102" s="3">
        <v>43922</v>
      </c>
      <c r="C102" s="3">
        <v>44012</v>
      </c>
      <c r="D102" t="s">
        <v>83</v>
      </c>
      <c r="E102" t="s">
        <v>411</v>
      </c>
      <c r="F102" s="7" t="s">
        <v>412</v>
      </c>
      <c r="G102" s="7" t="s">
        <v>412</v>
      </c>
      <c r="H102" s="8" t="s">
        <v>237</v>
      </c>
      <c r="I102" t="s">
        <v>508</v>
      </c>
      <c r="J102" t="s">
        <v>292</v>
      </c>
      <c r="K102" t="s">
        <v>509</v>
      </c>
      <c r="L102" t="s">
        <v>94</v>
      </c>
      <c r="M102">
        <f>(8*2)*126.01</f>
        <v>2016.16</v>
      </c>
      <c r="N102">
        <f t="shared" si="0"/>
        <v>2016.16</v>
      </c>
      <c r="O102">
        <f t="shared" si="0"/>
        <v>2016.16</v>
      </c>
      <c r="P102" t="s">
        <v>219</v>
      </c>
      <c r="Q102">
        <v>3</v>
      </c>
      <c r="R102">
        <v>3</v>
      </c>
      <c r="S102">
        <v>3</v>
      </c>
      <c r="T102">
        <v>3</v>
      </c>
      <c r="U102">
        <v>3</v>
      </c>
      <c r="V102">
        <v>3</v>
      </c>
      <c r="W102">
        <v>3</v>
      </c>
      <c r="X102">
        <v>3</v>
      </c>
      <c r="Y102">
        <v>3</v>
      </c>
      <c r="Z102">
        <v>3</v>
      </c>
      <c r="AA102">
        <v>3</v>
      </c>
      <c r="AB102">
        <v>3</v>
      </c>
      <c r="AC102">
        <v>3</v>
      </c>
      <c r="AD102" t="s">
        <v>258</v>
      </c>
      <c r="AE102" s="3">
        <v>44013</v>
      </c>
      <c r="AF102" s="3">
        <v>44013</v>
      </c>
    </row>
    <row r="103" spans="1:32" ht="30" x14ac:dyDescent="0.25">
      <c r="A103">
        <v>2020</v>
      </c>
      <c r="B103" s="3">
        <v>43922</v>
      </c>
      <c r="C103" s="3">
        <v>44012</v>
      </c>
      <c r="D103" t="s">
        <v>83</v>
      </c>
      <c r="E103" t="s">
        <v>411</v>
      </c>
      <c r="F103" s="7" t="s">
        <v>412</v>
      </c>
      <c r="G103" s="7" t="s">
        <v>412</v>
      </c>
      <c r="H103" s="8" t="s">
        <v>237</v>
      </c>
      <c r="I103" t="s">
        <v>510</v>
      </c>
      <c r="J103" t="s">
        <v>511</v>
      </c>
      <c r="K103" t="s">
        <v>512</v>
      </c>
      <c r="L103" t="s">
        <v>93</v>
      </c>
      <c r="M103">
        <f>(38*2)*126.01</f>
        <v>9576.76</v>
      </c>
      <c r="N103">
        <f t="shared" si="0"/>
        <v>9576.76</v>
      </c>
      <c r="O103">
        <f t="shared" si="0"/>
        <v>9576.76</v>
      </c>
      <c r="P103" t="s">
        <v>219</v>
      </c>
      <c r="Q103">
        <v>4</v>
      </c>
      <c r="R103">
        <v>4</v>
      </c>
      <c r="S103">
        <v>4</v>
      </c>
      <c r="T103">
        <v>4</v>
      </c>
      <c r="U103">
        <v>4</v>
      </c>
      <c r="V103">
        <v>4</v>
      </c>
      <c r="W103">
        <v>4</v>
      </c>
      <c r="X103">
        <v>4</v>
      </c>
      <c r="Y103">
        <v>4</v>
      </c>
      <c r="Z103">
        <v>4</v>
      </c>
      <c r="AA103">
        <v>4</v>
      </c>
      <c r="AB103">
        <v>4</v>
      </c>
      <c r="AC103">
        <v>4</v>
      </c>
      <c r="AD103" t="s">
        <v>258</v>
      </c>
      <c r="AE103" s="3">
        <v>44013</v>
      </c>
      <c r="AF103" s="3">
        <v>44013</v>
      </c>
    </row>
    <row r="104" spans="1:32" ht="30" x14ac:dyDescent="0.25">
      <c r="A104">
        <v>2020</v>
      </c>
      <c r="B104" s="3">
        <v>43922</v>
      </c>
      <c r="C104" s="3">
        <v>44012</v>
      </c>
      <c r="D104" t="s">
        <v>83</v>
      </c>
      <c r="E104" t="s">
        <v>411</v>
      </c>
      <c r="F104" s="7" t="s">
        <v>412</v>
      </c>
      <c r="G104" s="7" t="s">
        <v>412</v>
      </c>
      <c r="H104" s="8" t="s">
        <v>237</v>
      </c>
      <c r="I104" t="s">
        <v>482</v>
      </c>
      <c r="J104" t="s">
        <v>320</v>
      </c>
      <c r="K104" t="s">
        <v>513</v>
      </c>
      <c r="L104" t="s">
        <v>93</v>
      </c>
      <c r="M104">
        <f>(54*2)*126.01</f>
        <v>13609.08</v>
      </c>
      <c r="N104">
        <f t="shared" si="0"/>
        <v>13609.08</v>
      </c>
      <c r="O104">
        <f t="shared" si="0"/>
        <v>13609.08</v>
      </c>
      <c r="P104" t="s">
        <v>219</v>
      </c>
      <c r="Q104">
        <v>5</v>
      </c>
      <c r="R104">
        <v>5</v>
      </c>
      <c r="S104">
        <v>5</v>
      </c>
      <c r="T104">
        <v>5</v>
      </c>
      <c r="U104">
        <v>5</v>
      </c>
      <c r="V104">
        <v>5</v>
      </c>
      <c r="W104">
        <v>5</v>
      </c>
      <c r="X104">
        <v>5</v>
      </c>
      <c r="Y104">
        <v>5</v>
      </c>
      <c r="Z104">
        <v>5</v>
      </c>
      <c r="AA104">
        <v>5</v>
      </c>
      <c r="AB104">
        <v>5</v>
      </c>
      <c r="AC104">
        <v>5</v>
      </c>
      <c r="AD104" t="s">
        <v>258</v>
      </c>
      <c r="AE104" s="3">
        <v>44013</v>
      </c>
      <c r="AF104" s="3">
        <v>44013</v>
      </c>
    </row>
    <row r="105" spans="1:32" ht="30" x14ac:dyDescent="0.25">
      <c r="A105">
        <v>2020</v>
      </c>
      <c r="B105" s="3">
        <v>43922</v>
      </c>
      <c r="C105" s="3">
        <v>44012</v>
      </c>
      <c r="D105" t="s">
        <v>83</v>
      </c>
      <c r="E105" t="s">
        <v>411</v>
      </c>
      <c r="F105" s="7" t="s">
        <v>412</v>
      </c>
      <c r="G105" s="7" t="s">
        <v>412</v>
      </c>
      <c r="H105" s="8" t="s">
        <v>237</v>
      </c>
      <c r="I105" t="s">
        <v>514</v>
      </c>
      <c r="J105" t="s">
        <v>515</v>
      </c>
      <c r="K105" t="s">
        <v>516</v>
      </c>
      <c r="L105" t="s">
        <v>94</v>
      </c>
      <c r="M105">
        <f>(12*2)*126.01</f>
        <v>3024.2400000000002</v>
      </c>
      <c r="N105">
        <f t="shared" si="0"/>
        <v>3024.2400000000002</v>
      </c>
      <c r="O105">
        <f t="shared" si="0"/>
        <v>3024.2400000000002</v>
      </c>
      <c r="P105" t="s">
        <v>219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258</v>
      </c>
      <c r="AE105" s="3">
        <v>44013</v>
      </c>
      <c r="AF105" s="3">
        <v>44013</v>
      </c>
    </row>
    <row r="106" spans="1:32" ht="30" x14ac:dyDescent="0.25">
      <c r="A106">
        <v>2020</v>
      </c>
      <c r="B106" s="3">
        <v>43922</v>
      </c>
      <c r="C106" s="3">
        <v>44012</v>
      </c>
      <c r="D106" t="s">
        <v>83</v>
      </c>
      <c r="E106" t="s">
        <v>411</v>
      </c>
      <c r="F106" s="7" t="s">
        <v>412</v>
      </c>
      <c r="G106" s="7" t="s">
        <v>412</v>
      </c>
      <c r="H106" s="8" t="s">
        <v>237</v>
      </c>
      <c r="I106" t="s">
        <v>517</v>
      </c>
      <c r="J106" t="s">
        <v>518</v>
      </c>
      <c r="K106" t="s">
        <v>519</v>
      </c>
      <c r="L106" t="s">
        <v>94</v>
      </c>
      <c r="M106">
        <f>(42*2)*126.01</f>
        <v>10584.84</v>
      </c>
      <c r="N106">
        <f t="shared" si="0"/>
        <v>10584.84</v>
      </c>
      <c r="O106">
        <f t="shared" si="0"/>
        <v>10584.84</v>
      </c>
      <c r="P106" t="s">
        <v>219</v>
      </c>
      <c r="Q106">
        <v>2</v>
      </c>
      <c r="R106">
        <v>2</v>
      </c>
      <c r="S106">
        <v>2</v>
      </c>
      <c r="T106">
        <v>2</v>
      </c>
      <c r="U106">
        <v>2</v>
      </c>
      <c r="V106">
        <v>2</v>
      </c>
      <c r="W106">
        <v>2</v>
      </c>
      <c r="X106">
        <v>2</v>
      </c>
      <c r="Y106">
        <v>2</v>
      </c>
      <c r="Z106">
        <v>2</v>
      </c>
      <c r="AA106">
        <v>2</v>
      </c>
      <c r="AB106">
        <v>2</v>
      </c>
      <c r="AC106">
        <v>2</v>
      </c>
      <c r="AD106" t="s">
        <v>258</v>
      </c>
      <c r="AE106" s="3">
        <v>44013</v>
      </c>
      <c r="AF106" s="3">
        <v>44013</v>
      </c>
    </row>
    <row r="107" spans="1:32" ht="30" x14ac:dyDescent="0.25">
      <c r="A107">
        <v>2020</v>
      </c>
      <c r="B107" s="3">
        <v>43922</v>
      </c>
      <c r="C107" s="3">
        <v>44012</v>
      </c>
      <c r="D107" t="s">
        <v>83</v>
      </c>
      <c r="E107" t="s">
        <v>411</v>
      </c>
      <c r="F107" s="7" t="s">
        <v>412</v>
      </c>
      <c r="G107" s="7" t="s">
        <v>412</v>
      </c>
      <c r="H107" s="8" t="s">
        <v>237</v>
      </c>
      <c r="I107" t="s">
        <v>520</v>
      </c>
      <c r="J107" t="s">
        <v>521</v>
      </c>
      <c r="K107" t="s">
        <v>320</v>
      </c>
      <c r="L107" t="s">
        <v>94</v>
      </c>
      <c r="M107">
        <f>(52*2)*126.01</f>
        <v>13105.04</v>
      </c>
      <c r="N107">
        <f t="shared" si="0"/>
        <v>13105.04</v>
      </c>
      <c r="O107">
        <f t="shared" si="0"/>
        <v>13105.04</v>
      </c>
      <c r="P107" t="s">
        <v>219</v>
      </c>
      <c r="Q107">
        <v>3</v>
      </c>
      <c r="R107">
        <v>3</v>
      </c>
      <c r="S107">
        <v>3</v>
      </c>
      <c r="T107">
        <v>3</v>
      </c>
      <c r="U107">
        <v>3</v>
      </c>
      <c r="V107">
        <v>3</v>
      </c>
      <c r="W107">
        <v>3</v>
      </c>
      <c r="X107">
        <v>3</v>
      </c>
      <c r="Y107">
        <v>3</v>
      </c>
      <c r="Z107">
        <v>3</v>
      </c>
      <c r="AA107">
        <v>3</v>
      </c>
      <c r="AB107">
        <v>3</v>
      </c>
      <c r="AC107">
        <v>3</v>
      </c>
      <c r="AD107" t="s">
        <v>258</v>
      </c>
      <c r="AE107" s="3">
        <v>44013</v>
      </c>
      <c r="AF107" s="3">
        <v>44013</v>
      </c>
    </row>
    <row r="108" spans="1:32" ht="30" x14ac:dyDescent="0.25">
      <c r="A108">
        <v>2020</v>
      </c>
      <c r="B108" s="3">
        <v>43922</v>
      </c>
      <c r="C108" s="3">
        <v>44012</v>
      </c>
      <c r="D108" t="s">
        <v>83</v>
      </c>
      <c r="E108" t="s">
        <v>411</v>
      </c>
      <c r="F108" s="7" t="s">
        <v>412</v>
      </c>
      <c r="G108" s="7" t="s">
        <v>412</v>
      </c>
      <c r="H108" s="8" t="s">
        <v>237</v>
      </c>
      <c r="I108" t="s">
        <v>522</v>
      </c>
      <c r="J108" t="s">
        <v>523</v>
      </c>
      <c r="K108" t="s">
        <v>524</v>
      </c>
      <c r="L108" t="s">
        <v>93</v>
      </c>
      <c r="M108">
        <f>(12*2)*126.01</f>
        <v>3024.2400000000002</v>
      </c>
      <c r="N108">
        <f t="shared" si="0"/>
        <v>3024.2400000000002</v>
      </c>
      <c r="O108">
        <f t="shared" si="0"/>
        <v>3024.2400000000002</v>
      </c>
      <c r="P108" t="s">
        <v>219</v>
      </c>
      <c r="Q108">
        <v>4</v>
      </c>
      <c r="R108">
        <v>4</v>
      </c>
      <c r="S108">
        <v>4</v>
      </c>
      <c r="T108">
        <v>4</v>
      </c>
      <c r="U108">
        <v>4</v>
      </c>
      <c r="V108">
        <v>4</v>
      </c>
      <c r="W108">
        <v>4</v>
      </c>
      <c r="X108">
        <v>4</v>
      </c>
      <c r="Y108">
        <v>4</v>
      </c>
      <c r="Z108">
        <v>4</v>
      </c>
      <c r="AA108">
        <v>4</v>
      </c>
      <c r="AB108">
        <v>4</v>
      </c>
      <c r="AC108">
        <v>4</v>
      </c>
      <c r="AD108" t="s">
        <v>258</v>
      </c>
      <c r="AE108" s="3">
        <v>44013</v>
      </c>
      <c r="AF108" s="3">
        <v>44013</v>
      </c>
    </row>
    <row r="109" spans="1:32" ht="30" x14ac:dyDescent="0.25">
      <c r="A109">
        <v>2020</v>
      </c>
      <c r="B109" s="3">
        <v>43922</v>
      </c>
      <c r="C109" s="3">
        <v>44012</v>
      </c>
      <c r="D109" t="s">
        <v>83</v>
      </c>
      <c r="E109" t="s">
        <v>411</v>
      </c>
      <c r="F109" s="7" t="s">
        <v>412</v>
      </c>
      <c r="G109" s="7" t="s">
        <v>412</v>
      </c>
      <c r="H109" s="8" t="s">
        <v>237</v>
      </c>
      <c r="I109" t="s">
        <v>525</v>
      </c>
      <c r="J109" t="s">
        <v>526</v>
      </c>
      <c r="K109" t="s">
        <v>280</v>
      </c>
      <c r="L109" t="s">
        <v>94</v>
      </c>
      <c r="M109">
        <f>(52*2)*126.01</f>
        <v>13105.04</v>
      </c>
      <c r="N109">
        <f t="shared" si="0"/>
        <v>13105.04</v>
      </c>
      <c r="O109">
        <f t="shared" si="0"/>
        <v>13105.04</v>
      </c>
      <c r="P109" t="s">
        <v>219</v>
      </c>
      <c r="Q109">
        <v>5</v>
      </c>
      <c r="R109">
        <v>5</v>
      </c>
      <c r="S109">
        <v>5</v>
      </c>
      <c r="T109">
        <v>5</v>
      </c>
      <c r="U109">
        <v>5</v>
      </c>
      <c r="V109">
        <v>5</v>
      </c>
      <c r="W109">
        <v>5</v>
      </c>
      <c r="X109">
        <v>5</v>
      </c>
      <c r="Y109">
        <v>5</v>
      </c>
      <c r="Z109">
        <v>5</v>
      </c>
      <c r="AA109">
        <v>5</v>
      </c>
      <c r="AB109">
        <v>5</v>
      </c>
      <c r="AC109">
        <v>5</v>
      </c>
      <c r="AD109" t="s">
        <v>258</v>
      </c>
      <c r="AE109" s="3">
        <v>44013</v>
      </c>
      <c r="AF109" s="3">
        <v>44013</v>
      </c>
    </row>
    <row r="110" spans="1:32" ht="30" x14ac:dyDescent="0.25">
      <c r="A110">
        <v>2020</v>
      </c>
      <c r="B110" s="3">
        <v>43922</v>
      </c>
      <c r="C110" s="3">
        <v>44012</v>
      </c>
      <c r="D110" t="s">
        <v>83</v>
      </c>
      <c r="E110" t="s">
        <v>411</v>
      </c>
      <c r="F110" s="7" t="s">
        <v>412</v>
      </c>
      <c r="G110" s="7" t="s">
        <v>412</v>
      </c>
      <c r="H110" s="8" t="s">
        <v>237</v>
      </c>
      <c r="I110" t="s">
        <v>527</v>
      </c>
      <c r="J110" t="s">
        <v>315</v>
      </c>
      <c r="K110" t="s">
        <v>528</v>
      </c>
      <c r="L110" t="s">
        <v>93</v>
      </c>
      <c r="M110">
        <f>(16*2)*126.01</f>
        <v>4032.32</v>
      </c>
      <c r="N110">
        <f t="shared" si="0"/>
        <v>4032.32</v>
      </c>
      <c r="O110">
        <f t="shared" si="0"/>
        <v>4032.32</v>
      </c>
      <c r="P110" t="s">
        <v>219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258</v>
      </c>
      <c r="AE110" s="3">
        <v>44013</v>
      </c>
      <c r="AF110" s="3">
        <v>44013</v>
      </c>
    </row>
    <row r="111" spans="1:32" ht="30" x14ac:dyDescent="0.25">
      <c r="A111">
        <v>2020</v>
      </c>
      <c r="B111" s="3">
        <v>43922</v>
      </c>
      <c r="C111" s="3">
        <v>44012</v>
      </c>
      <c r="D111" t="s">
        <v>83</v>
      </c>
      <c r="E111" t="s">
        <v>411</v>
      </c>
      <c r="F111" s="7" t="s">
        <v>412</v>
      </c>
      <c r="G111" s="7" t="s">
        <v>412</v>
      </c>
      <c r="H111" s="8" t="s">
        <v>237</v>
      </c>
      <c r="I111" t="s">
        <v>529</v>
      </c>
      <c r="J111" t="s">
        <v>530</v>
      </c>
      <c r="K111" t="s">
        <v>420</v>
      </c>
      <c r="L111" t="s">
        <v>94</v>
      </c>
      <c r="M111">
        <f>(22*2)*126.01</f>
        <v>5544.4400000000005</v>
      </c>
      <c r="N111">
        <f t="shared" si="0"/>
        <v>5544.4400000000005</v>
      </c>
      <c r="O111">
        <f t="shared" si="0"/>
        <v>5544.4400000000005</v>
      </c>
      <c r="P111" t="s">
        <v>219</v>
      </c>
      <c r="Q111">
        <v>2</v>
      </c>
      <c r="R111">
        <v>2</v>
      </c>
      <c r="S111">
        <v>2</v>
      </c>
      <c r="T111">
        <v>2</v>
      </c>
      <c r="U111">
        <v>2</v>
      </c>
      <c r="V111">
        <v>2</v>
      </c>
      <c r="W111">
        <v>2</v>
      </c>
      <c r="X111">
        <v>2</v>
      </c>
      <c r="Y111">
        <v>2</v>
      </c>
      <c r="Z111">
        <v>2</v>
      </c>
      <c r="AA111">
        <v>2</v>
      </c>
      <c r="AB111">
        <v>2</v>
      </c>
      <c r="AC111">
        <v>2</v>
      </c>
      <c r="AD111" t="s">
        <v>258</v>
      </c>
      <c r="AE111" s="3">
        <v>44013</v>
      </c>
      <c r="AF111" s="3">
        <v>44013</v>
      </c>
    </row>
    <row r="112" spans="1:32" ht="30" x14ac:dyDescent="0.25">
      <c r="A112">
        <v>2020</v>
      </c>
      <c r="B112" s="3">
        <v>43922</v>
      </c>
      <c r="C112" s="3">
        <v>44012</v>
      </c>
      <c r="D112" t="s">
        <v>83</v>
      </c>
      <c r="E112" t="s">
        <v>411</v>
      </c>
      <c r="F112" s="7" t="s">
        <v>412</v>
      </c>
      <c r="G112" s="7" t="s">
        <v>412</v>
      </c>
      <c r="H112" s="8" t="s">
        <v>237</v>
      </c>
      <c r="I112" t="s">
        <v>531</v>
      </c>
      <c r="J112" t="s">
        <v>428</v>
      </c>
      <c r="K112" t="s">
        <v>532</v>
      </c>
      <c r="L112" t="s">
        <v>93</v>
      </c>
      <c r="M112">
        <f>(52*2)*126.01</f>
        <v>13105.04</v>
      </c>
      <c r="N112">
        <f t="shared" si="0"/>
        <v>13105.04</v>
      </c>
      <c r="O112">
        <f t="shared" si="0"/>
        <v>13105.04</v>
      </c>
      <c r="P112" t="s">
        <v>219</v>
      </c>
      <c r="Q112">
        <v>3</v>
      </c>
      <c r="R112">
        <v>3</v>
      </c>
      <c r="S112">
        <v>3</v>
      </c>
      <c r="T112">
        <v>3</v>
      </c>
      <c r="U112">
        <v>3</v>
      </c>
      <c r="V112">
        <v>3</v>
      </c>
      <c r="W112">
        <v>3</v>
      </c>
      <c r="X112">
        <v>3</v>
      </c>
      <c r="Y112">
        <v>3</v>
      </c>
      <c r="Z112">
        <v>3</v>
      </c>
      <c r="AA112">
        <v>3</v>
      </c>
      <c r="AB112">
        <v>3</v>
      </c>
      <c r="AC112">
        <v>3</v>
      </c>
      <c r="AD112" t="s">
        <v>258</v>
      </c>
      <c r="AE112" s="3">
        <v>44013</v>
      </c>
      <c r="AF112" s="3">
        <v>44013</v>
      </c>
    </row>
    <row r="113" spans="1:32" ht="30" x14ac:dyDescent="0.25">
      <c r="A113">
        <v>2020</v>
      </c>
      <c r="B113" s="3">
        <v>43922</v>
      </c>
      <c r="C113" s="3">
        <v>44012</v>
      </c>
      <c r="D113" t="s">
        <v>83</v>
      </c>
      <c r="E113" t="s">
        <v>411</v>
      </c>
      <c r="F113" s="7" t="s">
        <v>412</v>
      </c>
      <c r="G113" s="7" t="s">
        <v>412</v>
      </c>
      <c r="H113" s="8" t="s">
        <v>237</v>
      </c>
      <c r="I113" t="s">
        <v>421</v>
      </c>
      <c r="J113" t="s">
        <v>533</v>
      </c>
      <c r="K113" t="s">
        <v>534</v>
      </c>
      <c r="L113" t="s">
        <v>93</v>
      </c>
      <c r="M113">
        <f>(68*2)*126.01</f>
        <v>17137.36</v>
      </c>
      <c r="N113">
        <f t="shared" si="0"/>
        <v>17137.36</v>
      </c>
      <c r="O113">
        <f t="shared" si="0"/>
        <v>17137.36</v>
      </c>
      <c r="P113" t="s">
        <v>219</v>
      </c>
      <c r="Q113">
        <v>4</v>
      </c>
      <c r="R113">
        <v>4</v>
      </c>
      <c r="S113">
        <v>4</v>
      </c>
      <c r="T113">
        <v>4</v>
      </c>
      <c r="U113">
        <v>4</v>
      </c>
      <c r="V113">
        <v>4</v>
      </c>
      <c r="W113">
        <v>4</v>
      </c>
      <c r="X113">
        <v>4</v>
      </c>
      <c r="Y113">
        <v>4</v>
      </c>
      <c r="Z113">
        <v>4</v>
      </c>
      <c r="AA113">
        <v>4</v>
      </c>
      <c r="AB113">
        <v>4</v>
      </c>
      <c r="AC113">
        <v>4</v>
      </c>
      <c r="AD113" t="s">
        <v>258</v>
      </c>
      <c r="AE113" s="3">
        <v>44013</v>
      </c>
      <c r="AF113" s="3">
        <v>44013</v>
      </c>
    </row>
    <row r="114" spans="1:32" ht="30" x14ac:dyDescent="0.25">
      <c r="A114">
        <v>2020</v>
      </c>
      <c r="B114" s="3">
        <v>43922</v>
      </c>
      <c r="C114" s="3">
        <v>44012</v>
      </c>
      <c r="D114" t="s">
        <v>83</v>
      </c>
      <c r="E114" t="s">
        <v>411</v>
      </c>
      <c r="F114" s="7" t="s">
        <v>412</v>
      </c>
      <c r="G114" s="7" t="s">
        <v>412</v>
      </c>
      <c r="H114" s="8" t="s">
        <v>237</v>
      </c>
      <c r="I114" t="s">
        <v>535</v>
      </c>
      <c r="J114" t="s">
        <v>346</v>
      </c>
      <c r="K114" t="s">
        <v>536</v>
      </c>
      <c r="L114" t="s">
        <v>94</v>
      </c>
      <c r="M114">
        <f>(30*2)*126.01</f>
        <v>7560.6</v>
      </c>
      <c r="N114">
        <f t="shared" si="0"/>
        <v>7560.6</v>
      </c>
      <c r="O114">
        <f t="shared" si="0"/>
        <v>7560.6</v>
      </c>
      <c r="P114" t="s">
        <v>219</v>
      </c>
      <c r="Q114">
        <v>5</v>
      </c>
      <c r="R114">
        <v>5</v>
      </c>
      <c r="S114">
        <v>5</v>
      </c>
      <c r="T114">
        <v>5</v>
      </c>
      <c r="U114">
        <v>5</v>
      </c>
      <c r="V114">
        <v>5</v>
      </c>
      <c r="W114">
        <v>5</v>
      </c>
      <c r="X114">
        <v>5</v>
      </c>
      <c r="Y114">
        <v>5</v>
      </c>
      <c r="Z114">
        <v>5</v>
      </c>
      <c r="AA114">
        <v>5</v>
      </c>
      <c r="AB114">
        <v>5</v>
      </c>
      <c r="AC114">
        <v>5</v>
      </c>
      <c r="AD114" t="s">
        <v>258</v>
      </c>
      <c r="AE114" s="3">
        <v>44013</v>
      </c>
      <c r="AF114" s="3">
        <v>44013</v>
      </c>
    </row>
    <row r="115" spans="1:32" ht="30" x14ac:dyDescent="0.25">
      <c r="A115">
        <v>2020</v>
      </c>
      <c r="B115" s="3">
        <v>43922</v>
      </c>
      <c r="C115" s="3">
        <v>44012</v>
      </c>
      <c r="D115" t="s">
        <v>83</v>
      </c>
      <c r="E115" t="s">
        <v>411</v>
      </c>
      <c r="F115" s="7" t="s">
        <v>412</v>
      </c>
      <c r="G115" s="7" t="s">
        <v>412</v>
      </c>
      <c r="H115" s="8" t="s">
        <v>237</v>
      </c>
      <c r="I115" t="s">
        <v>537</v>
      </c>
      <c r="J115" t="s">
        <v>538</v>
      </c>
      <c r="K115" t="s">
        <v>539</v>
      </c>
      <c r="L115" t="s">
        <v>93</v>
      </c>
      <c r="M115">
        <f>(68*2)*126.01</f>
        <v>17137.36</v>
      </c>
      <c r="N115">
        <f t="shared" si="0"/>
        <v>17137.36</v>
      </c>
      <c r="O115">
        <f t="shared" si="0"/>
        <v>17137.36</v>
      </c>
      <c r="P115" t="s">
        <v>219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258</v>
      </c>
      <c r="AE115" s="3">
        <v>44013</v>
      </c>
      <c r="AF115" s="3">
        <v>44013</v>
      </c>
    </row>
    <row r="116" spans="1:32" ht="30" x14ac:dyDescent="0.25">
      <c r="A116">
        <v>2020</v>
      </c>
      <c r="B116" s="3">
        <v>43922</v>
      </c>
      <c r="C116" s="3">
        <v>44012</v>
      </c>
      <c r="D116" t="s">
        <v>83</v>
      </c>
      <c r="E116" t="s">
        <v>411</v>
      </c>
      <c r="F116" s="7" t="s">
        <v>412</v>
      </c>
      <c r="G116" s="7" t="s">
        <v>412</v>
      </c>
      <c r="H116" s="8" t="s">
        <v>237</v>
      </c>
      <c r="I116" t="s">
        <v>540</v>
      </c>
      <c r="J116" t="s">
        <v>541</v>
      </c>
      <c r="K116" t="s">
        <v>542</v>
      </c>
      <c r="L116" t="s">
        <v>93</v>
      </c>
      <c r="M116">
        <f>(49*2)*126.01</f>
        <v>12348.980000000001</v>
      </c>
      <c r="N116">
        <f t="shared" si="0"/>
        <v>12348.980000000001</v>
      </c>
      <c r="O116">
        <f t="shared" si="0"/>
        <v>12348.980000000001</v>
      </c>
      <c r="P116" t="s">
        <v>219</v>
      </c>
      <c r="Q116">
        <v>2</v>
      </c>
      <c r="R116">
        <v>2</v>
      </c>
      <c r="S116">
        <v>2</v>
      </c>
      <c r="T116">
        <v>2</v>
      </c>
      <c r="U116">
        <v>2</v>
      </c>
      <c r="V116">
        <v>2</v>
      </c>
      <c r="W116">
        <v>2</v>
      </c>
      <c r="X116">
        <v>2</v>
      </c>
      <c r="Y116">
        <v>2</v>
      </c>
      <c r="Z116">
        <v>2</v>
      </c>
      <c r="AA116">
        <v>2</v>
      </c>
      <c r="AB116">
        <v>2</v>
      </c>
      <c r="AC116">
        <v>2</v>
      </c>
      <c r="AD116" t="s">
        <v>258</v>
      </c>
      <c r="AE116" s="3">
        <v>44013</v>
      </c>
      <c r="AF116" s="3">
        <v>44013</v>
      </c>
    </row>
    <row r="117" spans="1:32" ht="30" x14ac:dyDescent="0.25">
      <c r="A117">
        <v>2020</v>
      </c>
      <c r="B117" s="3">
        <v>43922</v>
      </c>
      <c r="C117" s="3">
        <v>44012</v>
      </c>
      <c r="D117" t="s">
        <v>83</v>
      </c>
      <c r="E117" t="s">
        <v>411</v>
      </c>
      <c r="F117" s="7" t="s">
        <v>412</v>
      </c>
      <c r="G117" s="7" t="s">
        <v>412</v>
      </c>
      <c r="H117" s="8" t="s">
        <v>237</v>
      </c>
      <c r="I117" t="s">
        <v>543</v>
      </c>
      <c r="J117" t="s">
        <v>437</v>
      </c>
      <c r="K117" t="s">
        <v>544</v>
      </c>
      <c r="L117" t="s">
        <v>94</v>
      </c>
      <c r="M117">
        <f>(50*2)*126.01</f>
        <v>12601</v>
      </c>
      <c r="N117">
        <f t="shared" si="0"/>
        <v>12601</v>
      </c>
      <c r="O117">
        <f t="shared" si="0"/>
        <v>12601</v>
      </c>
      <c r="P117" t="s">
        <v>219</v>
      </c>
      <c r="Q117">
        <v>3</v>
      </c>
      <c r="R117">
        <v>3</v>
      </c>
      <c r="S117">
        <v>3</v>
      </c>
      <c r="T117">
        <v>3</v>
      </c>
      <c r="U117">
        <v>3</v>
      </c>
      <c r="V117">
        <v>3</v>
      </c>
      <c r="W117">
        <v>3</v>
      </c>
      <c r="X117">
        <v>3</v>
      </c>
      <c r="Y117">
        <v>3</v>
      </c>
      <c r="Z117">
        <v>3</v>
      </c>
      <c r="AA117">
        <v>3</v>
      </c>
      <c r="AB117">
        <v>3</v>
      </c>
      <c r="AC117">
        <v>3</v>
      </c>
      <c r="AD117" t="s">
        <v>258</v>
      </c>
      <c r="AE117" s="3">
        <v>44013</v>
      </c>
      <c r="AF117" s="3">
        <v>44013</v>
      </c>
    </row>
    <row r="118" spans="1:32" ht="30" x14ac:dyDescent="0.25">
      <c r="A118">
        <v>2020</v>
      </c>
      <c r="B118" s="3">
        <v>43922</v>
      </c>
      <c r="C118" s="3">
        <v>44012</v>
      </c>
      <c r="D118" t="s">
        <v>83</v>
      </c>
      <c r="E118" t="s">
        <v>411</v>
      </c>
      <c r="F118" s="7" t="s">
        <v>412</v>
      </c>
      <c r="G118" s="7" t="s">
        <v>412</v>
      </c>
      <c r="H118" s="8" t="s">
        <v>237</v>
      </c>
      <c r="I118" t="s">
        <v>545</v>
      </c>
      <c r="J118" t="s">
        <v>546</v>
      </c>
      <c r="K118" t="s">
        <v>547</v>
      </c>
      <c r="L118" t="s">
        <v>94</v>
      </c>
      <c r="M118">
        <f>(26*2)*126.01</f>
        <v>6552.52</v>
      </c>
      <c r="N118">
        <f t="shared" si="0"/>
        <v>6552.52</v>
      </c>
      <c r="O118">
        <f t="shared" si="0"/>
        <v>6552.52</v>
      </c>
      <c r="P118" t="s">
        <v>219</v>
      </c>
      <c r="Q118">
        <v>4</v>
      </c>
      <c r="R118">
        <v>4</v>
      </c>
      <c r="S118">
        <v>4</v>
      </c>
      <c r="T118">
        <v>4</v>
      </c>
      <c r="U118">
        <v>4</v>
      </c>
      <c r="V118">
        <v>4</v>
      </c>
      <c r="W118">
        <v>4</v>
      </c>
      <c r="X118">
        <v>4</v>
      </c>
      <c r="Y118">
        <v>4</v>
      </c>
      <c r="Z118">
        <v>4</v>
      </c>
      <c r="AA118">
        <v>4</v>
      </c>
      <c r="AB118">
        <v>4</v>
      </c>
      <c r="AC118">
        <v>4</v>
      </c>
      <c r="AD118" t="s">
        <v>258</v>
      </c>
      <c r="AE118" s="3">
        <v>44013</v>
      </c>
      <c r="AF118" s="3">
        <v>44013</v>
      </c>
    </row>
    <row r="119" spans="1:32" ht="30" x14ac:dyDescent="0.25">
      <c r="A119">
        <v>2020</v>
      </c>
      <c r="B119" s="3">
        <v>43922</v>
      </c>
      <c r="C119" s="3">
        <v>44012</v>
      </c>
      <c r="D119" t="s">
        <v>83</v>
      </c>
      <c r="E119" t="s">
        <v>411</v>
      </c>
      <c r="F119" s="7" t="s">
        <v>412</v>
      </c>
      <c r="G119" s="7" t="s">
        <v>412</v>
      </c>
      <c r="H119" s="8" t="s">
        <v>237</v>
      </c>
      <c r="I119" t="s">
        <v>548</v>
      </c>
      <c r="J119" t="s">
        <v>429</v>
      </c>
      <c r="K119" t="s">
        <v>256</v>
      </c>
      <c r="L119" t="s">
        <v>93</v>
      </c>
      <c r="M119">
        <f>(38*2)*126.01</f>
        <v>9576.76</v>
      </c>
      <c r="N119">
        <f t="shared" si="0"/>
        <v>9576.76</v>
      </c>
      <c r="O119">
        <f t="shared" si="0"/>
        <v>9576.76</v>
      </c>
      <c r="P119" t="s">
        <v>219</v>
      </c>
      <c r="Q119">
        <v>5</v>
      </c>
      <c r="R119">
        <v>5</v>
      </c>
      <c r="S119">
        <v>5</v>
      </c>
      <c r="T119">
        <v>5</v>
      </c>
      <c r="U119">
        <v>5</v>
      </c>
      <c r="V119">
        <v>5</v>
      </c>
      <c r="W119">
        <v>5</v>
      </c>
      <c r="X119">
        <v>5</v>
      </c>
      <c r="Y119">
        <v>5</v>
      </c>
      <c r="Z119">
        <v>5</v>
      </c>
      <c r="AA119">
        <v>5</v>
      </c>
      <c r="AB119">
        <v>5</v>
      </c>
      <c r="AC119">
        <v>5</v>
      </c>
      <c r="AD119" t="s">
        <v>258</v>
      </c>
      <c r="AE119" s="3">
        <v>44013</v>
      </c>
      <c r="AF119" s="3">
        <v>44013</v>
      </c>
    </row>
    <row r="120" spans="1:32" ht="30" x14ac:dyDescent="0.25">
      <c r="A120">
        <v>2020</v>
      </c>
      <c r="B120" s="3">
        <v>43922</v>
      </c>
      <c r="C120" s="3">
        <v>44012</v>
      </c>
      <c r="D120" t="s">
        <v>83</v>
      </c>
      <c r="E120" t="s">
        <v>411</v>
      </c>
      <c r="F120" s="7" t="s">
        <v>412</v>
      </c>
      <c r="G120" s="7" t="s">
        <v>412</v>
      </c>
      <c r="H120" s="8" t="s">
        <v>237</v>
      </c>
      <c r="I120" t="s">
        <v>549</v>
      </c>
      <c r="J120" t="s">
        <v>421</v>
      </c>
      <c r="K120" t="s">
        <v>550</v>
      </c>
      <c r="L120" t="s">
        <v>94</v>
      </c>
      <c r="M120">
        <f>(22*2)*126.01</f>
        <v>5544.4400000000005</v>
      </c>
      <c r="N120">
        <f t="shared" si="0"/>
        <v>5544.4400000000005</v>
      </c>
      <c r="O120">
        <f t="shared" si="0"/>
        <v>5544.4400000000005</v>
      </c>
      <c r="P120" t="s">
        <v>219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258</v>
      </c>
      <c r="AE120" s="3">
        <v>44013</v>
      </c>
      <c r="AF120" s="3">
        <v>44013</v>
      </c>
    </row>
    <row r="121" spans="1:32" ht="30" x14ac:dyDescent="0.25">
      <c r="A121">
        <v>2020</v>
      </c>
      <c r="B121" s="3">
        <v>43922</v>
      </c>
      <c r="C121" s="3">
        <v>44012</v>
      </c>
      <c r="D121" t="s">
        <v>83</v>
      </c>
      <c r="E121" t="s">
        <v>411</v>
      </c>
      <c r="F121" s="7" t="s">
        <v>412</v>
      </c>
      <c r="G121" s="7" t="s">
        <v>412</v>
      </c>
      <c r="H121" s="8" t="s">
        <v>237</v>
      </c>
      <c r="I121" t="s">
        <v>551</v>
      </c>
      <c r="J121" t="s">
        <v>552</v>
      </c>
      <c r="K121" t="s">
        <v>443</v>
      </c>
      <c r="L121" t="s">
        <v>93</v>
      </c>
      <c r="M121">
        <f>(57*2)*126.01</f>
        <v>14365.140000000001</v>
      </c>
      <c r="N121">
        <f t="shared" si="0"/>
        <v>14365.140000000001</v>
      </c>
      <c r="O121">
        <f t="shared" si="0"/>
        <v>14365.140000000001</v>
      </c>
      <c r="P121" t="s">
        <v>219</v>
      </c>
      <c r="Q121">
        <v>2</v>
      </c>
      <c r="R121">
        <v>2</v>
      </c>
      <c r="S121">
        <v>2</v>
      </c>
      <c r="T121">
        <v>2</v>
      </c>
      <c r="U121">
        <v>2</v>
      </c>
      <c r="V121">
        <v>2</v>
      </c>
      <c r="W121">
        <v>2</v>
      </c>
      <c r="X121">
        <v>2</v>
      </c>
      <c r="Y121">
        <v>2</v>
      </c>
      <c r="Z121">
        <v>2</v>
      </c>
      <c r="AA121">
        <v>2</v>
      </c>
      <c r="AB121">
        <v>2</v>
      </c>
      <c r="AC121">
        <v>2</v>
      </c>
      <c r="AD121" t="s">
        <v>258</v>
      </c>
      <c r="AE121" s="3">
        <v>44013</v>
      </c>
      <c r="AF121" s="3">
        <v>44013</v>
      </c>
    </row>
    <row r="122" spans="1:32" ht="30" x14ac:dyDescent="0.25">
      <c r="A122">
        <v>2020</v>
      </c>
      <c r="B122" s="3">
        <v>43922</v>
      </c>
      <c r="C122" s="3">
        <v>44012</v>
      </c>
      <c r="D122" t="s">
        <v>83</v>
      </c>
      <c r="E122" t="s">
        <v>411</v>
      </c>
      <c r="F122" s="7" t="s">
        <v>412</v>
      </c>
      <c r="G122" s="7" t="s">
        <v>412</v>
      </c>
      <c r="H122" s="8" t="s">
        <v>237</v>
      </c>
      <c r="I122" t="s">
        <v>553</v>
      </c>
      <c r="J122" t="s">
        <v>232</v>
      </c>
      <c r="K122" t="s">
        <v>554</v>
      </c>
      <c r="L122" t="s">
        <v>94</v>
      </c>
      <c r="M122">
        <f>(68*2)*126.01</f>
        <v>17137.36</v>
      </c>
      <c r="N122">
        <f t="shared" si="0"/>
        <v>17137.36</v>
      </c>
      <c r="O122">
        <f t="shared" si="0"/>
        <v>17137.36</v>
      </c>
      <c r="P122" t="s">
        <v>219</v>
      </c>
      <c r="Q122">
        <v>3</v>
      </c>
      <c r="R122">
        <v>3</v>
      </c>
      <c r="S122">
        <v>3</v>
      </c>
      <c r="T122">
        <v>3</v>
      </c>
      <c r="U122">
        <v>3</v>
      </c>
      <c r="V122">
        <v>3</v>
      </c>
      <c r="W122">
        <v>3</v>
      </c>
      <c r="X122">
        <v>3</v>
      </c>
      <c r="Y122">
        <v>3</v>
      </c>
      <c r="Z122">
        <v>3</v>
      </c>
      <c r="AA122">
        <v>3</v>
      </c>
      <c r="AB122">
        <v>3</v>
      </c>
      <c r="AC122">
        <v>3</v>
      </c>
      <c r="AD122" t="s">
        <v>258</v>
      </c>
      <c r="AE122" s="3">
        <v>44013</v>
      </c>
      <c r="AF122" s="3">
        <v>44013</v>
      </c>
    </row>
    <row r="123" spans="1:32" ht="30" x14ac:dyDescent="0.25">
      <c r="A123">
        <v>2020</v>
      </c>
      <c r="B123" s="3">
        <v>43922</v>
      </c>
      <c r="C123" s="3">
        <v>44012</v>
      </c>
      <c r="D123" t="s">
        <v>83</v>
      </c>
      <c r="E123" t="s">
        <v>411</v>
      </c>
      <c r="F123" s="7" t="s">
        <v>412</v>
      </c>
      <c r="G123" s="7" t="s">
        <v>412</v>
      </c>
      <c r="H123" s="8" t="s">
        <v>237</v>
      </c>
      <c r="I123" t="s">
        <v>384</v>
      </c>
      <c r="J123" t="s">
        <v>501</v>
      </c>
      <c r="K123" t="s">
        <v>555</v>
      </c>
      <c r="L123" t="s">
        <v>93</v>
      </c>
      <c r="M123">
        <f>(38*2)*126.01</f>
        <v>9576.76</v>
      </c>
      <c r="N123">
        <f t="shared" si="0"/>
        <v>9576.76</v>
      </c>
      <c r="O123">
        <f t="shared" si="0"/>
        <v>9576.76</v>
      </c>
      <c r="P123" t="s">
        <v>219</v>
      </c>
      <c r="Q123">
        <v>4</v>
      </c>
      <c r="R123">
        <v>4</v>
      </c>
      <c r="S123">
        <v>4</v>
      </c>
      <c r="T123">
        <v>4</v>
      </c>
      <c r="U123">
        <v>4</v>
      </c>
      <c r="V123">
        <v>4</v>
      </c>
      <c r="W123">
        <v>4</v>
      </c>
      <c r="X123">
        <v>4</v>
      </c>
      <c r="Y123">
        <v>4</v>
      </c>
      <c r="Z123">
        <v>4</v>
      </c>
      <c r="AA123">
        <v>4</v>
      </c>
      <c r="AB123">
        <v>4</v>
      </c>
      <c r="AC123">
        <v>4</v>
      </c>
      <c r="AD123" t="s">
        <v>258</v>
      </c>
      <c r="AE123" s="3">
        <v>44013</v>
      </c>
      <c r="AF123" s="3">
        <v>44013</v>
      </c>
    </row>
    <row r="124" spans="1:32" ht="30" x14ac:dyDescent="0.25">
      <c r="A124">
        <v>2020</v>
      </c>
      <c r="B124" s="3">
        <v>43922</v>
      </c>
      <c r="C124" s="3">
        <v>44012</v>
      </c>
      <c r="D124" t="s">
        <v>83</v>
      </c>
      <c r="E124" t="s">
        <v>411</v>
      </c>
      <c r="F124" s="7" t="s">
        <v>412</v>
      </c>
      <c r="G124" s="7" t="s">
        <v>412</v>
      </c>
      <c r="H124" s="8" t="s">
        <v>237</v>
      </c>
      <c r="I124" t="s">
        <v>556</v>
      </c>
      <c r="J124" t="s">
        <v>380</v>
      </c>
      <c r="K124" t="s">
        <v>218</v>
      </c>
      <c r="L124" t="s">
        <v>94</v>
      </c>
      <c r="M124">
        <f>(34*2)*126.01</f>
        <v>8568.68</v>
      </c>
      <c r="N124">
        <f t="shared" si="0"/>
        <v>8568.68</v>
      </c>
      <c r="O124">
        <f t="shared" si="0"/>
        <v>8568.68</v>
      </c>
      <c r="P124" t="s">
        <v>219</v>
      </c>
      <c r="Q124">
        <v>5</v>
      </c>
      <c r="R124">
        <v>5</v>
      </c>
      <c r="S124">
        <v>5</v>
      </c>
      <c r="T124">
        <v>5</v>
      </c>
      <c r="U124">
        <v>5</v>
      </c>
      <c r="V124">
        <v>5</v>
      </c>
      <c r="W124">
        <v>5</v>
      </c>
      <c r="X124">
        <v>5</v>
      </c>
      <c r="Y124">
        <v>5</v>
      </c>
      <c r="Z124">
        <v>5</v>
      </c>
      <c r="AA124">
        <v>5</v>
      </c>
      <c r="AB124">
        <v>5</v>
      </c>
      <c r="AC124">
        <v>5</v>
      </c>
      <c r="AD124" t="s">
        <v>258</v>
      </c>
      <c r="AE124" s="3">
        <v>44013</v>
      </c>
      <c r="AF124" s="3">
        <v>44013</v>
      </c>
    </row>
    <row r="125" spans="1:32" ht="30" x14ac:dyDescent="0.25">
      <c r="A125">
        <v>2020</v>
      </c>
      <c r="B125" s="3">
        <v>43922</v>
      </c>
      <c r="C125" s="3">
        <v>44012</v>
      </c>
      <c r="D125" t="s">
        <v>83</v>
      </c>
      <c r="E125" t="s">
        <v>411</v>
      </c>
      <c r="F125" s="7" t="s">
        <v>412</v>
      </c>
      <c r="G125" s="7" t="s">
        <v>412</v>
      </c>
      <c r="H125" s="8" t="s">
        <v>237</v>
      </c>
      <c r="I125" t="s">
        <v>557</v>
      </c>
      <c r="J125" t="s">
        <v>558</v>
      </c>
      <c r="K125" t="s">
        <v>559</v>
      </c>
      <c r="L125" t="s">
        <v>94</v>
      </c>
      <c r="M125">
        <f>(30*2)*126.01</f>
        <v>7560.6</v>
      </c>
      <c r="N125">
        <f t="shared" si="0"/>
        <v>7560.6</v>
      </c>
      <c r="O125">
        <f t="shared" si="0"/>
        <v>7560.6</v>
      </c>
      <c r="P125" t="s">
        <v>219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258</v>
      </c>
      <c r="AE125" s="3">
        <v>44013</v>
      </c>
      <c r="AF125" s="3">
        <v>44013</v>
      </c>
    </row>
    <row r="126" spans="1:32" ht="30" x14ac:dyDescent="0.25">
      <c r="A126">
        <v>2020</v>
      </c>
      <c r="B126" s="3">
        <v>43922</v>
      </c>
      <c r="C126" s="3">
        <v>44012</v>
      </c>
      <c r="D126" t="s">
        <v>83</v>
      </c>
      <c r="E126" t="s">
        <v>411</v>
      </c>
      <c r="F126" s="7" t="s">
        <v>412</v>
      </c>
      <c r="G126" s="7" t="s">
        <v>412</v>
      </c>
      <c r="H126" s="8" t="s">
        <v>237</v>
      </c>
      <c r="I126" t="s">
        <v>560</v>
      </c>
      <c r="J126" t="s">
        <v>414</v>
      </c>
      <c r="K126" t="s">
        <v>561</v>
      </c>
      <c r="L126" t="s">
        <v>93</v>
      </c>
      <c r="M126">
        <f>(20*2)*126.01</f>
        <v>5040.4000000000005</v>
      </c>
      <c r="N126">
        <f t="shared" si="0"/>
        <v>5040.4000000000005</v>
      </c>
      <c r="O126">
        <f t="shared" si="0"/>
        <v>5040.4000000000005</v>
      </c>
      <c r="P126" t="s">
        <v>219</v>
      </c>
      <c r="Q126">
        <v>2</v>
      </c>
      <c r="R126">
        <v>2</v>
      </c>
      <c r="S126">
        <v>2</v>
      </c>
      <c r="T126">
        <v>2</v>
      </c>
      <c r="U126">
        <v>2</v>
      </c>
      <c r="V126">
        <v>2</v>
      </c>
      <c r="W126">
        <v>2</v>
      </c>
      <c r="X126">
        <v>2</v>
      </c>
      <c r="Y126">
        <v>2</v>
      </c>
      <c r="Z126">
        <v>2</v>
      </c>
      <c r="AA126">
        <v>2</v>
      </c>
      <c r="AB126">
        <v>2</v>
      </c>
      <c r="AC126">
        <v>2</v>
      </c>
      <c r="AD126" t="s">
        <v>258</v>
      </c>
      <c r="AE126" s="3">
        <v>44013</v>
      </c>
      <c r="AF126" s="3">
        <v>44013</v>
      </c>
    </row>
    <row r="127" spans="1:32" ht="30" x14ac:dyDescent="0.25">
      <c r="A127">
        <v>2020</v>
      </c>
      <c r="B127" s="3">
        <v>43922</v>
      </c>
      <c r="C127" s="3">
        <v>44012</v>
      </c>
      <c r="D127" t="s">
        <v>83</v>
      </c>
      <c r="E127" t="s">
        <v>411</v>
      </c>
      <c r="F127" s="7" t="s">
        <v>412</v>
      </c>
      <c r="G127" s="7" t="s">
        <v>412</v>
      </c>
      <c r="H127" s="8" t="s">
        <v>237</v>
      </c>
      <c r="I127" t="s">
        <v>562</v>
      </c>
      <c r="J127" t="s">
        <v>391</v>
      </c>
      <c r="K127" t="s">
        <v>563</v>
      </c>
      <c r="L127" t="s">
        <v>93</v>
      </c>
      <c r="M127">
        <f>(64*2)*126.01</f>
        <v>16129.28</v>
      </c>
      <c r="N127">
        <f t="shared" si="0"/>
        <v>16129.28</v>
      </c>
      <c r="O127">
        <f t="shared" si="0"/>
        <v>16129.28</v>
      </c>
      <c r="P127" t="s">
        <v>219</v>
      </c>
      <c r="Q127">
        <v>3</v>
      </c>
      <c r="R127">
        <v>3</v>
      </c>
      <c r="S127">
        <v>3</v>
      </c>
      <c r="T127">
        <v>3</v>
      </c>
      <c r="U127">
        <v>3</v>
      </c>
      <c r="V127">
        <v>3</v>
      </c>
      <c r="W127">
        <v>3</v>
      </c>
      <c r="X127">
        <v>3</v>
      </c>
      <c r="Y127">
        <v>3</v>
      </c>
      <c r="Z127">
        <v>3</v>
      </c>
      <c r="AA127">
        <v>3</v>
      </c>
      <c r="AB127">
        <v>3</v>
      </c>
      <c r="AC127">
        <v>3</v>
      </c>
      <c r="AD127" t="s">
        <v>258</v>
      </c>
      <c r="AE127" s="3">
        <v>44013</v>
      </c>
      <c r="AF127" s="3">
        <v>44013</v>
      </c>
    </row>
    <row r="128" spans="1:32" ht="30" x14ac:dyDescent="0.25">
      <c r="A128">
        <v>2020</v>
      </c>
      <c r="B128" s="3">
        <v>43922</v>
      </c>
      <c r="C128" s="3">
        <v>44012</v>
      </c>
      <c r="D128" t="s">
        <v>83</v>
      </c>
      <c r="E128" t="s">
        <v>411</v>
      </c>
      <c r="F128" s="7" t="s">
        <v>412</v>
      </c>
      <c r="G128" s="7" t="s">
        <v>412</v>
      </c>
      <c r="H128" s="8" t="s">
        <v>237</v>
      </c>
      <c r="I128" t="s">
        <v>564</v>
      </c>
      <c r="J128" t="s">
        <v>565</v>
      </c>
      <c r="K128" t="s">
        <v>566</v>
      </c>
      <c r="L128" t="s">
        <v>94</v>
      </c>
      <c r="M128">
        <f>(38*2)*126.01</f>
        <v>9576.76</v>
      </c>
      <c r="N128">
        <f t="shared" si="0"/>
        <v>9576.76</v>
      </c>
      <c r="O128">
        <f t="shared" si="0"/>
        <v>9576.76</v>
      </c>
      <c r="P128" t="s">
        <v>219</v>
      </c>
      <c r="Q128">
        <v>4</v>
      </c>
      <c r="R128">
        <v>4</v>
      </c>
      <c r="S128">
        <v>4</v>
      </c>
      <c r="T128">
        <v>4</v>
      </c>
      <c r="U128">
        <v>4</v>
      </c>
      <c r="V128">
        <v>4</v>
      </c>
      <c r="W128">
        <v>4</v>
      </c>
      <c r="X128">
        <v>4</v>
      </c>
      <c r="Y128">
        <v>4</v>
      </c>
      <c r="Z128">
        <v>4</v>
      </c>
      <c r="AA128">
        <v>4</v>
      </c>
      <c r="AB128">
        <v>4</v>
      </c>
      <c r="AC128">
        <v>4</v>
      </c>
      <c r="AD128" t="s">
        <v>258</v>
      </c>
      <c r="AE128" s="3">
        <v>44013</v>
      </c>
      <c r="AF128" s="3">
        <v>44013</v>
      </c>
    </row>
    <row r="129" spans="1:32" ht="30" x14ac:dyDescent="0.25">
      <c r="A129">
        <v>2020</v>
      </c>
      <c r="B129" s="3">
        <v>43922</v>
      </c>
      <c r="C129" s="3">
        <v>44012</v>
      </c>
      <c r="D129" t="s">
        <v>83</v>
      </c>
      <c r="E129" t="s">
        <v>411</v>
      </c>
      <c r="F129" s="7" t="s">
        <v>412</v>
      </c>
      <c r="G129" s="7" t="s">
        <v>412</v>
      </c>
      <c r="H129" s="8" t="s">
        <v>237</v>
      </c>
      <c r="I129" t="s">
        <v>567</v>
      </c>
      <c r="J129" t="s">
        <v>568</v>
      </c>
      <c r="K129" t="s">
        <v>569</v>
      </c>
      <c r="L129" t="s">
        <v>94</v>
      </c>
      <c r="M129">
        <f>(66*2)*126.01</f>
        <v>16633.32</v>
      </c>
      <c r="N129">
        <f t="shared" ref="N129:O144" si="1">M129</f>
        <v>16633.32</v>
      </c>
      <c r="O129">
        <f t="shared" si="1"/>
        <v>16633.32</v>
      </c>
      <c r="P129" t="s">
        <v>219</v>
      </c>
      <c r="Q129">
        <v>5</v>
      </c>
      <c r="R129">
        <v>5</v>
      </c>
      <c r="S129">
        <v>5</v>
      </c>
      <c r="T129">
        <v>5</v>
      </c>
      <c r="U129">
        <v>5</v>
      </c>
      <c r="V129">
        <v>5</v>
      </c>
      <c r="W129">
        <v>5</v>
      </c>
      <c r="X129">
        <v>5</v>
      </c>
      <c r="Y129">
        <v>5</v>
      </c>
      <c r="Z129">
        <v>5</v>
      </c>
      <c r="AA129">
        <v>5</v>
      </c>
      <c r="AB129">
        <v>5</v>
      </c>
      <c r="AC129">
        <v>5</v>
      </c>
      <c r="AD129" t="s">
        <v>258</v>
      </c>
      <c r="AE129" s="3">
        <v>44013</v>
      </c>
      <c r="AF129" s="3">
        <v>44013</v>
      </c>
    </row>
    <row r="130" spans="1:32" ht="30" x14ac:dyDescent="0.25">
      <c r="A130">
        <v>2020</v>
      </c>
      <c r="B130" s="3">
        <v>43922</v>
      </c>
      <c r="C130" s="3">
        <v>44012</v>
      </c>
      <c r="D130" t="s">
        <v>83</v>
      </c>
      <c r="E130" t="s">
        <v>411</v>
      </c>
      <c r="F130" s="7" t="s">
        <v>412</v>
      </c>
      <c r="G130" s="7" t="s">
        <v>412</v>
      </c>
      <c r="H130" s="8" t="s">
        <v>237</v>
      </c>
      <c r="I130" t="s">
        <v>570</v>
      </c>
      <c r="J130" t="s">
        <v>571</v>
      </c>
      <c r="K130" t="s">
        <v>572</v>
      </c>
      <c r="L130" t="s">
        <v>94</v>
      </c>
      <c r="M130">
        <f>(24*2)*126.01</f>
        <v>6048.4800000000005</v>
      </c>
      <c r="N130">
        <f t="shared" si="1"/>
        <v>6048.4800000000005</v>
      </c>
      <c r="O130">
        <f t="shared" si="1"/>
        <v>6048.4800000000005</v>
      </c>
      <c r="P130" t="s">
        <v>219</v>
      </c>
      <c r="AD130" t="s">
        <v>258</v>
      </c>
      <c r="AE130" s="3">
        <v>44013</v>
      </c>
      <c r="AF130" s="3">
        <v>44013</v>
      </c>
    </row>
    <row r="131" spans="1:32" ht="30" x14ac:dyDescent="0.25">
      <c r="A131">
        <v>2020</v>
      </c>
      <c r="B131" s="3">
        <v>43922</v>
      </c>
      <c r="C131" s="3">
        <v>44012</v>
      </c>
      <c r="D131" t="s">
        <v>83</v>
      </c>
      <c r="E131" t="s">
        <v>411</v>
      </c>
      <c r="F131" s="7" t="s">
        <v>412</v>
      </c>
      <c r="G131" s="7" t="s">
        <v>412</v>
      </c>
      <c r="H131" s="8" t="s">
        <v>237</v>
      </c>
      <c r="I131" t="s">
        <v>315</v>
      </c>
      <c r="J131" t="s">
        <v>501</v>
      </c>
      <c r="K131" t="s">
        <v>226</v>
      </c>
      <c r="L131" t="s">
        <v>94</v>
      </c>
      <c r="M131">
        <f>(10*2)*126.01</f>
        <v>2520.2000000000003</v>
      </c>
      <c r="N131">
        <f t="shared" si="1"/>
        <v>2520.2000000000003</v>
      </c>
      <c r="O131">
        <f t="shared" si="1"/>
        <v>2520.2000000000003</v>
      </c>
      <c r="P131" t="s">
        <v>219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258</v>
      </c>
      <c r="AE131" s="3">
        <v>44013</v>
      </c>
      <c r="AF131" s="3">
        <v>44013</v>
      </c>
    </row>
    <row r="132" spans="1:32" ht="30" x14ac:dyDescent="0.25">
      <c r="A132">
        <v>2020</v>
      </c>
      <c r="B132" s="3">
        <v>43922</v>
      </c>
      <c r="C132" s="3">
        <v>44012</v>
      </c>
      <c r="D132" t="s">
        <v>83</v>
      </c>
      <c r="E132" t="s">
        <v>411</v>
      </c>
      <c r="F132" s="7" t="s">
        <v>412</v>
      </c>
      <c r="G132" s="7" t="s">
        <v>412</v>
      </c>
      <c r="H132" s="8" t="s">
        <v>237</v>
      </c>
      <c r="I132" t="s">
        <v>232</v>
      </c>
      <c r="J132" t="s">
        <v>573</v>
      </c>
      <c r="K132" t="s">
        <v>574</v>
      </c>
      <c r="L132" t="s">
        <v>93</v>
      </c>
      <c r="M132">
        <f>(68*2)*126.01</f>
        <v>17137.36</v>
      </c>
      <c r="N132">
        <f t="shared" si="1"/>
        <v>17137.36</v>
      </c>
      <c r="O132">
        <f t="shared" si="1"/>
        <v>17137.36</v>
      </c>
      <c r="P132" t="s">
        <v>219</v>
      </c>
      <c r="Q132">
        <v>2</v>
      </c>
      <c r="R132">
        <v>2</v>
      </c>
      <c r="S132">
        <v>2</v>
      </c>
      <c r="T132">
        <v>2</v>
      </c>
      <c r="U132">
        <v>2</v>
      </c>
      <c r="V132">
        <v>2</v>
      </c>
      <c r="W132">
        <v>2</v>
      </c>
      <c r="X132">
        <v>2</v>
      </c>
      <c r="Y132">
        <v>2</v>
      </c>
      <c r="Z132">
        <v>2</v>
      </c>
      <c r="AA132">
        <v>2</v>
      </c>
      <c r="AB132">
        <v>2</v>
      </c>
      <c r="AC132">
        <v>2</v>
      </c>
      <c r="AD132" t="s">
        <v>258</v>
      </c>
      <c r="AE132" s="3">
        <v>44013</v>
      </c>
      <c r="AF132" s="3">
        <v>44013</v>
      </c>
    </row>
    <row r="133" spans="1:32" ht="30" x14ac:dyDescent="0.25">
      <c r="A133">
        <v>2020</v>
      </c>
      <c r="B133" s="3">
        <v>43922</v>
      </c>
      <c r="C133" s="3">
        <v>44012</v>
      </c>
      <c r="D133" t="s">
        <v>83</v>
      </c>
      <c r="E133" t="s">
        <v>411</v>
      </c>
      <c r="F133" s="7" t="s">
        <v>412</v>
      </c>
      <c r="G133" s="7" t="s">
        <v>412</v>
      </c>
      <c r="H133" s="8" t="s">
        <v>237</v>
      </c>
      <c r="I133" t="s">
        <v>575</v>
      </c>
      <c r="J133" t="s">
        <v>217</v>
      </c>
      <c r="K133" t="s">
        <v>576</v>
      </c>
      <c r="L133" t="s">
        <v>93</v>
      </c>
      <c r="M133">
        <f>(70*2)*126.01</f>
        <v>17641.400000000001</v>
      </c>
      <c r="N133">
        <f t="shared" si="1"/>
        <v>17641.400000000001</v>
      </c>
      <c r="O133">
        <f t="shared" si="1"/>
        <v>17641.400000000001</v>
      </c>
      <c r="P133" t="s">
        <v>219</v>
      </c>
      <c r="Q133">
        <v>3</v>
      </c>
      <c r="R133">
        <v>3</v>
      </c>
      <c r="S133">
        <v>3</v>
      </c>
      <c r="T133">
        <v>3</v>
      </c>
      <c r="U133">
        <v>3</v>
      </c>
      <c r="V133">
        <v>3</v>
      </c>
      <c r="W133">
        <v>3</v>
      </c>
      <c r="X133">
        <v>3</v>
      </c>
      <c r="Y133">
        <v>3</v>
      </c>
      <c r="Z133">
        <v>3</v>
      </c>
      <c r="AA133">
        <v>3</v>
      </c>
      <c r="AB133">
        <v>3</v>
      </c>
      <c r="AC133">
        <v>3</v>
      </c>
      <c r="AD133" t="s">
        <v>258</v>
      </c>
      <c r="AE133" s="3">
        <v>44013</v>
      </c>
      <c r="AF133" s="3">
        <v>44013</v>
      </c>
    </row>
    <row r="134" spans="1:32" ht="30" x14ac:dyDescent="0.25">
      <c r="A134">
        <v>2020</v>
      </c>
      <c r="B134" s="3">
        <v>43922</v>
      </c>
      <c r="C134" s="3">
        <v>44012</v>
      </c>
      <c r="D134" t="s">
        <v>83</v>
      </c>
      <c r="E134" t="s">
        <v>411</v>
      </c>
      <c r="F134" s="7" t="s">
        <v>412</v>
      </c>
      <c r="G134" s="7" t="s">
        <v>412</v>
      </c>
      <c r="H134" s="8" t="s">
        <v>237</v>
      </c>
      <c r="I134" t="s">
        <v>577</v>
      </c>
      <c r="J134" t="s">
        <v>578</v>
      </c>
      <c r="K134" t="s">
        <v>579</v>
      </c>
      <c r="L134" t="s">
        <v>93</v>
      </c>
      <c r="M134">
        <f>(4*2)*126.01</f>
        <v>1008.08</v>
      </c>
      <c r="N134">
        <f t="shared" si="1"/>
        <v>1008.08</v>
      </c>
      <c r="O134">
        <f t="shared" si="1"/>
        <v>1008.08</v>
      </c>
      <c r="P134" t="s">
        <v>219</v>
      </c>
      <c r="Q134">
        <v>4</v>
      </c>
      <c r="R134">
        <v>4</v>
      </c>
      <c r="S134">
        <v>4</v>
      </c>
      <c r="T134">
        <v>4</v>
      </c>
      <c r="U134">
        <v>4</v>
      </c>
      <c r="V134">
        <v>4</v>
      </c>
      <c r="W134">
        <v>4</v>
      </c>
      <c r="X134">
        <v>4</v>
      </c>
      <c r="Y134">
        <v>4</v>
      </c>
      <c r="Z134">
        <v>4</v>
      </c>
      <c r="AA134">
        <v>4</v>
      </c>
      <c r="AB134">
        <v>4</v>
      </c>
      <c r="AC134">
        <v>4</v>
      </c>
      <c r="AD134" t="s">
        <v>258</v>
      </c>
      <c r="AE134" s="3">
        <v>44013</v>
      </c>
      <c r="AF134" s="3">
        <v>44013</v>
      </c>
    </row>
    <row r="135" spans="1:32" ht="30" x14ac:dyDescent="0.25">
      <c r="A135">
        <v>2020</v>
      </c>
      <c r="B135" s="3">
        <v>43922</v>
      </c>
      <c r="C135" s="3">
        <v>44012</v>
      </c>
      <c r="D135" t="s">
        <v>83</v>
      </c>
      <c r="E135" t="s">
        <v>411</v>
      </c>
      <c r="F135" s="7" t="s">
        <v>412</v>
      </c>
      <c r="G135" s="7" t="s">
        <v>412</v>
      </c>
      <c r="H135" s="8" t="s">
        <v>237</v>
      </c>
      <c r="I135" t="s">
        <v>580</v>
      </c>
      <c r="J135" t="s">
        <v>581</v>
      </c>
      <c r="K135" t="s">
        <v>582</v>
      </c>
      <c r="L135" t="s">
        <v>94</v>
      </c>
      <c r="M135">
        <f>(63*2)*126.01</f>
        <v>15877.26</v>
      </c>
      <c r="N135">
        <f t="shared" si="1"/>
        <v>15877.26</v>
      </c>
      <c r="O135">
        <f t="shared" si="1"/>
        <v>15877.26</v>
      </c>
      <c r="P135" t="s">
        <v>219</v>
      </c>
      <c r="Q135">
        <v>5</v>
      </c>
      <c r="R135">
        <v>5</v>
      </c>
      <c r="S135">
        <v>5</v>
      </c>
      <c r="T135">
        <v>5</v>
      </c>
      <c r="U135">
        <v>5</v>
      </c>
      <c r="V135">
        <v>5</v>
      </c>
      <c r="W135">
        <v>5</v>
      </c>
      <c r="X135">
        <v>5</v>
      </c>
      <c r="Y135">
        <v>5</v>
      </c>
      <c r="Z135">
        <v>5</v>
      </c>
      <c r="AA135">
        <v>5</v>
      </c>
      <c r="AB135">
        <v>5</v>
      </c>
      <c r="AC135">
        <v>5</v>
      </c>
      <c r="AD135" t="s">
        <v>258</v>
      </c>
      <c r="AE135" s="3">
        <v>44013</v>
      </c>
      <c r="AF135" s="3">
        <v>44013</v>
      </c>
    </row>
    <row r="136" spans="1:32" ht="30" x14ac:dyDescent="0.25">
      <c r="A136">
        <v>2020</v>
      </c>
      <c r="B136" s="3">
        <v>43922</v>
      </c>
      <c r="C136" s="3">
        <v>44012</v>
      </c>
      <c r="D136" t="s">
        <v>83</v>
      </c>
      <c r="E136" t="s">
        <v>411</v>
      </c>
      <c r="F136" s="7" t="s">
        <v>412</v>
      </c>
      <c r="G136" s="7" t="s">
        <v>412</v>
      </c>
      <c r="H136" s="8" t="s">
        <v>237</v>
      </c>
      <c r="I136" t="s">
        <v>583</v>
      </c>
      <c r="J136" t="s">
        <v>584</v>
      </c>
      <c r="K136" t="s">
        <v>585</v>
      </c>
      <c r="L136" t="s">
        <v>93</v>
      </c>
      <c r="M136">
        <f>(52*2)*126.01</f>
        <v>13105.04</v>
      </c>
      <c r="N136">
        <f t="shared" si="1"/>
        <v>13105.04</v>
      </c>
      <c r="O136">
        <f t="shared" si="1"/>
        <v>13105.04</v>
      </c>
      <c r="P136" t="s">
        <v>219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258</v>
      </c>
      <c r="AE136" s="3">
        <v>44013</v>
      </c>
      <c r="AF136" s="3">
        <v>44013</v>
      </c>
    </row>
    <row r="137" spans="1:32" ht="30" x14ac:dyDescent="0.25">
      <c r="A137">
        <v>2020</v>
      </c>
      <c r="B137" s="3">
        <v>43922</v>
      </c>
      <c r="C137" s="3">
        <v>44012</v>
      </c>
      <c r="D137" t="s">
        <v>83</v>
      </c>
      <c r="E137" t="s">
        <v>411</v>
      </c>
      <c r="F137" s="7" t="s">
        <v>412</v>
      </c>
      <c r="G137" s="7" t="s">
        <v>412</v>
      </c>
      <c r="H137" s="8" t="s">
        <v>237</v>
      </c>
      <c r="I137" t="s">
        <v>586</v>
      </c>
      <c r="J137" t="s">
        <v>587</v>
      </c>
      <c r="K137" t="s">
        <v>588</v>
      </c>
      <c r="L137" t="s">
        <v>94</v>
      </c>
      <c r="M137">
        <f>(63*2)*126.01</f>
        <v>15877.26</v>
      </c>
      <c r="N137">
        <f t="shared" si="1"/>
        <v>15877.26</v>
      </c>
      <c r="O137">
        <f t="shared" si="1"/>
        <v>15877.26</v>
      </c>
      <c r="P137" t="s">
        <v>219</v>
      </c>
      <c r="Q137">
        <v>2</v>
      </c>
      <c r="R137">
        <v>2</v>
      </c>
      <c r="S137">
        <v>2</v>
      </c>
      <c r="T137">
        <v>2</v>
      </c>
      <c r="U137">
        <v>2</v>
      </c>
      <c r="V137">
        <v>2</v>
      </c>
      <c r="W137">
        <v>2</v>
      </c>
      <c r="X137">
        <v>2</v>
      </c>
      <c r="Y137">
        <v>2</v>
      </c>
      <c r="Z137">
        <v>2</v>
      </c>
      <c r="AA137">
        <v>2</v>
      </c>
      <c r="AB137">
        <v>2</v>
      </c>
      <c r="AC137">
        <v>2</v>
      </c>
      <c r="AD137" t="s">
        <v>258</v>
      </c>
      <c r="AE137" s="3">
        <v>44013</v>
      </c>
      <c r="AF137" s="3">
        <v>44013</v>
      </c>
    </row>
    <row r="138" spans="1:32" ht="30" x14ac:dyDescent="0.25">
      <c r="A138">
        <v>2020</v>
      </c>
      <c r="B138" s="3">
        <v>43922</v>
      </c>
      <c r="C138" s="3">
        <v>44012</v>
      </c>
      <c r="D138" t="s">
        <v>83</v>
      </c>
      <c r="E138" t="s">
        <v>411</v>
      </c>
      <c r="F138" s="7" t="s">
        <v>412</v>
      </c>
      <c r="G138" s="7" t="s">
        <v>412</v>
      </c>
      <c r="H138" s="8" t="s">
        <v>237</v>
      </c>
      <c r="I138" t="s">
        <v>589</v>
      </c>
      <c r="J138" t="s">
        <v>342</v>
      </c>
      <c r="K138" t="s">
        <v>590</v>
      </c>
      <c r="L138" t="s">
        <v>94</v>
      </c>
      <c r="M138">
        <f>(30*2)*126.01</f>
        <v>7560.6</v>
      </c>
      <c r="N138">
        <f t="shared" si="1"/>
        <v>7560.6</v>
      </c>
      <c r="O138">
        <f t="shared" si="1"/>
        <v>7560.6</v>
      </c>
      <c r="P138" t="s">
        <v>219</v>
      </c>
      <c r="Q138">
        <v>3</v>
      </c>
      <c r="R138">
        <v>3</v>
      </c>
      <c r="S138">
        <v>3</v>
      </c>
      <c r="T138">
        <v>3</v>
      </c>
      <c r="U138">
        <v>3</v>
      </c>
      <c r="V138">
        <v>3</v>
      </c>
      <c r="W138">
        <v>3</v>
      </c>
      <c r="X138">
        <v>3</v>
      </c>
      <c r="Y138">
        <v>3</v>
      </c>
      <c r="Z138">
        <v>3</v>
      </c>
      <c r="AA138">
        <v>3</v>
      </c>
      <c r="AB138">
        <v>3</v>
      </c>
      <c r="AC138">
        <v>3</v>
      </c>
      <c r="AD138" t="s">
        <v>258</v>
      </c>
      <c r="AE138" s="3">
        <v>44013</v>
      </c>
      <c r="AF138" s="3">
        <v>44013</v>
      </c>
    </row>
    <row r="139" spans="1:32" ht="30" x14ac:dyDescent="0.25">
      <c r="A139">
        <v>2020</v>
      </c>
      <c r="B139" s="3">
        <v>43922</v>
      </c>
      <c r="C139" s="3">
        <v>44012</v>
      </c>
      <c r="D139" t="s">
        <v>83</v>
      </c>
      <c r="E139" t="s">
        <v>411</v>
      </c>
      <c r="F139" s="7" t="s">
        <v>412</v>
      </c>
      <c r="G139" s="7" t="s">
        <v>412</v>
      </c>
      <c r="H139" s="8" t="s">
        <v>237</v>
      </c>
      <c r="I139" t="s">
        <v>591</v>
      </c>
      <c r="J139" t="s">
        <v>592</v>
      </c>
      <c r="K139" t="s">
        <v>593</v>
      </c>
      <c r="L139" t="s">
        <v>94</v>
      </c>
      <c r="M139">
        <f t="shared" ref="M139:M152" si="2">(30*2)*126.01</f>
        <v>7560.6</v>
      </c>
      <c r="N139">
        <f t="shared" si="1"/>
        <v>7560.6</v>
      </c>
      <c r="O139">
        <f t="shared" si="1"/>
        <v>7560.6</v>
      </c>
      <c r="P139" t="s">
        <v>219</v>
      </c>
      <c r="Q139">
        <v>4</v>
      </c>
      <c r="R139">
        <v>4</v>
      </c>
      <c r="S139">
        <v>4</v>
      </c>
      <c r="T139">
        <v>4</v>
      </c>
      <c r="U139">
        <v>4</v>
      </c>
      <c r="V139">
        <v>4</v>
      </c>
      <c r="W139">
        <v>4</v>
      </c>
      <c r="X139">
        <v>4</v>
      </c>
      <c r="Y139">
        <v>4</v>
      </c>
      <c r="Z139">
        <v>4</v>
      </c>
      <c r="AA139">
        <v>4</v>
      </c>
      <c r="AB139">
        <v>4</v>
      </c>
      <c r="AC139">
        <v>4</v>
      </c>
      <c r="AD139" t="s">
        <v>258</v>
      </c>
      <c r="AE139" s="3">
        <v>44013</v>
      </c>
      <c r="AF139" s="3">
        <v>44013</v>
      </c>
    </row>
    <row r="140" spans="1:32" ht="30" x14ac:dyDescent="0.25">
      <c r="A140">
        <v>2020</v>
      </c>
      <c r="B140" s="3">
        <v>43922</v>
      </c>
      <c r="C140" s="3">
        <v>44012</v>
      </c>
      <c r="D140" t="s">
        <v>83</v>
      </c>
      <c r="E140" t="s">
        <v>411</v>
      </c>
      <c r="F140" s="7" t="s">
        <v>412</v>
      </c>
      <c r="G140" s="7" t="s">
        <v>412</v>
      </c>
      <c r="H140" s="8" t="s">
        <v>237</v>
      </c>
      <c r="I140" t="s">
        <v>594</v>
      </c>
      <c r="J140" t="s">
        <v>273</v>
      </c>
      <c r="K140" t="s">
        <v>595</v>
      </c>
      <c r="L140" t="s">
        <v>94</v>
      </c>
      <c r="M140">
        <f t="shared" si="2"/>
        <v>7560.6</v>
      </c>
      <c r="N140">
        <f t="shared" si="1"/>
        <v>7560.6</v>
      </c>
      <c r="O140">
        <f t="shared" si="1"/>
        <v>7560.6</v>
      </c>
      <c r="P140" t="s">
        <v>219</v>
      </c>
      <c r="Q140">
        <v>5</v>
      </c>
      <c r="R140">
        <v>5</v>
      </c>
      <c r="S140">
        <v>5</v>
      </c>
      <c r="T140">
        <v>5</v>
      </c>
      <c r="U140">
        <v>5</v>
      </c>
      <c r="V140">
        <v>5</v>
      </c>
      <c r="W140">
        <v>5</v>
      </c>
      <c r="X140">
        <v>5</v>
      </c>
      <c r="Y140">
        <v>5</v>
      </c>
      <c r="Z140">
        <v>5</v>
      </c>
      <c r="AA140">
        <v>5</v>
      </c>
      <c r="AB140">
        <v>5</v>
      </c>
      <c r="AC140">
        <v>5</v>
      </c>
      <c r="AD140" t="s">
        <v>258</v>
      </c>
      <c r="AE140" s="3">
        <v>44013</v>
      </c>
      <c r="AF140" s="3">
        <v>44013</v>
      </c>
    </row>
    <row r="141" spans="1:32" ht="30" x14ac:dyDescent="0.25">
      <c r="A141">
        <v>2020</v>
      </c>
      <c r="B141" s="3">
        <v>43922</v>
      </c>
      <c r="C141" s="3">
        <v>44012</v>
      </c>
      <c r="D141" t="s">
        <v>83</v>
      </c>
      <c r="E141" t="s">
        <v>411</v>
      </c>
      <c r="F141" s="7" t="s">
        <v>412</v>
      </c>
      <c r="G141" s="7" t="s">
        <v>412</v>
      </c>
      <c r="H141" s="8" t="s">
        <v>237</v>
      </c>
      <c r="I141" t="s">
        <v>596</v>
      </c>
      <c r="J141" t="s">
        <v>373</v>
      </c>
      <c r="K141" t="s">
        <v>597</v>
      </c>
      <c r="L141" t="s">
        <v>94</v>
      </c>
      <c r="M141">
        <f t="shared" si="2"/>
        <v>7560.6</v>
      </c>
      <c r="N141">
        <f t="shared" si="1"/>
        <v>7560.6</v>
      </c>
      <c r="O141">
        <f t="shared" si="1"/>
        <v>7560.6</v>
      </c>
      <c r="P141" t="s">
        <v>219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258</v>
      </c>
      <c r="AE141" s="3">
        <v>44013</v>
      </c>
      <c r="AF141" s="3">
        <v>44013</v>
      </c>
    </row>
    <row r="142" spans="1:32" ht="30" x14ac:dyDescent="0.25">
      <c r="A142">
        <v>2020</v>
      </c>
      <c r="B142" s="3">
        <v>43922</v>
      </c>
      <c r="C142" s="3">
        <v>44012</v>
      </c>
      <c r="D142" t="s">
        <v>83</v>
      </c>
      <c r="E142" t="s">
        <v>411</v>
      </c>
      <c r="F142" s="7" t="s">
        <v>412</v>
      </c>
      <c r="G142" s="7" t="s">
        <v>412</v>
      </c>
      <c r="H142" s="8" t="s">
        <v>237</v>
      </c>
      <c r="I142" t="s">
        <v>598</v>
      </c>
      <c r="J142" t="s">
        <v>599</v>
      </c>
      <c r="K142" t="s">
        <v>600</v>
      </c>
      <c r="L142" t="s">
        <v>94</v>
      </c>
      <c r="M142">
        <f t="shared" si="2"/>
        <v>7560.6</v>
      </c>
      <c r="N142">
        <f t="shared" si="1"/>
        <v>7560.6</v>
      </c>
      <c r="O142">
        <f t="shared" si="1"/>
        <v>7560.6</v>
      </c>
      <c r="P142" t="s">
        <v>219</v>
      </c>
      <c r="Q142">
        <v>2</v>
      </c>
      <c r="R142">
        <v>2</v>
      </c>
      <c r="S142">
        <v>2</v>
      </c>
      <c r="T142">
        <v>2</v>
      </c>
      <c r="U142">
        <v>2</v>
      </c>
      <c r="V142">
        <v>2</v>
      </c>
      <c r="W142">
        <v>2</v>
      </c>
      <c r="X142">
        <v>2</v>
      </c>
      <c r="Y142">
        <v>2</v>
      </c>
      <c r="Z142">
        <v>2</v>
      </c>
      <c r="AA142">
        <v>2</v>
      </c>
      <c r="AB142">
        <v>2</v>
      </c>
      <c r="AC142">
        <v>2</v>
      </c>
      <c r="AD142" t="s">
        <v>258</v>
      </c>
      <c r="AE142" s="3">
        <v>44013</v>
      </c>
      <c r="AF142" s="3">
        <v>44013</v>
      </c>
    </row>
    <row r="143" spans="1:32" ht="30" x14ac:dyDescent="0.25">
      <c r="A143">
        <v>2020</v>
      </c>
      <c r="B143" s="3">
        <v>43922</v>
      </c>
      <c r="C143" s="3">
        <v>44012</v>
      </c>
      <c r="D143" t="s">
        <v>83</v>
      </c>
      <c r="E143" t="s">
        <v>411</v>
      </c>
      <c r="F143" s="7" t="s">
        <v>412</v>
      </c>
      <c r="G143" s="7" t="s">
        <v>412</v>
      </c>
      <c r="H143" s="8" t="s">
        <v>237</v>
      </c>
      <c r="I143" t="s">
        <v>601</v>
      </c>
      <c r="J143" t="s">
        <v>256</v>
      </c>
      <c r="K143" t="s">
        <v>602</v>
      </c>
      <c r="L143" t="s">
        <v>93</v>
      </c>
      <c r="M143">
        <f t="shared" si="2"/>
        <v>7560.6</v>
      </c>
      <c r="N143">
        <f t="shared" si="1"/>
        <v>7560.6</v>
      </c>
      <c r="O143">
        <f t="shared" si="1"/>
        <v>7560.6</v>
      </c>
      <c r="P143" t="s">
        <v>219</v>
      </c>
      <c r="Q143">
        <v>3</v>
      </c>
      <c r="R143">
        <v>3</v>
      </c>
      <c r="S143">
        <v>3</v>
      </c>
      <c r="T143">
        <v>3</v>
      </c>
      <c r="U143">
        <v>3</v>
      </c>
      <c r="V143">
        <v>3</v>
      </c>
      <c r="W143">
        <v>3</v>
      </c>
      <c r="X143">
        <v>3</v>
      </c>
      <c r="Y143">
        <v>3</v>
      </c>
      <c r="Z143">
        <v>3</v>
      </c>
      <c r="AA143">
        <v>3</v>
      </c>
      <c r="AB143">
        <v>3</v>
      </c>
      <c r="AC143">
        <v>3</v>
      </c>
      <c r="AD143" t="s">
        <v>258</v>
      </c>
      <c r="AE143" s="3">
        <v>44013</v>
      </c>
      <c r="AF143" s="3">
        <v>44013</v>
      </c>
    </row>
    <row r="144" spans="1:32" ht="30" x14ac:dyDescent="0.25">
      <c r="A144">
        <v>2020</v>
      </c>
      <c r="B144" s="3">
        <v>43922</v>
      </c>
      <c r="C144" s="3">
        <v>44012</v>
      </c>
      <c r="D144" t="s">
        <v>83</v>
      </c>
      <c r="E144" t="s">
        <v>411</v>
      </c>
      <c r="F144" s="7" t="s">
        <v>412</v>
      </c>
      <c r="G144" s="7" t="s">
        <v>412</v>
      </c>
      <c r="H144" s="8" t="s">
        <v>237</v>
      </c>
      <c r="I144" t="s">
        <v>603</v>
      </c>
      <c r="J144" t="s">
        <v>463</v>
      </c>
      <c r="K144" t="s">
        <v>604</v>
      </c>
      <c r="L144" t="s">
        <v>93</v>
      </c>
      <c r="M144">
        <f t="shared" si="2"/>
        <v>7560.6</v>
      </c>
      <c r="N144">
        <f t="shared" si="1"/>
        <v>7560.6</v>
      </c>
      <c r="O144">
        <f t="shared" si="1"/>
        <v>7560.6</v>
      </c>
      <c r="P144" t="s">
        <v>219</v>
      </c>
      <c r="Q144">
        <v>4</v>
      </c>
      <c r="R144">
        <v>4</v>
      </c>
      <c r="S144">
        <v>4</v>
      </c>
      <c r="T144">
        <v>4</v>
      </c>
      <c r="U144">
        <v>4</v>
      </c>
      <c r="V144">
        <v>4</v>
      </c>
      <c r="W144">
        <v>4</v>
      </c>
      <c r="X144">
        <v>4</v>
      </c>
      <c r="Y144">
        <v>4</v>
      </c>
      <c r="Z144">
        <v>4</v>
      </c>
      <c r="AA144">
        <v>4</v>
      </c>
      <c r="AB144">
        <v>4</v>
      </c>
      <c r="AC144">
        <v>4</v>
      </c>
      <c r="AD144" t="s">
        <v>258</v>
      </c>
      <c r="AE144" s="3">
        <v>44013</v>
      </c>
      <c r="AF144" s="3">
        <v>44013</v>
      </c>
    </row>
    <row r="145" spans="1:32" ht="30" x14ac:dyDescent="0.25">
      <c r="A145">
        <v>2020</v>
      </c>
      <c r="B145" s="3">
        <v>43922</v>
      </c>
      <c r="C145" s="3">
        <v>44012</v>
      </c>
      <c r="D145" t="s">
        <v>83</v>
      </c>
      <c r="E145" t="s">
        <v>411</v>
      </c>
      <c r="F145" s="7" t="s">
        <v>412</v>
      </c>
      <c r="G145" s="7" t="s">
        <v>412</v>
      </c>
      <c r="H145" s="8" t="s">
        <v>237</v>
      </c>
      <c r="I145" t="s">
        <v>605</v>
      </c>
      <c r="J145" t="s">
        <v>606</v>
      </c>
      <c r="K145" t="s">
        <v>607</v>
      </c>
      <c r="L145" t="s">
        <v>94</v>
      </c>
      <c r="M145">
        <f t="shared" si="2"/>
        <v>7560.6</v>
      </c>
      <c r="N145">
        <f t="shared" ref="N145:O152" si="3">M145</f>
        <v>7560.6</v>
      </c>
      <c r="O145">
        <f t="shared" si="3"/>
        <v>7560.6</v>
      </c>
      <c r="P145" t="s">
        <v>219</v>
      </c>
      <c r="Q145">
        <v>5</v>
      </c>
      <c r="R145">
        <v>5</v>
      </c>
      <c r="S145">
        <v>5</v>
      </c>
      <c r="T145">
        <v>5</v>
      </c>
      <c r="U145">
        <v>5</v>
      </c>
      <c r="V145">
        <v>5</v>
      </c>
      <c r="W145">
        <v>5</v>
      </c>
      <c r="X145">
        <v>5</v>
      </c>
      <c r="Y145">
        <v>5</v>
      </c>
      <c r="Z145">
        <v>5</v>
      </c>
      <c r="AA145">
        <v>5</v>
      </c>
      <c r="AB145">
        <v>5</v>
      </c>
      <c r="AC145">
        <v>5</v>
      </c>
      <c r="AD145" t="s">
        <v>258</v>
      </c>
      <c r="AE145" s="3">
        <v>44013</v>
      </c>
      <c r="AF145" s="3">
        <v>44013</v>
      </c>
    </row>
    <row r="146" spans="1:32" ht="30" x14ac:dyDescent="0.25">
      <c r="A146">
        <v>2020</v>
      </c>
      <c r="B146" s="3">
        <v>43922</v>
      </c>
      <c r="C146" s="3">
        <v>44012</v>
      </c>
      <c r="D146" t="s">
        <v>83</v>
      </c>
      <c r="E146" t="s">
        <v>411</v>
      </c>
      <c r="F146" s="7" t="s">
        <v>412</v>
      </c>
      <c r="G146" s="7" t="s">
        <v>412</v>
      </c>
      <c r="H146" s="8" t="s">
        <v>237</v>
      </c>
      <c r="I146" t="s">
        <v>608</v>
      </c>
      <c r="J146" t="s">
        <v>609</v>
      </c>
      <c r="K146" t="s">
        <v>610</v>
      </c>
      <c r="L146" t="s">
        <v>93</v>
      </c>
      <c r="M146">
        <f t="shared" si="2"/>
        <v>7560.6</v>
      </c>
      <c r="N146">
        <f t="shared" si="3"/>
        <v>7560.6</v>
      </c>
      <c r="O146">
        <f t="shared" si="3"/>
        <v>7560.6</v>
      </c>
      <c r="P146" t="s">
        <v>219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258</v>
      </c>
      <c r="AE146" s="3">
        <v>44013</v>
      </c>
      <c r="AF146" s="3">
        <v>44013</v>
      </c>
    </row>
    <row r="147" spans="1:32" ht="30" x14ac:dyDescent="0.25">
      <c r="A147">
        <v>2020</v>
      </c>
      <c r="B147" s="3">
        <v>43922</v>
      </c>
      <c r="C147" s="3">
        <v>44012</v>
      </c>
      <c r="D147" t="s">
        <v>83</v>
      </c>
      <c r="E147" t="s">
        <v>411</v>
      </c>
      <c r="F147" s="7" t="s">
        <v>412</v>
      </c>
      <c r="G147" s="7" t="s">
        <v>412</v>
      </c>
      <c r="H147" s="8" t="s">
        <v>237</v>
      </c>
      <c r="I147" t="s">
        <v>611</v>
      </c>
      <c r="J147" t="s">
        <v>406</v>
      </c>
      <c r="K147" t="s">
        <v>612</v>
      </c>
      <c r="L147" t="s">
        <v>93</v>
      </c>
      <c r="M147">
        <f t="shared" si="2"/>
        <v>7560.6</v>
      </c>
      <c r="N147">
        <f t="shared" si="3"/>
        <v>7560.6</v>
      </c>
      <c r="O147">
        <f t="shared" si="3"/>
        <v>7560.6</v>
      </c>
      <c r="P147" t="s">
        <v>219</v>
      </c>
      <c r="Q147">
        <v>2</v>
      </c>
      <c r="R147">
        <v>2</v>
      </c>
      <c r="S147">
        <v>2</v>
      </c>
      <c r="T147">
        <v>2</v>
      </c>
      <c r="U147">
        <v>2</v>
      </c>
      <c r="V147">
        <v>2</v>
      </c>
      <c r="W147">
        <v>2</v>
      </c>
      <c r="X147">
        <v>2</v>
      </c>
      <c r="Y147">
        <v>2</v>
      </c>
      <c r="Z147">
        <v>2</v>
      </c>
      <c r="AA147">
        <v>2</v>
      </c>
      <c r="AB147">
        <v>2</v>
      </c>
      <c r="AC147">
        <v>2</v>
      </c>
      <c r="AD147" t="s">
        <v>258</v>
      </c>
      <c r="AE147" s="3">
        <v>44013</v>
      </c>
      <c r="AF147" s="3">
        <v>44013</v>
      </c>
    </row>
    <row r="148" spans="1:32" ht="30" x14ac:dyDescent="0.25">
      <c r="A148">
        <v>2020</v>
      </c>
      <c r="B148" s="3">
        <v>43922</v>
      </c>
      <c r="C148" s="3">
        <v>44012</v>
      </c>
      <c r="D148" t="s">
        <v>83</v>
      </c>
      <c r="E148" t="s">
        <v>411</v>
      </c>
      <c r="F148" s="7" t="s">
        <v>412</v>
      </c>
      <c r="G148" s="7" t="s">
        <v>412</v>
      </c>
      <c r="H148" s="8" t="s">
        <v>237</v>
      </c>
      <c r="I148" t="s">
        <v>613</v>
      </c>
      <c r="J148" t="s">
        <v>523</v>
      </c>
      <c r="K148" t="s">
        <v>614</v>
      </c>
      <c r="L148" t="s">
        <v>94</v>
      </c>
      <c r="M148">
        <f t="shared" si="2"/>
        <v>7560.6</v>
      </c>
      <c r="N148">
        <f t="shared" si="3"/>
        <v>7560.6</v>
      </c>
      <c r="O148">
        <f t="shared" si="3"/>
        <v>7560.6</v>
      </c>
      <c r="P148" t="s">
        <v>219</v>
      </c>
      <c r="Q148">
        <v>3</v>
      </c>
      <c r="R148">
        <v>3</v>
      </c>
      <c r="S148">
        <v>3</v>
      </c>
      <c r="T148">
        <v>3</v>
      </c>
      <c r="U148">
        <v>3</v>
      </c>
      <c r="V148">
        <v>3</v>
      </c>
      <c r="W148">
        <v>3</v>
      </c>
      <c r="X148">
        <v>3</v>
      </c>
      <c r="Y148">
        <v>3</v>
      </c>
      <c r="Z148">
        <v>3</v>
      </c>
      <c r="AA148">
        <v>3</v>
      </c>
      <c r="AB148">
        <v>3</v>
      </c>
      <c r="AC148">
        <v>3</v>
      </c>
      <c r="AD148" t="s">
        <v>258</v>
      </c>
      <c r="AE148" s="3">
        <v>44013</v>
      </c>
      <c r="AF148" s="3">
        <v>44013</v>
      </c>
    </row>
    <row r="149" spans="1:32" ht="30" x14ac:dyDescent="0.25">
      <c r="A149">
        <v>2020</v>
      </c>
      <c r="B149" s="3">
        <v>43922</v>
      </c>
      <c r="C149" s="3">
        <v>44012</v>
      </c>
      <c r="D149" t="s">
        <v>83</v>
      </c>
      <c r="E149" t="s">
        <v>411</v>
      </c>
      <c r="F149" s="7" t="s">
        <v>412</v>
      </c>
      <c r="G149" s="7" t="s">
        <v>412</v>
      </c>
      <c r="H149" s="8" t="s">
        <v>237</v>
      </c>
      <c r="I149" t="s">
        <v>615</v>
      </c>
      <c r="J149" t="s">
        <v>218</v>
      </c>
      <c r="K149" t="s">
        <v>616</v>
      </c>
      <c r="L149" t="s">
        <v>93</v>
      </c>
      <c r="M149">
        <f t="shared" si="2"/>
        <v>7560.6</v>
      </c>
      <c r="N149">
        <f t="shared" si="3"/>
        <v>7560.6</v>
      </c>
      <c r="O149">
        <f t="shared" si="3"/>
        <v>7560.6</v>
      </c>
      <c r="P149" t="s">
        <v>219</v>
      </c>
      <c r="Q149">
        <v>4</v>
      </c>
      <c r="R149">
        <v>4</v>
      </c>
      <c r="S149">
        <v>4</v>
      </c>
      <c r="T149">
        <v>4</v>
      </c>
      <c r="U149">
        <v>4</v>
      </c>
      <c r="V149">
        <v>4</v>
      </c>
      <c r="W149">
        <v>4</v>
      </c>
      <c r="X149">
        <v>4</v>
      </c>
      <c r="Y149">
        <v>4</v>
      </c>
      <c r="Z149">
        <v>4</v>
      </c>
      <c r="AA149">
        <v>4</v>
      </c>
      <c r="AB149">
        <v>4</v>
      </c>
      <c r="AC149">
        <v>4</v>
      </c>
      <c r="AD149" t="s">
        <v>258</v>
      </c>
      <c r="AE149" s="3">
        <v>44013</v>
      </c>
      <c r="AF149" s="3">
        <v>44013</v>
      </c>
    </row>
    <row r="150" spans="1:32" ht="30" x14ac:dyDescent="0.25">
      <c r="A150">
        <v>2020</v>
      </c>
      <c r="B150" s="3">
        <v>43922</v>
      </c>
      <c r="C150" s="3">
        <v>44012</v>
      </c>
      <c r="D150" t="s">
        <v>83</v>
      </c>
      <c r="E150" t="s">
        <v>411</v>
      </c>
      <c r="F150" s="7" t="s">
        <v>412</v>
      </c>
      <c r="G150" s="7" t="s">
        <v>412</v>
      </c>
      <c r="H150" s="8" t="s">
        <v>237</v>
      </c>
      <c r="I150" t="s">
        <v>617</v>
      </c>
      <c r="J150" t="s">
        <v>618</v>
      </c>
      <c r="K150" t="s">
        <v>619</v>
      </c>
      <c r="L150" t="s">
        <v>93</v>
      </c>
      <c r="M150">
        <f t="shared" si="2"/>
        <v>7560.6</v>
      </c>
      <c r="N150">
        <f t="shared" si="3"/>
        <v>7560.6</v>
      </c>
      <c r="O150">
        <f t="shared" si="3"/>
        <v>7560.6</v>
      </c>
      <c r="P150" t="s">
        <v>219</v>
      </c>
      <c r="Q150">
        <v>5</v>
      </c>
      <c r="R150">
        <v>5</v>
      </c>
      <c r="S150">
        <v>5</v>
      </c>
      <c r="T150">
        <v>5</v>
      </c>
      <c r="U150">
        <v>5</v>
      </c>
      <c r="V150">
        <v>5</v>
      </c>
      <c r="W150">
        <v>5</v>
      </c>
      <c r="X150">
        <v>5</v>
      </c>
      <c r="Y150">
        <v>5</v>
      </c>
      <c r="Z150">
        <v>5</v>
      </c>
      <c r="AA150">
        <v>5</v>
      </c>
      <c r="AB150">
        <v>5</v>
      </c>
      <c r="AC150">
        <v>5</v>
      </c>
      <c r="AD150" t="s">
        <v>258</v>
      </c>
      <c r="AE150" s="3">
        <v>44013</v>
      </c>
      <c r="AF150" s="3">
        <v>44013</v>
      </c>
    </row>
    <row r="151" spans="1:32" ht="30" x14ac:dyDescent="0.25">
      <c r="A151">
        <v>2020</v>
      </c>
      <c r="B151" s="3">
        <v>43922</v>
      </c>
      <c r="C151" s="3">
        <v>44012</v>
      </c>
      <c r="D151" t="s">
        <v>83</v>
      </c>
      <c r="E151" t="s">
        <v>411</v>
      </c>
      <c r="F151" s="7" t="s">
        <v>412</v>
      </c>
      <c r="G151" s="7" t="s">
        <v>412</v>
      </c>
      <c r="H151" s="8" t="s">
        <v>237</v>
      </c>
      <c r="I151" t="s">
        <v>620</v>
      </c>
      <c r="J151" t="s">
        <v>336</v>
      </c>
      <c r="K151" t="s">
        <v>334</v>
      </c>
      <c r="L151" t="s">
        <v>94</v>
      </c>
      <c r="M151">
        <f t="shared" si="2"/>
        <v>7560.6</v>
      </c>
      <c r="N151">
        <f t="shared" si="3"/>
        <v>7560.6</v>
      </c>
      <c r="O151">
        <f t="shared" si="3"/>
        <v>7560.6</v>
      </c>
      <c r="P151" t="s">
        <v>219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258</v>
      </c>
      <c r="AE151" s="3">
        <v>44013</v>
      </c>
      <c r="AF151" s="3">
        <v>44013</v>
      </c>
    </row>
    <row r="152" spans="1:32" ht="30" x14ac:dyDescent="0.25">
      <c r="A152">
        <v>2020</v>
      </c>
      <c r="B152" s="3">
        <v>43922</v>
      </c>
      <c r="C152" s="3">
        <v>44012</v>
      </c>
      <c r="D152" t="s">
        <v>83</v>
      </c>
      <c r="E152" t="s">
        <v>411</v>
      </c>
      <c r="F152" s="7" t="s">
        <v>412</v>
      </c>
      <c r="G152" s="7" t="s">
        <v>412</v>
      </c>
      <c r="H152" s="8" t="s">
        <v>237</v>
      </c>
      <c r="I152" t="s">
        <v>621</v>
      </c>
      <c r="J152" t="s">
        <v>622</v>
      </c>
      <c r="K152" t="s">
        <v>623</v>
      </c>
      <c r="L152" t="s">
        <v>93</v>
      </c>
      <c r="M152">
        <f t="shared" si="2"/>
        <v>7560.6</v>
      </c>
      <c r="N152">
        <f t="shared" si="3"/>
        <v>7560.6</v>
      </c>
      <c r="O152">
        <f t="shared" si="3"/>
        <v>7560.6</v>
      </c>
      <c r="P152" t="s">
        <v>219</v>
      </c>
      <c r="Q152">
        <v>2</v>
      </c>
      <c r="R152">
        <v>2</v>
      </c>
      <c r="S152">
        <v>2</v>
      </c>
      <c r="T152">
        <v>2</v>
      </c>
      <c r="U152">
        <v>2</v>
      </c>
      <c r="V152">
        <v>2</v>
      </c>
      <c r="W152">
        <v>2</v>
      </c>
      <c r="X152">
        <v>2</v>
      </c>
      <c r="Y152">
        <v>2</v>
      </c>
      <c r="Z152">
        <v>2</v>
      </c>
      <c r="AA152">
        <v>2</v>
      </c>
      <c r="AB152">
        <v>2</v>
      </c>
      <c r="AC152">
        <v>2</v>
      </c>
      <c r="AD152" t="s">
        <v>258</v>
      </c>
      <c r="AE152" s="3">
        <v>44013</v>
      </c>
      <c r="AF152" s="3">
        <v>44013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G3" sqref="G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F8" sqref="A4:F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>
      <selection activeCell="F8" sqref="D4:F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2020-04-02T20:30:57Z</dcterms:created>
  <dcterms:modified xsi:type="dcterms:W3CDTF">2020-06-30T23:35:54Z</dcterms:modified>
</cp:coreProperties>
</file>