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8" i="2" l="1"/>
  <c r="H8" i="2"/>
  <c r="G8" i="2"/>
  <c r="F8" i="2"/>
  <c r="E8" i="2"/>
  <c r="D8" i="2"/>
  <c r="I7" i="2"/>
  <c r="H7" i="2"/>
  <c r="G7" i="2"/>
  <c r="F7" i="2"/>
  <c r="E7" i="2"/>
  <c r="D7" i="2"/>
  <c r="I6" i="2"/>
  <c r="H6" i="2"/>
  <c r="G6" i="2"/>
  <c r="F6" i="2"/>
  <c r="E6" i="2"/>
  <c r="D6" i="2"/>
  <c r="I5" i="2"/>
  <c r="H5" i="2"/>
  <c r="G5" i="2"/>
  <c r="F5" i="2"/>
  <c r="E5" i="2"/>
  <c r="D5" i="2"/>
  <c r="I4" i="2"/>
  <c r="H4" i="2"/>
  <c r="G4" i="2"/>
  <c r="F4" i="2"/>
  <c r="E4" i="2"/>
  <c r="D4" i="2"/>
  <c r="I10" i="2" l="1"/>
  <c r="H10" i="2"/>
  <c r="G10" i="2"/>
  <c r="F10" i="2"/>
  <c r="E10" i="2"/>
  <c r="D10" i="2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<sst xmlns="http://schemas.openxmlformats.org/spreadsheetml/2006/main" count="78" uniqueCount="59">
  <si>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</si>
  <si>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</si>
  <si>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</si>
  <si>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</si>
  <si>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</si>
  <si>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</si>
  <si>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</si>
  <si>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</si>
  <si>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</si>
  <si>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</si>
  <si>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</si>
  <si>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</si>
  <si>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</si>
  <si>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</si>
  <si>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</si>
  <si>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</si>
  <si>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</si>
  <si>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</si>
  <si>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</si>
  <si>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</si>
  <si>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</si>
  <si>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</si>
  <si>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</si>
  <si>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</si>
  <si>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</si>
  <si>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</si>
  <si>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</si>
  <si>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</si>
  <si>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</si>
  <si>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</si>
  <si>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</si>
  <si>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</si>
  <si>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</si>
  <si>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</si>
  <si>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</si>
  <si>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</si>
  <si>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</si>
  <si>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</si>
  <si>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</si>
  <si>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</si>
  <si>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</si>
  <si>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</si>
  <si>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</si>
  <si>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</si>
  <si>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</si>
  <si>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</si>
  <si>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</si>
  <si>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</si>
  <si>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</si>
  <si>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</si>
  <si>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</si>
  <si>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</si>
  <si>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</si>
  <si>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</si>
  <si>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</si>
  <si>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</si>
  <si>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Subdirección de Servicios Administrativos</t>
  </si>
  <si>
    <t>Deuda Pública</t>
  </si>
  <si>
    <t>https://drive.google.com/file/d/1jyb8tAGplEWECtQyjdwY0IIpXvvJrfJG/view?usp=sharing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</si>
</sst>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yb8tAGplEWECtQyjdwY0IIpXvvJrfJG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yb8tAGplEWECtQyjdwY0IIpXvvJrfJG/view?usp=sharing" TargetMode="External"/><Relationship Id="rId1" Type="http://schemas.openxmlformats.org/officeDocument/2006/relationships/hyperlink" Target="https://drive.google.com/file/d/1jyb8tAGplEWECtQyjdwY0IIpXvvJrfJG/view?usp=sharing" TargetMode="External"/><Relationship Id="rId6" Type="http://schemas.openxmlformats.org/officeDocument/2006/relationships/hyperlink" Target="https://drive.google.com/file/d/1jyb8tAGplEWECtQyjdwY0IIpXvvJrfJG/view?usp=sharing" TargetMode="External"/><Relationship Id="rId5" Type="http://schemas.openxmlformats.org/officeDocument/2006/relationships/hyperlink" Target="https://drive.google.com/file/d/1jyb8tAGplEWECtQyjdwY0IIpXvvJrfJG/view?usp=sharing" TargetMode="External"/><Relationship Id="rId4" Type="http://schemas.openxmlformats.org/officeDocument/2006/relationships/hyperlink" Target="https://drive.google.com/file/d/1jyb8tAGplEWECtQyjdwY0IIpXvvJrfJG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3">
        <v>1</v>
      </c>
      <c r="E8" s="10" t="s">
        <v>58</v>
      </c>
      <c r="F8" s="7" t="s">
        <v>56</v>
      </c>
      <c r="G8" s="4">
        <v>44301</v>
      </c>
      <c r="H8" s="4">
        <v>44301</v>
      </c>
    </row>
    <row r="9" spans="1:9" x14ac:dyDescent="0.25">
      <c r="A9" s="9">
        <v>2021</v>
      </c>
      <c r="B9" s="4">
        <v>44197</v>
      </c>
      <c r="C9" s="4">
        <v>44286</v>
      </c>
      <c r="D9" s="3">
        <v>2</v>
      </c>
      <c r="E9" s="10" t="s">
        <v>58</v>
      </c>
      <c r="F9" s="7" t="s">
        <v>56</v>
      </c>
      <c r="G9" s="4">
        <v>44301</v>
      </c>
      <c r="H9" s="4">
        <v>44301</v>
      </c>
    </row>
    <row r="10" spans="1:9" x14ac:dyDescent="0.25">
      <c r="A10" s="9">
        <v>2021</v>
      </c>
      <c r="B10" s="4">
        <v>44197</v>
      </c>
      <c r="C10" s="4">
        <v>44286</v>
      </c>
      <c r="D10" s="3">
        <v>3</v>
      </c>
      <c r="E10" s="10" t="s">
        <v>58</v>
      </c>
      <c r="F10" s="7" t="s">
        <v>56</v>
      </c>
      <c r="G10" s="4">
        <v>44301</v>
      </c>
      <c r="H10" s="4">
        <v>44301</v>
      </c>
    </row>
    <row r="11" spans="1:9" x14ac:dyDescent="0.25">
      <c r="A11" s="9">
        <v>2021</v>
      </c>
      <c r="B11" s="4">
        <v>44197</v>
      </c>
      <c r="C11" s="4">
        <v>44286</v>
      </c>
      <c r="D11" s="3">
        <v>4</v>
      </c>
      <c r="E11" s="10" t="s">
        <v>58</v>
      </c>
      <c r="F11" s="7" t="s">
        <v>56</v>
      </c>
      <c r="G11" s="4">
        <v>44301</v>
      </c>
      <c r="H11" s="4">
        <v>44301</v>
      </c>
    </row>
    <row r="12" spans="1:9" x14ac:dyDescent="0.25">
      <c r="A12" s="9">
        <v>2021</v>
      </c>
      <c r="B12" s="4">
        <v>44197</v>
      </c>
      <c r="C12" s="4">
        <v>44286</v>
      </c>
      <c r="D12" s="3">
        <v>5</v>
      </c>
      <c r="E12" s="10" t="s">
        <v>58</v>
      </c>
      <c r="F12" s="7" t="s">
        <v>56</v>
      </c>
      <c r="G12" s="4">
        <v>44301</v>
      </c>
      <c r="H12" s="4">
        <v>44301</v>
      </c>
    </row>
    <row r="13" spans="1:9" x14ac:dyDescent="0.25">
      <c r="A13" s="9">
        <v>2021</v>
      </c>
      <c r="B13" s="4">
        <v>44197</v>
      </c>
      <c r="C13" s="4">
        <v>44286</v>
      </c>
      <c r="D13">
        <v>6</v>
      </c>
      <c r="E13" s="10" t="s">
        <v>58</v>
      </c>
      <c r="F13" s="7" t="s">
        <v>56</v>
      </c>
      <c r="G13" s="4">
        <v>44301</v>
      </c>
      <c r="H13" s="4">
        <v>44301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8.85546875" bestFit="1" customWidth="1"/>
    <col min="6" max="8" width="13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5" t="s">
        <v>51</v>
      </c>
      <c r="D4" s="8">
        <f>56089158.93</f>
        <v>56089158.93</v>
      </c>
      <c r="E4" s="8">
        <f>46446007</f>
        <v>46446007</v>
      </c>
      <c r="F4" s="8">
        <f>102535165.93</f>
        <v>102535165.93000001</v>
      </c>
      <c r="G4" s="8">
        <f>26365210.16</f>
        <v>26365210.16</v>
      </c>
      <c r="H4" s="8">
        <f>23967523.87</f>
        <v>23967523.870000001</v>
      </c>
      <c r="I4" s="8">
        <f>76169955.77</f>
        <v>76169955.769999996</v>
      </c>
    </row>
    <row r="5" spans="1:9" x14ac:dyDescent="0.25">
      <c r="A5">
        <v>2</v>
      </c>
      <c r="B5" s="6">
        <v>2000</v>
      </c>
      <c r="C5" s="5" t="s">
        <v>52</v>
      </c>
      <c r="D5" s="8">
        <f>2380142.02</f>
        <v>2380142.02</v>
      </c>
      <c r="E5" s="8">
        <f>1226586.62</f>
        <v>1226586.6200000001</v>
      </c>
      <c r="F5" s="8">
        <f>3606728.64</f>
        <v>3606728.64</v>
      </c>
      <c r="G5" s="8">
        <f>535918.47</f>
        <v>535918.47</v>
      </c>
      <c r="H5" s="8">
        <f>535308.28</f>
        <v>535308.28</v>
      </c>
      <c r="I5" s="8">
        <f>3070810.17</f>
        <v>3070810.17</v>
      </c>
    </row>
    <row r="6" spans="1:9" x14ac:dyDescent="0.25">
      <c r="A6">
        <v>3</v>
      </c>
      <c r="B6" s="6">
        <v>3000</v>
      </c>
      <c r="C6" s="5" t="s">
        <v>53</v>
      </c>
      <c r="D6" s="8">
        <f>12469879.05</f>
        <v>12469879.050000001</v>
      </c>
      <c r="E6" s="8">
        <f>3310679.41</f>
        <v>3310679.41</v>
      </c>
      <c r="F6" s="8">
        <f>15780558.46</f>
        <v>15780558.460000001</v>
      </c>
      <c r="G6" s="8">
        <f>3955293.25</f>
        <v>3955293.25</v>
      </c>
      <c r="H6" s="8">
        <f>3580589.33</f>
        <v>3580589.33</v>
      </c>
      <c r="I6" s="8">
        <f>11825265.21</f>
        <v>11825265.210000001</v>
      </c>
    </row>
    <row r="7" spans="1:9" x14ac:dyDescent="0.25">
      <c r="A7">
        <v>4</v>
      </c>
      <c r="B7" s="6">
        <v>4000</v>
      </c>
      <c r="C7" s="5" t="s">
        <v>54</v>
      </c>
      <c r="D7" s="8">
        <f>60000</f>
        <v>60000</v>
      </c>
      <c r="E7" s="8">
        <f>194950</f>
        <v>194950</v>
      </c>
      <c r="F7" s="8">
        <f>254950</f>
        <v>254950</v>
      </c>
      <c r="G7" s="8">
        <f>35110</f>
        <v>35110</v>
      </c>
      <c r="H7" s="8">
        <f>35110</f>
        <v>35110</v>
      </c>
      <c r="I7" s="8">
        <f>219840</f>
        <v>219840</v>
      </c>
    </row>
    <row r="8" spans="1:9" x14ac:dyDescent="0.25">
      <c r="A8">
        <v>5</v>
      </c>
      <c r="B8" s="5">
        <v>5000</v>
      </c>
      <c r="C8" s="5" t="s">
        <v>55</v>
      </c>
      <c r="D8" s="8">
        <f>1915000</f>
        <v>1915000</v>
      </c>
      <c r="E8" s="8">
        <f>1186755.73</f>
        <v>1186755.73</v>
      </c>
      <c r="F8" s="8">
        <f>3101755.73</f>
        <v>3101755.73</v>
      </c>
      <c r="G8" s="8">
        <f>253930.96</f>
        <v>253930.96</v>
      </c>
      <c r="H8" s="8">
        <f>253930.96</f>
        <v>253930.96</v>
      </c>
      <c r="I8" s="8">
        <f>2847824.77</f>
        <v>2847824.77</v>
      </c>
    </row>
    <row r="9" spans="1:9" x14ac:dyDescent="0.25">
      <c r="A9">
        <v>6</v>
      </c>
      <c r="B9" s="5">
        <v>9000</v>
      </c>
      <c r="C9" s="5" t="s">
        <v>57</v>
      </c>
    </row>
    <row r="10" spans="1:9" x14ac:dyDescent="0.25">
      <c r="D10" s="8">
        <f t="shared" ref="D10:I10" si="0">SUM(D4:D9)</f>
        <v>72914180</v>
      </c>
      <c r="E10" s="8">
        <f t="shared" si="0"/>
        <v>52364978.759999998</v>
      </c>
      <c r="F10" s="8">
        <f t="shared" si="0"/>
        <v>125279158.76000001</v>
      </c>
      <c r="G10" s="8">
        <f t="shared" si="0"/>
        <v>31145462.84</v>
      </c>
      <c r="H10" s="8">
        <f t="shared" si="0"/>
        <v>28372462.440000005</v>
      </c>
      <c r="I10" s="8">
        <f t="shared" si="0"/>
        <v>94133695.920000002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2019-12-13T18:40:08Z</cp:lastPrinted>
  <dcterms:created xsi:type="dcterms:W3CDTF">2018-05-15T23:59:00Z</dcterms:created>
  <dcterms:modified xsi:type="dcterms:W3CDTF">2021-05-27T18:31:30Z</dcterms:modified>
</cp:coreProperties>
</file>