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8 PNT\ART.70\REC FIN\4 TRIM 2018\"/>
    </mc:Choice>
  </mc:AlternateContent>
  <bookViews>
    <workbookView xWindow="0" yWindow="0" windowWidth="21600" windowHeight="9735"/>
  </bookViews>
  <sheets>
    <sheet name="Reporte de Formatos" sheetId="1" r:id="rId1"/>
  </sheets>
  <calcPr calcId="152511"/>
</workbook>
</file>

<file path=xl/calcChain.xml><?xml version="1.0" encoding="utf-8"?>
<calcChain xmlns="http://schemas.openxmlformats.org/spreadsheetml/2006/main">
  <c r="M206" i="1" l="1"/>
  <c r="J206" i="1"/>
  <c r="J205" i="1"/>
  <c r="M205" i="1" s="1"/>
  <c r="M204" i="1"/>
  <c r="J204" i="1"/>
  <c r="J203" i="1"/>
  <c r="M203" i="1" s="1"/>
  <c r="M202" i="1"/>
  <c r="J202" i="1"/>
  <c r="J201" i="1"/>
  <c r="M201" i="1" s="1"/>
  <c r="M200" i="1"/>
  <c r="J200" i="1"/>
  <c r="J199" i="1"/>
  <c r="M199" i="1" s="1"/>
  <c r="M198" i="1"/>
  <c r="J198" i="1"/>
  <c r="J197" i="1"/>
  <c r="M197" i="1" s="1"/>
  <c r="M196" i="1"/>
  <c r="J196" i="1"/>
  <c r="J195" i="1"/>
  <c r="M195" i="1" s="1"/>
  <c r="M194" i="1"/>
  <c r="J194" i="1"/>
  <c r="J193" i="1"/>
  <c r="M193" i="1" s="1"/>
  <c r="M192" i="1"/>
  <c r="J192" i="1"/>
  <c r="J191" i="1"/>
  <c r="M191" i="1" s="1"/>
  <c r="M190" i="1"/>
  <c r="J190" i="1"/>
  <c r="J189" i="1"/>
  <c r="M189" i="1" s="1"/>
  <c r="M188" i="1"/>
  <c r="J188" i="1"/>
  <c r="J187" i="1"/>
  <c r="M187" i="1" s="1"/>
  <c r="M186" i="1"/>
  <c r="J186" i="1"/>
  <c r="J185" i="1"/>
  <c r="M185" i="1" s="1"/>
  <c r="M184" i="1"/>
  <c r="J184" i="1"/>
  <c r="J183" i="1"/>
  <c r="M183" i="1" s="1"/>
  <c r="M182" i="1"/>
  <c r="J182" i="1"/>
  <c r="J181" i="1"/>
  <c r="M181" i="1" s="1"/>
  <c r="M180" i="1"/>
  <c r="J180" i="1"/>
  <c r="J179" i="1"/>
  <c r="M179" i="1" s="1"/>
  <c r="M178" i="1"/>
  <c r="J178" i="1"/>
  <c r="J177" i="1"/>
  <c r="M177" i="1" s="1"/>
  <c r="M176" i="1"/>
  <c r="J176" i="1"/>
  <c r="J175" i="1"/>
  <c r="M175" i="1" s="1"/>
  <c r="M174" i="1"/>
  <c r="J174" i="1"/>
  <c r="J173" i="1"/>
  <c r="M173" i="1" s="1"/>
  <c r="M172" i="1"/>
  <c r="J172" i="1"/>
  <c r="J171" i="1"/>
  <c r="M171" i="1" s="1"/>
  <c r="M170" i="1"/>
  <c r="J170" i="1"/>
  <c r="J169" i="1"/>
  <c r="M169" i="1" s="1"/>
  <c r="M168" i="1"/>
  <c r="J168" i="1"/>
  <c r="J167" i="1"/>
  <c r="M167" i="1" s="1"/>
  <c r="M166" i="1"/>
  <c r="J166" i="1"/>
  <c r="J165" i="1"/>
  <c r="M165" i="1" s="1"/>
  <c r="M164" i="1"/>
  <c r="J164" i="1"/>
  <c r="J163" i="1"/>
  <c r="M163" i="1" s="1"/>
  <c r="M162" i="1"/>
  <c r="J162" i="1"/>
  <c r="J161" i="1"/>
  <c r="M161" i="1" s="1"/>
  <c r="M160" i="1"/>
  <c r="J160" i="1"/>
  <c r="J159" i="1"/>
  <c r="M159" i="1" s="1"/>
  <c r="M158" i="1"/>
  <c r="J158" i="1"/>
  <c r="J157" i="1"/>
  <c r="M157" i="1" s="1"/>
  <c r="M156" i="1"/>
  <c r="J156" i="1"/>
  <c r="J155" i="1"/>
  <c r="M155" i="1" s="1"/>
  <c r="M154" i="1"/>
  <c r="J154" i="1"/>
  <c r="J153" i="1"/>
  <c r="M153" i="1" s="1"/>
  <c r="M152" i="1"/>
  <c r="J152" i="1"/>
  <c r="J151" i="1"/>
  <c r="M151" i="1" s="1"/>
  <c r="M150" i="1"/>
  <c r="J150" i="1"/>
  <c r="J149" i="1"/>
  <c r="M149" i="1" s="1"/>
  <c r="M148" i="1"/>
  <c r="J148" i="1"/>
  <c r="J147" i="1"/>
  <c r="M147" i="1" s="1"/>
  <c r="M146" i="1"/>
  <c r="J146" i="1"/>
  <c r="J145" i="1"/>
  <c r="M145" i="1" s="1"/>
  <c r="M144" i="1"/>
  <c r="J144" i="1"/>
  <c r="J143" i="1"/>
  <c r="M143" i="1" s="1"/>
  <c r="M142" i="1"/>
  <c r="J142" i="1"/>
  <c r="J141" i="1"/>
  <c r="M141" i="1" s="1"/>
  <c r="M140" i="1"/>
  <c r="J140" i="1"/>
  <c r="J139" i="1"/>
  <c r="M139" i="1" s="1"/>
  <c r="M138" i="1"/>
  <c r="J138" i="1"/>
  <c r="J137" i="1"/>
  <c r="M137" i="1" s="1"/>
  <c r="M136" i="1"/>
  <c r="J136" i="1"/>
  <c r="J135" i="1"/>
  <c r="M135" i="1" s="1"/>
  <c r="M134" i="1"/>
  <c r="L134" i="1"/>
  <c r="K134" i="1"/>
  <c r="J134" i="1"/>
  <c r="M133" i="1"/>
  <c r="J133" i="1"/>
  <c r="J132" i="1"/>
  <c r="M132" i="1" s="1"/>
  <c r="M131" i="1"/>
  <c r="J131" i="1"/>
  <c r="J130" i="1"/>
  <c r="M130" i="1" s="1"/>
  <c r="M129" i="1"/>
  <c r="J129" i="1"/>
  <c r="J128" i="1"/>
  <c r="M128" i="1" s="1"/>
  <c r="M127" i="1"/>
  <c r="J127" i="1"/>
  <c r="J126" i="1"/>
  <c r="M126" i="1" s="1"/>
  <c r="M125" i="1"/>
  <c r="J125" i="1"/>
  <c r="J124" i="1"/>
  <c r="M124" i="1" s="1"/>
  <c r="M123" i="1"/>
  <c r="J123" i="1"/>
  <c r="J122" i="1"/>
  <c r="M122" i="1" s="1"/>
  <c r="M121" i="1"/>
  <c r="J121" i="1"/>
  <c r="J120" i="1"/>
  <c r="M120" i="1" s="1"/>
  <c r="M119" i="1"/>
  <c r="J119" i="1"/>
  <c r="J118" i="1"/>
  <c r="M118" i="1" s="1"/>
  <c r="M117" i="1"/>
  <c r="J117" i="1"/>
  <c r="L116" i="1"/>
  <c r="K116" i="1"/>
  <c r="M116" i="1" s="1"/>
  <c r="J116" i="1"/>
  <c r="J115" i="1"/>
  <c r="M115" i="1" s="1"/>
  <c r="M114" i="1"/>
  <c r="J114" i="1"/>
  <c r="J113" i="1"/>
  <c r="M113" i="1" s="1"/>
  <c r="M112" i="1"/>
  <c r="J112" i="1"/>
  <c r="J111" i="1"/>
  <c r="M111" i="1" s="1"/>
  <c r="M110" i="1"/>
  <c r="J110" i="1"/>
  <c r="J109" i="1"/>
  <c r="M109" i="1" s="1"/>
  <c r="M108" i="1"/>
  <c r="J108" i="1"/>
  <c r="J107" i="1"/>
  <c r="M107" i="1" s="1"/>
  <c r="M106" i="1"/>
  <c r="J106" i="1"/>
  <c r="J105" i="1"/>
  <c r="M105" i="1" s="1"/>
  <c r="M104" i="1"/>
  <c r="J104" i="1"/>
  <c r="J103" i="1"/>
  <c r="M103" i="1" s="1"/>
  <c r="M102" i="1"/>
  <c r="J102" i="1"/>
  <c r="J101" i="1"/>
  <c r="M101" i="1" s="1"/>
  <c r="M100" i="1"/>
  <c r="J100" i="1"/>
  <c r="J99" i="1"/>
  <c r="M99" i="1" s="1"/>
  <c r="M98" i="1"/>
  <c r="J98" i="1"/>
  <c r="J97" i="1"/>
  <c r="M97" i="1" s="1"/>
  <c r="M96" i="1"/>
  <c r="J96" i="1"/>
  <c r="J95" i="1"/>
  <c r="M95" i="1" s="1"/>
  <c r="M94" i="1"/>
  <c r="J94" i="1"/>
  <c r="J93" i="1"/>
  <c r="M93" i="1" s="1"/>
  <c r="M92" i="1"/>
  <c r="J92" i="1"/>
  <c r="J91" i="1"/>
  <c r="M91" i="1" s="1"/>
  <c r="M90" i="1"/>
  <c r="J90" i="1"/>
  <c r="J89" i="1"/>
  <c r="M89" i="1" s="1"/>
  <c r="M88" i="1"/>
  <c r="J88" i="1"/>
  <c r="J87" i="1"/>
  <c r="M87" i="1" s="1"/>
  <c r="M86" i="1"/>
  <c r="J86" i="1"/>
  <c r="J85" i="1"/>
  <c r="M85" i="1" s="1"/>
  <c r="M84" i="1"/>
  <c r="J84" i="1"/>
  <c r="J83" i="1"/>
  <c r="M83" i="1" s="1"/>
  <c r="M82" i="1"/>
  <c r="J82" i="1"/>
  <c r="J81" i="1"/>
  <c r="M81" i="1" s="1"/>
  <c r="M80" i="1"/>
  <c r="J80" i="1"/>
  <c r="J79" i="1"/>
  <c r="M79" i="1" s="1"/>
  <c r="M78" i="1"/>
  <c r="J78" i="1"/>
  <c r="J77" i="1"/>
  <c r="M77" i="1" s="1"/>
  <c r="M76" i="1"/>
  <c r="J76" i="1"/>
  <c r="J75" i="1"/>
  <c r="M75" i="1" s="1"/>
  <c r="M74" i="1"/>
  <c r="J74" i="1"/>
  <c r="J73" i="1"/>
  <c r="M73" i="1" s="1"/>
  <c r="M72" i="1"/>
  <c r="J72" i="1"/>
  <c r="J71" i="1"/>
  <c r="M71" i="1" s="1"/>
  <c r="M70" i="1"/>
  <c r="J70" i="1"/>
  <c r="J69" i="1"/>
  <c r="M69" i="1" s="1"/>
  <c r="M68" i="1"/>
  <c r="J68" i="1"/>
  <c r="J67" i="1"/>
  <c r="M67" i="1" s="1"/>
  <c r="M66" i="1"/>
  <c r="J66" i="1"/>
  <c r="J65" i="1"/>
  <c r="M65" i="1" s="1"/>
  <c r="M64" i="1"/>
  <c r="J64" i="1"/>
  <c r="J63" i="1"/>
  <c r="M63" i="1" s="1"/>
  <c r="M62" i="1"/>
  <c r="J62" i="1"/>
  <c r="J61" i="1"/>
  <c r="M61" i="1" s="1"/>
  <c r="M60" i="1"/>
  <c r="J60" i="1"/>
  <c r="J59" i="1"/>
  <c r="M59" i="1" s="1"/>
  <c r="M58" i="1"/>
  <c r="J58" i="1"/>
  <c r="J57" i="1"/>
  <c r="M57" i="1" s="1"/>
  <c r="M56" i="1"/>
  <c r="J56" i="1"/>
  <c r="J55" i="1"/>
  <c r="M55" i="1" s="1"/>
  <c r="M54" i="1"/>
  <c r="J54" i="1"/>
  <c r="J53" i="1"/>
  <c r="M53" i="1" s="1"/>
  <c r="M52" i="1"/>
  <c r="J52" i="1"/>
  <c r="J51" i="1"/>
  <c r="M51" i="1" s="1"/>
  <c r="M50" i="1"/>
  <c r="J50" i="1"/>
  <c r="J49" i="1"/>
  <c r="M49" i="1" s="1"/>
  <c r="M48" i="1"/>
  <c r="J48" i="1"/>
  <c r="J47" i="1"/>
  <c r="M47" i="1" s="1"/>
  <c r="M46" i="1"/>
  <c r="J46" i="1"/>
  <c r="J45" i="1"/>
  <c r="M45" i="1" s="1"/>
  <c r="M44" i="1"/>
  <c r="J44" i="1"/>
  <c r="J43" i="1"/>
  <c r="M43" i="1" s="1"/>
  <c r="M42" i="1"/>
  <c r="J42" i="1"/>
  <c r="J41" i="1"/>
  <c r="M41" i="1" s="1"/>
  <c r="M40" i="1"/>
  <c r="J40" i="1"/>
  <c r="J39" i="1"/>
  <c r="M39" i="1" s="1"/>
  <c r="M38" i="1"/>
  <c r="J38" i="1"/>
  <c r="J37" i="1"/>
  <c r="M37" i="1" s="1"/>
  <c r="M36" i="1"/>
  <c r="J36" i="1"/>
  <c r="J35" i="1"/>
  <c r="M35" i="1" s="1"/>
  <c r="M34" i="1"/>
  <c r="J34" i="1"/>
  <c r="J33" i="1"/>
  <c r="M33" i="1" s="1"/>
  <c r="M32" i="1"/>
  <c r="J32" i="1"/>
  <c r="J31" i="1"/>
  <c r="M31" i="1" s="1"/>
  <c r="M30" i="1"/>
  <c r="J30" i="1"/>
  <c r="J29" i="1"/>
  <c r="M29" i="1" s="1"/>
  <c r="M28" i="1"/>
  <c r="J28" i="1"/>
  <c r="J27" i="1"/>
  <c r="M27" i="1" s="1"/>
  <c r="M26" i="1"/>
  <c r="J26" i="1"/>
  <c r="J25" i="1"/>
  <c r="M25" i="1" s="1"/>
  <c r="M24" i="1"/>
  <c r="J24" i="1"/>
  <c r="J23" i="1"/>
  <c r="M23" i="1" s="1"/>
  <c r="M22" i="1"/>
  <c r="J22" i="1"/>
  <c r="J21" i="1"/>
  <c r="M21" i="1" s="1"/>
  <c r="M20" i="1"/>
  <c r="J20" i="1"/>
  <c r="M19" i="1"/>
  <c r="J19" i="1"/>
  <c r="M18" i="1"/>
  <c r="J18" i="1"/>
  <c r="J17" i="1"/>
  <c r="M17" i="1" s="1"/>
  <c r="M16" i="1"/>
  <c r="J16" i="1"/>
  <c r="J15" i="1"/>
  <c r="M15" i="1" s="1"/>
  <c r="M14" i="1"/>
  <c r="J14" i="1"/>
  <c r="J13" i="1"/>
  <c r="M13" i="1" s="1"/>
  <c r="L12" i="1"/>
  <c r="K12" i="1"/>
  <c r="K10" i="1" s="1"/>
  <c r="M10" i="1" s="1"/>
  <c r="J12" i="1"/>
  <c r="M12" i="1" s="1"/>
  <c r="M11" i="1"/>
  <c r="J11" i="1"/>
  <c r="L10" i="1"/>
  <c r="J10" i="1"/>
  <c r="M9" i="1"/>
  <c r="L9" i="1"/>
  <c r="K9" i="1"/>
  <c r="J9" i="1"/>
  <c r="J8" i="1"/>
  <c r="M8" i="1" s="1"/>
</calcChain>
</file>

<file path=xl/sharedStrings.xml><?xml version="1.0" encoding="utf-8"?>
<sst xmlns="http://schemas.openxmlformats.org/spreadsheetml/2006/main" count="1174" uniqueCount="413">
  <si>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</si>
  <si>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</si>
  <si>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</si>
  <si>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</si>
  <si>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</si>
  <si>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</si>
  <si>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</si>
  <si>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</si>
  <si>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</si>
  <si>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</si>
  <si>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</si>
  <si>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</si>
  <si>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</si>
  <si>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</si>
  <si>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</si>
  <si>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</si>
  <si>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</si>
  <si>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</si>
  <si>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</si>
  <si>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</si>
  <si>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</si>
  <si>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</si>
  <si>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</si>
  <si>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</si>
  <si>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</si>
  <si>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</si>
  <si>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</si>
  <si>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</si>
  <si>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</si>
  <si>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</si>
  <si>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</si>
  <si>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</si>
  <si>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</si>
  <si>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</si>
  <si>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</si>
  <si>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</si>
  <si>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</si>
  <si>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</si>
  <si>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</si>
  <si>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</si>
  <si>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</si>
  <si>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</si>
  <si>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</si>
  <si>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</si>
  <si>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</si>
  <si>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</si>
  <si>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</si>
  <si>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</si>
  <si>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</si>
  <si>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</si>
  <si>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</si>
  <si>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</si>
  <si>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</si>
  <si>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11000</t>
  </si>
  <si>
    <t>11300</t>
  </si>
  <si>
    <t>11301</t>
  </si>
  <si>
    <t>11306</t>
  </si>
  <si>
    <t>11307</t>
  </si>
  <si>
    <t>11308</t>
  </si>
  <si>
    <t>11310</t>
  </si>
  <si>
    <t>12000</t>
  </si>
  <si>
    <t>12100</t>
  </si>
  <si>
    <t>12101</t>
  </si>
  <si>
    <t>13000</t>
  </si>
  <si>
    <t>13100</t>
  </si>
  <si>
    <t>13101</t>
  </si>
  <si>
    <t>13200</t>
  </si>
  <si>
    <t>13201</t>
  </si>
  <si>
    <t>13202</t>
  </si>
  <si>
    <t>13203</t>
  </si>
  <si>
    <t>13204</t>
  </si>
  <si>
    <t>13400</t>
  </si>
  <si>
    <t>13403</t>
  </si>
  <si>
    <t>14000</t>
  </si>
  <si>
    <t>14100</t>
  </si>
  <si>
    <t>14109</t>
  </si>
  <si>
    <t>14400</t>
  </si>
  <si>
    <t>14403</t>
  </si>
  <si>
    <t>15000</t>
  </si>
  <si>
    <t>15200</t>
  </si>
  <si>
    <t>15202</t>
  </si>
  <si>
    <t>15400</t>
  </si>
  <si>
    <t>15429</t>
  </si>
  <si>
    <t>17000</t>
  </si>
  <si>
    <t>17100</t>
  </si>
  <si>
    <t>17102</t>
  </si>
  <si>
    <t>20000</t>
  </si>
  <si>
    <t>21000</t>
  </si>
  <si>
    <t>21100</t>
  </si>
  <si>
    <t>21101</t>
  </si>
  <si>
    <t>21200</t>
  </si>
  <si>
    <t>21201</t>
  </si>
  <si>
    <t>21400</t>
  </si>
  <si>
    <t>21401</t>
  </si>
  <si>
    <t>21500</t>
  </si>
  <si>
    <t>21501</t>
  </si>
  <si>
    <t>21600</t>
  </si>
  <si>
    <t>21601</t>
  </si>
  <si>
    <t>21700</t>
  </si>
  <si>
    <t>21701</t>
  </si>
  <si>
    <t>21800</t>
  </si>
  <si>
    <t>21801</t>
  </si>
  <si>
    <t>22000</t>
  </si>
  <si>
    <t>22100</t>
  </si>
  <si>
    <t>22101</t>
  </si>
  <si>
    <t>22106</t>
  </si>
  <si>
    <t>22300</t>
  </si>
  <si>
    <t>22301</t>
  </si>
  <si>
    <t>24000</t>
  </si>
  <si>
    <t>24100</t>
  </si>
  <si>
    <t>24101</t>
  </si>
  <si>
    <t>24200</t>
  </si>
  <si>
    <t>24201</t>
  </si>
  <si>
    <t>24300</t>
  </si>
  <si>
    <t>24301</t>
  </si>
  <si>
    <t>24400</t>
  </si>
  <si>
    <t>24401</t>
  </si>
  <si>
    <t>24500</t>
  </si>
  <si>
    <t>24501</t>
  </si>
  <si>
    <t>24600</t>
  </si>
  <si>
    <t>24601</t>
  </si>
  <si>
    <t>24700</t>
  </si>
  <si>
    <t>24701</t>
  </si>
  <si>
    <t>24800</t>
  </si>
  <si>
    <t>24801</t>
  </si>
  <si>
    <t>24900</t>
  </si>
  <si>
    <t>24901</t>
  </si>
  <si>
    <t>25000</t>
  </si>
  <si>
    <t>25100</t>
  </si>
  <si>
    <t>25101</t>
  </si>
  <si>
    <t>25300</t>
  </si>
  <si>
    <t>25301</t>
  </si>
  <si>
    <t>25600</t>
  </si>
  <si>
    <t>25601</t>
  </si>
  <si>
    <t>26000</t>
  </si>
  <si>
    <t>26100</t>
  </si>
  <si>
    <t>26101</t>
  </si>
  <si>
    <t>26102</t>
  </si>
  <si>
    <t>27000</t>
  </si>
  <si>
    <t>27100</t>
  </si>
  <si>
    <t>27101</t>
  </si>
  <si>
    <t>27200</t>
  </si>
  <si>
    <t>27201</t>
  </si>
  <si>
    <t>27300</t>
  </si>
  <si>
    <t>27301</t>
  </si>
  <si>
    <t>29000</t>
  </si>
  <si>
    <t>29100</t>
  </si>
  <si>
    <t>29101</t>
  </si>
  <si>
    <t>29200</t>
  </si>
  <si>
    <t>29201</t>
  </si>
  <si>
    <t>29300</t>
  </si>
  <si>
    <t>29301</t>
  </si>
  <si>
    <t>29400</t>
  </si>
  <si>
    <t>29401</t>
  </si>
  <si>
    <t>29600</t>
  </si>
  <si>
    <t>29601</t>
  </si>
  <si>
    <t>29800</t>
  </si>
  <si>
    <t>29801</t>
  </si>
  <si>
    <t>29900</t>
  </si>
  <si>
    <t>29901</t>
  </si>
  <si>
    <t>30000</t>
  </si>
  <si>
    <t>31000</t>
  </si>
  <si>
    <t>31100</t>
  </si>
  <si>
    <t>31102</t>
  </si>
  <si>
    <t>31400</t>
  </si>
  <si>
    <t>31401</t>
  </si>
  <si>
    <t>31700</t>
  </si>
  <si>
    <t>31701</t>
  </si>
  <si>
    <t>31800</t>
  </si>
  <si>
    <t>31801</t>
  </si>
  <si>
    <t>33000</t>
  </si>
  <si>
    <t>33100</t>
  </si>
  <si>
    <t>33101</t>
  </si>
  <si>
    <t>33300</t>
  </si>
  <si>
    <t>33301</t>
  </si>
  <si>
    <t>33302</t>
  </si>
  <si>
    <t>33400</t>
  </si>
  <si>
    <t>33401</t>
  </si>
  <si>
    <t>33600</t>
  </si>
  <si>
    <t>33603</t>
  </si>
  <si>
    <t>33800</t>
  </si>
  <si>
    <t>33801</t>
  </si>
  <si>
    <t>34000</t>
  </si>
  <si>
    <t>34100</t>
  </si>
  <si>
    <t>34101</t>
  </si>
  <si>
    <t>34400</t>
  </si>
  <si>
    <t>34401</t>
  </si>
  <si>
    <t>34700</t>
  </si>
  <si>
    <t>34701</t>
  </si>
  <si>
    <t>35000</t>
  </si>
  <si>
    <t>35100</t>
  </si>
  <si>
    <t>35101</t>
  </si>
  <si>
    <t>35200</t>
  </si>
  <si>
    <t>35201</t>
  </si>
  <si>
    <t>35300</t>
  </si>
  <si>
    <t>35301</t>
  </si>
  <si>
    <t>35302</t>
  </si>
  <si>
    <t>35500</t>
  </si>
  <si>
    <t>35501</t>
  </si>
  <si>
    <t>35700</t>
  </si>
  <si>
    <t>35701</t>
  </si>
  <si>
    <t>35800</t>
  </si>
  <si>
    <t>35801</t>
  </si>
  <si>
    <t>35900</t>
  </si>
  <si>
    <t>35901</t>
  </si>
  <si>
    <t>36000</t>
  </si>
  <si>
    <t>36200</t>
  </si>
  <si>
    <t>36201</t>
  </si>
  <si>
    <t>37000</t>
  </si>
  <si>
    <t>37100</t>
  </si>
  <si>
    <t>37101</t>
  </si>
  <si>
    <t>37200</t>
  </si>
  <si>
    <t>37201</t>
  </si>
  <si>
    <t>37500</t>
  </si>
  <si>
    <t>37501</t>
  </si>
  <si>
    <t>37502</t>
  </si>
  <si>
    <t>37800</t>
  </si>
  <si>
    <t>37801</t>
  </si>
  <si>
    <t>37900</t>
  </si>
  <si>
    <t>37901</t>
  </si>
  <si>
    <t>38000</t>
  </si>
  <si>
    <t>38200</t>
  </si>
  <si>
    <t>38201</t>
  </si>
  <si>
    <t>38300</t>
  </si>
  <si>
    <t>38301</t>
  </si>
  <si>
    <t>39000</t>
  </si>
  <si>
    <t>39200</t>
  </si>
  <si>
    <t>39201</t>
  </si>
  <si>
    <t>40000</t>
  </si>
  <si>
    <t>44000</t>
  </si>
  <si>
    <t>44100</t>
  </si>
  <si>
    <t>44105</t>
  </si>
  <si>
    <t>44200</t>
  </si>
  <si>
    <t>44204</t>
  </si>
  <si>
    <t>50000</t>
  </si>
  <si>
    <t>51000</t>
  </si>
  <si>
    <t>51100</t>
  </si>
  <si>
    <t>51101</t>
  </si>
  <si>
    <t>51300</t>
  </si>
  <si>
    <t>51301</t>
  </si>
  <si>
    <t>51500</t>
  </si>
  <si>
    <t>51501</t>
  </si>
  <si>
    <t>REMUNERACIONES AL PERSONAL DE CARÁCTER PERMANENTE</t>
  </si>
  <si>
    <t>REMUNERACIONES AL PERSONAL DE CARÁCTER TRANSITORIO</t>
  </si>
  <si>
    <t>REMUNERACIONES ADICIONALES Y ESPECIALES</t>
  </si>
  <si>
    <t>SEGURIDAD SOCIAL</t>
  </si>
  <si>
    <t>OTRAS PRESTACIONES SOCIALES Y ECONOMICAS</t>
  </si>
  <si>
    <t>PAGOS DE ESTIMULOS A SERVIDORES PUBLICOS</t>
  </si>
  <si>
    <t>MATERIALES Y SUMINISTROS</t>
  </si>
  <si>
    <t>MATERIALES DE ADMINISTRACIÓN, EMISIÓN DE DOCUMENTOS Y ARTÍCULOS</t>
  </si>
  <si>
    <t>ALIMENTOS Y UTENSILIOS</t>
  </si>
  <si>
    <t>MATERIALES Y ARTICULOS DE CONSTRUCCION Y DE REPARACION</t>
  </si>
  <si>
    <t>PRODUCTOS QUIMICOS, FARMACEUTICOS Y DE LABORATORIO</t>
  </si>
  <si>
    <t>COMBUSTIBLES, LUBRICANTES Y ADITIVOS</t>
  </si>
  <si>
    <t>VESTUARIO, BLANCOS, PRENDAS DE PROTECCION Y ARTICULOS DEPORTIVOS</t>
  </si>
  <si>
    <t>HERRAMIENTAS, REFACCIONES Y ACCESORIOS MENORES</t>
  </si>
  <si>
    <t>SERVICIOS GENERALES</t>
  </si>
  <si>
    <t>SERVICIOS BASICOS</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</si>
  <si>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</si>
  <si>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</si>
  <si>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</si>
  <si>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</si>
  <si>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</si>
  <si>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</si>
  <si>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</si>
  <si>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 SUBSIDIOS Y OTRAS AYUDAS</t>
  </si>
  <si>
    <t>AYUDAS SOCIALES</t>
  </si>
  <si>
    <t>BIENES MUEBLES, INMUEBLES E INTAGIBLES</t>
  </si>
  <si>
    <t>MOBILIARIO Y EQUIPO DE ADMINISTRACION</t>
  </si>
  <si>
    <t>NA</t>
  </si>
  <si>
    <t>48000</t>
  </si>
  <si>
    <t>DONATIVOS</t>
  </si>
  <si>
    <t>48100</t>
  </si>
  <si>
    <t>48101</t>
  </si>
  <si>
    <t>56000</t>
  </si>
  <si>
    <t>MAQUINARIA, OTROS EQUIPOS Y HERRAMIENTAS</t>
  </si>
  <si>
    <t>56400</t>
  </si>
  <si>
    <t>56401</t>
  </si>
  <si>
    <t>SUBDIRECCIONDE SERVICIOS ADMINISTRATIVOS</t>
  </si>
  <si>
    <t>SERVICIOS PERSONALES</t>
  </si>
  <si>
    <t>SUELDOS BASE AL PERSONAL PERMANENTE</t>
  </si>
  <si>
    <t>SUELDOS</t>
  </si>
  <si>
    <t>RIESGO LABORAL</t>
  </si>
  <si>
    <t>AYUDA PARA HABITACION</t>
  </si>
  <si>
    <t>AYUDA PARA DESPENSA</t>
  </si>
  <si>
    <t>AYUDA PARA ENERGIA ELECTRICA</t>
  </si>
  <si>
    <t>HONORARIOS ASIMILABLES A SALARIOS</t>
  </si>
  <si>
    <t>HONORARIOS</t>
  </si>
  <si>
    <t>PRIMAS POR AÑOS DE SERVICIOS EFECTIVOS PRESTADOS</t>
  </si>
  <si>
    <t>PRIMAS DE VACACIONES, DOMINICAL Y GRATIFICACION DE FIN DE AÑO</t>
  </si>
  <si>
    <t>PRIMAS DE VACACIONES Y DOMINICAL</t>
  </si>
  <si>
    <t>AGUINALDO O GRATIFICACION DE FIN DE AÑO</t>
  </si>
  <si>
    <t>COMPENSACION POR AJUSTE DE CALENDARIO</t>
  </si>
  <si>
    <t>COMPENSACION POR BONO NAVIDEÑO</t>
  </si>
  <si>
    <t>COMPENSACIONES</t>
  </si>
  <si>
    <t>ESTIMULOS AL PERSONAL DE CONFIANZA</t>
  </si>
  <si>
    <t>APORTACIONES DE SEGURIDAD SOCIAL</t>
  </si>
  <si>
    <t>APORTACIONES POR SERVICIO MEDICO DEL ISSSTESON</t>
  </si>
  <si>
    <t>APORTACIONES PARA SEGUROS</t>
  </si>
  <si>
    <t>OTRAS APORTACIONES DE SEGUROS COLECTIVOS</t>
  </si>
  <si>
    <t>INDEMNIZACIONES</t>
  </si>
  <si>
    <t>PAGO DE LIQUIDACIONES</t>
  </si>
  <si>
    <t>PRESTACIONES CONTRACTUALES</t>
  </si>
  <si>
    <t>CUOTAS PARA MATERIAL DIDACTICO</t>
  </si>
  <si>
    <t>ESTIMULOS</t>
  </si>
  <si>
    <t>ESTIMULOS AL PERSONAL</t>
  </si>
  <si>
    <t>MATERIALES, UTILES Y EQUIPOS MENORES DE OFICINA</t>
  </si>
  <si>
    <t>MATERIALES Y UTILES DE IMPRESIÓN Y REPRODUCCION</t>
  </si>
  <si>
    <t>MATERIALES Y UTILES DE IMPRESIÓN Y PRODUCCION</t>
  </si>
  <si>
    <t>MATERIALES, UTILES Y EQUIPOS MENORES DE TECNOLOGIAS DE LA</t>
  </si>
  <si>
    <t>MATERIALES Y UTILES PARA EL PROCESAMIENTO DE EQUIPOS Y BIENES INFORMATICOS</t>
  </si>
  <si>
    <t>MATERIAL IMPRESO E INFORMACION DIGITAL</t>
  </si>
  <si>
    <t>MATERIAL PARA INFORMACION</t>
  </si>
  <si>
    <t>MATERIAL DE LIMPIEZA</t>
  </si>
  <si>
    <t>MATERIALES Y UTILES DE ENSEÑANZA</t>
  </si>
  <si>
    <t>MATERIALES EDUCATIVOS</t>
  </si>
  <si>
    <t>MATERIALES PARA EL REGISTRO E IDENTIFICACION DE BIENES Y</t>
  </si>
  <si>
    <t>PLACAS, ENGOMADOS, CALCOMANIAS Y HOLOGRAMAS</t>
  </si>
  <si>
    <t>PRODUCTOS ALIMENTICIOS PARA PERSONAS</t>
  </si>
  <si>
    <t>PRODUCTOS ALIMENTICIOS PARA EL PERSONAL EN LAS INSTALACIONES</t>
  </si>
  <si>
    <t>ADQUISICION DE AGUA POTABLE</t>
  </si>
  <si>
    <t>UTENSILIOS PARA EL SERVICIO DE ALIMENTACION</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</si>
  <si>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</si>
  <si>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</si>
  <si>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</si>
  <si>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</si>
  <si>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</si>
  <si>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</si>
  <si>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</si>
  <si>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</si>
  <si>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</si>
  <si>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PRODUCTOS QUIMICOS BASICOS</t>
  </si>
  <si>
    <t>MEDICINAS Y PRODUCTOS FARMACEUTICOS</t>
  </si>
  <si>
    <t>FIBRAS SINTETICAS, HULES, PLASTICOS Y DERIVADOS</t>
  </si>
  <si>
    <t>COMBUSTIBLES</t>
  </si>
  <si>
    <t>LUBRICANTES Y ADITIVOS</t>
  </si>
  <si>
    <t>VESTUARIO Y UNIFORMES</t>
  </si>
  <si>
    <t>VESTUARIOS Y UNIFORMES</t>
  </si>
  <si>
    <t>PRENDAS DE SEGURIDAD Y PROTECCION PERSONAL</t>
  </si>
  <si>
    <t>ARTICULOS DEPORTIVOS</t>
  </si>
  <si>
    <t>HERRAMIENTAS MENORES</t>
  </si>
  <si>
    <t>REFACCIONES Y ACCESORIOS MENORES DE EDIFICIOS</t>
  </si>
  <si>
    <t>REFACCIONES Y ACCESORIOS MENORES DE MOBILIARIO Y EQUIPO</t>
  </si>
  <si>
    <t>REFACCIONES Y ACCESORIOS MENORES DE MOBILIARIO Y EQUIPO DE ADMINISTRACION</t>
  </si>
  <si>
    <t>REFACCIONES Y ACCESORIOS MENORES DE EQUIPO DE COMPUTO Y</t>
  </si>
  <si>
    <t>REFACCIONES Y ACCESORIOS MENORES DE EQUIPO DE COMPUTO Y TECNOLOGIAS DE LA INFORMACION</t>
  </si>
  <si>
    <t>REFACCIONES Y ACCESORIOS MENORES DE EQUIPO DE TRANSPORTE</t>
  </si>
  <si>
    <t>REFACCIONES Y ACCESORIOS MENORES DE MAQUINARIA Y OTROS</t>
  </si>
  <si>
    <t>REFACCIONES Y ACCESORIOS MENORES DE MAQUINARIA Y OTROS EQUIPOS</t>
  </si>
  <si>
    <t>REFACCIONES Y ACCESORIOS MENORES OTROS BIENES MUEBLES</t>
  </si>
  <si>
    <t>ENERGIA ELECTRICA</t>
  </si>
  <si>
    <t>ENERGIA ELECTRICA A ESCUELAS</t>
  </si>
  <si>
    <t>TELEFONIA TRADICIONAL</t>
  </si>
  <si>
    <t>SERVICIOS DE ACCESO DE INTERNET, REDES Y PROCESAMIENTO DE</t>
  </si>
  <si>
    <t>SERVICIO DE ACCESO A INTERNET, REDES Y PROCESAMIENTO DE INFORMACION</t>
  </si>
  <si>
    <t>SERVICIOS POSTALES Y TELEGRAFICOS</t>
  </si>
  <si>
    <t>SERVICIO POSTAL</t>
  </si>
  <si>
    <t>SERVICIO DE ARRENDAMIENTO</t>
  </si>
  <si>
    <t>ARRENDAMIENTO DE EQUIPO DE TRANSPORTE</t>
  </si>
  <si>
    <t>SERVICIOS LEGALES, DE CONTABILIDAD, AUDITORIAS Y</t>
  </si>
  <si>
    <t>SERVICIOS LEGALES, DE CONTABILIDAD, AUDITORIAS Y RELACIONADOS</t>
  </si>
  <si>
    <t>SERVICIOS DE CONSULTORIA ADMINISTRATIVA, PROCESOS, TECNICA</t>
  </si>
  <si>
    <t>SERVICIOS DE INFORMATICA</t>
  </si>
  <si>
    <t>SERVICIOS DE CONSULTORIAS</t>
  </si>
  <si>
    <t>SERVICIOS DE CAPACITACION</t>
  </si>
  <si>
    <t>SERVICIOS DE APOYO ADMINISTRATIVO, TRADUCCION,</t>
  </si>
  <si>
    <t>IMPRESIONES Y PUBLICACIONES OFICIALES</t>
  </si>
  <si>
    <t>SERVICIOS DE VIGILANCIA</t>
  </si>
  <si>
    <t>SERVICIOS FINANCIEROS Y BANCARIOS</t>
  </si>
  <si>
    <t>SEGUROS DE RESPONSABILIDAD PATRIMONIAL Y FIANZAS</t>
  </si>
  <si>
    <t>FLETES Y MANIOBRAS</t>
  </si>
  <si>
    <t>CONSERVACION Y MANTENIMIENTO MENOR DE INMUEBLES</t>
  </si>
  <si>
    <t>MANTENIMIENTO Y CONSERVACION DE INMUEBLES</t>
  </si>
  <si>
    <t>INSTALACION, REPARACION Y MANTENIMIENTO DE MOBILIARIO Y</t>
  </si>
  <si>
    <t>MANTENIMIENTO Y CONSERVACION DE MOBILIARIO Y EQUIPO</t>
  </si>
  <si>
    <t>INSTALACION, REPARACION Y MANTENIMIENTO DE EQUIPO DE</t>
  </si>
  <si>
    <t>INSTALACIONES</t>
  </si>
  <si>
    <t>MANTENIMIENTO Y CONSERVACION DE BIENES INFORMATICOS</t>
  </si>
  <si>
    <t>REPARACION Y MANTENIMIENTO DE EQUIPO DE TRANSPORTE</t>
  </si>
  <si>
    <t>MANTENIMIENTO Y CONSERVACION DE EQUIPO DE TRANSPORTE</t>
  </si>
  <si>
    <t>INSTALACION, REPARACION Y MANTENIMIENTO DE MAQUINARIA,</t>
  </si>
  <si>
    <t>MANTENIMIENTO Y CONSERVACION DE MAQUINARIA Y EQUIPO</t>
  </si>
  <si>
    <t>SERVICIOS DE LIMPIEZA Y MANEJO DE DESECHOS</t>
  </si>
  <si>
    <t>SERVICIOS DE JARDINERIA Y FUMIGACION</t>
  </si>
  <si>
    <t>DIFUSION POR RADIO, TELEVISION Y OTROS MEDIOS DE MENSAJES</t>
  </si>
  <si>
    <t>DIFUSION POR RADIO, TELEVISION Y OTROS MEDIOS DE MENSAJES COMERCIALES PARA PROMOVER LA VENTA DE PRODUCTOS O SERVICIOS</t>
  </si>
  <si>
    <t>PASAJES AEREOS</t>
  </si>
  <si>
    <t>PASAJES TERRESTRES</t>
  </si>
  <si>
    <t>VIATICOS EN EL PAIS</t>
  </si>
  <si>
    <t>GASTOS DE CAMINO</t>
  </si>
  <si>
    <t>SERVICIOS INTEGRALES DE TRASLADO Y VIATICOS</t>
  </si>
  <si>
    <t>OTROS SERVICIOS DE TRASLADO Y HOSPEDAJE</t>
  </si>
  <si>
    <t>CUOTAS</t>
  </si>
  <si>
    <t>GASTOS DE ORDEN SOCIAL Y CULTURAL</t>
  </si>
  <si>
    <t>CONGRESOS Y CONVENCIONES</t>
  </si>
  <si>
    <t>IMPUESTOS Y DERECHOS</t>
  </si>
  <si>
    <t>AYUDAS SOCIALES A PERSONAS</t>
  </si>
  <si>
    <t>GASTOS POR SERVICIOS DE TRASLADO DE PERSONAS</t>
  </si>
  <si>
    <t>BECAS Y OTRAS AYUDAS PARA PROGRAMAS DE CAPACITACION</t>
  </si>
  <si>
    <t>FOMENTO DEPORTIVO</t>
  </si>
  <si>
    <t>DONATIVOS A INSTITUCIONES SIN FINES DE LUCRO</t>
  </si>
  <si>
    <t>MUEBLES DE OFICINA Y ESTANTERIA</t>
  </si>
  <si>
    <t>MOBILIARIO</t>
  </si>
  <si>
    <t>BIENES ARTISTICOS, CULTURALES Y CIENTIFICOS</t>
  </si>
  <si>
    <t>EQUIPO DE COMPUTO Y DE TECNOLOGIAS DE LA INFORMACION</t>
  </si>
  <si>
    <t>BIENES INFORMATICOS</t>
  </si>
  <si>
    <t>SISTEMAS DE AIRE ACONDICIONADO, CALEFACCION Y DE</t>
  </si>
  <si>
    <t>SISTEMAS DE AIRE ACONDICIONADO, CALEFACCION Y DE REFRIGERACION INDUSTRIAL Y COMERCIAL</t>
  </si>
  <si>
    <t>10000</t>
  </si>
  <si>
    <t>32000</t>
  </si>
  <si>
    <t>32500</t>
  </si>
  <si>
    <t>32501</t>
  </si>
  <si>
    <t>http://transparencia.esonora.gob.mx/NR/rdonlyres/603B7A18-C757-4965-A519-C31034DDEA74/340607/PRESUPUESTODEEGRESODIC180001.pdf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</si>
</sst>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b/>
      <sz val="10"/>
      <color theme="1"/>
      <name val="Arial Narrow"/>
      <family val="2"/>
    </font>
    <font>
      <sz val="10"/>
      <color theme="1"/>
      <name val="Arial Narrow"/>
      <family val="2"/>
    </font>
    <font>
      <b/>
      <sz val="11"/>
      <color indexed="8"/>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lignment horizontal="right" vertical="top" wrapText="1"/>
    </xf>
    <xf numFmtId="0" fontId="4" fillId="0" borderId="0" xfId="0" applyFont="1" applyBorder="1" applyAlignment="1">
      <alignment horizontal="right" vertical="top" wrapText="1"/>
    </xf>
    <xf numFmtId="0" fontId="4" fillId="3" borderId="0" xfId="0" applyFont="1" applyFill="1" applyBorder="1" applyAlignment="1">
      <alignment horizontal="right" vertical="top" wrapText="1"/>
    </xf>
    <xf numFmtId="0" fontId="5" fillId="0" borderId="0" xfId="0" applyFont="1"/>
    <xf numFmtId="0" fontId="6"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3" xfId="0" applyFont="1" applyFill="1" applyBorder="1" applyAlignment="1">
      <alignment horizontal="justify" vertical="top" wrapText="1"/>
    </xf>
    <xf numFmtId="0" fontId="4" fillId="3" borderId="3" xfId="0" applyFont="1" applyFill="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3" fillId="3" borderId="2" xfId="0" applyFont="1" applyFill="1" applyBorder="1" applyAlignment="1">
      <alignment horizontal="right" vertical="top" wrapText="1"/>
    </xf>
    <xf numFmtId="0" fontId="4" fillId="3" borderId="2" xfId="0" applyFont="1" applyFill="1" applyBorder="1" applyAlignment="1">
      <alignment horizontal="right" vertical="top" wrapText="1" indent="1"/>
    </xf>
    <xf numFmtId="0" fontId="4" fillId="3" borderId="2" xfId="0" applyFont="1" applyFill="1" applyBorder="1" applyAlignment="1">
      <alignment horizontal="right" vertical="top" wrapText="1" indent="2"/>
    </xf>
    <xf numFmtId="0" fontId="4" fillId="3" borderId="2" xfId="0" applyFont="1" applyFill="1" applyBorder="1" applyAlignment="1">
      <alignment horizontal="right" vertical="top" wrapText="1" indent="3"/>
    </xf>
    <xf numFmtId="0" fontId="4" fillId="0" borderId="2" xfId="0" applyFont="1" applyBorder="1" applyAlignment="1">
      <alignment horizontal="right" vertical="top" wrapText="1" indent="3"/>
    </xf>
    <xf numFmtId="0" fontId="4" fillId="0" borderId="2" xfId="0" applyFont="1" applyBorder="1" applyAlignment="1">
      <alignment horizontal="right" vertical="top" wrapText="1" indent="2"/>
    </xf>
    <xf numFmtId="0" fontId="4" fillId="0" borderId="2" xfId="0" applyFont="1" applyBorder="1" applyAlignment="1">
      <alignment horizontal="right" vertical="top" wrapText="1" indent="1"/>
    </xf>
    <xf numFmtId="0" fontId="4" fillId="0" borderId="5" xfId="0" applyFont="1" applyBorder="1" applyAlignment="1">
      <alignment horizontal="right" vertical="top" wrapText="1" indent="2"/>
    </xf>
    <xf numFmtId="4" fontId="4" fillId="3" borderId="3" xfId="0" applyNumberFormat="1" applyFont="1" applyFill="1" applyBorder="1" applyAlignment="1">
      <alignment horizontal="right" vertical="center" wrapText="1"/>
    </xf>
    <xf numFmtId="4" fontId="4" fillId="3" borderId="3" xfId="0" applyNumberFormat="1" applyFont="1" applyFill="1" applyBorder="1" applyAlignment="1" applyProtection="1">
      <alignment horizontal="right" vertical="center" wrapText="1"/>
    </xf>
    <xf numFmtId="3" fontId="4" fillId="3" borderId="3" xfId="0" applyNumberFormat="1" applyFont="1" applyFill="1" applyBorder="1" applyAlignment="1" applyProtection="1">
      <alignment horizontal="right" vertical="center" wrapText="1"/>
    </xf>
    <xf numFmtId="4" fontId="4" fillId="3" borderId="3" xfId="2" applyNumberFormat="1" applyFont="1" applyFill="1" applyBorder="1" applyAlignment="1">
      <alignment horizontal="right" vertical="center" wrapText="1"/>
    </xf>
    <xf numFmtId="4" fontId="4" fillId="0" borderId="3"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4" fontId="4" fillId="3" borderId="4" xfId="0" applyNumberFormat="1" applyFont="1" applyFill="1" applyBorder="1" applyAlignment="1" applyProtection="1">
      <alignment horizontal="right" vertical="center" wrapText="1"/>
    </xf>
    <xf numFmtId="3" fontId="4" fillId="3" borderId="4" xfId="0" applyNumberFormat="1" applyFont="1" applyFill="1" applyBorder="1" applyAlignment="1" applyProtection="1">
      <alignment horizontal="righ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40" customWidth="1"/>
    <col min="6" max="6" width="23.5703125" customWidth="1"/>
    <col min="7" max="7" width="50.7109375" customWidth="1"/>
    <col min="8" max="8" width="42.140625" customWidth="1"/>
    <col min="9" max="9" width="37.5703125" customWidth="1"/>
    <col min="10" max="10" width="37.7109375" customWidth="1"/>
    <col min="11" max="11" width="48.28515625" customWidth="1"/>
    <col min="12" max="12" width="42.7109375" customWidth="1"/>
    <col min="13" max="13" width="44" customWidth="1"/>
    <col min="14" max="14" width="39.140625" customWidth="1"/>
    <col min="15" max="16" width="45.8554687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43374</v>
      </c>
      <c r="C8" s="2">
        <v>43465</v>
      </c>
      <c r="D8">
        <v>1000</v>
      </c>
      <c r="E8" s="3">
        <v>1000</v>
      </c>
      <c r="F8" s="18" t="s">
        <v>408</v>
      </c>
      <c r="G8" s="14" t="s">
        <v>279</v>
      </c>
      <c r="H8" s="26">
        <v>35643714</v>
      </c>
      <c r="I8" s="26">
        <v>1300544.2</v>
      </c>
      <c r="J8" s="27">
        <f>H8+I8</f>
        <v>36944258.200000003</v>
      </c>
      <c r="K8" s="26">
        <v>33144672.039999999</v>
      </c>
      <c r="L8" s="26">
        <v>33144672.039999999</v>
      </c>
      <c r="M8" s="28">
        <f>J8-K8</f>
        <v>3799586.1600000039</v>
      </c>
      <c r="N8" t="s">
        <v>269</v>
      </c>
      <c r="O8" s="7" t="s">
        <v>412</v>
      </c>
      <c r="P8" t="s">
        <v>278</v>
      </c>
      <c r="Q8" s="2">
        <v>43489</v>
      </c>
      <c r="R8" s="2">
        <v>43489</v>
      </c>
    </row>
    <row r="9" spans="1:19" x14ac:dyDescent="0.25">
      <c r="A9">
        <v>2018</v>
      </c>
      <c r="B9" s="2">
        <v>43374</v>
      </c>
      <c r="C9" s="2">
        <v>43465</v>
      </c>
      <c r="D9">
        <v>1000</v>
      </c>
      <c r="E9" s="3" t="s">
        <v>53</v>
      </c>
      <c r="F9" s="19" t="s">
        <v>53</v>
      </c>
      <c r="G9" s="15" t="s">
        <v>242</v>
      </c>
      <c r="H9" s="29">
        <v>20759441</v>
      </c>
      <c r="I9" s="29">
        <v>4043787.06</v>
      </c>
      <c r="J9" s="27">
        <f>H9+I9</f>
        <v>24803228.059999999</v>
      </c>
      <c r="K9" s="29">
        <f>24750293.85-1919240</f>
        <v>22831053.850000001</v>
      </c>
      <c r="L9" s="29">
        <f>24750293.85-1919240</f>
        <v>22831053.850000001</v>
      </c>
      <c r="M9" s="28">
        <f t="shared" ref="M9:M72" si="0">J9-K9</f>
        <v>1972174.2099999972</v>
      </c>
      <c r="N9" t="s">
        <v>269</v>
      </c>
      <c r="O9" s="7" t="s">
        <v>412</v>
      </c>
      <c r="P9" s="9" t="s">
        <v>278</v>
      </c>
      <c r="Q9" s="2">
        <v>43489</v>
      </c>
      <c r="R9" s="2">
        <v>43489</v>
      </c>
    </row>
    <row r="10" spans="1:19" x14ac:dyDescent="0.25">
      <c r="A10">
        <v>2018</v>
      </c>
      <c r="B10" s="2">
        <v>43374</v>
      </c>
      <c r="C10" s="2">
        <v>43465</v>
      </c>
      <c r="D10">
        <v>1000</v>
      </c>
      <c r="E10" s="3" t="s">
        <v>53</v>
      </c>
      <c r="F10" s="20" t="s">
        <v>54</v>
      </c>
      <c r="G10" s="15" t="s">
        <v>280</v>
      </c>
      <c r="H10" s="26">
        <v>20759441</v>
      </c>
      <c r="I10" s="26">
        <v>4043787.06</v>
      </c>
      <c r="J10" s="27">
        <f t="shared" ref="J10:J108" si="1">H10+I10</f>
        <v>24803228.059999999</v>
      </c>
      <c r="K10" s="26">
        <f>SUM(K11:K15)</f>
        <v>22831053.850000001</v>
      </c>
      <c r="L10" s="26">
        <f>SUM(L11:L15)</f>
        <v>22831053.850000001</v>
      </c>
      <c r="M10" s="28">
        <f t="shared" si="0"/>
        <v>1972174.2099999972</v>
      </c>
      <c r="N10" t="s">
        <v>269</v>
      </c>
      <c r="O10" s="7" t="s">
        <v>412</v>
      </c>
      <c r="P10" s="9" t="s">
        <v>278</v>
      </c>
      <c r="Q10" s="2">
        <v>43489</v>
      </c>
      <c r="R10" s="2">
        <v>43489</v>
      </c>
    </row>
    <row r="11" spans="1:19" x14ac:dyDescent="0.25">
      <c r="A11">
        <v>2018</v>
      </c>
      <c r="B11" s="2">
        <v>43374</v>
      </c>
      <c r="C11" s="2">
        <v>43465</v>
      </c>
      <c r="D11">
        <v>1000</v>
      </c>
      <c r="E11" s="3" t="s">
        <v>53</v>
      </c>
      <c r="F11" s="21" t="s">
        <v>55</v>
      </c>
      <c r="G11" s="15" t="s">
        <v>281</v>
      </c>
      <c r="H11" s="26">
        <v>16944340.199999999</v>
      </c>
      <c r="I11" s="26">
        <v>-862312.24</v>
      </c>
      <c r="J11" s="27">
        <f t="shared" si="1"/>
        <v>16082027.959999999</v>
      </c>
      <c r="K11" s="26">
        <v>16043512.029999999</v>
      </c>
      <c r="L11" s="26">
        <v>16043512.029999999</v>
      </c>
      <c r="M11" s="28">
        <f t="shared" si="0"/>
        <v>38515.929999999702</v>
      </c>
      <c r="N11" t="s">
        <v>269</v>
      </c>
      <c r="O11" s="7" t="s">
        <v>412</v>
      </c>
      <c r="P11" s="9" t="s">
        <v>278</v>
      </c>
      <c r="Q11" s="2">
        <v>43489</v>
      </c>
      <c r="R11" s="2">
        <v>43489</v>
      </c>
    </row>
    <row r="12" spans="1:19" x14ac:dyDescent="0.25">
      <c r="A12">
        <v>2018</v>
      </c>
      <c r="B12" s="2">
        <v>43374</v>
      </c>
      <c r="C12" s="2">
        <v>43465</v>
      </c>
      <c r="D12">
        <v>1000</v>
      </c>
      <c r="E12" s="3" t="s">
        <v>53</v>
      </c>
      <c r="F12" s="21" t="s">
        <v>56</v>
      </c>
      <c r="G12" s="15" t="s">
        <v>282</v>
      </c>
      <c r="H12" s="26">
        <v>2254060.7999999998</v>
      </c>
      <c r="I12" s="26">
        <v>4324748.53</v>
      </c>
      <c r="J12" s="27">
        <f t="shared" si="1"/>
        <v>6578809.3300000001</v>
      </c>
      <c r="K12" s="26">
        <f>6578807.8-1919240</f>
        <v>4659567.8</v>
      </c>
      <c r="L12" s="26">
        <f>6578807.8-1919240</f>
        <v>4659567.8</v>
      </c>
      <c r="M12" s="28">
        <f t="shared" si="0"/>
        <v>1919241.5300000003</v>
      </c>
      <c r="N12" t="s">
        <v>269</v>
      </c>
      <c r="O12" s="7" t="s">
        <v>412</v>
      </c>
      <c r="P12" s="9" t="s">
        <v>278</v>
      </c>
      <c r="Q12" s="2">
        <v>43489</v>
      </c>
      <c r="R12" s="2">
        <v>43489</v>
      </c>
    </row>
    <row r="13" spans="1:19" x14ac:dyDescent="0.25">
      <c r="A13">
        <v>2018</v>
      </c>
      <c r="B13" s="2">
        <v>43374</v>
      </c>
      <c r="C13" s="2">
        <v>43465</v>
      </c>
      <c r="D13">
        <v>1000</v>
      </c>
      <c r="E13" s="3" t="s">
        <v>53</v>
      </c>
      <c r="F13" s="22" t="s">
        <v>57</v>
      </c>
      <c r="G13" s="16" t="s">
        <v>283</v>
      </c>
      <c r="H13" s="30">
        <v>164278</v>
      </c>
      <c r="I13" s="30">
        <v>988434.39</v>
      </c>
      <c r="J13" s="27">
        <f t="shared" si="1"/>
        <v>1152712.3900000001</v>
      </c>
      <c r="K13" s="30">
        <v>1152712.17</v>
      </c>
      <c r="L13" s="30">
        <v>1152712.17</v>
      </c>
      <c r="M13" s="28">
        <f t="shared" si="0"/>
        <v>0.22000000020489097</v>
      </c>
      <c r="N13" t="s">
        <v>269</v>
      </c>
      <c r="O13" s="7" t="s">
        <v>412</v>
      </c>
      <c r="P13" s="9" t="s">
        <v>278</v>
      </c>
      <c r="Q13" s="2">
        <v>43489</v>
      </c>
      <c r="R13" s="2">
        <v>43489</v>
      </c>
    </row>
    <row r="14" spans="1:19" x14ac:dyDescent="0.25">
      <c r="A14">
        <v>2018</v>
      </c>
      <c r="B14" s="2">
        <v>43374</v>
      </c>
      <c r="C14" s="2">
        <v>43465</v>
      </c>
      <c r="D14">
        <v>1000</v>
      </c>
      <c r="E14" s="3" t="s">
        <v>53</v>
      </c>
      <c r="F14" s="22" t="s">
        <v>58</v>
      </c>
      <c r="G14" s="16" t="s">
        <v>284</v>
      </c>
      <c r="H14" s="30">
        <v>1211076</v>
      </c>
      <c r="I14" s="30">
        <v>-1196660</v>
      </c>
      <c r="J14" s="27">
        <f t="shared" si="1"/>
        <v>14416</v>
      </c>
      <c r="K14" s="30">
        <v>0</v>
      </c>
      <c r="L14" s="30">
        <v>0</v>
      </c>
      <c r="M14" s="28">
        <f t="shared" si="0"/>
        <v>14416</v>
      </c>
      <c r="N14" t="s">
        <v>269</v>
      </c>
      <c r="O14" s="7" t="s">
        <v>412</v>
      </c>
      <c r="P14" s="9" t="s">
        <v>278</v>
      </c>
      <c r="Q14" s="2">
        <v>43489</v>
      </c>
      <c r="R14" s="2">
        <v>43489</v>
      </c>
    </row>
    <row r="15" spans="1:19" x14ac:dyDescent="0.25">
      <c r="A15">
        <v>2018</v>
      </c>
      <c r="B15" s="2">
        <v>43374</v>
      </c>
      <c r="C15" s="2">
        <v>43465</v>
      </c>
      <c r="D15">
        <v>1000</v>
      </c>
      <c r="E15" s="3" t="s">
        <v>53</v>
      </c>
      <c r="F15" s="22" t="s">
        <v>59</v>
      </c>
      <c r="G15" s="16" t="s">
        <v>285</v>
      </c>
      <c r="H15" s="30">
        <v>185686</v>
      </c>
      <c r="I15" s="30">
        <v>789576.38</v>
      </c>
      <c r="J15" s="27">
        <f t="shared" si="1"/>
        <v>975262.38</v>
      </c>
      <c r="K15" s="30">
        <v>975261.85</v>
      </c>
      <c r="L15" s="30">
        <v>975261.85</v>
      </c>
      <c r="M15" s="28">
        <f t="shared" si="0"/>
        <v>0.53000000002793968</v>
      </c>
      <c r="N15" t="s">
        <v>269</v>
      </c>
      <c r="O15" s="7" t="s">
        <v>412</v>
      </c>
      <c r="P15" s="9" t="s">
        <v>278</v>
      </c>
      <c r="Q15" s="2">
        <v>43489</v>
      </c>
      <c r="R15" s="2">
        <v>43489</v>
      </c>
    </row>
    <row r="16" spans="1:19" x14ac:dyDescent="0.25">
      <c r="A16">
        <v>2018</v>
      </c>
      <c r="B16" s="2">
        <v>43374</v>
      </c>
      <c r="C16" s="2">
        <v>43465</v>
      </c>
      <c r="D16">
        <v>1000</v>
      </c>
      <c r="E16" s="3">
        <v>12000</v>
      </c>
      <c r="F16" s="23" t="s">
        <v>60</v>
      </c>
      <c r="G16" s="16" t="s">
        <v>243</v>
      </c>
      <c r="H16" s="30">
        <v>415869</v>
      </c>
      <c r="I16" s="30">
        <v>293013.2</v>
      </c>
      <c r="J16" s="27">
        <f t="shared" si="1"/>
        <v>708882.2</v>
      </c>
      <c r="K16" s="30">
        <v>680826.05</v>
      </c>
      <c r="L16" s="30">
        <v>680826.05</v>
      </c>
      <c r="M16" s="28">
        <f t="shared" si="0"/>
        <v>28056.149999999907</v>
      </c>
      <c r="N16" t="s">
        <v>269</v>
      </c>
      <c r="O16" s="7" t="s">
        <v>412</v>
      </c>
      <c r="P16" s="9" t="s">
        <v>278</v>
      </c>
      <c r="Q16" s="2">
        <v>43489</v>
      </c>
      <c r="R16" s="2">
        <v>43489</v>
      </c>
    </row>
    <row r="17" spans="1:18" x14ac:dyDescent="0.25">
      <c r="A17">
        <v>2018</v>
      </c>
      <c r="B17" s="2">
        <v>43374</v>
      </c>
      <c r="C17" s="2">
        <v>43465</v>
      </c>
      <c r="D17">
        <v>1000</v>
      </c>
      <c r="E17" s="3">
        <v>12000</v>
      </c>
      <c r="F17" s="22" t="s">
        <v>61</v>
      </c>
      <c r="G17" s="16" t="s">
        <v>286</v>
      </c>
      <c r="H17" s="30">
        <v>415869</v>
      </c>
      <c r="I17" s="30">
        <v>293013.2</v>
      </c>
      <c r="J17" s="27">
        <f t="shared" si="1"/>
        <v>708882.2</v>
      </c>
      <c r="K17" s="30">
        <v>680826.05</v>
      </c>
      <c r="L17" s="30">
        <v>680826.05</v>
      </c>
      <c r="M17" s="28">
        <f t="shared" si="0"/>
        <v>28056.149999999907</v>
      </c>
      <c r="N17" t="s">
        <v>269</v>
      </c>
      <c r="O17" s="7" t="s">
        <v>412</v>
      </c>
      <c r="P17" s="9" t="s">
        <v>278</v>
      </c>
      <c r="Q17" s="2">
        <v>43489</v>
      </c>
      <c r="R17" s="2">
        <v>43489</v>
      </c>
    </row>
    <row r="18" spans="1:18" x14ac:dyDescent="0.25">
      <c r="A18">
        <v>2018</v>
      </c>
      <c r="B18" s="2">
        <v>43374</v>
      </c>
      <c r="C18" s="2">
        <v>43465</v>
      </c>
      <c r="D18">
        <v>1000</v>
      </c>
      <c r="E18" s="3">
        <v>12000</v>
      </c>
      <c r="F18" s="23" t="s">
        <v>62</v>
      </c>
      <c r="G18" s="16" t="s">
        <v>287</v>
      </c>
      <c r="H18" s="30">
        <v>415869</v>
      </c>
      <c r="I18" s="30">
        <v>293013.2</v>
      </c>
      <c r="J18" s="27">
        <f t="shared" si="1"/>
        <v>708882.2</v>
      </c>
      <c r="K18" s="30">
        <v>680826.05</v>
      </c>
      <c r="L18" s="30">
        <v>680826.05</v>
      </c>
      <c r="M18" s="28">
        <f t="shared" si="0"/>
        <v>28056.149999999907</v>
      </c>
      <c r="N18" t="s">
        <v>269</v>
      </c>
      <c r="O18" s="7" t="s">
        <v>412</v>
      </c>
      <c r="P18" s="9" t="s">
        <v>278</v>
      </c>
      <c r="Q18" s="2">
        <v>43489</v>
      </c>
      <c r="R18" s="2">
        <v>43489</v>
      </c>
    </row>
    <row r="19" spans="1:18" x14ac:dyDescent="0.25">
      <c r="A19">
        <v>2018</v>
      </c>
      <c r="B19" s="2">
        <v>43374</v>
      </c>
      <c r="C19" s="2">
        <v>43465</v>
      </c>
      <c r="D19">
        <v>1000</v>
      </c>
      <c r="E19" s="3" t="s">
        <v>63</v>
      </c>
      <c r="F19" s="22" t="s">
        <v>63</v>
      </c>
      <c r="G19" s="16" t="s">
        <v>244</v>
      </c>
      <c r="H19" s="30">
        <v>6729050</v>
      </c>
      <c r="I19" s="30">
        <v>-3739654.01</v>
      </c>
      <c r="J19" s="27">
        <f t="shared" si="1"/>
        <v>2989395.99</v>
      </c>
      <c r="K19" s="30">
        <v>1992404.34</v>
      </c>
      <c r="L19" s="30">
        <v>1992404.34</v>
      </c>
      <c r="M19" s="28">
        <f t="shared" si="0"/>
        <v>996991.65000000014</v>
      </c>
      <c r="N19" t="s">
        <v>269</v>
      </c>
      <c r="O19" s="7" t="s">
        <v>412</v>
      </c>
      <c r="P19" s="9" t="s">
        <v>278</v>
      </c>
      <c r="Q19" s="2">
        <v>43489</v>
      </c>
      <c r="R19" s="2">
        <v>43489</v>
      </c>
    </row>
    <row r="20" spans="1:18" x14ac:dyDescent="0.25">
      <c r="A20">
        <v>2018</v>
      </c>
      <c r="B20" s="2">
        <v>43374</v>
      </c>
      <c r="C20" s="2">
        <v>43465</v>
      </c>
      <c r="D20">
        <v>1000</v>
      </c>
      <c r="E20" s="3" t="s">
        <v>63</v>
      </c>
      <c r="F20" s="22" t="s">
        <v>64</v>
      </c>
      <c r="G20" s="16" t="s">
        <v>288</v>
      </c>
      <c r="H20" s="30">
        <v>1783158</v>
      </c>
      <c r="I20" s="30">
        <v>-92775.5</v>
      </c>
      <c r="J20" s="27">
        <f t="shared" si="1"/>
        <v>1690382.5</v>
      </c>
      <c r="K20" s="30">
        <v>1400069.11</v>
      </c>
      <c r="L20" s="30">
        <v>1400069.11</v>
      </c>
      <c r="M20" s="28">
        <f t="shared" si="0"/>
        <v>290313.3899999999</v>
      </c>
      <c r="N20" t="s">
        <v>269</v>
      </c>
      <c r="O20" s="7" t="s">
        <v>412</v>
      </c>
      <c r="P20" s="9" t="s">
        <v>278</v>
      </c>
      <c r="Q20" s="2">
        <v>43489</v>
      </c>
      <c r="R20" s="2">
        <v>43489</v>
      </c>
    </row>
    <row r="21" spans="1:18" x14ac:dyDescent="0.25">
      <c r="A21">
        <v>2018</v>
      </c>
      <c r="B21" s="2">
        <v>43374</v>
      </c>
      <c r="C21" s="2">
        <v>43465</v>
      </c>
      <c r="D21">
        <v>1000</v>
      </c>
      <c r="E21" s="3" t="s">
        <v>63</v>
      </c>
      <c r="F21" s="22" t="s">
        <v>65</v>
      </c>
      <c r="G21" s="16" t="s">
        <v>288</v>
      </c>
      <c r="H21" s="30">
        <v>1783158</v>
      </c>
      <c r="I21" s="30">
        <v>-92775.5</v>
      </c>
      <c r="J21" s="27">
        <f t="shared" si="1"/>
        <v>1690382.5</v>
      </c>
      <c r="K21" s="30">
        <v>1400069.11</v>
      </c>
      <c r="L21" s="30">
        <v>1400069.11</v>
      </c>
      <c r="M21" s="28">
        <f t="shared" si="0"/>
        <v>290313.3899999999</v>
      </c>
      <c r="N21" t="s">
        <v>269</v>
      </c>
      <c r="O21" s="7" t="s">
        <v>412</v>
      </c>
      <c r="P21" s="9" t="s">
        <v>278</v>
      </c>
      <c r="Q21" s="2">
        <v>43489</v>
      </c>
      <c r="R21" s="2">
        <v>43489</v>
      </c>
    </row>
    <row r="22" spans="1:18" ht="25.5" x14ac:dyDescent="0.25">
      <c r="A22">
        <v>2018</v>
      </c>
      <c r="B22" s="2">
        <v>43374</v>
      </c>
      <c r="C22" s="2">
        <v>43465</v>
      </c>
      <c r="D22">
        <v>1000</v>
      </c>
      <c r="E22" s="3" t="s">
        <v>63</v>
      </c>
      <c r="F22" s="22" t="s">
        <v>66</v>
      </c>
      <c r="G22" s="16" t="s">
        <v>289</v>
      </c>
      <c r="H22" s="30">
        <v>4545892</v>
      </c>
      <c r="I22" s="30">
        <v>-3646878.51</v>
      </c>
      <c r="J22" s="27">
        <f t="shared" si="1"/>
        <v>899013.49000000022</v>
      </c>
      <c r="K22" s="30">
        <v>592335.23</v>
      </c>
      <c r="L22" s="30">
        <v>592335.23</v>
      </c>
      <c r="M22" s="28">
        <f t="shared" si="0"/>
        <v>306678.26000000024</v>
      </c>
      <c r="N22" t="s">
        <v>269</v>
      </c>
      <c r="O22" s="7" t="s">
        <v>412</v>
      </c>
      <c r="P22" s="9" t="s">
        <v>278</v>
      </c>
      <c r="Q22" s="2">
        <v>43489</v>
      </c>
      <c r="R22" s="2">
        <v>43489</v>
      </c>
    </row>
    <row r="23" spans="1:18" x14ac:dyDescent="0.25">
      <c r="A23">
        <v>2018</v>
      </c>
      <c r="B23" s="2">
        <v>43374</v>
      </c>
      <c r="C23" s="2">
        <v>43465</v>
      </c>
      <c r="D23">
        <v>1000</v>
      </c>
      <c r="E23" s="3" t="s">
        <v>63</v>
      </c>
      <c r="F23" s="22" t="s">
        <v>67</v>
      </c>
      <c r="G23" s="16" t="s">
        <v>290</v>
      </c>
      <c r="H23" s="30">
        <v>1365633</v>
      </c>
      <c r="I23" s="30">
        <v>-1087933</v>
      </c>
      <c r="J23" s="27">
        <f t="shared" si="1"/>
        <v>277700</v>
      </c>
      <c r="K23" s="30">
        <v>114250.5</v>
      </c>
      <c r="L23" s="30">
        <v>114250.5</v>
      </c>
      <c r="M23" s="28">
        <f t="shared" si="0"/>
        <v>163449.5</v>
      </c>
      <c r="N23" t="s">
        <v>269</v>
      </c>
      <c r="O23" s="7" t="s">
        <v>412</v>
      </c>
      <c r="P23" s="9" t="s">
        <v>278</v>
      </c>
      <c r="Q23" s="2">
        <v>43489</v>
      </c>
      <c r="R23" s="2">
        <v>43489</v>
      </c>
    </row>
    <row r="24" spans="1:18" x14ac:dyDescent="0.25">
      <c r="A24">
        <v>2018</v>
      </c>
      <c r="B24" s="2">
        <v>43374</v>
      </c>
      <c r="C24" s="2">
        <v>43465</v>
      </c>
      <c r="D24">
        <v>1000</v>
      </c>
      <c r="E24" s="3" t="s">
        <v>63</v>
      </c>
      <c r="F24" s="22" t="s">
        <v>68</v>
      </c>
      <c r="G24" s="16" t="s">
        <v>291</v>
      </c>
      <c r="H24" s="30">
        <v>2815259</v>
      </c>
      <c r="I24" s="30">
        <v>-2558945.5099999998</v>
      </c>
      <c r="J24" s="27">
        <f t="shared" si="1"/>
        <v>256313.49000000022</v>
      </c>
      <c r="K24" s="30">
        <v>256313.33</v>
      </c>
      <c r="L24" s="30">
        <v>256313.33</v>
      </c>
      <c r="M24" s="28">
        <f t="shared" si="0"/>
        <v>0.1600000002363231</v>
      </c>
      <c r="N24" t="s">
        <v>269</v>
      </c>
      <c r="O24" s="7" t="s">
        <v>412</v>
      </c>
      <c r="P24" s="9" t="s">
        <v>278</v>
      </c>
      <c r="Q24" s="2">
        <v>43489</v>
      </c>
      <c r="R24" s="2">
        <v>43489</v>
      </c>
    </row>
    <row r="25" spans="1:18" x14ac:dyDescent="0.25">
      <c r="A25">
        <v>2018</v>
      </c>
      <c r="B25" s="2">
        <v>43374</v>
      </c>
      <c r="C25" s="2">
        <v>43465</v>
      </c>
      <c r="D25">
        <v>1000</v>
      </c>
      <c r="E25" s="3">
        <v>13000</v>
      </c>
      <c r="F25" s="22" t="s">
        <v>69</v>
      </c>
      <c r="G25" s="16" t="s">
        <v>292</v>
      </c>
      <c r="H25" s="30">
        <v>15000</v>
      </c>
      <c r="I25" s="30">
        <v>0</v>
      </c>
      <c r="J25" s="27">
        <f t="shared" si="1"/>
        <v>15000</v>
      </c>
      <c r="K25" s="30">
        <v>0</v>
      </c>
      <c r="L25" s="30">
        <v>0</v>
      </c>
      <c r="M25" s="28">
        <f t="shared" si="0"/>
        <v>15000</v>
      </c>
      <c r="N25" t="s">
        <v>269</v>
      </c>
      <c r="O25" s="7" t="s">
        <v>412</v>
      </c>
      <c r="P25" s="9" t="s">
        <v>278</v>
      </c>
      <c r="Q25" s="2">
        <v>43489</v>
      </c>
      <c r="R25" s="2">
        <v>43489</v>
      </c>
    </row>
    <row r="26" spans="1:18" x14ac:dyDescent="0.25">
      <c r="A26">
        <v>2018</v>
      </c>
      <c r="B26" s="2">
        <v>43374</v>
      </c>
      <c r="C26" s="2">
        <v>43465</v>
      </c>
      <c r="D26">
        <v>1000</v>
      </c>
      <c r="E26" s="3">
        <v>13000</v>
      </c>
      <c r="F26" s="22" t="s">
        <v>70</v>
      </c>
      <c r="G26" s="16" t="s">
        <v>293</v>
      </c>
      <c r="H26" s="30">
        <v>350000</v>
      </c>
      <c r="I26" s="30">
        <v>0</v>
      </c>
      <c r="J26" s="27">
        <f t="shared" si="1"/>
        <v>350000</v>
      </c>
      <c r="K26" s="30">
        <v>221771.4</v>
      </c>
      <c r="L26" s="30">
        <v>221771.4</v>
      </c>
      <c r="M26" s="28">
        <f t="shared" si="0"/>
        <v>128228.6</v>
      </c>
      <c r="N26" t="s">
        <v>269</v>
      </c>
      <c r="O26" s="7" t="s">
        <v>412</v>
      </c>
      <c r="P26" s="9" t="s">
        <v>278</v>
      </c>
      <c r="Q26" s="2">
        <v>43489</v>
      </c>
      <c r="R26" s="2">
        <v>43489</v>
      </c>
    </row>
    <row r="27" spans="1:18" x14ac:dyDescent="0.25">
      <c r="A27">
        <v>2018</v>
      </c>
      <c r="B27" s="2">
        <v>43374</v>
      </c>
      <c r="C27" s="2">
        <v>43465</v>
      </c>
      <c r="D27">
        <v>1000</v>
      </c>
      <c r="E27" s="3">
        <v>13000</v>
      </c>
      <c r="F27" s="22" t="s">
        <v>71</v>
      </c>
      <c r="G27" s="16" t="s">
        <v>294</v>
      </c>
      <c r="H27" s="30">
        <v>400000</v>
      </c>
      <c r="I27" s="30">
        <v>0</v>
      </c>
      <c r="J27" s="27">
        <f t="shared" si="1"/>
        <v>400000</v>
      </c>
      <c r="K27" s="30">
        <v>0</v>
      </c>
      <c r="L27" s="30">
        <v>0</v>
      </c>
      <c r="M27" s="28">
        <f t="shared" si="0"/>
        <v>400000</v>
      </c>
      <c r="N27" t="s">
        <v>269</v>
      </c>
      <c r="O27" s="7" t="s">
        <v>412</v>
      </c>
      <c r="P27" s="9" t="s">
        <v>278</v>
      </c>
      <c r="Q27" s="2">
        <v>43489</v>
      </c>
      <c r="R27" s="2">
        <v>43489</v>
      </c>
    </row>
    <row r="28" spans="1:18" x14ac:dyDescent="0.25">
      <c r="A28">
        <v>2018</v>
      </c>
      <c r="B28" s="2">
        <v>43374</v>
      </c>
      <c r="C28" s="2">
        <v>43465</v>
      </c>
      <c r="D28">
        <v>1000</v>
      </c>
      <c r="E28" s="3">
        <v>13000</v>
      </c>
      <c r="F28" s="22" t="s">
        <v>72</v>
      </c>
      <c r="G28" s="16" t="s">
        <v>295</v>
      </c>
      <c r="H28" s="30">
        <v>400000</v>
      </c>
      <c r="I28" s="30">
        <v>0</v>
      </c>
      <c r="J28" s="27">
        <f t="shared" si="1"/>
        <v>400000</v>
      </c>
      <c r="K28" s="30">
        <v>0</v>
      </c>
      <c r="L28" s="30">
        <v>0</v>
      </c>
      <c r="M28" s="28">
        <f t="shared" si="0"/>
        <v>400000</v>
      </c>
      <c r="N28" t="s">
        <v>269</v>
      </c>
      <c r="O28" s="7" t="s">
        <v>412</v>
      </c>
      <c r="P28" s="9" t="s">
        <v>278</v>
      </c>
      <c r="Q28" s="2">
        <v>43489</v>
      </c>
      <c r="R28" s="2">
        <v>43489</v>
      </c>
    </row>
    <row r="29" spans="1:18" x14ac:dyDescent="0.25">
      <c r="A29">
        <v>2018</v>
      </c>
      <c r="B29" s="2">
        <v>43374</v>
      </c>
      <c r="C29" s="2">
        <v>43465</v>
      </c>
      <c r="D29">
        <v>1000</v>
      </c>
      <c r="E29" s="3">
        <v>14000</v>
      </c>
      <c r="F29" s="22" t="s">
        <v>73</v>
      </c>
      <c r="G29" s="16" t="s">
        <v>245</v>
      </c>
      <c r="H29" s="30">
        <v>6599444</v>
      </c>
      <c r="I29" s="30">
        <v>617989</v>
      </c>
      <c r="J29" s="27">
        <f t="shared" si="1"/>
        <v>7217433</v>
      </c>
      <c r="K29" s="30">
        <v>6531078.96</v>
      </c>
      <c r="L29" s="30">
        <v>6531078.96</v>
      </c>
      <c r="M29" s="28">
        <f t="shared" si="0"/>
        <v>686354.04</v>
      </c>
      <c r="N29" t="s">
        <v>269</v>
      </c>
      <c r="O29" s="7" t="s">
        <v>412</v>
      </c>
      <c r="P29" s="9" t="s">
        <v>278</v>
      </c>
      <c r="Q29" s="2">
        <v>43489</v>
      </c>
      <c r="R29" s="2">
        <v>43489</v>
      </c>
    </row>
    <row r="30" spans="1:18" x14ac:dyDescent="0.25">
      <c r="A30">
        <v>2018</v>
      </c>
      <c r="B30" s="2">
        <v>43374</v>
      </c>
      <c r="C30" s="2">
        <v>43465</v>
      </c>
      <c r="D30">
        <v>1000</v>
      </c>
      <c r="E30" s="3">
        <v>14000</v>
      </c>
      <c r="F30" s="22" t="s">
        <v>74</v>
      </c>
      <c r="G30" s="16" t="s">
        <v>296</v>
      </c>
      <c r="H30" s="30">
        <v>6479444</v>
      </c>
      <c r="I30" s="30">
        <v>600728</v>
      </c>
      <c r="J30" s="27">
        <f t="shared" si="1"/>
        <v>7080172</v>
      </c>
      <c r="K30" s="30">
        <v>6393818.2300000004</v>
      </c>
      <c r="L30" s="30">
        <v>6393818.2300000004</v>
      </c>
      <c r="M30" s="28">
        <f t="shared" si="0"/>
        <v>686353.76999999955</v>
      </c>
      <c r="N30" t="s">
        <v>269</v>
      </c>
      <c r="O30" s="7" t="s">
        <v>412</v>
      </c>
      <c r="P30" s="9" t="s">
        <v>278</v>
      </c>
      <c r="Q30" s="2">
        <v>43489</v>
      </c>
      <c r="R30" s="2">
        <v>43489</v>
      </c>
    </row>
    <row r="31" spans="1:18" x14ac:dyDescent="0.25">
      <c r="A31">
        <v>2018</v>
      </c>
      <c r="B31" s="2">
        <v>43374</v>
      </c>
      <c r="C31" s="2">
        <v>43465</v>
      </c>
      <c r="D31">
        <v>1000</v>
      </c>
      <c r="E31" s="3">
        <v>14000</v>
      </c>
      <c r="F31" s="22" t="s">
        <v>75</v>
      </c>
      <c r="G31" s="16" t="s">
        <v>297</v>
      </c>
      <c r="H31" s="30">
        <v>6479444</v>
      </c>
      <c r="I31" s="30">
        <v>600728</v>
      </c>
      <c r="J31" s="27">
        <f t="shared" si="1"/>
        <v>7080172</v>
      </c>
      <c r="K31" s="30">
        <v>6393818.2300000004</v>
      </c>
      <c r="L31" s="30">
        <v>6393818.2300000004</v>
      </c>
      <c r="M31" s="28">
        <f t="shared" si="0"/>
        <v>686353.76999999955</v>
      </c>
      <c r="N31" t="s">
        <v>269</v>
      </c>
      <c r="O31" s="7" t="s">
        <v>412</v>
      </c>
      <c r="P31" s="9" t="s">
        <v>278</v>
      </c>
      <c r="Q31" s="2">
        <v>43489</v>
      </c>
      <c r="R31" s="2">
        <v>43489</v>
      </c>
    </row>
    <row r="32" spans="1:18" x14ac:dyDescent="0.25">
      <c r="A32">
        <v>2018</v>
      </c>
      <c r="B32" s="2">
        <v>43374</v>
      </c>
      <c r="C32" s="2">
        <v>43465</v>
      </c>
      <c r="D32">
        <v>1000</v>
      </c>
      <c r="E32" s="3">
        <v>14000</v>
      </c>
      <c r="F32" s="22" t="s">
        <v>76</v>
      </c>
      <c r="G32" s="16" t="s">
        <v>298</v>
      </c>
      <c r="H32" s="30">
        <v>120000</v>
      </c>
      <c r="I32" s="30">
        <v>17261</v>
      </c>
      <c r="J32" s="27">
        <f t="shared" si="1"/>
        <v>137261</v>
      </c>
      <c r="K32" s="30">
        <v>137260.73000000001</v>
      </c>
      <c r="L32" s="30">
        <v>137260.73000000001</v>
      </c>
      <c r="M32" s="28">
        <f t="shared" si="0"/>
        <v>0.26999999998952262</v>
      </c>
      <c r="N32" t="s">
        <v>269</v>
      </c>
      <c r="O32" s="7" t="s">
        <v>412</v>
      </c>
      <c r="P32" s="9" t="s">
        <v>278</v>
      </c>
      <c r="Q32" s="2">
        <v>43489</v>
      </c>
      <c r="R32" s="2">
        <v>43489</v>
      </c>
    </row>
    <row r="33" spans="1:18" x14ac:dyDescent="0.25">
      <c r="A33">
        <v>2018</v>
      </c>
      <c r="B33" s="2">
        <v>43374</v>
      </c>
      <c r="C33" s="2">
        <v>43465</v>
      </c>
      <c r="D33">
        <v>1000</v>
      </c>
      <c r="E33" s="3">
        <v>14000</v>
      </c>
      <c r="F33" s="22" t="s">
        <v>77</v>
      </c>
      <c r="G33" s="16" t="s">
        <v>299</v>
      </c>
      <c r="H33" s="30">
        <v>120000</v>
      </c>
      <c r="I33" s="30">
        <v>17261</v>
      </c>
      <c r="J33" s="27">
        <f t="shared" si="1"/>
        <v>137261</v>
      </c>
      <c r="K33" s="30">
        <v>137260.73000000001</v>
      </c>
      <c r="L33" s="30">
        <v>137260.73000000001</v>
      </c>
      <c r="M33" s="28">
        <f t="shared" si="0"/>
        <v>0.26999999998952262</v>
      </c>
      <c r="N33" t="s">
        <v>269</v>
      </c>
      <c r="O33" s="7" t="s">
        <v>412</v>
      </c>
      <c r="P33" s="9" t="s">
        <v>278</v>
      </c>
      <c r="Q33" s="2">
        <v>43489</v>
      </c>
      <c r="R33" s="2">
        <v>43489</v>
      </c>
    </row>
    <row r="34" spans="1:18" x14ac:dyDescent="0.25">
      <c r="A34">
        <v>2018</v>
      </c>
      <c r="B34" s="2">
        <v>43374</v>
      </c>
      <c r="C34" s="2">
        <v>43465</v>
      </c>
      <c r="D34">
        <v>1000</v>
      </c>
      <c r="E34" s="3">
        <v>15000</v>
      </c>
      <c r="F34" s="22" t="s">
        <v>78</v>
      </c>
      <c r="G34" s="16" t="s">
        <v>246</v>
      </c>
      <c r="H34" s="30">
        <v>562902</v>
      </c>
      <c r="I34" s="30">
        <v>321494.95</v>
      </c>
      <c r="J34" s="27">
        <f t="shared" si="1"/>
        <v>884396.95</v>
      </c>
      <c r="K34" s="30">
        <v>832008.04</v>
      </c>
      <c r="L34" s="30">
        <v>832008.04</v>
      </c>
      <c r="M34" s="28">
        <f t="shared" si="0"/>
        <v>52388.909999999916</v>
      </c>
      <c r="N34" t="s">
        <v>269</v>
      </c>
      <c r="O34" s="7" t="s">
        <v>412</v>
      </c>
      <c r="P34" s="9" t="s">
        <v>278</v>
      </c>
      <c r="Q34" s="2">
        <v>43489</v>
      </c>
      <c r="R34" s="2">
        <v>43489</v>
      </c>
    </row>
    <row r="35" spans="1:18" x14ac:dyDescent="0.25">
      <c r="A35">
        <v>2018</v>
      </c>
      <c r="B35" s="2">
        <v>43374</v>
      </c>
      <c r="C35" s="2">
        <v>43465</v>
      </c>
      <c r="D35" s="6">
        <v>2000</v>
      </c>
      <c r="E35" s="3">
        <v>15000</v>
      </c>
      <c r="F35" s="22" t="s">
        <v>79</v>
      </c>
      <c r="G35" s="16" t="s">
        <v>300</v>
      </c>
      <c r="H35" s="30">
        <v>200000</v>
      </c>
      <c r="I35" s="30">
        <v>646840.84</v>
      </c>
      <c r="J35" s="27">
        <f t="shared" si="1"/>
        <v>846840.84</v>
      </c>
      <c r="K35" s="30">
        <v>832008.04</v>
      </c>
      <c r="L35" s="30">
        <v>832008.04</v>
      </c>
      <c r="M35" s="28">
        <f t="shared" si="0"/>
        <v>14832.79999999993</v>
      </c>
      <c r="N35" t="s">
        <v>269</v>
      </c>
      <c r="O35" s="7" t="s">
        <v>412</v>
      </c>
      <c r="P35" s="9" t="s">
        <v>278</v>
      </c>
      <c r="Q35" s="2">
        <v>43489</v>
      </c>
      <c r="R35" s="2">
        <v>43489</v>
      </c>
    </row>
    <row r="36" spans="1:18" x14ac:dyDescent="0.25">
      <c r="A36">
        <v>2018</v>
      </c>
      <c r="B36" s="2">
        <v>43374</v>
      </c>
      <c r="C36" s="2">
        <v>43465</v>
      </c>
      <c r="D36">
        <v>2000</v>
      </c>
      <c r="E36" s="4">
        <v>15000</v>
      </c>
      <c r="F36" s="22" t="s">
        <v>80</v>
      </c>
      <c r="G36" s="16" t="s">
        <v>301</v>
      </c>
      <c r="H36" s="30">
        <v>200000</v>
      </c>
      <c r="I36" s="30">
        <v>646840.84</v>
      </c>
      <c r="J36" s="27">
        <f t="shared" si="1"/>
        <v>846840.84</v>
      </c>
      <c r="K36" s="30">
        <v>832008.04</v>
      </c>
      <c r="L36" s="30">
        <v>832008.04</v>
      </c>
      <c r="M36" s="28">
        <f t="shared" si="0"/>
        <v>14832.79999999993</v>
      </c>
      <c r="N36" t="s">
        <v>269</v>
      </c>
      <c r="O36" s="7" t="s">
        <v>412</v>
      </c>
      <c r="P36" s="9" t="s">
        <v>278</v>
      </c>
      <c r="Q36" s="2">
        <v>43489</v>
      </c>
      <c r="R36" s="2">
        <v>43489</v>
      </c>
    </row>
    <row r="37" spans="1:18" x14ac:dyDescent="0.25">
      <c r="A37">
        <v>2018</v>
      </c>
      <c r="B37" s="2">
        <v>43374</v>
      </c>
      <c r="C37" s="2">
        <v>43465</v>
      </c>
      <c r="D37">
        <v>2000</v>
      </c>
      <c r="E37" s="4">
        <v>15000</v>
      </c>
      <c r="F37" s="22" t="s">
        <v>81</v>
      </c>
      <c r="G37" s="16" t="s">
        <v>302</v>
      </c>
      <c r="H37" s="30">
        <v>362902</v>
      </c>
      <c r="I37" s="30">
        <v>-325345.89</v>
      </c>
      <c r="J37" s="27">
        <f t="shared" si="1"/>
        <v>37556.109999999986</v>
      </c>
      <c r="K37" s="30">
        <v>0</v>
      </c>
      <c r="L37" s="30">
        <v>0</v>
      </c>
      <c r="M37" s="28">
        <f t="shared" si="0"/>
        <v>37556.109999999986</v>
      </c>
      <c r="N37" t="s">
        <v>269</v>
      </c>
      <c r="O37" s="7" t="s">
        <v>412</v>
      </c>
      <c r="P37" s="9" t="s">
        <v>278</v>
      </c>
      <c r="Q37" s="2">
        <v>43489</v>
      </c>
      <c r="R37" s="2">
        <v>43489</v>
      </c>
    </row>
    <row r="38" spans="1:18" x14ac:dyDescent="0.25">
      <c r="A38">
        <v>2018</v>
      </c>
      <c r="B38" s="2">
        <v>43374</v>
      </c>
      <c r="C38" s="2">
        <v>43465</v>
      </c>
      <c r="D38">
        <v>2000</v>
      </c>
      <c r="E38" s="4">
        <v>15000</v>
      </c>
      <c r="F38" s="22" t="s">
        <v>82</v>
      </c>
      <c r="G38" s="16" t="s">
        <v>303</v>
      </c>
      <c r="H38" s="30">
        <v>362902</v>
      </c>
      <c r="I38" s="30">
        <v>-325345.89</v>
      </c>
      <c r="J38" s="27">
        <f t="shared" si="1"/>
        <v>37556.109999999986</v>
      </c>
      <c r="K38" s="30">
        <v>0</v>
      </c>
      <c r="L38" s="30">
        <v>0</v>
      </c>
      <c r="M38" s="28">
        <f t="shared" si="0"/>
        <v>37556.109999999986</v>
      </c>
      <c r="N38" t="s">
        <v>269</v>
      </c>
      <c r="O38" s="7" t="s">
        <v>412</v>
      </c>
      <c r="P38" s="9" t="s">
        <v>278</v>
      </c>
      <c r="Q38" s="2">
        <v>43489</v>
      </c>
      <c r="R38" s="2">
        <v>43489</v>
      </c>
    </row>
    <row r="39" spans="1:18" x14ac:dyDescent="0.25">
      <c r="A39">
        <v>2018</v>
      </c>
      <c r="B39" s="2">
        <v>43374</v>
      </c>
      <c r="C39" s="2">
        <v>43465</v>
      </c>
      <c r="D39">
        <v>2000</v>
      </c>
      <c r="E39" s="4">
        <v>17000</v>
      </c>
      <c r="F39" s="22" t="s">
        <v>83</v>
      </c>
      <c r="G39" s="16" t="s">
        <v>247</v>
      </c>
      <c r="H39" s="30">
        <v>577008</v>
      </c>
      <c r="I39" s="30">
        <v>-236086</v>
      </c>
      <c r="J39" s="27">
        <f t="shared" si="1"/>
        <v>340922</v>
      </c>
      <c r="K39" s="30">
        <v>277300.8</v>
      </c>
      <c r="L39" s="30">
        <v>277300.8</v>
      </c>
      <c r="M39" s="28">
        <f t="shared" si="0"/>
        <v>63621.200000000012</v>
      </c>
      <c r="N39" t="s">
        <v>269</v>
      </c>
      <c r="O39" s="7" t="s">
        <v>412</v>
      </c>
      <c r="P39" s="9" t="s">
        <v>278</v>
      </c>
      <c r="Q39" s="2">
        <v>43489</v>
      </c>
      <c r="R39" s="2">
        <v>43489</v>
      </c>
    </row>
    <row r="40" spans="1:18" x14ac:dyDescent="0.25">
      <c r="A40">
        <v>2018</v>
      </c>
      <c r="B40" s="2">
        <v>43374</v>
      </c>
      <c r="C40" s="2">
        <v>43465</v>
      </c>
      <c r="D40">
        <v>2000</v>
      </c>
      <c r="E40" s="4">
        <v>17000</v>
      </c>
      <c r="F40" s="22" t="s">
        <v>84</v>
      </c>
      <c r="G40" s="16" t="s">
        <v>304</v>
      </c>
      <c r="H40" s="30">
        <v>577008</v>
      </c>
      <c r="I40" s="30">
        <v>-236086</v>
      </c>
      <c r="J40" s="27">
        <f t="shared" si="1"/>
        <v>340922</v>
      </c>
      <c r="K40" s="30">
        <v>277300.8</v>
      </c>
      <c r="L40" s="30">
        <v>277300.8</v>
      </c>
      <c r="M40" s="28">
        <f t="shared" si="0"/>
        <v>63621.200000000012</v>
      </c>
      <c r="N40" t="s">
        <v>269</v>
      </c>
      <c r="O40" s="7" t="s">
        <v>412</v>
      </c>
      <c r="P40" s="9" t="s">
        <v>278</v>
      </c>
      <c r="Q40" s="2">
        <v>43489</v>
      </c>
      <c r="R40" s="2">
        <v>43489</v>
      </c>
    </row>
    <row r="41" spans="1:18" x14ac:dyDescent="0.25">
      <c r="A41">
        <v>2018</v>
      </c>
      <c r="B41" s="2">
        <v>43374</v>
      </c>
      <c r="C41" s="2">
        <v>43465</v>
      </c>
      <c r="D41">
        <v>2000</v>
      </c>
      <c r="E41" s="4">
        <v>17000</v>
      </c>
      <c r="F41" s="22" t="s">
        <v>85</v>
      </c>
      <c r="G41" s="16" t="s">
        <v>305</v>
      </c>
      <c r="H41" s="30">
        <v>577008</v>
      </c>
      <c r="I41" s="30">
        <v>-236086</v>
      </c>
      <c r="J41" s="27">
        <f t="shared" si="1"/>
        <v>340922</v>
      </c>
      <c r="K41" s="30">
        <v>277300.8</v>
      </c>
      <c r="L41" s="30">
        <v>277300.8</v>
      </c>
      <c r="M41" s="28">
        <f t="shared" si="0"/>
        <v>63621.200000000012</v>
      </c>
      <c r="N41" t="s">
        <v>269</v>
      </c>
      <c r="O41" s="7" t="s">
        <v>412</v>
      </c>
      <c r="P41" s="9" t="s">
        <v>278</v>
      </c>
      <c r="Q41" s="2">
        <v>43489</v>
      </c>
      <c r="R41" s="2">
        <v>43489</v>
      </c>
    </row>
    <row r="42" spans="1:18" x14ac:dyDescent="0.25">
      <c r="A42">
        <v>2018</v>
      </c>
      <c r="B42" s="2">
        <v>43374</v>
      </c>
      <c r="C42" s="2">
        <v>43465</v>
      </c>
      <c r="D42">
        <v>2000</v>
      </c>
      <c r="E42" s="4">
        <v>20000</v>
      </c>
      <c r="F42" s="22" t="s">
        <v>86</v>
      </c>
      <c r="G42" s="16" t="s">
        <v>248</v>
      </c>
      <c r="H42" s="30">
        <v>1285900</v>
      </c>
      <c r="I42" s="30">
        <v>492695.8</v>
      </c>
      <c r="J42" s="27">
        <f t="shared" si="1"/>
        <v>1778595.8</v>
      </c>
      <c r="K42" s="30">
        <v>1662736.05</v>
      </c>
      <c r="L42" s="30">
        <v>1662736.05</v>
      </c>
      <c r="M42" s="28">
        <f t="shared" si="0"/>
        <v>115859.75</v>
      </c>
      <c r="N42" t="s">
        <v>269</v>
      </c>
      <c r="O42" s="7" t="s">
        <v>412</v>
      </c>
      <c r="P42" s="9" t="s">
        <v>278</v>
      </c>
      <c r="Q42" s="2">
        <v>43489</v>
      </c>
      <c r="R42" s="2">
        <v>43489</v>
      </c>
    </row>
    <row r="43" spans="1:18" ht="25.5" x14ac:dyDescent="0.25">
      <c r="A43">
        <v>2018</v>
      </c>
      <c r="B43" s="2">
        <v>43374</v>
      </c>
      <c r="C43" s="2">
        <v>43465</v>
      </c>
      <c r="D43">
        <v>2000</v>
      </c>
      <c r="E43" s="4" t="s">
        <v>87</v>
      </c>
      <c r="F43" s="22" t="s">
        <v>87</v>
      </c>
      <c r="G43" s="16" t="s">
        <v>249</v>
      </c>
      <c r="H43" s="30">
        <v>313000</v>
      </c>
      <c r="I43" s="30">
        <v>347587.83</v>
      </c>
      <c r="J43" s="27">
        <f t="shared" si="1"/>
        <v>660587.83000000007</v>
      </c>
      <c r="K43" s="30">
        <v>639603.92000000004</v>
      </c>
      <c r="L43" s="30">
        <v>639603.92000000004</v>
      </c>
      <c r="M43" s="28">
        <f t="shared" si="0"/>
        <v>20983.910000000033</v>
      </c>
      <c r="N43" t="s">
        <v>269</v>
      </c>
      <c r="O43" s="7" t="s">
        <v>412</v>
      </c>
      <c r="P43" s="9" t="s">
        <v>278</v>
      </c>
      <c r="Q43" s="2">
        <v>43489</v>
      </c>
      <c r="R43" s="2">
        <v>43489</v>
      </c>
    </row>
    <row r="44" spans="1:18" x14ac:dyDescent="0.25">
      <c r="A44">
        <v>2018</v>
      </c>
      <c r="B44" s="2">
        <v>43374</v>
      </c>
      <c r="C44" s="2">
        <v>43465</v>
      </c>
      <c r="D44">
        <v>2000</v>
      </c>
      <c r="E44" s="4" t="s">
        <v>87</v>
      </c>
      <c r="F44" s="22" t="s">
        <v>88</v>
      </c>
      <c r="G44" s="16" t="s">
        <v>306</v>
      </c>
      <c r="H44" s="30">
        <v>90000</v>
      </c>
      <c r="I44" s="30">
        <v>119887</v>
      </c>
      <c r="J44" s="27">
        <f t="shared" si="1"/>
        <v>209887</v>
      </c>
      <c r="K44" s="30">
        <v>209014.15</v>
      </c>
      <c r="L44" s="30">
        <v>209014.15</v>
      </c>
      <c r="M44" s="28">
        <f t="shared" si="0"/>
        <v>872.85000000000582</v>
      </c>
      <c r="N44" t="s">
        <v>269</v>
      </c>
      <c r="O44" s="7" t="s">
        <v>412</v>
      </c>
      <c r="P44" s="9" t="s">
        <v>278</v>
      </c>
      <c r="Q44" s="2">
        <v>43489</v>
      </c>
      <c r="R44" s="2">
        <v>43489</v>
      </c>
    </row>
    <row r="45" spans="1:18" x14ac:dyDescent="0.25">
      <c r="A45">
        <v>2018</v>
      </c>
      <c r="B45" s="2">
        <v>43374</v>
      </c>
      <c r="C45" s="2">
        <v>43465</v>
      </c>
      <c r="D45">
        <v>2000</v>
      </c>
      <c r="E45" s="4" t="s">
        <v>87</v>
      </c>
      <c r="F45" s="22" t="s">
        <v>89</v>
      </c>
      <c r="G45" s="16" t="s">
        <v>306</v>
      </c>
      <c r="H45" s="30">
        <v>90000</v>
      </c>
      <c r="I45" s="30">
        <v>119887</v>
      </c>
      <c r="J45" s="27">
        <f t="shared" si="1"/>
        <v>209887</v>
      </c>
      <c r="K45" s="30">
        <v>209014.15</v>
      </c>
      <c r="L45" s="30">
        <v>209014.15</v>
      </c>
      <c r="M45" s="28">
        <f t="shared" si="0"/>
        <v>872.85000000000582</v>
      </c>
      <c r="N45" t="s">
        <v>269</v>
      </c>
      <c r="O45" s="7" t="s">
        <v>412</v>
      </c>
      <c r="P45" s="9" t="s">
        <v>278</v>
      </c>
      <c r="Q45" s="2">
        <v>43489</v>
      </c>
      <c r="R45" s="2">
        <v>43489</v>
      </c>
    </row>
    <row r="46" spans="1:18" x14ac:dyDescent="0.25">
      <c r="A46">
        <v>2018</v>
      </c>
      <c r="B46" s="2">
        <v>43374</v>
      </c>
      <c r="C46" s="2">
        <v>43465</v>
      </c>
      <c r="D46">
        <v>2000</v>
      </c>
      <c r="E46" s="4" t="s">
        <v>87</v>
      </c>
      <c r="F46" s="22" t="s">
        <v>90</v>
      </c>
      <c r="G46" s="16" t="s">
        <v>307</v>
      </c>
      <c r="H46" s="30">
        <v>90000</v>
      </c>
      <c r="I46" s="30">
        <v>77593.37</v>
      </c>
      <c r="J46" s="27">
        <f t="shared" si="1"/>
        <v>167593.37</v>
      </c>
      <c r="K46" s="30">
        <v>164745.32</v>
      </c>
      <c r="L46" s="30">
        <v>164745.32</v>
      </c>
      <c r="M46" s="28">
        <f t="shared" si="0"/>
        <v>2848.0499999999884</v>
      </c>
      <c r="N46" t="s">
        <v>269</v>
      </c>
      <c r="O46" s="7" t="s">
        <v>412</v>
      </c>
      <c r="P46" s="9" t="s">
        <v>278</v>
      </c>
      <c r="Q46" s="2">
        <v>43489</v>
      </c>
      <c r="R46" s="2">
        <v>43489</v>
      </c>
    </row>
    <row r="47" spans="1:18" x14ac:dyDescent="0.25">
      <c r="A47">
        <v>2018</v>
      </c>
      <c r="B47" s="2">
        <v>43374</v>
      </c>
      <c r="C47" s="2">
        <v>43465</v>
      </c>
      <c r="D47">
        <v>2000</v>
      </c>
      <c r="E47" s="4" t="s">
        <v>87</v>
      </c>
      <c r="F47" s="22" t="s">
        <v>91</v>
      </c>
      <c r="G47" s="16" t="s">
        <v>308</v>
      </c>
      <c r="H47" s="30">
        <v>90000</v>
      </c>
      <c r="I47" s="30">
        <v>77593.37</v>
      </c>
      <c r="J47" s="27">
        <f t="shared" si="1"/>
        <v>167593.37</v>
      </c>
      <c r="K47" s="30">
        <v>164745.32</v>
      </c>
      <c r="L47" s="30">
        <v>164745.32</v>
      </c>
      <c r="M47" s="28">
        <f t="shared" si="0"/>
        <v>2848.0499999999884</v>
      </c>
      <c r="N47" t="s">
        <v>269</v>
      </c>
      <c r="O47" s="7" t="s">
        <v>412</v>
      </c>
      <c r="P47" s="9" t="s">
        <v>278</v>
      </c>
      <c r="Q47" s="2">
        <v>43489</v>
      </c>
      <c r="R47" s="2">
        <v>43489</v>
      </c>
    </row>
    <row r="48" spans="1:18" ht="25.5" x14ac:dyDescent="0.25">
      <c r="A48">
        <v>2018</v>
      </c>
      <c r="B48" s="2">
        <v>43374</v>
      </c>
      <c r="C48" s="2">
        <v>43465</v>
      </c>
      <c r="D48">
        <v>2000</v>
      </c>
      <c r="E48" s="4" t="s">
        <v>87</v>
      </c>
      <c r="F48" s="22" t="s">
        <v>92</v>
      </c>
      <c r="G48" s="16" t="s">
        <v>309</v>
      </c>
      <c r="H48" s="30">
        <v>8000</v>
      </c>
      <c r="I48" s="30">
        <v>-865</v>
      </c>
      <c r="J48" s="27">
        <f t="shared" si="1"/>
        <v>7135</v>
      </c>
      <c r="K48" s="30">
        <v>0</v>
      </c>
      <c r="L48" s="30">
        <v>0</v>
      </c>
      <c r="M48" s="28">
        <f t="shared" si="0"/>
        <v>7135</v>
      </c>
      <c r="N48" t="s">
        <v>269</v>
      </c>
      <c r="O48" s="7" t="s">
        <v>412</v>
      </c>
      <c r="P48" s="9" t="s">
        <v>278</v>
      </c>
      <c r="Q48" s="2">
        <v>43489</v>
      </c>
      <c r="R48" s="2">
        <v>43489</v>
      </c>
    </row>
    <row r="49" spans="1:18" ht="25.5" x14ac:dyDescent="0.25">
      <c r="A49">
        <v>2018</v>
      </c>
      <c r="B49" s="2">
        <v>43374</v>
      </c>
      <c r="C49" s="2">
        <v>43465</v>
      </c>
      <c r="D49" s="6">
        <v>2000</v>
      </c>
      <c r="E49" s="4" t="s">
        <v>87</v>
      </c>
      <c r="F49" s="22" t="s">
        <v>93</v>
      </c>
      <c r="G49" s="16" t="s">
        <v>310</v>
      </c>
      <c r="H49" s="30">
        <v>8000</v>
      </c>
      <c r="I49" s="30">
        <v>-865</v>
      </c>
      <c r="J49" s="27">
        <f t="shared" si="1"/>
        <v>7135</v>
      </c>
      <c r="K49" s="30">
        <v>0</v>
      </c>
      <c r="L49" s="30">
        <v>0</v>
      </c>
      <c r="M49" s="28">
        <f t="shared" si="0"/>
        <v>7135</v>
      </c>
      <c r="N49" t="s">
        <v>269</v>
      </c>
      <c r="O49" s="7" t="s">
        <v>412</v>
      </c>
      <c r="P49" s="9" t="s">
        <v>278</v>
      </c>
      <c r="Q49" s="2">
        <v>43489</v>
      </c>
      <c r="R49" s="2">
        <v>43489</v>
      </c>
    </row>
    <row r="50" spans="1:18" x14ac:dyDescent="0.25">
      <c r="A50">
        <v>2018</v>
      </c>
      <c r="B50" s="2">
        <v>43374</v>
      </c>
      <c r="C50" s="2">
        <v>43465</v>
      </c>
      <c r="D50">
        <v>2000</v>
      </c>
      <c r="E50" s="4" t="s">
        <v>87</v>
      </c>
      <c r="F50" s="22" t="s">
        <v>94</v>
      </c>
      <c r="G50" s="16" t="s">
        <v>311</v>
      </c>
      <c r="H50" s="30">
        <v>5000</v>
      </c>
      <c r="I50" s="30">
        <v>-2090</v>
      </c>
      <c r="J50" s="27">
        <f t="shared" si="1"/>
        <v>2910</v>
      </c>
      <c r="K50" s="30">
        <v>0</v>
      </c>
      <c r="L50" s="30">
        <v>0</v>
      </c>
      <c r="M50" s="28">
        <f t="shared" si="0"/>
        <v>2910</v>
      </c>
      <c r="N50" t="s">
        <v>269</v>
      </c>
      <c r="O50" s="7" t="s">
        <v>412</v>
      </c>
      <c r="P50" s="9" t="s">
        <v>278</v>
      </c>
      <c r="Q50" s="2">
        <v>43489</v>
      </c>
      <c r="R50" s="2">
        <v>43489</v>
      </c>
    </row>
    <row r="51" spans="1:18" x14ac:dyDescent="0.25">
      <c r="A51">
        <v>2018</v>
      </c>
      <c r="B51" s="2">
        <v>43374</v>
      </c>
      <c r="C51" s="2">
        <v>43465</v>
      </c>
      <c r="D51">
        <v>2000</v>
      </c>
      <c r="E51" s="4" t="s">
        <v>87</v>
      </c>
      <c r="F51" s="22" t="s">
        <v>95</v>
      </c>
      <c r="G51" s="16" t="s">
        <v>312</v>
      </c>
      <c r="H51" s="30">
        <v>5000</v>
      </c>
      <c r="I51" s="30">
        <v>-2090</v>
      </c>
      <c r="J51" s="27">
        <f t="shared" si="1"/>
        <v>2910</v>
      </c>
      <c r="K51" s="30">
        <v>0</v>
      </c>
      <c r="L51" s="30">
        <v>0</v>
      </c>
      <c r="M51" s="28">
        <f t="shared" si="0"/>
        <v>2910</v>
      </c>
      <c r="N51" t="s">
        <v>269</v>
      </c>
      <c r="O51" s="7" t="s">
        <v>412</v>
      </c>
      <c r="P51" s="9" t="s">
        <v>278</v>
      </c>
      <c r="Q51" s="2">
        <v>43489</v>
      </c>
      <c r="R51" s="2">
        <v>43489</v>
      </c>
    </row>
    <row r="52" spans="1:18" x14ac:dyDescent="0.25">
      <c r="A52">
        <v>2018</v>
      </c>
      <c r="B52" s="2">
        <v>43374</v>
      </c>
      <c r="C52" s="2">
        <v>43465</v>
      </c>
      <c r="D52">
        <v>2000</v>
      </c>
      <c r="E52" s="4" t="s">
        <v>87</v>
      </c>
      <c r="F52" s="22" t="s">
        <v>96</v>
      </c>
      <c r="G52" s="16" t="s">
        <v>313</v>
      </c>
      <c r="H52" s="30">
        <v>100000</v>
      </c>
      <c r="I52" s="30">
        <v>127551</v>
      </c>
      <c r="J52" s="27">
        <f t="shared" si="1"/>
        <v>227551</v>
      </c>
      <c r="K52" s="30">
        <v>227093.13</v>
      </c>
      <c r="L52" s="30">
        <v>227093.13</v>
      </c>
      <c r="M52" s="28">
        <f t="shared" si="0"/>
        <v>457.86999999999534</v>
      </c>
      <c r="N52" t="s">
        <v>269</v>
      </c>
      <c r="O52" s="7" t="s">
        <v>412</v>
      </c>
      <c r="P52" s="9" t="s">
        <v>278</v>
      </c>
      <c r="Q52" s="2">
        <v>43489</v>
      </c>
      <c r="R52" s="2">
        <v>43489</v>
      </c>
    </row>
    <row r="53" spans="1:18" x14ac:dyDescent="0.25">
      <c r="A53">
        <v>2018</v>
      </c>
      <c r="B53" s="2">
        <v>43374</v>
      </c>
      <c r="C53" s="2">
        <v>43465</v>
      </c>
      <c r="D53">
        <v>2000</v>
      </c>
      <c r="E53" s="4" t="s">
        <v>87</v>
      </c>
      <c r="F53" s="22" t="s">
        <v>97</v>
      </c>
      <c r="G53" s="16" t="s">
        <v>313</v>
      </c>
      <c r="H53" s="30">
        <v>100000</v>
      </c>
      <c r="I53" s="30">
        <v>127551</v>
      </c>
      <c r="J53" s="27">
        <f t="shared" si="1"/>
        <v>227551</v>
      </c>
      <c r="K53" s="30">
        <v>227093.13</v>
      </c>
      <c r="L53" s="30">
        <v>227093.13</v>
      </c>
      <c r="M53" s="28">
        <f t="shared" si="0"/>
        <v>457.86999999999534</v>
      </c>
      <c r="N53" t="s">
        <v>269</v>
      </c>
      <c r="O53" s="7" t="s">
        <v>412</v>
      </c>
      <c r="P53" s="9" t="s">
        <v>278</v>
      </c>
      <c r="Q53" s="2">
        <v>43489</v>
      </c>
      <c r="R53" s="2">
        <v>43489</v>
      </c>
    </row>
    <row r="54" spans="1:18" x14ac:dyDescent="0.25">
      <c r="A54">
        <v>2018</v>
      </c>
      <c r="B54" s="2">
        <v>43374</v>
      </c>
      <c r="C54" s="2">
        <v>43465</v>
      </c>
      <c r="D54">
        <v>2000</v>
      </c>
      <c r="E54" s="4" t="s">
        <v>87</v>
      </c>
      <c r="F54" s="22" t="s">
        <v>98</v>
      </c>
      <c r="G54" s="16" t="s">
        <v>314</v>
      </c>
      <c r="H54" s="30">
        <v>10000</v>
      </c>
      <c r="I54" s="30">
        <v>25911.46</v>
      </c>
      <c r="J54" s="27">
        <f t="shared" si="1"/>
        <v>35911.46</v>
      </c>
      <c r="K54" s="30">
        <v>29553.32</v>
      </c>
      <c r="L54" s="30">
        <v>29553.32</v>
      </c>
      <c r="M54" s="28">
        <f t="shared" si="0"/>
        <v>6358.1399999999994</v>
      </c>
      <c r="N54" t="s">
        <v>269</v>
      </c>
      <c r="O54" s="7" t="s">
        <v>412</v>
      </c>
      <c r="P54" s="9" t="s">
        <v>278</v>
      </c>
      <c r="Q54" s="2">
        <v>43489</v>
      </c>
      <c r="R54" s="2">
        <v>43489</v>
      </c>
    </row>
    <row r="55" spans="1:18" x14ac:dyDescent="0.25">
      <c r="A55">
        <v>2018</v>
      </c>
      <c r="B55" s="2">
        <v>43374</v>
      </c>
      <c r="C55" s="2">
        <v>43465</v>
      </c>
      <c r="D55">
        <v>2000</v>
      </c>
      <c r="E55" s="4" t="s">
        <v>87</v>
      </c>
      <c r="F55" s="22" t="s">
        <v>99</v>
      </c>
      <c r="G55" s="16" t="s">
        <v>315</v>
      </c>
      <c r="H55" s="30">
        <v>10000</v>
      </c>
      <c r="I55" s="30">
        <v>25911.46</v>
      </c>
      <c r="J55" s="27">
        <f t="shared" si="1"/>
        <v>35911.46</v>
      </c>
      <c r="K55" s="30">
        <v>29553.32</v>
      </c>
      <c r="L55" s="30">
        <v>29553.32</v>
      </c>
      <c r="M55" s="28">
        <f t="shared" si="0"/>
        <v>6358.1399999999994</v>
      </c>
      <c r="N55" t="s">
        <v>269</v>
      </c>
      <c r="O55" s="7" t="s">
        <v>412</v>
      </c>
      <c r="P55" s="9" t="s">
        <v>278</v>
      </c>
      <c r="Q55" s="2">
        <v>43489</v>
      </c>
      <c r="R55" s="2">
        <v>43489</v>
      </c>
    </row>
    <row r="56" spans="1:18" ht="25.5" x14ac:dyDescent="0.25">
      <c r="A56">
        <v>2018</v>
      </c>
      <c r="B56" s="2">
        <v>43374</v>
      </c>
      <c r="C56" s="2">
        <v>43465</v>
      </c>
      <c r="D56">
        <v>2000</v>
      </c>
      <c r="E56" s="4" t="s">
        <v>87</v>
      </c>
      <c r="F56" s="22" t="s">
        <v>100</v>
      </c>
      <c r="G56" s="16" t="s">
        <v>316</v>
      </c>
      <c r="H56" s="30">
        <v>10000</v>
      </c>
      <c r="I56" s="30">
        <v>-400</v>
      </c>
      <c r="J56" s="27">
        <f t="shared" si="1"/>
        <v>9600</v>
      </c>
      <c r="K56" s="30">
        <v>9198</v>
      </c>
      <c r="L56" s="30">
        <v>9198</v>
      </c>
      <c r="M56" s="28">
        <f t="shared" si="0"/>
        <v>402</v>
      </c>
      <c r="N56" t="s">
        <v>269</v>
      </c>
      <c r="O56" s="7" t="s">
        <v>412</v>
      </c>
      <c r="P56" s="9" t="s">
        <v>278</v>
      </c>
      <c r="Q56" s="2">
        <v>43489</v>
      </c>
      <c r="R56" s="2">
        <v>43489</v>
      </c>
    </row>
    <row r="57" spans="1:18" x14ac:dyDescent="0.25">
      <c r="A57">
        <v>2018</v>
      </c>
      <c r="B57" s="2">
        <v>43374</v>
      </c>
      <c r="C57" s="2">
        <v>43465</v>
      </c>
      <c r="D57">
        <v>2000</v>
      </c>
      <c r="E57" s="4" t="s">
        <v>87</v>
      </c>
      <c r="F57" s="22" t="s">
        <v>101</v>
      </c>
      <c r="G57" s="16" t="s">
        <v>317</v>
      </c>
      <c r="H57" s="30">
        <v>10000</v>
      </c>
      <c r="I57" s="30">
        <v>-400</v>
      </c>
      <c r="J57" s="27">
        <f t="shared" si="1"/>
        <v>9600</v>
      </c>
      <c r="K57" s="30">
        <v>9198</v>
      </c>
      <c r="L57" s="30">
        <v>9198</v>
      </c>
      <c r="M57" s="28">
        <f t="shared" si="0"/>
        <v>402</v>
      </c>
      <c r="N57" t="s">
        <v>269</v>
      </c>
      <c r="O57" s="7" t="s">
        <v>412</v>
      </c>
      <c r="P57" s="9" t="s">
        <v>278</v>
      </c>
      <c r="Q57" s="2">
        <v>43489</v>
      </c>
      <c r="R57" s="2">
        <v>43489</v>
      </c>
    </row>
    <row r="58" spans="1:18" x14ac:dyDescent="0.25">
      <c r="A58">
        <v>2018</v>
      </c>
      <c r="B58" s="2">
        <v>43374</v>
      </c>
      <c r="C58" s="2">
        <v>43465</v>
      </c>
      <c r="D58">
        <v>2000</v>
      </c>
      <c r="E58" s="4">
        <v>22000</v>
      </c>
      <c r="F58" s="22" t="s">
        <v>102</v>
      </c>
      <c r="G58" s="16" t="s">
        <v>250</v>
      </c>
      <c r="H58" s="30">
        <v>153000</v>
      </c>
      <c r="I58" s="30">
        <v>33917.17</v>
      </c>
      <c r="J58" s="27">
        <f t="shared" si="1"/>
        <v>186917.16999999998</v>
      </c>
      <c r="K58" s="30">
        <v>177513.91</v>
      </c>
      <c r="L58" s="30">
        <v>177513.91</v>
      </c>
      <c r="M58" s="28">
        <f t="shared" si="0"/>
        <v>9403.2599999999802</v>
      </c>
      <c r="N58" t="s">
        <v>269</v>
      </c>
      <c r="O58" s="7" t="s">
        <v>412</v>
      </c>
      <c r="P58" s="9" t="s">
        <v>278</v>
      </c>
      <c r="Q58" s="2">
        <v>43489</v>
      </c>
      <c r="R58" s="2">
        <v>43489</v>
      </c>
    </row>
    <row r="59" spans="1:18" x14ac:dyDescent="0.25">
      <c r="A59">
        <v>2018</v>
      </c>
      <c r="B59" s="2">
        <v>43374</v>
      </c>
      <c r="C59" s="2">
        <v>43465</v>
      </c>
      <c r="D59">
        <v>2000</v>
      </c>
      <c r="E59" s="4">
        <v>22000</v>
      </c>
      <c r="F59" s="22" t="s">
        <v>103</v>
      </c>
      <c r="G59" s="16" t="s">
        <v>318</v>
      </c>
      <c r="H59" s="30">
        <v>138000</v>
      </c>
      <c r="I59" s="30">
        <v>37347.17</v>
      </c>
      <c r="J59" s="27">
        <f t="shared" si="1"/>
        <v>175347.16999999998</v>
      </c>
      <c r="K59" s="30">
        <v>170484.37</v>
      </c>
      <c r="L59" s="30">
        <v>170484.37</v>
      </c>
      <c r="M59" s="28">
        <f t="shared" si="0"/>
        <v>4862.7999999999884</v>
      </c>
      <c r="N59" t="s">
        <v>269</v>
      </c>
      <c r="O59" s="7" t="s">
        <v>412</v>
      </c>
      <c r="P59" s="9" t="s">
        <v>278</v>
      </c>
      <c r="Q59" s="2">
        <v>43489</v>
      </c>
      <c r="R59" s="2">
        <v>43489</v>
      </c>
    </row>
    <row r="60" spans="1:18" ht="25.5" x14ac:dyDescent="0.25">
      <c r="A60">
        <v>2018</v>
      </c>
      <c r="B60" s="2">
        <v>43374</v>
      </c>
      <c r="C60" s="2">
        <v>43465</v>
      </c>
      <c r="D60">
        <v>2000</v>
      </c>
      <c r="E60" s="4">
        <v>22000</v>
      </c>
      <c r="F60" s="22" t="s">
        <v>104</v>
      </c>
      <c r="G60" s="16" t="s">
        <v>319</v>
      </c>
      <c r="H60" s="30">
        <v>115500</v>
      </c>
      <c r="I60" s="30">
        <v>37647.17</v>
      </c>
      <c r="J60" s="27">
        <f t="shared" si="1"/>
        <v>153147.16999999998</v>
      </c>
      <c r="K60" s="30">
        <v>150073.54999999999</v>
      </c>
      <c r="L60" s="30">
        <v>150073.54999999999</v>
      </c>
      <c r="M60" s="28">
        <f t="shared" si="0"/>
        <v>3073.6199999999953</v>
      </c>
      <c r="N60" t="s">
        <v>269</v>
      </c>
      <c r="O60" s="7" t="s">
        <v>412</v>
      </c>
      <c r="P60" s="9" t="s">
        <v>278</v>
      </c>
      <c r="Q60" s="2">
        <v>43489</v>
      </c>
      <c r="R60" s="2">
        <v>43489</v>
      </c>
    </row>
    <row r="61" spans="1:18" x14ac:dyDescent="0.25">
      <c r="A61">
        <v>2018</v>
      </c>
      <c r="B61" s="2">
        <v>43374</v>
      </c>
      <c r="C61" s="2">
        <v>43465</v>
      </c>
      <c r="D61">
        <v>2000</v>
      </c>
      <c r="E61" s="4">
        <v>22000</v>
      </c>
      <c r="F61" s="22" t="s">
        <v>105</v>
      </c>
      <c r="G61" s="16" t="s">
        <v>320</v>
      </c>
      <c r="H61" s="30">
        <v>22500</v>
      </c>
      <c r="I61" s="30">
        <v>-300</v>
      </c>
      <c r="J61" s="27">
        <f t="shared" si="1"/>
        <v>22200</v>
      </c>
      <c r="K61" s="30">
        <v>20410.82</v>
      </c>
      <c r="L61" s="30">
        <v>20410.82</v>
      </c>
      <c r="M61" s="28">
        <f t="shared" si="0"/>
        <v>1789.1800000000003</v>
      </c>
      <c r="N61" t="s">
        <v>269</v>
      </c>
      <c r="O61" s="7" t="s">
        <v>412</v>
      </c>
      <c r="P61" s="9" t="s">
        <v>278</v>
      </c>
      <c r="Q61" s="2">
        <v>43489</v>
      </c>
      <c r="R61" s="2">
        <v>43489</v>
      </c>
    </row>
    <row r="62" spans="1:18" x14ac:dyDescent="0.25">
      <c r="A62">
        <v>2018</v>
      </c>
      <c r="B62" s="2">
        <v>43374</v>
      </c>
      <c r="C62" s="2">
        <v>43465</v>
      </c>
      <c r="D62">
        <v>2000</v>
      </c>
      <c r="E62" s="4">
        <v>22000</v>
      </c>
      <c r="F62" s="22" t="s">
        <v>106</v>
      </c>
      <c r="G62" s="16" t="s">
        <v>321</v>
      </c>
      <c r="H62" s="30">
        <v>15000</v>
      </c>
      <c r="I62" s="30">
        <v>-3430</v>
      </c>
      <c r="J62" s="27">
        <f t="shared" si="1"/>
        <v>11570</v>
      </c>
      <c r="K62" s="30">
        <v>7029.54</v>
      </c>
      <c r="L62" s="30">
        <v>7029.54</v>
      </c>
      <c r="M62" s="28">
        <f t="shared" si="0"/>
        <v>4540.46</v>
      </c>
      <c r="N62" t="s">
        <v>269</v>
      </c>
      <c r="O62" s="7" t="s">
        <v>412</v>
      </c>
      <c r="P62" s="9" t="s">
        <v>278</v>
      </c>
      <c r="Q62" s="2">
        <v>43489</v>
      </c>
      <c r="R62" s="2">
        <v>43489</v>
      </c>
    </row>
    <row r="63" spans="1:18" x14ac:dyDescent="0.25">
      <c r="A63">
        <v>2018</v>
      </c>
      <c r="B63" s="2">
        <v>43374</v>
      </c>
      <c r="C63" s="2">
        <v>43465</v>
      </c>
      <c r="D63">
        <v>2000</v>
      </c>
      <c r="E63" s="4" t="s">
        <v>108</v>
      </c>
      <c r="F63" s="22" t="s">
        <v>107</v>
      </c>
      <c r="G63" s="16" t="s">
        <v>321</v>
      </c>
      <c r="H63" s="30">
        <v>15000</v>
      </c>
      <c r="I63" s="30">
        <v>-3430</v>
      </c>
      <c r="J63" s="27">
        <f t="shared" si="1"/>
        <v>11570</v>
      </c>
      <c r="K63" s="30">
        <v>7029.54</v>
      </c>
      <c r="L63" s="30">
        <v>7029.54</v>
      </c>
      <c r="M63" s="28">
        <f t="shared" si="0"/>
        <v>4540.46</v>
      </c>
      <c r="N63" t="s">
        <v>269</v>
      </c>
      <c r="O63" s="7" t="s">
        <v>412</v>
      </c>
      <c r="P63" s="9" t="s">
        <v>278</v>
      </c>
      <c r="Q63" s="2">
        <v>43489</v>
      </c>
      <c r="R63" s="2">
        <v>43489</v>
      </c>
    </row>
    <row r="64" spans="1:18" ht="25.5" x14ac:dyDescent="0.25">
      <c r="A64">
        <v>2018</v>
      </c>
      <c r="B64" s="2">
        <v>43374</v>
      </c>
      <c r="C64" s="2">
        <v>43465</v>
      </c>
      <c r="D64">
        <v>2000</v>
      </c>
      <c r="E64" s="4" t="s">
        <v>108</v>
      </c>
      <c r="F64" s="22" t="s">
        <v>108</v>
      </c>
      <c r="G64" s="16" t="s">
        <v>251</v>
      </c>
      <c r="H64" s="30">
        <v>151000</v>
      </c>
      <c r="I64" s="30">
        <v>7201</v>
      </c>
      <c r="J64" s="27">
        <f t="shared" si="1"/>
        <v>158201</v>
      </c>
      <c r="K64" s="30">
        <v>133443.96</v>
      </c>
      <c r="L64" s="30">
        <v>133443.96</v>
      </c>
      <c r="M64" s="28">
        <f t="shared" si="0"/>
        <v>24757.040000000008</v>
      </c>
      <c r="N64" t="s">
        <v>269</v>
      </c>
      <c r="O64" s="7" t="s">
        <v>412</v>
      </c>
      <c r="P64" s="9" t="s">
        <v>278</v>
      </c>
      <c r="Q64" s="2">
        <v>43489</v>
      </c>
      <c r="R64" s="2">
        <v>43489</v>
      </c>
    </row>
    <row r="65" spans="1:18" x14ac:dyDescent="0.25">
      <c r="A65">
        <v>2018</v>
      </c>
      <c r="B65" s="2">
        <v>43374</v>
      </c>
      <c r="C65" s="2">
        <v>43465</v>
      </c>
      <c r="D65">
        <v>2000</v>
      </c>
      <c r="E65" s="4" t="s">
        <v>108</v>
      </c>
      <c r="F65" s="22" t="s">
        <v>109</v>
      </c>
      <c r="G65" s="16" t="s">
        <v>322</v>
      </c>
      <c r="H65" s="30">
        <v>21000</v>
      </c>
      <c r="I65" s="30">
        <v>0</v>
      </c>
      <c r="J65" s="27">
        <f t="shared" si="1"/>
        <v>21000</v>
      </c>
      <c r="K65" s="30">
        <v>14012.29</v>
      </c>
      <c r="L65" s="30">
        <v>14012.29</v>
      </c>
      <c r="M65" s="28">
        <f t="shared" si="0"/>
        <v>6987.7099999999991</v>
      </c>
      <c r="N65" t="s">
        <v>269</v>
      </c>
      <c r="O65" s="7" t="s">
        <v>412</v>
      </c>
      <c r="P65" s="9" t="s">
        <v>278</v>
      </c>
      <c r="Q65" s="2">
        <v>43489</v>
      </c>
      <c r="R65" s="2">
        <v>43489</v>
      </c>
    </row>
    <row r="66" spans="1:18" x14ac:dyDescent="0.25">
      <c r="A66">
        <v>2018</v>
      </c>
      <c r="B66" s="2">
        <v>43374</v>
      </c>
      <c r="C66" s="2">
        <v>43465</v>
      </c>
      <c r="D66">
        <v>2000</v>
      </c>
      <c r="E66" s="4" t="s">
        <v>108</v>
      </c>
      <c r="F66" s="22" t="s">
        <v>110</v>
      </c>
      <c r="G66" s="16" t="s">
        <v>322</v>
      </c>
      <c r="H66" s="30">
        <v>21000</v>
      </c>
      <c r="I66" s="30">
        <v>0</v>
      </c>
      <c r="J66" s="27">
        <f t="shared" si="1"/>
        <v>21000</v>
      </c>
      <c r="K66" s="30">
        <v>14012.29</v>
      </c>
      <c r="L66" s="30">
        <v>14012.29</v>
      </c>
      <c r="M66" s="28">
        <f t="shared" si="0"/>
        <v>6987.7099999999991</v>
      </c>
      <c r="N66" t="s">
        <v>269</v>
      </c>
      <c r="O66" s="7" t="s">
        <v>412</v>
      </c>
      <c r="P66" s="9" t="s">
        <v>278</v>
      </c>
      <c r="Q66" s="2">
        <v>43489</v>
      </c>
      <c r="R66" s="2">
        <v>43489</v>
      </c>
    </row>
    <row r="67" spans="1:18" x14ac:dyDescent="0.25">
      <c r="A67">
        <v>2018</v>
      </c>
      <c r="B67" s="2">
        <v>43374</v>
      </c>
      <c r="C67" s="2">
        <v>43465</v>
      </c>
      <c r="D67">
        <v>2000</v>
      </c>
      <c r="E67" s="4" t="s">
        <v>108</v>
      </c>
      <c r="F67" s="22" t="s">
        <v>111</v>
      </c>
      <c r="G67" s="16" t="s">
        <v>323</v>
      </c>
      <c r="H67" s="30">
        <v>11000</v>
      </c>
      <c r="I67" s="30">
        <v>-8100</v>
      </c>
      <c r="J67" s="27">
        <f t="shared" si="1"/>
        <v>2900</v>
      </c>
      <c r="K67" s="30">
        <v>2045.03</v>
      </c>
      <c r="L67" s="30">
        <v>2045.03</v>
      </c>
      <c r="M67" s="28">
        <f t="shared" si="0"/>
        <v>854.97</v>
      </c>
      <c r="N67" t="s">
        <v>269</v>
      </c>
      <c r="O67" s="7" t="s">
        <v>412</v>
      </c>
      <c r="P67" s="9" t="s">
        <v>278</v>
      </c>
      <c r="Q67" s="2">
        <v>43489</v>
      </c>
      <c r="R67" s="2">
        <v>43489</v>
      </c>
    </row>
    <row r="68" spans="1:18" x14ac:dyDescent="0.25">
      <c r="A68">
        <v>2018</v>
      </c>
      <c r="B68" s="2">
        <v>43374</v>
      </c>
      <c r="C68" s="2">
        <v>43465</v>
      </c>
      <c r="D68">
        <v>2000</v>
      </c>
      <c r="E68" s="4" t="s">
        <v>108</v>
      </c>
      <c r="F68" s="22" t="s">
        <v>112</v>
      </c>
      <c r="G68" s="16" t="s">
        <v>323</v>
      </c>
      <c r="H68" s="30">
        <v>11000</v>
      </c>
      <c r="I68" s="30">
        <v>-8100</v>
      </c>
      <c r="J68" s="27">
        <f t="shared" si="1"/>
        <v>2900</v>
      </c>
      <c r="K68" s="30">
        <v>2045.03</v>
      </c>
      <c r="L68" s="30">
        <v>2045.03</v>
      </c>
      <c r="M68" s="28">
        <f t="shared" si="0"/>
        <v>854.97</v>
      </c>
      <c r="N68" t="s">
        <v>269</v>
      </c>
      <c r="O68" s="7" t="s">
        <v>412</v>
      </c>
      <c r="P68" s="9" t="s">
        <v>278</v>
      </c>
      <c r="Q68" s="2">
        <v>43489</v>
      </c>
      <c r="R68" s="2">
        <v>43489</v>
      </c>
    </row>
    <row r="69" spans="1:18" x14ac:dyDescent="0.25">
      <c r="A69">
        <v>2018</v>
      </c>
      <c r="B69" s="2">
        <v>43374</v>
      </c>
      <c r="C69" s="2">
        <v>43465</v>
      </c>
      <c r="D69">
        <v>2000</v>
      </c>
      <c r="E69" s="4" t="s">
        <v>108</v>
      </c>
      <c r="F69" s="22" t="s">
        <v>113</v>
      </c>
      <c r="G69" s="16" t="s">
        <v>324</v>
      </c>
      <c r="H69" s="30">
        <v>5000</v>
      </c>
      <c r="I69" s="30">
        <v>-3000</v>
      </c>
      <c r="J69" s="27">
        <f t="shared" si="1"/>
        <v>2000</v>
      </c>
      <c r="K69" s="30">
        <v>0</v>
      </c>
      <c r="L69" s="30">
        <v>0</v>
      </c>
      <c r="M69" s="28">
        <f t="shared" si="0"/>
        <v>2000</v>
      </c>
      <c r="N69" t="s">
        <v>269</v>
      </c>
      <c r="O69" s="7" t="s">
        <v>412</v>
      </c>
      <c r="P69" s="9" t="s">
        <v>278</v>
      </c>
      <c r="Q69" s="2">
        <v>43489</v>
      </c>
      <c r="R69" s="2">
        <v>43489</v>
      </c>
    </row>
    <row r="70" spans="1:18" x14ac:dyDescent="0.25">
      <c r="A70">
        <v>2018</v>
      </c>
      <c r="B70" s="2">
        <v>43374</v>
      </c>
      <c r="C70" s="2">
        <v>43465</v>
      </c>
      <c r="D70">
        <v>2000</v>
      </c>
      <c r="E70" s="4" t="s">
        <v>108</v>
      </c>
      <c r="F70" s="22" t="s">
        <v>114</v>
      </c>
      <c r="G70" s="16" t="s">
        <v>324</v>
      </c>
      <c r="H70" s="30">
        <v>5000</v>
      </c>
      <c r="I70" s="30">
        <v>-3000</v>
      </c>
      <c r="J70" s="27">
        <f t="shared" si="1"/>
        <v>2000</v>
      </c>
      <c r="K70" s="30">
        <v>0</v>
      </c>
      <c r="L70" s="30">
        <v>0</v>
      </c>
      <c r="M70" s="28">
        <f t="shared" si="0"/>
        <v>2000</v>
      </c>
      <c r="N70" t="s">
        <v>269</v>
      </c>
      <c r="O70" s="7" t="s">
        <v>412</v>
      </c>
      <c r="P70" s="9" t="s">
        <v>278</v>
      </c>
      <c r="Q70" s="2">
        <v>43489</v>
      </c>
      <c r="R70" s="2">
        <v>43489</v>
      </c>
    </row>
    <row r="71" spans="1:18" x14ac:dyDescent="0.25">
      <c r="A71">
        <v>2018</v>
      </c>
      <c r="B71" s="2">
        <v>43374</v>
      </c>
      <c r="C71" s="2">
        <v>43465</v>
      </c>
      <c r="D71">
        <v>2000</v>
      </c>
      <c r="E71" s="4">
        <v>24000</v>
      </c>
      <c r="F71" s="22" t="s">
        <v>115</v>
      </c>
      <c r="G71" s="16" t="s">
        <v>325</v>
      </c>
      <c r="H71" s="30">
        <v>6000</v>
      </c>
      <c r="I71" s="30">
        <v>-2500</v>
      </c>
      <c r="J71" s="27">
        <f t="shared" si="1"/>
        <v>3500</v>
      </c>
      <c r="K71" s="30">
        <v>3135.55</v>
      </c>
      <c r="L71" s="30">
        <v>3135.55</v>
      </c>
      <c r="M71" s="28">
        <f t="shared" si="0"/>
        <v>364.44999999999982</v>
      </c>
      <c r="N71" t="s">
        <v>269</v>
      </c>
      <c r="O71" s="7" t="s">
        <v>412</v>
      </c>
      <c r="P71" s="9" t="s">
        <v>278</v>
      </c>
      <c r="Q71" s="2">
        <v>43489</v>
      </c>
      <c r="R71" s="2">
        <v>43489</v>
      </c>
    </row>
    <row r="72" spans="1:18" x14ac:dyDescent="0.25">
      <c r="A72">
        <v>2018</v>
      </c>
      <c r="B72" s="2">
        <v>43374</v>
      </c>
      <c r="C72" s="2">
        <v>43465</v>
      </c>
      <c r="D72">
        <v>2000</v>
      </c>
      <c r="E72" s="4" t="s">
        <v>108</v>
      </c>
      <c r="F72" s="22" t="s">
        <v>116</v>
      </c>
      <c r="G72" s="16" t="s">
        <v>325</v>
      </c>
      <c r="H72" s="30">
        <v>6000</v>
      </c>
      <c r="I72" s="30">
        <v>-2500</v>
      </c>
      <c r="J72" s="27">
        <f t="shared" si="1"/>
        <v>3500</v>
      </c>
      <c r="K72" s="30">
        <v>3135.55</v>
      </c>
      <c r="L72" s="30">
        <v>3135.55</v>
      </c>
      <c r="M72" s="28">
        <f t="shared" si="0"/>
        <v>364.44999999999982</v>
      </c>
      <c r="N72" t="s">
        <v>269</v>
      </c>
      <c r="O72" s="7" t="s">
        <v>412</v>
      </c>
      <c r="P72" s="9" t="s">
        <v>278</v>
      </c>
      <c r="Q72" s="2">
        <v>43489</v>
      </c>
      <c r="R72" s="2">
        <v>43489</v>
      </c>
    </row>
    <row r="73" spans="1:18" x14ac:dyDescent="0.25">
      <c r="A73">
        <v>2018</v>
      </c>
      <c r="B73" s="2">
        <v>43374</v>
      </c>
      <c r="C73" s="2">
        <v>43465</v>
      </c>
      <c r="D73">
        <v>2000</v>
      </c>
      <c r="E73" s="4" t="s">
        <v>108</v>
      </c>
      <c r="F73" s="22" t="s">
        <v>117</v>
      </c>
      <c r="G73" s="16" t="s">
        <v>326</v>
      </c>
      <c r="H73" s="30">
        <v>10000</v>
      </c>
      <c r="I73" s="30">
        <v>0</v>
      </c>
      <c r="J73" s="27">
        <f t="shared" si="1"/>
        <v>10000</v>
      </c>
      <c r="K73" s="30">
        <v>9396</v>
      </c>
      <c r="L73" s="30">
        <v>9396</v>
      </c>
      <c r="M73" s="28">
        <f t="shared" ref="M73:M136" si="2">J73-K73</f>
        <v>604</v>
      </c>
      <c r="N73" t="s">
        <v>269</v>
      </c>
      <c r="O73" s="7" t="s">
        <v>412</v>
      </c>
      <c r="P73" s="9" t="s">
        <v>278</v>
      </c>
      <c r="Q73" s="2">
        <v>43489</v>
      </c>
      <c r="R73" s="2">
        <v>43489</v>
      </c>
    </row>
    <row r="74" spans="1:18" x14ac:dyDescent="0.25">
      <c r="A74">
        <v>2018</v>
      </c>
      <c r="B74" s="2">
        <v>43374</v>
      </c>
      <c r="C74" s="2">
        <v>43465</v>
      </c>
      <c r="D74">
        <v>2000</v>
      </c>
      <c r="E74" s="4" t="s">
        <v>108</v>
      </c>
      <c r="F74" s="22" t="s">
        <v>118</v>
      </c>
      <c r="G74" s="16" t="s">
        <v>326</v>
      </c>
      <c r="H74" s="30">
        <v>10000</v>
      </c>
      <c r="I74" s="30">
        <v>0</v>
      </c>
      <c r="J74" s="27">
        <f t="shared" si="1"/>
        <v>10000</v>
      </c>
      <c r="K74" s="30">
        <v>9396</v>
      </c>
      <c r="L74" s="30">
        <v>9396</v>
      </c>
      <c r="M74" s="28">
        <f t="shared" si="2"/>
        <v>604</v>
      </c>
      <c r="N74" t="s">
        <v>269</v>
      </c>
      <c r="O74" s="7" t="s">
        <v>412</v>
      </c>
      <c r="P74" s="9" t="s">
        <v>278</v>
      </c>
      <c r="Q74" s="2">
        <v>43489</v>
      </c>
      <c r="R74" s="2">
        <v>43489</v>
      </c>
    </row>
    <row r="75" spans="1:18" x14ac:dyDescent="0.25">
      <c r="A75">
        <v>2018</v>
      </c>
      <c r="B75" s="2">
        <v>43374</v>
      </c>
      <c r="C75" s="2">
        <v>43465</v>
      </c>
      <c r="D75">
        <v>2000</v>
      </c>
      <c r="E75" s="4" t="s">
        <v>108</v>
      </c>
      <c r="F75" s="22" t="s">
        <v>119</v>
      </c>
      <c r="G75" s="16" t="s">
        <v>327</v>
      </c>
      <c r="H75" s="30">
        <v>20000</v>
      </c>
      <c r="I75" s="30">
        <v>-989</v>
      </c>
      <c r="J75" s="27">
        <f t="shared" si="1"/>
        <v>19011</v>
      </c>
      <c r="K75" s="30">
        <v>19010.12</v>
      </c>
      <c r="L75" s="30">
        <v>19010.12</v>
      </c>
      <c r="M75" s="28">
        <f t="shared" si="2"/>
        <v>0.88000000000101863</v>
      </c>
      <c r="N75" t="s">
        <v>269</v>
      </c>
      <c r="O75" s="7" t="s">
        <v>412</v>
      </c>
      <c r="P75" s="9" t="s">
        <v>278</v>
      </c>
      <c r="Q75" s="2">
        <v>43489</v>
      </c>
      <c r="R75" s="2">
        <v>43489</v>
      </c>
    </row>
    <row r="76" spans="1:18" x14ac:dyDescent="0.25">
      <c r="A76">
        <v>2018</v>
      </c>
      <c r="B76" s="2">
        <v>43374</v>
      </c>
      <c r="C76" s="2">
        <v>43465</v>
      </c>
      <c r="D76">
        <v>2000</v>
      </c>
      <c r="E76" s="4">
        <v>24001</v>
      </c>
      <c r="F76" s="22" t="s">
        <v>120</v>
      </c>
      <c r="G76" s="16" t="s">
        <v>327</v>
      </c>
      <c r="H76" s="30">
        <v>20000</v>
      </c>
      <c r="I76" s="30">
        <v>-989</v>
      </c>
      <c r="J76" s="27">
        <f t="shared" si="1"/>
        <v>19011</v>
      </c>
      <c r="K76" s="30">
        <v>19010.12</v>
      </c>
      <c r="L76" s="30">
        <v>19010.12</v>
      </c>
      <c r="M76" s="28">
        <f t="shared" si="2"/>
        <v>0.88000000000101863</v>
      </c>
      <c r="N76" t="s">
        <v>269</v>
      </c>
      <c r="O76" s="7" t="s">
        <v>412</v>
      </c>
      <c r="P76" s="9" t="s">
        <v>278</v>
      </c>
      <c r="Q76" s="2">
        <v>43489</v>
      </c>
      <c r="R76" s="2">
        <v>43489</v>
      </c>
    </row>
    <row r="77" spans="1:18" x14ac:dyDescent="0.25">
      <c r="A77">
        <v>2018</v>
      </c>
      <c r="B77" s="2">
        <v>43374</v>
      </c>
      <c r="C77" s="2">
        <v>43465</v>
      </c>
      <c r="D77">
        <v>2000</v>
      </c>
      <c r="E77" s="4" t="s">
        <v>108</v>
      </c>
      <c r="F77" s="22" t="s">
        <v>121</v>
      </c>
      <c r="G77" s="16" t="s">
        <v>328</v>
      </c>
      <c r="H77" s="30">
        <v>10000</v>
      </c>
      <c r="I77" s="30">
        <v>-11</v>
      </c>
      <c r="J77" s="27">
        <f t="shared" si="1"/>
        <v>9989</v>
      </c>
      <c r="K77" s="30">
        <v>6113.88</v>
      </c>
      <c r="L77" s="30">
        <v>6113.88</v>
      </c>
      <c r="M77" s="28">
        <f t="shared" si="2"/>
        <v>3875.12</v>
      </c>
      <c r="N77" t="s">
        <v>269</v>
      </c>
      <c r="O77" s="7" t="s">
        <v>412</v>
      </c>
      <c r="P77" s="9" t="s">
        <v>278</v>
      </c>
      <c r="Q77" s="2">
        <v>43489</v>
      </c>
      <c r="R77" s="2">
        <v>43489</v>
      </c>
    </row>
    <row r="78" spans="1:18" x14ac:dyDescent="0.25">
      <c r="A78">
        <v>2018</v>
      </c>
      <c r="B78" s="2">
        <v>43374</v>
      </c>
      <c r="C78" s="2">
        <v>43465</v>
      </c>
      <c r="D78">
        <v>2000</v>
      </c>
      <c r="E78" s="4" t="s">
        <v>108</v>
      </c>
      <c r="F78" s="22" t="s">
        <v>122</v>
      </c>
      <c r="G78" s="16" t="s">
        <v>328</v>
      </c>
      <c r="H78" s="30">
        <v>10000</v>
      </c>
      <c r="I78" s="30">
        <v>-11</v>
      </c>
      <c r="J78" s="27">
        <f t="shared" si="1"/>
        <v>9989</v>
      </c>
      <c r="K78" s="30">
        <v>6113.88</v>
      </c>
      <c r="L78" s="30">
        <v>6113.88</v>
      </c>
      <c r="M78" s="28">
        <f t="shared" si="2"/>
        <v>3875.12</v>
      </c>
      <c r="N78" t="s">
        <v>269</v>
      </c>
      <c r="O78" s="7" t="s">
        <v>412</v>
      </c>
      <c r="P78" s="9" t="s">
        <v>278</v>
      </c>
      <c r="Q78" s="2">
        <v>43489</v>
      </c>
      <c r="R78" s="2">
        <v>43489</v>
      </c>
    </row>
    <row r="79" spans="1:18" x14ac:dyDescent="0.25">
      <c r="A79">
        <v>2018</v>
      </c>
      <c r="B79" s="2">
        <v>43374</v>
      </c>
      <c r="C79" s="2">
        <v>43465</v>
      </c>
      <c r="D79">
        <v>2000</v>
      </c>
      <c r="E79" s="4" t="s">
        <v>108</v>
      </c>
      <c r="F79" s="22" t="s">
        <v>123</v>
      </c>
      <c r="G79" s="16" t="s">
        <v>329</v>
      </c>
      <c r="H79" s="30">
        <v>34000</v>
      </c>
      <c r="I79" s="30">
        <v>-399</v>
      </c>
      <c r="J79" s="27">
        <f t="shared" si="1"/>
        <v>33601</v>
      </c>
      <c r="K79" s="30">
        <v>30558.01</v>
      </c>
      <c r="L79" s="30">
        <v>30558.01</v>
      </c>
      <c r="M79" s="28">
        <f t="shared" si="2"/>
        <v>3042.9900000000016</v>
      </c>
      <c r="N79" t="s">
        <v>269</v>
      </c>
      <c r="O79" s="7" t="s">
        <v>412</v>
      </c>
      <c r="P79" s="9" t="s">
        <v>278</v>
      </c>
      <c r="Q79" s="2">
        <v>43489</v>
      </c>
      <c r="R79" s="2">
        <v>43489</v>
      </c>
    </row>
    <row r="80" spans="1:18" x14ac:dyDescent="0.25">
      <c r="A80">
        <v>2018</v>
      </c>
      <c r="B80" s="2">
        <v>43374</v>
      </c>
      <c r="C80" s="2">
        <v>43465</v>
      </c>
      <c r="D80">
        <v>2000</v>
      </c>
      <c r="E80" s="4" t="s">
        <v>108</v>
      </c>
      <c r="F80" s="22" t="s">
        <v>124</v>
      </c>
      <c r="G80" s="16" t="s">
        <v>329</v>
      </c>
      <c r="H80" s="30">
        <v>34000</v>
      </c>
      <c r="I80" s="30">
        <v>-399</v>
      </c>
      <c r="J80" s="27">
        <f t="shared" si="1"/>
        <v>33601</v>
      </c>
      <c r="K80" s="30">
        <v>30558.01</v>
      </c>
      <c r="L80" s="30">
        <v>30558.01</v>
      </c>
      <c r="M80" s="28">
        <f t="shared" si="2"/>
        <v>3042.9900000000016</v>
      </c>
      <c r="N80" t="s">
        <v>269</v>
      </c>
      <c r="O80" s="7" t="s">
        <v>412</v>
      </c>
      <c r="P80" s="9" t="s">
        <v>278</v>
      </c>
      <c r="Q80" s="2">
        <v>43489</v>
      </c>
      <c r="R80" s="2">
        <v>43489</v>
      </c>
    </row>
    <row r="81" spans="1:18" ht="25.5" x14ac:dyDescent="0.25">
      <c r="A81">
        <v>2018</v>
      </c>
      <c r="B81" s="2">
        <v>43374</v>
      </c>
      <c r="C81" s="2">
        <v>43465</v>
      </c>
      <c r="D81">
        <v>2000</v>
      </c>
      <c r="E81" s="4" t="s">
        <v>108</v>
      </c>
      <c r="F81" s="22" t="s">
        <v>125</v>
      </c>
      <c r="G81" s="16" t="s">
        <v>330</v>
      </c>
      <c r="H81" s="30">
        <v>34000</v>
      </c>
      <c r="I81" s="30">
        <v>22200</v>
      </c>
      <c r="J81" s="27">
        <f t="shared" si="1"/>
        <v>56200</v>
      </c>
      <c r="K81" s="30">
        <v>49173.08</v>
      </c>
      <c r="L81" s="30">
        <v>49173.08</v>
      </c>
      <c r="M81" s="28">
        <f t="shared" si="2"/>
        <v>7026.9199999999983</v>
      </c>
      <c r="N81" t="s">
        <v>269</v>
      </c>
      <c r="O81" s="7" t="s">
        <v>412</v>
      </c>
      <c r="P81" s="9" t="s">
        <v>278</v>
      </c>
      <c r="Q81" s="2">
        <v>43489</v>
      </c>
      <c r="R81" s="2">
        <v>43489</v>
      </c>
    </row>
    <row r="82" spans="1:18" ht="25.5" x14ac:dyDescent="0.25">
      <c r="A82">
        <v>2018</v>
      </c>
      <c r="B82" s="2">
        <v>43374</v>
      </c>
      <c r="C82" s="2">
        <v>43465</v>
      </c>
      <c r="D82">
        <v>2000</v>
      </c>
      <c r="E82" s="4" t="s">
        <v>108</v>
      </c>
      <c r="F82" s="22" t="s">
        <v>126</v>
      </c>
      <c r="G82" s="16" t="s">
        <v>330</v>
      </c>
      <c r="H82" s="30">
        <v>34000</v>
      </c>
      <c r="I82" s="30">
        <v>22200</v>
      </c>
      <c r="J82" s="27">
        <f t="shared" si="1"/>
        <v>56200</v>
      </c>
      <c r="K82" s="30">
        <v>49173.08</v>
      </c>
      <c r="L82" s="30">
        <v>49173.08</v>
      </c>
      <c r="M82" s="28">
        <f t="shared" si="2"/>
        <v>7026.9199999999983</v>
      </c>
      <c r="N82" t="s">
        <v>269</v>
      </c>
      <c r="O82" s="7" t="s">
        <v>412</v>
      </c>
      <c r="P82" s="9" t="s">
        <v>278</v>
      </c>
      <c r="Q82" s="2">
        <v>43489</v>
      </c>
      <c r="R82" s="2">
        <v>43489</v>
      </c>
    </row>
    <row r="83" spans="1:18" x14ac:dyDescent="0.25">
      <c r="A83">
        <v>2018</v>
      </c>
      <c r="B83" s="2">
        <v>43374</v>
      </c>
      <c r="C83" s="2">
        <v>43465</v>
      </c>
      <c r="D83">
        <v>2000</v>
      </c>
      <c r="E83" s="4">
        <v>25000</v>
      </c>
      <c r="F83" s="22" t="s">
        <v>127</v>
      </c>
      <c r="G83" s="16" t="s">
        <v>252</v>
      </c>
      <c r="H83" s="30">
        <v>27000</v>
      </c>
      <c r="I83" s="30">
        <v>-10036</v>
      </c>
      <c r="J83" s="27">
        <f t="shared" si="1"/>
        <v>16964</v>
      </c>
      <c r="K83" s="30">
        <v>835.35</v>
      </c>
      <c r="L83" s="30">
        <v>835.35</v>
      </c>
      <c r="M83" s="28">
        <f t="shared" si="2"/>
        <v>16128.65</v>
      </c>
      <c r="N83" t="s">
        <v>269</v>
      </c>
      <c r="O83" s="7" t="s">
        <v>412</v>
      </c>
      <c r="P83" s="9" t="s">
        <v>278</v>
      </c>
      <c r="Q83" s="2">
        <v>43489</v>
      </c>
      <c r="R83" s="2">
        <v>43489</v>
      </c>
    </row>
    <row r="84" spans="1:18" x14ac:dyDescent="0.25">
      <c r="A84">
        <v>2018</v>
      </c>
      <c r="B84" s="2">
        <v>43374</v>
      </c>
      <c r="C84" s="2">
        <v>43465</v>
      </c>
      <c r="D84">
        <v>2000</v>
      </c>
      <c r="E84" s="4">
        <v>25000</v>
      </c>
      <c r="F84" s="22" t="s">
        <v>128</v>
      </c>
      <c r="G84" s="16" t="s">
        <v>331</v>
      </c>
      <c r="H84" s="30">
        <v>9000</v>
      </c>
      <c r="I84" s="30">
        <v>-5036</v>
      </c>
      <c r="J84" s="27">
        <f t="shared" si="1"/>
        <v>3964</v>
      </c>
      <c r="K84" s="30">
        <v>286.41000000000003</v>
      </c>
      <c r="L84" s="30">
        <v>286.41000000000003</v>
      </c>
      <c r="M84" s="28">
        <f t="shared" si="2"/>
        <v>3677.59</v>
      </c>
      <c r="N84" t="s">
        <v>269</v>
      </c>
      <c r="O84" s="7" t="s">
        <v>412</v>
      </c>
      <c r="P84" s="9" t="s">
        <v>278</v>
      </c>
      <c r="Q84" s="2">
        <v>43489</v>
      </c>
      <c r="R84" s="2">
        <v>43489</v>
      </c>
    </row>
    <row r="85" spans="1:18" x14ac:dyDescent="0.25">
      <c r="A85">
        <v>2018</v>
      </c>
      <c r="B85" s="2">
        <v>43374</v>
      </c>
      <c r="C85" s="2">
        <v>43465</v>
      </c>
      <c r="D85">
        <v>2000</v>
      </c>
      <c r="E85" s="4">
        <v>25000</v>
      </c>
      <c r="F85" s="22" t="s">
        <v>129</v>
      </c>
      <c r="G85" s="16" t="s">
        <v>331</v>
      </c>
      <c r="H85" s="30">
        <v>9000</v>
      </c>
      <c r="I85" s="30">
        <v>-5036</v>
      </c>
      <c r="J85" s="27">
        <f t="shared" si="1"/>
        <v>3964</v>
      </c>
      <c r="K85" s="30">
        <v>286.41000000000003</v>
      </c>
      <c r="L85" s="30">
        <v>286.41000000000003</v>
      </c>
      <c r="M85" s="28">
        <f t="shared" si="2"/>
        <v>3677.59</v>
      </c>
      <c r="N85" t="s">
        <v>269</v>
      </c>
      <c r="O85" s="7" t="s">
        <v>412</v>
      </c>
      <c r="P85" s="9" t="s">
        <v>278</v>
      </c>
      <c r="Q85" s="2">
        <v>43489</v>
      </c>
      <c r="R85" s="2">
        <v>43489</v>
      </c>
    </row>
    <row r="86" spans="1:18" x14ac:dyDescent="0.25">
      <c r="A86">
        <v>2018</v>
      </c>
      <c r="B86" s="2">
        <v>43374</v>
      </c>
      <c r="C86" s="2">
        <v>43465</v>
      </c>
      <c r="D86">
        <v>2000</v>
      </c>
      <c r="E86" s="4">
        <v>25000</v>
      </c>
      <c r="F86" s="22" t="s">
        <v>130</v>
      </c>
      <c r="G86" s="16" t="s">
        <v>332</v>
      </c>
      <c r="H86" s="30">
        <v>15000</v>
      </c>
      <c r="I86" s="30">
        <v>-5000</v>
      </c>
      <c r="J86" s="27">
        <f t="shared" si="1"/>
        <v>10000</v>
      </c>
      <c r="K86" s="30">
        <v>0</v>
      </c>
      <c r="L86" s="30">
        <v>0</v>
      </c>
      <c r="M86" s="28">
        <f t="shared" si="2"/>
        <v>10000</v>
      </c>
      <c r="N86" t="s">
        <v>269</v>
      </c>
      <c r="O86" s="7" t="s">
        <v>412</v>
      </c>
      <c r="P86" s="9" t="s">
        <v>278</v>
      </c>
      <c r="Q86" s="2">
        <v>43489</v>
      </c>
      <c r="R86" s="2">
        <v>43489</v>
      </c>
    </row>
    <row r="87" spans="1:18" x14ac:dyDescent="0.25">
      <c r="A87">
        <v>2018</v>
      </c>
      <c r="B87" s="2">
        <v>43374</v>
      </c>
      <c r="C87" s="2">
        <v>43465</v>
      </c>
      <c r="D87">
        <v>2000</v>
      </c>
      <c r="E87" s="4">
        <v>25000</v>
      </c>
      <c r="F87" s="22" t="s">
        <v>131</v>
      </c>
      <c r="G87" s="16" t="s">
        <v>332</v>
      </c>
      <c r="H87" s="30">
        <v>15000</v>
      </c>
      <c r="I87" s="30">
        <v>-5000</v>
      </c>
      <c r="J87" s="27">
        <f t="shared" si="1"/>
        <v>10000</v>
      </c>
      <c r="K87" s="30">
        <v>0</v>
      </c>
      <c r="L87" s="30">
        <v>0</v>
      </c>
      <c r="M87" s="28">
        <f t="shared" si="2"/>
        <v>10000</v>
      </c>
      <c r="N87" t="s">
        <v>269</v>
      </c>
      <c r="O87" s="7" t="s">
        <v>412</v>
      </c>
      <c r="P87" s="9" t="s">
        <v>278</v>
      </c>
      <c r="Q87" s="2">
        <v>43489</v>
      </c>
      <c r="R87" s="2">
        <v>43489</v>
      </c>
    </row>
    <row r="88" spans="1:18" x14ac:dyDescent="0.25">
      <c r="A88">
        <v>2018</v>
      </c>
      <c r="B88" s="2">
        <v>43374</v>
      </c>
      <c r="C88" s="2">
        <v>43465</v>
      </c>
      <c r="D88">
        <v>2000</v>
      </c>
      <c r="E88" s="4">
        <v>25000</v>
      </c>
      <c r="F88" s="22" t="s">
        <v>132</v>
      </c>
      <c r="G88" s="16" t="s">
        <v>333</v>
      </c>
      <c r="H88" s="30">
        <v>3000</v>
      </c>
      <c r="I88" s="30">
        <v>0</v>
      </c>
      <c r="J88" s="27">
        <f t="shared" si="1"/>
        <v>3000</v>
      </c>
      <c r="K88" s="30">
        <v>548.94000000000005</v>
      </c>
      <c r="L88" s="30">
        <v>548.94000000000005</v>
      </c>
      <c r="M88" s="28">
        <f t="shared" si="2"/>
        <v>2451.06</v>
      </c>
      <c r="N88" t="s">
        <v>269</v>
      </c>
      <c r="O88" s="7" t="s">
        <v>412</v>
      </c>
      <c r="P88" s="9" t="s">
        <v>278</v>
      </c>
      <c r="Q88" s="2">
        <v>43489</v>
      </c>
      <c r="R88" s="2">
        <v>43489</v>
      </c>
    </row>
    <row r="89" spans="1:18" x14ac:dyDescent="0.25">
      <c r="A89">
        <v>2018</v>
      </c>
      <c r="B89" s="2">
        <v>43374</v>
      </c>
      <c r="C89" s="2">
        <v>43465</v>
      </c>
      <c r="D89">
        <v>2000</v>
      </c>
      <c r="E89" s="4">
        <v>26000</v>
      </c>
      <c r="F89" s="22" t="s">
        <v>133</v>
      </c>
      <c r="G89" s="16" t="s">
        <v>333</v>
      </c>
      <c r="H89" s="30">
        <v>3000</v>
      </c>
      <c r="I89" s="30">
        <v>0</v>
      </c>
      <c r="J89" s="27">
        <f t="shared" si="1"/>
        <v>3000</v>
      </c>
      <c r="K89" s="30">
        <v>548.94000000000005</v>
      </c>
      <c r="L89" s="30">
        <v>548.94000000000005</v>
      </c>
      <c r="M89" s="28">
        <f t="shared" si="2"/>
        <v>2451.06</v>
      </c>
      <c r="N89" t="s">
        <v>269</v>
      </c>
      <c r="O89" s="7" t="s">
        <v>412</v>
      </c>
      <c r="P89" s="9" t="s">
        <v>278</v>
      </c>
      <c r="Q89" s="2">
        <v>43489</v>
      </c>
      <c r="R89" s="2">
        <v>43489</v>
      </c>
    </row>
    <row r="90" spans="1:18" x14ac:dyDescent="0.25">
      <c r="A90">
        <v>2018</v>
      </c>
      <c r="B90" s="2">
        <v>43374</v>
      </c>
      <c r="C90" s="2">
        <v>43465</v>
      </c>
      <c r="D90">
        <v>2000</v>
      </c>
      <c r="E90" s="4">
        <v>26100</v>
      </c>
      <c r="F90" s="22" t="s">
        <v>134</v>
      </c>
      <c r="G90" s="16" t="s">
        <v>253</v>
      </c>
      <c r="H90" s="30">
        <v>281000</v>
      </c>
      <c r="I90" s="30">
        <v>141756</v>
      </c>
      <c r="J90" s="27">
        <f t="shared" si="1"/>
        <v>422756</v>
      </c>
      <c r="K90" s="30">
        <v>418685.4</v>
      </c>
      <c r="L90" s="30">
        <v>418685.4</v>
      </c>
      <c r="M90" s="28">
        <f t="shared" si="2"/>
        <v>4070.5999999999767</v>
      </c>
      <c r="N90" t="s">
        <v>269</v>
      </c>
      <c r="O90" s="7" t="s">
        <v>412</v>
      </c>
      <c r="P90" s="9" t="s">
        <v>278</v>
      </c>
      <c r="Q90" s="2">
        <v>43489</v>
      </c>
      <c r="R90" s="2">
        <v>43489</v>
      </c>
    </row>
    <row r="91" spans="1:18" x14ac:dyDescent="0.25">
      <c r="A91">
        <v>2018</v>
      </c>
      <c r="B91" s="2">
        <v>43374</v>
      </c>
      <c r="C91" s="2">
        <v>43465</v>
      </c>
      <c r="D91">
        <v>2000</v>
      </c>
      <c r="E91" s="4">
        <v>26100</v>
      </c>
      <c r="F91" s="22" t="s">
        <v>135</v>
      </c>
      <c r="G91" s="16" t="s">
        <v>253</v>
      </c>
      <c r="H91" s="30">
        <v>281000</v>
      </c>
      <c r="I91" s="30">
        <v>141756</v>
      </c>
      <c r="J91" s="27">
        <f t="shared" si="1"/>
        <v>422756</v>
      </c>
      <c r="K91" s="30">
        <v>418685.4</v>
      </c>
      <c r="L91" s="30">
        <v>418685.4</v>
      </c>
      <c r="M91" s="28">
        <f t="shared" si="2"/>
        <v>4070.5999999999767</v>
      </c>
      <c r="N91" t="s">
        <v>269</v>
      </c>
      <c r="O91" s="7" t="s">
        <v>412</v>
      </c>
      <c r="P91" s="9" t="s">
        <v>278</v>
      </c>
      <c r="Q91" s="2">
        <v>43489</v>
      </c>
      <c r="R91" s="2">
        <v>43489</v>
      </c>
    </row>
    <row r="92" spans="1:18" x14ac:dyDescent="0.25">
      <c r="A92">
        <v>2018</v>
      </c>
      <c r="B92" s="2">
        <v>43374</v>
      </c>
      <c r="C92" s="2">
        <v>43465</v>
      </c>
      <c r="D92">
        <v>2000</v>
      </c>
      <c r="E92" s="4">
        <v>26100</v>
      </c>
      <c r="F92" s="22" t="s">
        <v>136</v>
      </c>
      <c r="G92" s="16" t="s">
        <v>334</v>
      </c>
      <c r="H92" s="30">
        <v>272000</v>
      </c>
      <c r="I92" s="30">
        <v>146356</v>
      </c>
      <c r="J92" s="27">
        <f t="shared" si="1"/>
        <v>418356</v>
      </c>
      <c r="K92" s="30">
        <v>417855.6</v>
      </c>
      <c r="L92" s="30">
        <v>417855.6</v>
      </c>
      <c r="M92" s="28">
        <f t="shared" si="2"/>
        <v>500.40000000002328</v>
      </c>
      <c r="N92" t="s">
        <v>269</v>
      </c>
      <c r="O92" s="7" t="s">
        <v>412</v>
      </c>
      <c r="P92" s="9" t="s">
        <v>278</v>
      </c>
      <c r="Q92" s="2">
        <v>43489</v>
      </c>
      <c r="R92" s="2">
        <v>43489</v>
      </c>
    </row>
    <row r="93" spans="1:18" x14ac:dyDescent="0.25">
      <c r="A93">
        <v>2018</v>
      </c>
      <c r="B93" s="2">
        <v>43374</v>
      </c>
      <c r="C93" s="2">
        <v>43465</v>
      </c>
      <c r="D93">
        <v>2000</v>
      </c>
      <c r="E93" s="4">
        <v>26100</v>
      </c>
      <c r="F93" s="22" t="s">
        <v>137</v>
      </c>
      <c r="G93" s="16" t="s">
        <v>335</v>
      </c>
      <c r="H93" s="30">
        <v>9000</v>
      </c>
      <c r="I93" s="30">
        <v>-4600</v>
      </c>
      <c r="J93" s="27">
        <f t="shared" si="1"/>
        <v>4400</v>
      </c>
      <c r="K93" s="30">
        <v>829.8</v>
      </c>
      <c r="L93" s="30">
        <v>829.8</v>
      </c>
      <c r="M93" s="28">
        <f t="shared" si="2"/>
        <v>3570.2</v>
      </c>
      <c r="N93" t="s">
        <v>269</v>
      </c>
      <c r="O93" s="7" t="s">
        <v>412</v>
      </c>
      <c r="P93" s="9" t="s">
        <v>278</v>
      </c>
      <c r="Q93" s="2">
        <v>43489</v>
      </c>
      <c r="R93" s="2">
        <v>43489</v>
      </c>
    </row>
    <row r="94" spans="1:18" ht="25.5" x14ac:dyDescent="0.25">
      <c r="A94">
        <v>2018</v>
      </c>
      <c r="B94" s="2">
        <v>43374</v>
      </c>
      <c r="C94" s="2">
        <v>43465</v>
      </c>
      <c r="D94">
        <v>2000</v>
      </c>
      <c r="E94" s="4">
        <v>27000</v>
      </c>
      <c r="F94" s="22" t="s">
        <v>138</v>
      </c>
      <c r="G94" s="16" t="s">
        <v>254</v>
      </c>
      <c r="H94" s="30">
        <v>213900</v>
      </c>
      <c r="I94" s="30">
        <v>-78530.2</v>
      </c>
      <c r="J94" s="27">
        <f t="shared" si="1"/>
        <v>135369.79999999999</v>
      </c>
      <c r="K94" s="30">
        <v>123473.77</v>
      </c>
      <c r="L94" s="30">
        <v>123473.77</v>
      </c>
      <c r="M94" s="28">
        <f t="shared" si="2"/>
        <v>11896.029999999984</v>
      </c>
      <c r="N94" t="s">
        <v>269</v>
      </c>
      <c r="O94" s="7" t="s">
        <v>412</v>
      </c>
      <c r="P94" s="9" t="s">
        <v>278</v>
      </c>
      <c r="Q94" s="2">
        <v>43489</v>
      </c>
      <c r="R94" s="2">
        <v>43489</v>
      </c>
    </row>
    <row r="95" spans="1:18" x14ac:dyDescent="0.25">
      <c r="A95">
        <v>2018</v>
      </c>
      <c r="B95" s="2">
        <v>43374</v>
      </c>
      <c r="C95" s="2">
        <v>43465</v>
      </c>
      <c r="D95">
        <v>2000</v>
      </c>
      <c r="E95" s="4">
        <v>27000</v>
      </c>
      <c r="F95" s="22" t="s">
        <v>139</v>
      </c>
      <c r="G95" s="16" t="s">
        <v>336</v>
      </c>
      <c r="H95" s="30">
        <v>175900</v>
      </c>
      <c r="I95" s="30">
        <v>-74451</v>
      </c>
      <c r="J95" s="27">
        <f t="shared" si="1"/>
        <v>101449</v>
      </c>
      <c r="K95" s="30">
        <v>93238.35</v>
      </c>
      <c r="L95" s="30">
        <v>93238.35</v>
      </c>
      <c r="M95" s="28">
        <f t="shared" si="2"/>
        <v>8210.6499999999942</v>
      </c>
      <c r="N95" t="s">
        <v>269</v>
      </c>
      <c r="O95" s="7" t="s">
        <v>412</v>
      </c>
      <c r="P95" s="9" t="s">
        <v>278</v>
      </c>
      <c r="Q95" s="2">
        <v>43489</v>
      </c>
      <c r="R95" s="2">
        <v>43489</v>
      </c>
    </row>
    <row r="96" spans="1:18" x14ac:dyDescent="0.25">
      <c r="A96">
        <v>2018</v>
      </c>
      <c r="B96" s="2">
        <v>43374</v>
      </c>
      <c r="C96" s="2">
        <v>43465</v>
      </c>
      <c r="D96">
        <v>2000</v>
      </c>
      <c r="E96" s="4">
        <v>27000</v>
      </c>
      <c r="F96" s="22" t="s">
        <v>140</v>
      </c>
      <c r="G96" s="16" t="s">
        <v>337</v>
      </c>
      <c r="H96" s="30">
        <v>175900</v>
      </c>
      <c r="I96" s="30">
        <v>-74451</v>
      </c>
      <c r="J96" s="27">
        <f t="shared" si="1"/>
        <v>101449</v>
      </c>
      <c r="K96" s="30">
        <v>93238.35</v>
      </c>
      <c r="L96" s="30">
        <v>93238.35</v>
      </c>
      <c r="M96" s="28">
        <f t="shared" si="2"/>
        <v>8210.6499999999942</v>
      </c>
      <c r="N96" t="s">
        <v>269</v>
      </c>
      <c r="O96" s="7" t="s">
        <v>412</v>
      </c>
      <c r="P96" s="9" t="s">
        <v>278</v>
      </c>
      <c r="Q96" s="2">
        <v>43489</v>
      </c>
      <c r="R96" s="2">
        <v>43489</v>
      </c>
    </row>
    <row r="97" spans="1:18" x14ac:dyDescent="0.25">
      <c r="A97">
        <v>2018</v>
      </c>
      <c r="B97" s="2">
        <v>43374</v>
      </c>
      <c r="C97" s="2">
        <v>43465</v>
      </c>
      <c r="D97">
        <v>2000</v>
      </c>
      <c r="E97" s="4">
        <v>27000</v>
      </c>
      <c r="F97" s="22" t="s">
        <v>141</v>
      </c>
      <c r="G97" s="16" t="s">
        <v>338</v>
      </c>
      <c r="H97" s="30">
        <v>8000</v>
      </c>
      <c r="I97" s="30">
        <v>0</v>
      </c>
      <c r="J97" s="27">
        <f t="shared" si="1"/>
        <v>8000</v>
      </c>
      <c r="K97" s="30">
        <v>4674.53</v>
      </c>
      <c r="L97" s="30">
        <v>4674.53</v>
      </c>
      <c r="M97" s="28">
        <f t="shared" si="2"/>
        <v>3325.4700000000003</v>
      </c>
      <c r="N97" t="s">
        <v>269</v>
      </c>
      <c r="O97" s="7" t="s">
        <v>412</v>
      </c>
      <c r="P97" s="9" t="s">
        <v>278</v>
      </c>
      <c r="Q97" s="2">
        <v>43489</v>
      </c>
      <c r="R97" s="2">
        <v>43489</v>
      </c>
    </row>
    <row r="98" spans="1:18" x14ac:dyDescent="0.25">
      <c r="A98">
        <v>2018</v>
      </c>
      <c r="B98" s="2">
        <v>43374</v>
      </c>
      <c r="C98" s="2">
        <v>43465</v>
      </c>
      <c r="D98">
        <v>2000</v>
      </c>
      <c r="E98" s="4">
        <v>27000</v>
      </c>
      <c r="F98" s="24" t="s">
        <v>142</v>
      </c>
      <c r="G98" s="16" t="s">
        <v>338</v>
      </c>
      <c r="H98" s="30">
        <v>8000</v>
      </c>
      <c r="I98" s="30">
        <v>0</v>
      </c>
      <c r="J98" s="27">
        <f t="shared" si="1"/>
        <v>8000</v>
      </c>
      <c r="K98" s="30">
        <v>4674.53</v>
      </c>
      <c r="L98" s="30">
        <v>4674.53</v>
      </c>
      <c r="M98" s="28">
        <f t="shared" si="2"/>
        <v>3325.4700000000003</v>
      </c>
      <c r="N98" t="s">
        <v>269</v>
      </c>
      <c r="O98" s="7" t="s">
        <v>412</v>
      </c>
      <c r="P98" s="9" t="s">
        <v>278</v>
      </c>
      <c r="Q98" s="2">
        <v>43489</v>
      </c>
      <c r="R98" s="2">
        <v>43489</v>
      </c>
    </row>
    <row r="99" spans="1:18" x14ac:dyDescent="0.25">
      <c r="A99">
        <v>2018</v>
      </c>
      <c r="B99" s="2">
        <v>43374</v>
      </c>
      <c r="C99" s="2">
        <v>43465</v>
      </c>
      <c r="D99">
        <v>2000</v>
      </c>
      <c r="E99" s="4">
        <v>27000</v>
      </c>
      <c r="F99" s="23" t="s">
        <v>143</v>
      </c>
      <c r="G99" s="16" t="s">
        <v>339</v>
      </c>
      <c r="H99" s="30">
        <v>30000</v>
      </c>
      <c r="I99" s="30">
        <v>-4079.2</v>
      </c>
      <c r="J99" s="27">
        <f t="shared" si="1"/>
        <v>25920.799999999999</v>
      </c>
      <c r="K99" s="30">
        <v>25560.89</v>
      </c>
      <c r="L99" s="30">
        <v>25560.89</v>
      </c>
      <c r="M99" s="28">
        <f t="shared" si="2"/>
        <v>359.90999999999985</v>
      </c>
      <c r="N99" t="s">
        <v>269</v>
      </c>
      <c r="O99" s="7" t="s">
        <v>412</v>
      </c>
      <c r="P99" s="9" t="s">
        <v>278</v>
      </c>
      <c r="Q99" s="2">
        <v>43489</v>
      </c>
      <c r="R99" s="2">
        <v>43489</v>
      </c>
    </row>
    <row r="100" spans="1:18" x14ac:dyDescent="0.25">
      <c r="A100">
        <v>2018</v>
      </c>
      <c r="B100" s="2">
        <v>43374</v>
      </c>
      <c r="C100" s="2">
        <v>43465</v>
      </c>
      <c r="D100" s="3" t="s">
        <v>160</v>
      </c>
      <c r="E100" s="3">
        <v>27000</v>
      </c>
      <c r="F100" s="22" t="s">
        <v>144</v>
      </c>
      <c r="G100" s="16" t="s">
        <v>339</v>
      </c>
      <c r="H100" s="30">
        <v>30000</v>
      </c>
      <c r="I100" s="30">
        <v>-4079.2</v>
      </c>
      <c r="J100" s="27">
        <f t="shared" si="1"/>
        <v>25920.799999999999</v>
      </c>
      <c r="K100" s="30">
        <v>25560.89</v>
      </c>
      <c r="L100" s="30">
        <v>25560.89</v>
      </c>
      <c r="M100" s="28">
        <f t="shared" si="2"/>
        <v>359.90999999999985</v>
      </c>
      <c r="N100" t="s">
        <v>269</v>
      </c>
      <c r="O100" s="7" t="s">
        <v>412</v>
      </c>
      <c r="P100" s="9" t="s">
        <v>278</v>
      </c>
      <c r="Q100" s="2">
        <v>43489</v>
      </c>
      <c r="R100" s="2">
        <v>43489</v>
      </c>
    </row>
    <row r="101" spans="1:18" x14ac:dyDescent="0.25">
      <c r="A101">
        <v>2018</v>
      </c>
      <c r="B101" s="2">
        <v>43374</v>
      </c>
      <c r="C101" s="2">
        <v>43465</v>
      </c>
      <c r="D101" s="4" t="s">
        <v>160</v>
      </c>
      <c r="E101" s="4">
        <v>29000</v>
      </c>
      <c r="F101" s="23" t="s">
        <v>145</v>
      </c>
      <c r="G101" s="16" t="s">
        <v>255</v>
      </c>
      <c r="H101" s="30">
        <v>147000</v>
      </c>
      <c r="I101" s="30">
        <v>50800</v>
      </c>
      <c r="J101" s="27">
        <f t="shared" si="1"/>
        <v>197800</v>
      </c>
      <c r="K101" s="30">
        <v>169179.74</v>
      </c>
      <c r="L101" s="30">
        <v>169179.74</v>
      </c>
      <c r="M101" s="28">
        <f t="shared" si="2"/>
        <v>28620.260000000009</v>
      </c>
      <c r="N101" t="s">
        <v>269</v>
      </c>
      <c r="O101" s="7" t="s">
        <v>412</v>
      </c>
      <c r="P101" s="9" t="s">
        <v>278</v>
      </c>
      <c r="Q101" s="2">
        <v>43489</v>
      </c>
      <c r="R101" s="2">
        <v>43489</v>
      </c>
    </row>
    <row r="102" spans="1:18" x14ac:dyDescent="0.25">
      <c r="A102">
        <v>2018</v>
      </c>
      <c r="B102" s="2">
        <v>43374</v>
      </c>
      <c r="C102" s="2">
        <v>43465</v>
      </c>
      <c r="D102" s="4" t="s">
        <v>160</v>
      </c>
      <c r="E102" s="4">
        <v>29000</v>
      </c>
      <c r="F102" s="22" t="s">
        <v>146</v>
      </c>
      <c r="G102" s="16" t="s">
        <v>340</v>
      </c>
      <c r="H102" s="30">
        <v>43000</v>
      </c>
      <c r="I102" s="30">
        <v>700</v>
      </c>
      <c r="J102" s="27">
        <f t="shared" si="1"/>
        <v>43700</v>
      </c>
      <c r="K102" s="30">
        <v>21577.15</v>
      </c>
      <c r="L102" s="30">
        <v>21577.15</v>
      </c>
      <c r="M102" s="28">
        <f t="shared" si="2"/>
        <v>22122.85</v>
      </c>
      <c r="N102" t="s">
        <v>269</v>
      </c>
      <c r="O102" s="7" t="s">
        <v>412</v>
      </c>
      <c r="P102" s="9" t="s">
        <v>278</v>
      </c>
      <c r="Q102" s="2">
        <v>43489</v>
      </c>
      <c r="R102" s="2">
        <v>43489</v>
      </c>
    </row>
    <row r="103" spans="1:18" x14ac:dyDescent="0.25">
      <c r="A103">
        <v>2018</v>
      </c>
      <c r="B103" s="2">
        <v>43374</v>
      </c>
      <c r="C103" s="2">
        <v>43465</v>
      </c>
      <c r="D103" s="4" t="s">
        <v>160</v>
      </c>
      <c r="E103" s="4">
        <v>29000</v>
      </c>
      <c r="F103" s="22" t="s">
        <v>147</v>
      </c>
      <c r="G103" s="16" t="s">
        <v>340</v>
      </c>
      <c r="H103" s="30">
        <v>43000</v>
      </c>
      <c r="I103" s="30">
        <v>700</v>
      </c>
      <c r="J103" s="27">
        <f t="shared" si="1"/>
        <v>43700</v>
      </c>
      <c r="K103" s="30">
        <v>21577.15</v>
      </c>
      <c r="L103" s="30">
        <v>21577.15</v>
      </c>
      <c r="M103" s="28">
        <f t="shared" si="2"/>
        <v>22122.85</v>
      </c>
      <c r="N103" t="s">
        <v>269</v>
      </c>
      <c r="O103" s="7" t="s">
        <v>412</v>
      </c>
      <c r="P103" s="9" t="s">
        <v>278</v>
      </c>
      <c r="Q103" s="2">
        <v>43489</v>
      </c>
      <c r="R103" s="2">
        <v>43489</v>
      </c>
    </row>
    <row r="104" spans="1:18" x14ac:dyDescent="0.25">
      <c r="A104">
        <v>2018</v>
      </c>
      <c r="B104" s="2">
        <v>43374</v>
      </c>
      <c r="C104" s="2">
        <v>43465</v>
      </c>
      <c r="D104" s="4">
        <v>30000</v>
      </c>
      <c r="E104" s="4">
        <v>29000</v>
      </c>
      <c r="F104" s="22" t="s">
        <v>148</v>
      </c>
      <c r="G104" s="16" t="s">
        <v>341</v>
      </c>
      <c r="H104" s="30">
        <v>4000</v>
      </c>
      <c r="I104" s="30">
        <v>2100</v>
      </c>
      <c r="J104" s="27">
        <f t="shared" si="1"/>
        <v>6100</v>
      </c>
      <c r="K104" s="30">
        <v>6083.9</v>
      </c>
      <c r="L104" s="30">
        <v>6083.9</v>
      </c>
      <c r="M104" s="28">
        <f t="shared" si="2"/>
        <v>16.100000000000364</v>
      </c>
      <c r="N104" t="s">
        <v>269</v>
      </c>
      <c r="O104" s="7" t="s">
        <v>412</v>
      </c>
      <c r="P104" s="9" t="s">
        <v>278</v>
      </c>
      <c r="Q104" s="2">
        <v>43489</v>
      </c>
      <c r="R104" s="2">
        <v>43489</v>
      </c>
    </row>
    <row r="105" spans="1:18" x14ac:dyDescent="0.25">
      <c r="A105">
        <v>2018</v>
      </c>
      <c r="B105" s="2">
        <v>43374</v>
      </c>
      <c r="C105" s="2">
        <v>43465</v>
      </c>
      <c r="D105" s="4">
        <v>30000</v>
      </c>
      <c r="E105" s="4">
        <v>29000</v>
      </c>
      <c r="F105" s="22" t="s">
        <v>149</v>
      </c>
      <c r="G105" s="16" t="s">
        <v>341</v>
      </c>
      <c r="H105" s="30">
        <v>4000</v>
      </c>
      <c r="I105" s="30">
        <v>2100</v>
      </c>
      <c r="J105" s="27">
        <f t="shared" si="1"/>
        <v>6100</v>
      </c>
      <c r="K105" s="30">
        <v>6083.9</v>
      </c>
      <c r="L105" s="30">
        <v>6083.9</v>
      </c>
      <c r="M105" s="28">
        <f t="shared" si="2"/>
        <v>16.100000000000364</v>
      </c>
      <c r="N105" t="s">
        <v>269</v>
      </c>
      <c r="O105" s="7" t="s">
        <v>412</v>
      </c>
      <c r="P105" s="9" t="s">
        <v>278</v>
      </c>
      <c r="Q105" s="2">
        <v>43489</v>
      </c>
      <c r="R105" s="2">
        <v>43489</v>
      </c>
    </row>
    <row r="106" spans="1:18" ht="25.5" x14ac:dyDescent="0.25">
      <c r="A106">
        <v>2018</v>
      </c>
      <c r="B106" s="2">
        <v>43374</v>
      </c>
      <c r="C106" s="2">
        <v>43465</v>
      </c>
      <c r="D106" s="4">
        <v>30000</v>
      </c>
      <c r="E106" s="4">
        <v>29000</v>
      </c>
      <c r="F106" s="23" t="s">
        <v>150</v>
      </c>
      <c r="G106" s="16" t="s">
        <v>342</v>
      </c>
      <c r="H106" s="30">
        <v>5000</v>
      </c>
      <c r="I106" s="30">
        <v>0</v>
      </c>
      <c r="J106" s="27">
        <f t="shared" si="1"/>
        <v>5000</v>
      </c>
      <c r="K106" s="30">
        <v>4699.13</v>
      </c>
      <c r="L106" s="30">
        <v>4699.13</v>
      </c>
      <c r="M106" s="28">
        <f t="shared" si="2"/>
        <v>300.86999999999989</v>
      </c>
      <c r="N106" t="s">
        <v>269</v>
      </c>
      <c r="O106" s="7" t="s">
        <v>412</v>
      </c>
      <c r="P106" s="9" t="s">
        <v>278</v>
      </c>
      <c r="Q106" s="2">
        <v>43489</v>
      </c>
      <c r="R106" s="2">
        <v>43489</v>
      </c>
    </row>
    <row r="107" spans="1:18" ht="25.5" x14ac:dyDescent="0.25">
      <c r="A107">
        <v>2018</v>
      </c>
      <c r="B107" s="2">
        <v>43374</v>
      </c>
      <c r="C107" s="2">
        <v>43465</v>
      </c>
      <c r="D107" s="4" t="s">
        <v>160</v>
      </c>
      <c r="E107" s="4">
        <v>29000</v>
      </c>
      <c r="F107" s="23" t="s">
        <v>151</v>
      </c>
      <c r="G107" s="16" t="s">
        <v>343</v>
      </c>
      <c r="H107" s="30">
        <v>5000</v>
      </c>
      <c r="I107" s="30">
        <v>0</v>
      </c>
      <c r="J107" s="27">
        <f t="shared" si="1"/>
        <v>5000</v>
      </c>
      <c r="K107" s="30">
        <v>4699.13</v>
      </c>
      <c r="L107" s="30">
        <v>4699.13</v>
      </c>
      <c r="M107" s="28">
        <f t="shared" si="2"/>
        <v>300.86999999999989</v>
      </c>
      <c r="N107" t="s">
        <v>269</v>
      </c>
      <c r="O107" s="7" t="s">
        <v>412</v>
      </c>
      <c r="P107" s="9" t="s">
        <v>278</v>
      </c>
      <c r="Q107" s="2">
        <v>43489</v>
      </c>
      <c r="R107" s="2">
        <v>43489</v>
      </c>
    </row>
    <row r="108" spans="1:18" ht="25.5" x14ac:dyDescent="0.25">
      <c r="A108">
        <v>2018</v>
      </c>
      <c r="B108" s="2">
        <v>43374</v>
      </c>
      <c r="C108" s="2">
        <v>43465</v>
      </c>
      <c r="D108" s="4">
        <v>30000</v>
      </c>
      <c r="E108" s="4">
        <v>29000</v>
      </c>
      <c r="F108" s="23" t="s">
        <v>152</v>
      </c>
      <c r="G108" s="16" t="s">
        <v>344</v>
      </c>
      <c r="H108" s="30">
        <v>64000</v>
      </c>
      <c r="I108" s="30">
        <v>42800</v>
      </c>
      <c r="J108" s="27">
        <f t="shared" si="1"/>
        <v>106800</v>
      </c>
      <c r="K108" s="30">
        <v>102811.78</v>
      </c>
      <c r="L108" s="30">
        <v>102811.78</v>
      </c>
      <c r="M108" s="28">
        <f t="shared" si="2"/>
        <v>3988.2200000000012</v>
      </c>
      <c r="N108" t="s">
        <v>269</v>
      </c>
      <c r="O108" s="7" t="s">
        <v>412</v>
      </c>
      <c r="P108" s="9" t="s">
        <v>278</v>
      </c>
      <c r="Q108" s="2">
        <v>43489</v>
      </c>
      <c r="R108" s="2">
        <v>43489</v>
      </c>
    </row>
    <row r="109" spans="1:18" ht="25.5" x14ac:dyDescent="0.25">
      <c r="A109">
        <v>2018</v>
      </c>
      <c r="B109" s="2">
        <v>43374</v>
      </c>
      <c r="C109" s="2">
        <v>43465</v>
      </c>
      <c r="D109" s="4">
        <v>30000</v>
      </c>
      <c r="E109" s="4">
        <v>29000</v>
      </c>
      <c r="F109" s="23" t="s">
        <v>153</v>
      </c>
      <c r="G109" s="16" t="s">
        <v>345</v>
      </c>
      <c r="H109" s="30">
        <v>64000</v>
      </c>
      <c r="I109" s="30">
        <v>42800</v>
      </c>
      <c r="J109" s="27">
        <f t="shared" ref="J109:J172" si="3">H109+I109</f>
        <v>106800</v>
      </c>
      <c r="K109" s="30">
        <v>102811.78</v>
      </c>
      <c r="L109" s="30">
        <v>102811.78</v>
      </c>
      <c r="M109" s="28">
        <f t="shared" si="2"/>
        <v>3988.2200000000012</v>
      </c>
      <c r="N109" t="s">
        <v>269</v>
      </c>
      <c r="O109" s="7" t="s">
        <v>412</v>
      </c>
      <c r="P109" s="9" t="s">
        <v>278</v>
      </c>
      <c r="Q109" s="2">
        <v>43489</v>
      </c>
      <c r="R109" s="2">
        <v>43489</v>
      </c>
    </row>
    <row r="110" spans="1:18" ht="25.5" x14ac:dyDescent="0.25">
      <c r="A110">
        <v>2018</v>
      </c>
      <c r="B110" s="2">
        <v>43374</v>
      </c>
      <c r="C110" s="2">
        <v>43465</v>
      </c>
      <c r="D110" s="4" t="s">
        <v>160</v>
      </c>
      <c r="E110" s="4">
        <v>29000</v>
      </c>
      <c r="F110" s="23" t="s">
        <v>154</v>
      </c>
      <c r="G110" s="16" t="s">
        <v>346</v>
      </c>
      <c r="H110" s="30">
        <v>2000</v>
      </c>
      <c r="I110" s="30">
        <v>1000</v>
      </c>
      <c r="J110" s="27">
        <f t="shared" si="3"/>
        <v>3000</v>
      </c>
      <c r="K110" s="30">
        <v>2952.71</v>
      </c>
      <c r="L110" s="30">
        <v>2952.71</v>
      </c>
      <c r="M110" s="28">
        <f t="shared" si="2"/>
        <v>47.289999999999964</v>
      </c>
      <c r="N110" t="s">
        <v>269</v>
      </c>
      <c r="O110" s="7" t="s">
        <v>412</v>
      </c>
      <c r="P110" s="9" t="s">
        <v>278</v>
      </c>
      <c r="Q110" s="2">
        <v>43489</v>
      </c>
      <c r="R110" s="2">
        <v>43489</v>
      </c>
    </row>
    <row r="111" spans="1:18" ht="25.5" x14ac:dyDescent="0.25">
      <c r="A111">
        <v>2018</v>
      </c>
      <c r="B111" s="2">
        <v>43374</v>
      </c>
      <c r="C111" s="2">
        <v>43465</v>
      </c>
      <c r="D111" s="4" t="s">
        <v>160</v>
      </c>
      <c r="E111" s="4">
        <v>29000</v>
      </c>
      <c r="F111" s="23" t="s">
        <v>155</v>
      </c>
      <c r="G111" s="16" t="s">
        <v>346</v>
      </c>
      <c r="H111" s="30">
        <v>2000</v>
      </c>
      <c r="I111" s="30">
        <v>1000</v>
      </c>
      <c r="J111" s="27">
        <f t="shared" si="3"/>
        <v>3000</v>
      </c>
      <c r="K111" s="30">
        <v>2952.71</v>
      </c>
      <c r="L111" s="30">
        <v>2952.71</v>
      </c>
      <c r="M111" s="28">
        <f t="shared" si="2"/>
        <v>47.289999999999964</v>
      </c>
      <c r="N111" t="s">
        <v>269</v>
      </c>
      <c r="O111" s="7" t="s">
        <v>412</v>
      </c>
      <c r="P111" s="9" t="s">
        <v>278</v>
      </c>
      <c r="Q111" s="2">
        <v>43489</v>
      </c>
      <c r="R111" s="2">
        <v>43489</v>
      </c>
    </row>
    <row r="112" spans="1:18" ht="25.5" x14ac:dyDescent="0.25">
      <c r="A112">
        <v>2018</v>
      </c>
      <c r="B112" s="2">
        <v>43374</v>
      </c>
      <c r="C112" s="2">
        <v>43465</v>
      </c>
      <c r="D112" s="4">
        <v>30000</v>
      </c>
      <c r="E112" s="4">
        <v>29000</v>
      </c>
      <c r="F112" s="23" t="s">
        <v>156</v>
      </c>
      <c r="G112" s="16" t="s">
        <v>347</v>
      </c>
      <c r="H112" s="30">
        <v>4000</v>
      </c>
      <c r="I112" s="30">
        <v>3000</v>
      </c>
      <c r="J112" s="27">
        <f t="shared" si="3"/>
        <v>7000</v>
      </c>
      <c r="K112" s="30">
        <v>5082</v>
      </c>
      <c r="L112" s="30">
        <v>5082</v>
      </c>
      <c r="M112" s="28">
        <f t="shared" si="2"/>
        <v>1918</v>
      </c>
      <c r="N112" t="s">
        <v>269</v>
      </c>
      <c r="O112" s="7" t="s">
        <v>412</v>
      </c>
      <c r="P112" s="9" t="s">
        <v>278</v>
      </c>
      <c r="Q112" s="2">
        <v>43489</v>
      </c>
      <c r="R112" s="2">
        <v>43489</v>
      </c>
    </row>
    <row r="113" spans="1:18" ht="25.5" x14ac:dyDescent="0.25">
      <c r="A113">
        <v>2018</v>
      </c>
      <c r="B113" s="2">
        <v>43374</v>
      </c>
      <c r="C113" s="2">
        <v>43465</v>
      </c>
      <c r="D113" s="4">
        <v>30000</v>
      </c>
      <c r="E113" s="4">
        <v>29000</v>
      </c>
      <c r="F113" s="23" t="s">
        <v>157</v>
      </c>
      <c r="G113" s="16" t="s">
        <v>348</v>
      </c>
      <c r="H113" s="30">
        <v>4000</v>
      </c>
      <c r="I113" s="30">
        <v>3000</v>
      </c>
      <c r="J113" s="27">
        <f t="shared" si="3"/>
        <v>7000</v>
      </c>
      <c r="K113" s="30">
        <v>5082</v>
      </c>
      <c r="L113" s="30">
        <v>5082</v>
      </c>
      <c r="M113" s="28">
        <f t="shared" si="2"/>
        <v>1918</v>
      </c>
      <c r="N113" t="s">
        <v>269</v>
      </c>
      <c r="O113" s="7" t="s">
        <v>412</v>
      </c>
      <c r="P113" s="9" t="s">
        <v>278</v>
      </c>
      <c r="Q113" s="2">
        <v>43489</v>
      </c>
      <c r="R113" s="2">
        <v>43489</v>
      </c>
    </row>
    <row r="114" spans="1:18" ht="25.5" x14ac:dyDescent="0.25">
      <c r="A114">
        <v>2018</v>
      </c>
      <c r="B114" s="2">
        <v>43374</v>
      </c>
      <c r="C114" s="2">
        <v>43465</v>
      </c>
      <c r="D114" s="4">
        <v>30000</v>
      </c>
      <c r="E114" s="4">
        <v>29000</v>
      </c>
      <c r="F114" s="23" t="s">
        <v>158</v>
      </c>
      <c r="G114" s="16" t="s">
        <v>349</v>
      </c>
      <c r="H114" s="30">
        <v>25000</v>
      </c>
      <c r="I114" s="30">
        <v>1200</v>
      </c>
      <c r="J114" s="27">
        <f t="shared" si="3"/>
        <v>26200</v>
      </c>
      <c r="K114" s="30">
        <v>25973.07</v>
      </c>
      <c r="L114" s="30">
        <v>25973.07</v>
      </c>
      <c r="M114" s="28">
        <f t="shared" si="2"/>
        <v>226.93000000000029</v>
      </c>
      <c r="N114" t="s">
        <v>269</v>
      </c>
      <c r="O114" s="7" t="s">
        <v>412</v>
      </c>
      <c r="P114" s="9" t="s">
        <v>278</v>
      </c>
      <c r="Q114" s="2">
        <v>43489</v>
      </c>
      <c r="R114" s="2">
        <v>43489</v>
      </c>
    </row>
    <row r="115" spans="1:18" ht="25.5" x14ac:dyDescent="0.25">
      <c r="A115">
        <v>2018</v>
      </c>
      <c r="B115" s="2">
        <v>43374</v>
      </c>
      <c r="C115" s="2">
        <v>43465</v>
      </c>
      <c r="D115" s="4" t="s">
        <v>160</v>
      </c>
      <c r="E115" s="4">
        <v>29000</v>
      </c>
      <c r="F115" s="23" t="s">
        <v>159</v>
      </c>
      <c r="G115" s="16" t="s">
        <v>349</v>
      </c>
      <c r="H115" s="30">
        <v>25000</v>
      </c>
      <c r="I115" s="30">
        <v>1200</v>
      </c>
      <c r="J115" s="27">
        <f t="shared" si="3"/>
        <v>26200</v>
      </c>
      <c r="K115" s="30">
        <v>25973.07</v>
      </c>
      <c r="L115" s="30">
        <v>25973.07</v>
      </c>
      <c r="M115" s="28">
        <f t="shared" si="2"/>
        <v>226.93000000000029</v>
      </c>
      <c r="N115" t="s">
        <v>269</v>
      </c>
      <c r="O115" s="7" t="s">
        <v>412</v>
      </c>
      <c r="P115" s="9" t="s">
        <v>278</v>
      </c>
      <c r="Q115" s="2">
        <v>43489</v>
      </c>
      <c r="R115" s="2">
        <v>43489</v>
      </c>
    </row>
    <row r="116" spans="1:18" x14ac:dyDescent="0.25">
      <c r="A116">
        <v>2018</v>
      </c>
      <c r="B116" s="2">
        <v>43374</v>
      </c>
      <c r="C116" s="2">
        <v>43465</v>
      </c>
      <c r="D116" s="4" t="s">
        <v>160</v>
      </c>
      <c r="E116" s="4">
        <v>30000</v>
      </c>
      <c r="F116" s="23" t="s">
        <v>160</v>
      </c>
      <c r="G116" s="16" t="s">
        <v>256</v>
      </c>
      <c r="H116" s="30">
        <v>3412544</v>
      </c>
      <c r="I116" s="30">
        <v>1195027.72</v>
      </c>
      <c r="J116" s="27">
        <f t="shared" si="3"/>
        <v>4607571.72</v>
      </c>
      <c r="K116" s="30">
        <f>3921970.43+117305</f>
        <v>4039275.43</v>
      </c>
      <c r="L116" s="30">
        <f>3921970.43+117305</f>
        <v>4039275.43</v>
      </c>
      <c r="M116" s="28">
        <f t="shared" si="2"/>
        <v>568296.28999999957</v>
      </c>
      <c r="N116" t="s">
        <v>269</v>
      </c>
      <c r="O116" s="7" t="s">
        <v>412</v>
      </c>
      <c r="P116" s="9" t="s">
        <v>278</v>
      </c>
      <c r="Q116" s="2">
        <v>43489</v>
      </c>
      <c r="R116" s="2">
        <v>43489</v>
      </c>
    </row>
    <row r="117" spans="1:18" x14ac:dyDescent="0.25">
      <c r="A117">
        <v>2018</v>
      </c>
      <c r="B117" s="2">
        <v>43374</v>
      </c>
      <c r="C117" s="2">
        <v>43465</v>
      </c>
      <c r="D117" s="4">
        <v>30000</v>
      </c>
      <c r="E117" s="4">
        <v>31000</v>
      </c>
      <c r="F117" s="23" t="s">
        <v>161</v>
      </c>
      <c r="G117" s="16" t="s">
        <v>257</v>
      </c>
      <c r="H117" s="30">
        <v>764596</v>
      </c>
      <c r="I117" s="30">
        <v>14218</v>
      </c>
      <c r="J117" s="27">
        <f t="shared" si="3"/>
        <v>778814</v>
      </c>
      <c r="K117" s="30">
        <v>742858.64</v>
      </c>
      <c r="L117" s="30">
        <v>742858.64</v>
      </c>
      <c r="M117" s="28">
        <f t="shared" si="2"/>
        <v>35955.359999999986</v>
      </c>
      <c r="N117" t="s">
        <v>269</v>
      </c>
      <c r="O117" s="7" t="s">
        <v>412</v>
      </c>
      <c r="P117" s="9" t="s">
        <v>278</v>
      </c>
      <c r="Q117" s="2">
        <v>43489</v>
      </c>
      <c r="R117" s="2">
        <v>43489</v>
      </c>
    </row>
    <row r="118" spans="1:18" x14ac:dyDescent="0.25">
      <c r="A118">
        <v>2018</v>
      </c>
      <c r="B118" s="2">
        <v>43374</v>
      </c>
      <c r="C118" s="2">
        <v>43465</v>
      </c>
      <c r="D118" s="4">
        <v>30000</v>
      </c>
      <c r="E118" s="4">
        <v>31000</v>
      </c>
      <c r="F118" s="23" t="s">
        <v>162</v>
      </c>
      <c r="G118" s="16" t="s">
        <v>350</v>
      </c>
      <c r="H118" s="30">
        <v>474596</v>
      </c>
      <c r="I118" s="30">
        <v>6115</v>
      </c>
      <c r="J118" s="27">
        <f t="shared" si="3"/>
        <v>480711</v>
      </c>
      <c r="K118" s="30">
        <v>448079</v>
      </c>
      <c r="L118" s="30">
        <v>448079</v>
      </c>
      <c r="M118" s="28">
        <f t="shared" si="2"/>
        <v>32632</v>
      </c>
      <c r="N118" t="s">
        <v>269</v>
      </c>
      <c r="O118" s="7" t="s">
        <v>412</v>
      </c>
      <c r="P118" s="9" t="s">
        <v>278</v>
      </c>
      <c r="Q118" s="2">
        <v>43489</v>
      </c>
      <c r="R118" s="2">
        <v>43489</v>
      </c>
    </row>
    <row r="119" spans="1:18" x14ac:dyDescent="0.25">
      <c r="A119">
        <v>2018</v>
      </c>
      <c r="B119" s="2">
        <v>43374</v>
      </c>
      <c r="C119" s="2">
        <v>43465</v>
      </c>
      <c r="D119" s="4" t="s">
        <v>160</v>
      </c>
      <c r="E119" s="4">
        <v>31000</v>
      </c>
      <c r="F119" s="23" t="s">
        <v>163</v>
      </c>
      <c r="G119" s="16" t="s">
        <v>351</v>
      </c>
      <c r="H119" s="30">
        <v>474596</v>
      </c>
      <c r="I119" s="30">
        <v>6115</v>
      </c>
      <c r="J119" s="27">
        <f t="shared" si="3"/>
        <v>480711</v>
      </c>
      <c r="K119" s="30">
        <v>448079</v>
      </c>
      <c r="L119" s="30">
        <v>448079</v>
      </c>
      <c r="M119" s="28">
        <f t="shared" si="2"/>
        <v>32632</v>
      </c>
      <c r="N119" t="s">
        <v>269</v>
      </c>
      <c r="O119" s="7" t="s">
        <v>412</v>
      </c>
      <c r="P119" s="9" t="s">
        <v>278</v>
      </c>
      <c r="Q119" s="2">
        <v>43489</v>
      </c>
      <c r="R119" s="2">
        <v>43489</v>
      </c>
    </row>
    <row r="120" spans="1:18" x14ac:dyDescent="0.25">
      <c r="A120">
        <v>2018</v>
      </c>
      <c r="B120" s="2">
        <v>43374</v>
      </c>
      <c r="C120" s="2">
        <v>43465</v>
      </c>
      <c r="D120" s="4" t="s">
        <v>160</v>
      </c>
      <c r="E120" s="4">
        <v>31000</v>
      </c>
      <c r="F120" s="23" t="s">
        <v>164</v>
      </c>
      <c r="G120" s="16" t="s">
        <v>352</v>
      </c>
      <c r="H120" s="30">
        <v>84000</v>
      </c>
      <c r="I120" s="30">
        <v>1170</v>
      </c>
      <c r="J120" s="27">
        <f t="shared" si="3"/>
        <v>85170</v>
      </c>
      <c r="K120" s="30">
        <v>85168</v>
      </c>
      <c r="L120" s="30">
        <v>85168</v>
      </c>
      <c r="M120" s="28">
        <f t="shared" si="2"/>
        <v>2</v>
      </c>
      <c r="N120" t="s">
        <v>269</v>
      </c>
      <c r="O120" s="7" t="s">
        <v>412</v>
      </c>
      <c r="P120" s="9" t="s">
        <v>278</v>
      </c>
      <c r="Q120" s="2">
        <v>43489</v>
      </c>
      <c r="R120" s="2">
        <v>43489</v>
      </c>
    </row>
    <row r="121" spans="1:18" x14ac:dyDescent="0.25">
      <c r="A121">
        <v>2018</v>
      </c>
      <c r="B121" s="2">
        <v>43374</v>
      </c>
      <c r="C121" s="2">
        <v>43465</v>
      </c>
      <c r="D121" s="4">
        <v>30000</v>
      </c>
      <c r="E121" s="4">
        <v>31000</v>
      </c>
      <c r="F121" s="23" t="s">
        <v>165</v>
      </c>
      <c r="G121" s="16" t="s">
        <v>352</v>
      </c>
      <c r="H121" s="30">
        <v>84000</v>
      </c>
      <c r="I121" s="30">
        <v>1170</v>
      </c>
      <c r="J121" s="27">
        <f t="shared" si="3"/>
        <v>85170</v>
      </c>
      <c r="K121" s="30">
        <v>85168</v>
      </c>
      <c r="L121" s="30">
        <v>85168</v>
      </c>
      <c r="M121" s="28">
        <f t="shared" si="2"/>
        <v>2</v>
      </c>
      <c r="N121" t="s">
        <v>269</v>
      </c>
      <c r="O121" s="7" t="s">
        <v>412</v>
      </c>
      <c r="P121" s="9" t="s">
        <v>278</v>
      </c>
      <c r="Q121" s="2">
        <v>43489</v>
      </c>
      <c r="R121" s="2">
        <v>43489</v>
      </c>
    </row>
    <row r="122" spans="1:18" ht="25.5" x14ac:dyDescent="0.25">
      <c r="A122">
        <v>2018</v>
      </c>
      <c r="B122" s="2">
        <v>43374</v>
      </c>
      <c r="C122" s="2">
        <v>43465</v>
      </c>
      <c r="D122" s="4">
        <v>30000</v>
      </c>
      <c r="E122" s="4">
        <v>31000</v>
      </c>
      <c r="F122" s="23" t="s">
        <v>166</v>
      </c>
      <c r="G122" s="16" t="s">
        <v>353</v>
      </c>
      <c r="H122" s="30">
        <v>204000</v>
      </c>
      <c r="I122" s="30">
        <v>6933</v>
      </c>
      <c r="J122" s="27">
        <f t="shared" si="3"/>
        <v>210933</v>
      </c>
      <c r="K122" s="30">
        <v>208684.64</v>
      </c>
      <c r="L122" s="30">
        <v>208684.64</v>
      </c>
      <c r="M122" s="28">
        <f t="shared" si="2"/>
        <v>2248.359999999986</v>
      </c>
      <c r="N122" t="s">
        <v>269</v>
      </c>
      <c r="O122" s="7" t="s">
        <v>412</v>
      </c>
      <c r="P122" s="9" t="s">
        <v>278</v>
      </c>
      <c r="Q122" s="2">
        <v>43489</v>
      </c>
      <c r="R122" s="2">
        <v>43489</v>
      </c>
    </row>
    <row r="123" spans="1:18" ht="25.5" x14ac:dyDescent="0.25">
      <c r="A123">
        <v>2018</v>
      </c>
      <c r="B123" s="2">
        <v>43374</v>
      </c>
      <c r="C123" s="2">
        <v>43465</v>
      </c>
      <c r="D123" s="4">
        <v>30000</v>
      </c>
      <c r="E123" s="4">
        <v>31000</v>
      </c>
      <c r="F123" s="23" t="s">
        <v>167</v>
      </c>
      <c r="G123" s="16" t="s">
        <v>354</v>
      </c>
      <c r="H123" s="30">
        <v>204000</v>
      </c>
      <c r="I123" s="30">
        <v>6933</v>
      </c>
      <c r="J123" s="27">
        <f t="shared" si="3"/>
        <v>210933</v>
      </c>
      <c r="K123" s="30">
        <v>208684.64</v>
      </c>
      <c r="L123" s="30">
        <v>208684.64</v>
      </c>
      <c r="M123" s="28">
        <f t="shared" si="2"/>
        <v>2248.359999999986</v>
      </c>
      <c r="N123" t="s">
        <v>269</v>
      </c>
      <c r="O123" s="7" t="s">
        <v>412</v>
      </c>
      <c r="P123" s="9" t="s">
        <v>278</v>
      </c>
      <c r="Q123" s="2">
        <v>43489</v>
      </c>
      <c r="R123" s="2">
        <v>43489</v>
      </c>
    </row>
    <row r="124" spans="1:18" x14ac:dyDescent="0.25">
      <c r="A124">
        <v>2018</v>
      </c>
      <c r="B124" s="2">
        <v>43374</v>
      </c>
      <c r="C124" s="2">
        <v>43465</v>
      </c>
      <c r="D124" s="4" t="s">
        <v>160</v>
      </c>
      <c r="E124" s="4">
        <v>31800</v>
      </c>
      <c r="F124" s="23" t="s">
        <v>168</v>
      </c>
      <c r="G124" s="16" t="s">
        <v>355</v>
      </c>
      <c r="H124" s="30">
        <v>2000</v>
      </c>
      <c r="I124" s="30">
        <v>0</v>
      </c>
      <c r="J124" s="27">
        <f t="shared" si="3"/>
        <v>2000</v>
      </c>
      <c r="K124" s="30">
        <v>927</v>
      </c>
      <c r="L124" s="30">
        <v>927</v>
      </c>
      <c r="M124" s="28">
        <f t="shared" si="2"/>
        <v>1073</v>
      </c>
      <c r="N124" t="s">
        <v>269</v>
      </c>
      <c r="O124" s="7" t="s">
        <v>412</v>
      </c>
      <c r="P124" s="9" t="s">
        <v>278</v>
      </c>
      <c r="Q124" s="2">
        <v>43489</v>
      </c>
      <c r="R124" s="2">
        <v>43489</v>
      </c>
    </row>
    <row r="125" spans="1:18" x14ac:dyDescent="0.25">
      <c r="A125">
        <v>2018</v>
      </c>
      <c r="B125" s="2">
        <v>43374</v>
      </c>
      <c r="C125" s="2">
        <v>43465</v>
      </c>
      <c r="D125" s="4">
        <v>30000</v>
      </c>
      <c r="E125" s="4" t="s">
        <v>189</v>
      </c>
      <c r="F125" s="23" t="s">
        <v>169</v>
      </c>
      <c r="G125" s="16" t="s">
        <v>356</v>
      </c>
      <c r="H125" s="30">
        <v>2000</v>
      </c>
      <c r="I125" s="30">
        <v>0</v>
      </c>
      <c r="J125" s="27">
        <f t="shared" si="3"/>
        <v>2000</v>
      </c>
      <c r="K125" s="30">
        <v>927</v>
      </c>
      <c r="L125" s="30">
        <v>927</v>
      </c>
      <c r="M125" s="28">
        <f t="shared" si="2"/>
        <v>1073</v>
      </c>
      <c r="N125" t="s">
        <v>269</v>
      </c>
      <c r="O125" s="7" t="s">
        <v>412</v>
      </c>
      <c r="P125" s="9" t="s">
        <v>278</v>
      </c>
      <c r="Q125" s="2">
        <v>43489</v>
      </c>
      <c r="R125" s="2">
        <v>43489</v>
      </c>
    </row>
    <row r="126" spans="1:18" x14ac:dyDescent="0.25">
      <c r="A126">
        <v>2018</v>
      </c>
      <c r="B126" s="2">
        <v>43374</v>
      </c>
      <c r="C126" s="2">
        <v>43465</v>
      </c>
      <c r="D126" s="4">
        <v>30000</v>
      </c>
      <c r="E126" s="4">
        <v>33000</v>
      </c>
      <c r="F126" s="23" t="s">
        <v>409</v>
      </c>
      <c r="G126" s="16" t="s">
        <v>357</v>
      </c>
      <c r="H126" s="30">
        <v>0</v>
      </c>
      <c r="I126" s="30">
        <v>2400.1</v>
      </c>
      <c r="J126" s="27">
        <f t="shared" si="3"/>
        <v>2400.1</v>
      </c>
      <c r="K126" s="30">
        <v>2400</v>
      </c>
      <c r="L126" s="30">
        <v>2400</v>
      </c>
      <c r="M126" s="28">
        <f t="shared" si="2"/>
        <v>9.9999999999909051E-2</v>
      </c>
      <c r="N126" t="s">
        <v>269</v>
      </c>
      <c r="O126" s="7" t="s">
        <v>412</v>
      </c>
      <c r="P126" s="9" t="s">
        <v>278</v>
      </c>
      <c r="Q126" s="2">
        <v>43489</v>
      </c>
      <c r="R126" s="2">
        <v>43489</v>
      </c>
    </row>
    <row r="127" spans="1:18" x14ac:dyDescent="0.25">
      <c r="A127">
        <v>2018</v>
      </c>
      <c r="B127" s="2">
        <v>43374</v>
      </c>
      <c r="C127" s="2">
        <v>43465</v>
      </c>
      <c r="D127" s="3">
        <v>30000</v>
      </c>
      <c r="E127" s="3">
        <v>33000</v>
      </c>
      <c r="F127" s="23" t="s">
        <v>410</v>
      </c>
      <c r="G127" s="16" t="s">
        <v>358</v>
      </c>
      <c r="H127" s="30">
        <v>0</v>
      </c>
      <c r="I127" s="30">
        <v>2400.1</v>
      </c>
      <c r="J127" s="27">
        <f t="shared" si="3"/>
        <v>2400.1</v>
      </c>
      <c r="K127" s="30">
        <v>2400</v>
      </c>
      <c r="L127" s="30">
        <v>2400</v>
      </c>
      <c r="M127" s="28">
        <f t="shared" si="2"/>
        <v>9.9999999999909051E-2</v>
      </c>
      <c r="N127" t="s">
        <v>269</v>
      </c>
      <c r="O127" s="7" t="s">
        <v>412</v>
      </c>
      <c r="P127" s="9" t="s">
        <v>278</v>
      </c>
      <c r="Q127" s="2">
        <v>43489</v>
      </c>
      <c r="R127" s="2">
        <v>43489</v>
      </c>
    </row>
    <row r="128" spans="1:18" x14ac:dyDescent="0.25">
      <c r="A128">
        <v>2018</v>
      </c>
      <c r="B128" s="2">
        <v>43374</v>
      </c>
      <c r="C128" s="2">
        <v>43465</v>
      </c>
      <c r="D128" s="4" t="s">
        <v>160</v>
      </c>
      <c r="E128" s="4">
        <v>33000</v>
      </c>
      <c r="F128" s="23" t="s">
        <v>411</v>
      </c>
      <c r="G128" s="16" t="s">
        <v>358</v>
      </c>
      <c r="H128" s="30">
        <v>0</v>
      </c>
      <c r="I128" s="30">
        <v>2400.1</v>
      </c>
      <c r="J128" s="27">
        <f t="shared" si="3"/>
        <v>2400.1</v>
      </c>
      <c r="K128" s="30">
        <v>2400</v>
      </c>
      <c r="L128" s="30">
        <v>2400</v>
      </c>
      <c r="M128" s="28">
        <f t="shared" si="2"/>
        <v>9.9999999999909051E-2</v>
      </c>
      <c r="N128" t="s">
        <v>269</v>
      </c>
      <c r="O128" s="7" t="s">
        <v>412</v>
      </c>
      <c r="P128" s="9" t="s">
        <v>278</v>
      </c>
      <c r="Q128" s="2">
        <v>43489</v>
      </c>
      <c r="R128" s="2">
        <v>43489</v>
      </c>
    </row>
    <row r="129" spans="1:18" ht="25.5" x14ac:dyDescent="0.25">
      <c r="A129">
        <v>2018</v>
      </c>
      <c r="B129" s="2">
        <v>43374</v>
      </c>
      <c r="C129" s="2">
        <v>43465</v>
      </c>
      <c r="D129" s="4" t="s">
        <v>160</v>
      </c>
      <c r="E129" s="3">
        <v>33000</v>
      </c>
      <c r="F129" s="23" t="s">
        <v>170</v>
      </c>
      <c r="G129" s="16" t="s">
        <v>258</v>
      </c>
      <c r="H129" s="30">
        <v>941840</v>
      </c>
      <c r="I129" s="30">
        <v>797150.67</v>
      </c>
      <c r="J129" s="27">
        <f t="shared" si="3"/>
        <v>1738990.67</v>
      </c>
      <c r="K129" s="30">
        <v>1420465.4</v>
      </c>
      <c r="L129" s="30">
        <v>1420465.4</v>
      </c>
      <c r="M129" s="28">
        <f t="shared" si="2"/>
        <v>318525.27</v>
      </c>
      <c r="N129" t="s">
        <v>269</v>
      </c>
      <c r="O129" s="7" t="s">
        <v>412</v>
      </c>
      <c r="P129" s="9" t="s">
        <v>278</v>
      </c>
      <c r="Q129" s="2">
        <v>43489</v>
      </c>
      <c r="R129" s="2">
        <v>43489</v>
      </c>
    </row>
    <row r="130" spans="1:18" x14ac:dyDescent="0.25">
      <c r="A130">
        <v>2018</v>
      </c>
      <c r="B130" s="2">
        <v>43374</v>
      </c>
      <c r="C130" s="2">
        <v>43465</v>
      </c>
      <c r="D130" s="4">
        <v>30000</v>
      </c>
      <c r="E130" s="4">
        <v>33000</v>
      </c>
      <c r="F130" s="23" t="s">
        <v>171</v>
      </c>
      <c r="G130" s="16" t="s">
        <v>359</v>
      </c>
      <c r="H130" s="30">
        <v>105000</v>
      </c>
      <c r="I130" s="30">
        <v>24200</v>
      </c>
      <c r="J130" s="27">
        <f t="shared" si="3"/>
        <v>129200</v>
      </c>
      <c r="K130" s="30">
        <v>129090.93</v>
      </c>
      <c r="L130" s="30">
        <v>129090.93</v>
      </c>
      <c r="M130" s="28">
        <f t="shared" si="2"/>
        <v>109.07000000000698</v>
      </c>
      <c r="N130" t="s">
        <v>269</v>
      </c>
      <c r="O130" s="7" t="s">
        <v>412</v>
      </c>
      <c r="P130" s="9" t="s">
        <v>278</v>
      </c>
      <c r="Q130" s="2">
        <v>43489</v>
      </c>
      <c r="R130" s="2">
        <v>43489</v>
      </c>
    </row>
    <row r="131" spans="1:18" ht="25.5" x14ac:dyDescent="0.25">
      <c r="A131">
        <v>2018</v>
      </c>
      <c r="B131" s="2">
        <v>43374</v>
      </c>
      <c r="C131" s="2">
        <v>43465</v>
      </c>
      <c r="D131" s="4">
        <v>30000</v>
      </c>
      <c r="E131" s="3">
        <v>33000</v>
      </c>
      <c r="F131" s="23" t="s">
        <v>172</v>
      </c>
      <c r="G131" s="16" t="s">
        <v>360</v>
      </c>
      <c r="H131" s="30">
        <v>105000</v>
      </c>
      <c r="I131" s="30">
        <v>24200</v>
      </c>
      <c r="J131" s="27">
        <f t="shared" si="3"/>
        <v>129200</v>
      </c>
      <c r="K131" s="30">
        <v>129090.93</v>
      </c>
      <c r="L131" s="30">
        <v>129090.93</v>
      </c>
      <c r="M131" s="28">
        <f t="shared" si="2"/>
        <v>109.07000000000698</v>
      </c>
      <c r="N131" t="s">
        <v>269</v>
      </c>
      <c r="O131" s="7" t="s">
        <v>412</v>
      </c>
      <c r="P131" s="9" t="s">
        <v>278</v>
      </c>
      <c r="Q131" s="2">
        <v>43489</v>
      </c>
      <c r="R131" s="2">
        <v>43489</v>
      </c>
    </row>
    <row r="132" spans="1:18" ht="25.5" x14ac:dyDescent="0.25">
      <c r="A132">
        <v>2018</v>
      </c>
      <c r="B132" s="2">
        <v>43374</v>
      </c>
      <c r="C132" s="2">
        <v>43465</v>
      </c>
      <c r="D132" s="4">
        <v>30000</v>
      </c>
      <c r="E132" s="4">
        <v>33000</v>
      </c>
      <c r="F132" s="23" t="s">
        <v>173</v>
      </c>
      <c r="G132" s="16" t="s">
        <v>361</v>
      </c>
      <c r="H132" s="30">
        <v>439000</v>
      </c>
      <c r="I132" s="30">
        <v>950193.72</v>
      </c>
      <c r="J132" s="27">
        <f t="shared" si="3"/>
        <v>1389193.72</v>
      </c>
      <c r="K132" s="30">
        <v>1126252.6000000001</v>
      </c>
      <c r="L132" s="30">
        <v>1126252.6000000001</v>
      </c>
      <c r="M132" s="28">
        <f t="shared" si="2"/>
        <v>262941.11999999988</v>
      </c>
      <c r="N132" t="s">
        <v>269</v>
      </c>
      <c r="O132" s="7" t="s">
        <v>412</v>
      </c>
      <c r="P132" s="9" t="s">
        <v>278</v>
      </c>
      <c r="Q132" s="2">
        <v>43489</v>
      </c>
      <c r="R132" s="2">
        <v>43489</v>
      </c>
    </row>
    <row r="133" spans="1:18" x14ac:dyDescent="0.25">
      <c r="A133">
        <v>2018</v>
      </c>
      <c r="B133" s="2">
        <v>43374</v>
      </c>
      <c r="C133" s="2">
        <v>43465</v>
      </c>
      <c r="D133" s="4" t="s">
        <v>160</v>
      </c>
      <c r="E133" s="3">
        <v>33000</v>
      </c>
      <c r="F133" s="23" t="s">
        <v>174</v>
      </c>
      <c r="G133" s="16" t="s">
        <v>362</v>
      </c>
      <c r="H133" s="30">
        <v>149000</v>
      </c>
      <c r="I133" s="30">
        <v>58375</v>
      </c>
      <c r="J133" s="27">
        <f t="shared" si="3"/>
        <v>207375</v>
      </c>
      <c r="K133" s="30">
        <v>190522.6</v>
      </c>
      <c r="L133" s="30">
        <v>190522.6</v>
      </c>
      <c r="M133" s="28">
        <f t="shared" si="2"/>
        <v>16852.399999999994</v>
      </c>
      <c r="N133" t="s">
        <v>269</v>
      </c>
      <c r="O133" s="7" t="s">
        <v>412</v>
      </c>
      <c r="P133" s="9" t="s">
        <v>278</v>
      </c>
      <c r="Q133" s="2">
        <v>43489</v>
      </c>
      <c r="R133" s="2">
        <v>43489</v>
      </c>
    </row>
    <row r="134" spans="1:18" x14ac:dyDescent="0.25">
      <c r="A134">
        <v>2018</v>
      </c>
      <c r="B134" s="2">
        <v>43374</v>
      </c>
      <c r="C134" s="2">
        <v>43465</v>
      </c>
      <c r="D134" s="4" t="s">
        <v>160</v>
      </c>
      <c r="E134" s="4">
        <v>33000</v>
      </c>
      <c r="F134" s="23" t="s">
        <v>175</v>
      </c>
      <c r="G134" s="16" t="s">
        <v>363</v>
      </c>
      <c r="H134" s="30">
        <v>290000</v>
      </c>
      <c r="I134" s="30">
        <v>891818.72</v>
      </c>
      <c r="J134" s="27">
        <f t="shared" si="3"/>
        <v>1181818.72</v>
      </c>
      <c r="K134" s="30">
        <f>935730+117305</f>
        <v>1053035</v>
      </c>
      <c r="L134" s="30">
        <f>935730+117305</f>
        <v>1053035</v>
      </c>
      <c r="M134" s="28">
        <f t="shared" si="2"/>
        <v>128783.71999999997</v>
      </c>
      <c r="N134" t="s">
        <v>269</v>
      </c>
      <c r="O134" s="7" t="s">
        <v>412</v>
      </c>
      <c r="P134" s="9" t="s">
        <v>278</v>
      </c>
      <c r="Q134" s="2">
        <v>43489</v>
      </c>
      <c r="R134" s="2">
        <v>43489</v>
      </c>
    </row>
    <row r="135" spans="1:18" x14ac:dyDescent="0.25">
      <c r="A135">
        <v>2018</v>
      </c>
      <c r="B135" s="2">
        <v>43374</v>
      </c>
      <c r="C135" s="2">
        <v>43465</v>
      </c>
      <c r="D135" s="4">
        <v>30000</v>
      </c>
      <c r="E135" s="3">
        <v>33000</v>
      </c>
      <c r="F135" s="23" t="s">
        <v>176</v>
      </c>
      <c r="G135" s="16" t="s">
        <v>364</v>
      </c>
      <c r="H135" s="30">
        <v>283840</v>
      </c>
      <c r="I135" s="30">
        <v>-247158.05</v>
      </c>
      <c r="J135" s="27">
        <f t="shared" si="3"/>
        <v>36681.950000000012</v>
      </c>
      <c r="K135" s="30">
        <v>32970</v>
      </c>
      <c r="L135" s="30">
        <v>32970</v>
      </c>
      <c r="M135" s="28">
        <f t="shared" si="2"/>
        <v>3711.9500000000116</v>
      </c>
      <c r="N135" t="s">
        <v>269</v>
      </c>
      <c r="O135" s="7" t="s">
        <v>412</v>
      </c>
      <c r="P135" s="9" t="s">
        <v>278</v>
      </c>
      <c r="Q135" s="2">
        <v>43489</v>
      </c>
      <c r="R135" s="2">
        <v>43489</v>
      </c>
    </row>
    <row r="136" spans="1:18" x14ac:dyDescent="0.25">
      <c r="A136">
        <v>2018</v>
      </c>
      <c r="B136" s="2">
        <v>43374</v>
      </c>
      <c r="C136" s="2">
        <v>43465</v>
      </c>
      <c r="D136" s="4">
        <v>30000</v>
      </c>
      <c r="E136" s="4">
        <v>33000</v>
      </c>
      <c r="F136" s="23" t="s">
        <v>177</v>
      </c>
      <c r="G136" s="16" t="s">
        <v>364</v>
      </c>
      <c r="H136" s="30">
        <v>283840</v>
      </c>
      <c r="I136" s="30">
        <v>-247158.05</v>
      </c>
      <c r="J136" s="27">
        <f t="shared" si="3"/>
        <v>36681.950000000012</v>
      </c>
      <c r="K136" s="30">
        <v>32970</v>
      </c>
      <c r="L136" s="30">
        <v>32970</v>
      </c>
      <c r="M136" s="28">
        <f t="shared" si="2"/>
        <v>3711.9500000000116</v>
      </c>
      <c r="N136" t="s">
        <v>269</v>
      </c>
      <c r="O136" s="7" t="s">
        <v>412</v>
      </c>
      <c r="P136" s="9" t="s">
        <v>278</v>
      </c>
      <c r="Q136" s="2">
        <v>43489</v>
      </c>
      <c r="R136" s="2">
        <v>43489</v>
      </c>
    </row>
    <row r="137" spans="1:18" x14ac:dyDescent="0.25">
      <c r="A137">
        <v>2018</v>
      </c>
      <c r="B137" s="2">
        <v>43374</v>
      </c>
      <c r="C137" s="2">
        <v>43465</v>
      </c>
      <c r="D137" s="4">
        <v>30000</v>
      </c>
      <c r="E137" s="4">
        <v>33000</v>
      </c>
      <c r="F137" s="23" t="s">
        <v>178</v>
      </c>
      <c r="G137" s="16" t="s">
        <v>365</v>
      </c>
      <c r="H137" s="30">
        <v>80000</v>
      </c>
      <c r="I137" s="30">
        <v>60000</v>
      </c>
      <c r="J137" s="27">
        <f t="shared" si="3"/>
        <v>140000</v>
      </c>
      <c r="K137" s="30">
        <v>93715.87</v>
      </c>
      <c r="L137" s="30">
        <v>93715.87</v>
      </c>
      <c r="M137" s="28">
        <f t="shared" ref="M137:M200" si="4">J137-K137</f>
        <v>46284.130000000005</v>
      </c>
      <c r="N137" t="s">
        <v>269</v>
      </c>
      <c r="O137" s="7" t="s">
        <v>412</v>
      </c>
      <c r="P137" s="9" t="s">
        <v>278</v>
      </c>
      <c r="Q137" s="2">
        <v>43489</v>
      </c>
      <c r="R137" s="2">
        <v>43489</v>
      </c>
    </row>
    <row r="138" spans="1:18" x14ac:dyDescent="0.25">
      <c r="A138">
        <v>2018</v>
      </c>
      <c r="B138" s="2">
        <v>43374</v>
      </c>
      <c r="C138" s="2">
        <v>43465</v>
      </c>
      <c r="D138" s="4" t="s">
        <v>160</v>
      </c>
      <c r="E138" s="4">
        <v>34000</v>
      </c>
      <c r="F138" s="23" t="s">
        <v>179</v>
      </c>
      <c r="G138" s="16" t="s">
        <v>366</v>
      </c>
      <c r="H138" s="30">
        <v>80000</v>
      </c>
      <c r="I138" s="30">
        <v>60000</v>
      </c>
      <c r="J138" s="27">
        <f t="shared" si="3"/>
        <v>140000</v>
      </c>
      <c r="K138" s="30">
        <v>93715.87</v>
      </c>
      <c r="L138" s="30">
        <v>93715.87</v>
      </c>
      <c r="M138" s="28">
        <f t="shared" si="4"/>
        <v>46284.130000000005</v>
      </c>
      <c r="N138" t="s">
        <v>269</v>
      </c>
      <c r="O138" s="7" t="s">
        <v>412</v>
      </c>
      <c r="P138" s="9" t="s">
        <v>278</v>
      </c>
      <c r="Q138" s="2">
        <v>43489</v>
      </c>
      <c r="R138" s="2">
        <v>43489</v>
      </c>
    </row>
    <row r="139" spans="1:18" x14ac:dyDescent="0.25">
      <c r="A139">
        <v>2018</v>
      </c>
      <c r="B139" s="2">
        <v>43374</v>
      </c>
      <c r="C139" s="2">
        <v>43465</v>
      </c>
      <c r="D139" s="4" t="s">
        <v>160</v>
      </c>
      <c r="E139" s="4">
        <v>34000</v>
      </c>
      <c r="F139" s="23" t="s">
        <v>180</v>
      </c>
      <c r="G139" s="16" t="s">
        <v>367</v>
      </c>
      <c r="H139" s="30">
        <v>34000</v>
      </c>
      <c r="I139" s="30">
        <v>9915</v>
      </c>
      <c r="J139" s="27">
        <f t="shared" si="3"/>
        <v>43915</v>
      </c>
      <c r="K139" s="30">
        <v>38436</v>
      </c>
      <c r="L139" s="30">
        <v>38436</v>
      </c>
      <c r="M139" s="28">
        <f t="shared" si="4"/>
        <v>5479</v>
      </c>
      <c r="N139" t="s">
        <v>269</v>
      </c>
      <c r="O139" s="7" t="s">
        <v>412</v>
      </c>
      <c r="P139" s="9" t="s">
        <v>278</v>
      </c>
      <c r="Q139" s="2">
        <v>43489</v>
      </c>
      <c r="R139" s="2">
        <v>43489</v>
      </c>
    </row>
    <row r="140" spans="1:18" x14ac:dyDescent="0.25">
      <c r="A140">
        <v>2018</v>
      </c>
      <c r="B140" s="2">
        <v>43374</v>
      </c>
      <c r="C140" s="2">
        <v>43465</v>
      </c>
      <c r="D140" s="4">
        <v>30000</v>
      </c>
      <c r="E140" s="4">
        <v>34000</v>
      </c>
      <c r="F140" s="23" t="s">
        <v>181</v>
      </c>
      <c r="G140" s="16" t="s">
        <v>367</v>
      </c>
      <c r="H140" s="30">
        <v>34000</v>
      </c>
      <c r="I140" s="30">
        <v>9915</v>
      </c>
      <c r="J140" s="27">
        <f t="shared" si="3"/>
        <v>43915</v>
      </c>
      <c r="K140" s="30">
        <v>38436</v>
      </c>
      <c r="L140" s="30">
        <v>38436</v>
      </c>
      <c r="M140" s="28">
        <f t="shared" si="4"/>
        <v>5479</v>
      </c>
      <c r="N140" t="s">
        <v>269</v>
      </c>
      <c r="O140" s="7" t="s">
        <v>412</v>
      </c>
      <c r="P140" s="9" t="s">
        <v>278</v>
      </c>
      <c r="Q140" s="2">
        <v>43489</v>
      </c>
      <c r="R140" s="2">
        <v>43489</v>
      </c>
    </row>
    <row r="141" spans="1:18" x14ac:dyDescent="0.25">
      <c r="A141">
        <v>2018</v>
      </c>
      <c r="B141" s="2">
        <v>43374</v>
      </c>
      <c r="C141" s="2">
        <v>43465</v>
      </c>
      <c r="D141" s="4">
        <v>30000</v>
      </c>
      <c r="E141" s="4">
        <v>34000</v>
      </c>
      <c r="F141" s="23" t="s">
        <v>182</v>
      </c>
      <c r="G141" s="16" t="s">
        <v>259</v>
      </c>
      <c r="H141" s="30">
        <v>150000</v>
      </c>
      <c r="I141" s="30">
        <v>10648.05</v>
      </c>
      <c r="J141" s="27">
        <f t="shared" si="3"/>
        <v>160648.04999999999</v>
      </c>
      <c r="K141" s="30">
        <v>152383.94</v>
      </c>
      <c r="L141" s="30">
        <v>152383.94</v>
      </c>
      <c r="M141" s="28">
        <f t="shared" si="4"/>
        <v>8264.109999999986</v>
      </c>
      <c r="N141" t="s">
        <v>269</v>
      </c>
      <c r="O141" s="7" t="s">
        <v>412</v>
      </c>
      <c r="P141" s="9" t="s">
        <v>278</v>
      </c>
      <c r="Q141" s="2">
        <v>43489</v>
      </c>
      <c r="R141" s="2">
        <v>43489</v>
      </c>
    </row>
    <row r="142" spans="1:18" x14ac:dyDescent="0.25">
      <c r="A142">
        <v>2018</v>
      </c>
      <c r="B142" s="2">
        <v>43374</v>
      </c>
      <c r="C142" s="2">
        <v>43465</v>
      </c>
      <c r="D142" s="4" t="s">
        <v>160</v>
      </c>
      <c r="E142" s="4">
        <v>34000</v>
      </c>
      <c r="F142" s="23" t="s">
        <v>183</v>
      </c>
      <c r="G142" s="16" t="s">
        <v>368</v>
      </c>
      <c r="H142" s="30">
        <v>12000</v>
      </c>
      <c r="I142" s="30">
        <v>14597.23</v>
      </c>
      <c r="J142" s="27">
        <f t="shared" si="3"/>
        <v>26597.23</v>
      </c>
      <c r="K142" s="30">
        <v>19527.95</v>
      </c>
      <c r="L142" s="30">
        <v>19527.95</v>
      </c>
      <c r="M142" s="28">
        <f t="shared" si="4"/>
        <v>7069.2799999999988</v>
      </c>
      <c r="N142" t="s">
        <v>269</v>
      </c>
      <c r="O142" s="7" t="s">
        <v>412</v>
      </c>
      <c r="P142" s="9" t="s">
        <v>278</v>
      </c>
      <c r="Q142" s="2">
        <v>43489</v>
      </c>
      <c r="R142" s="2">
        <v>43489</v>
      </c>
    </row>
    <row r="143" spans="1:18" x14ac:dyDescent="0.25">
      <c r="A143">
        <v>2018</v>
      </c>
      <c r="B143" s="2">
        <v>43374</v>
      </c>
      <c r="C143" s="2">
        <v>43465</v>
      </c>
      <c r="D143" s="4">
        <v>30000</v>
      </c>
      <c r="E143" s="4">
        <v>34000</v>
      </c>
      <c r="F143" s="23" t="s">
        <v>184</v>
      </c>
      <c r="G143" s="16" t="s">
        <v>368</v>
      </c>
      <c r="H143" s="30">
        <v>12000</v>
      </c>
      <c r="I143" s="30">
        <v>14597.23</v>
      </c>
      <c r="J143" s="27">
        <f t="shared" si="3"/>
        <v>26597.23</v>
      </c>
      <c r="K143" s="30">
        <v>19527.95</v>
      </c>
      <c r="L143" s="30">
        <v>19527.95</v>
      </c>
      <c r="M143" s="28">
        <f t="shared" si="4"/>
        <v>7069.2799999999988</v>
      </c>
      <c r="N143" t="s">
        <v>269</v>
      </c>
      <c r="O143" s="7" t="s">
        <v>412</v>
      </c>
      <c r="P143" s="9" t="s">
        <v>278</v>
      </c>
      <c r="Q143" s="2">
        <v>43489</v>
      </c>
      <c r="R143" s="2">
        <v>43489</v>
      </c>
    </row>
    <row r="144" spans="1:18" x14ac:dyDescent="0.25">
      <c r="A144">
        <v>2018</v>
      </c>
      <c r="B144" s="2">
        <v>43374</v>
      </c>
      <c r="C144" s="2">
        <v>43465</v>
      </c>
      <c r="D144" s="4">
        <v>30000</v>
      </c>
      <c r="E144" s="4">
        <v>34000</v>
      </c>
      <c r="F144" s="23" t="s">
        <v>185</v>
      </c>
      <c r="G144" s="16" t="s">
        <v>369</v>
      </c>
      <c r="H144" s="30">
        <v>114000</v>
      </c>
      <c r="I144" s="30">
        <v>1685.05</v>
      </c>
      <c r="J144" s="27">
        <f t="shared" si="3"/>
        <v>115685.05</v>
      </c>
      <c r="K144" s="30">
        <v>115685.05</v>
      </c>
      <c r="L144" s="30">
        <v>115685.05</v>
      </c>
      <c r="M144" s="28">
        <f t="shared" si="4"/>
        <v>0</v>
      </c>
      <c r="N144" t="s">
        <v>269</v>
      </c>
      <c r="O144" s="7" t="s">
        <v>412</v>
      </c>
      <c r="P144" s="9" t="s">
        <v>278</v>
      </c>
      <c r="Q144" s="2">
        <v>43489</v>
      </c>
      <c r="R144" s="2">
        <v>43489</v>
      </c>
    </row>
    <row r="145" spans="1:18" x14ac:dyDescent="0.25">
      <c r="A145">
        <v>2018</v>
      </c>
      <c r="B145" s="2">
        <v>43374</v>
      </c>
      <c r="C145" s="2">
        <v>43465</v>
      </c>
      <c r="D145" s="4">
        <v>30000</v>
      </c>
      <c r="E145" s="4">
        <v>34000</v>
      </c>
      <c r="F145" s="23" t="s">
        <v>186</v>
      </c>
      <c r="G145" s="16" t="s">
        <v>369</v>
      </c>
      <c r="H145" s="30">
        <v>114000</v>
      </c>
      <c r="I145" s="30">
        <v>1685.05</v>
      </c>
      <c r="J145" s="27">
        <f t="shared" si="3"/>
        <v>115685.05</v>
      </c>
      <c r="K145" s="30">
        <v>115685.05</v>
      </c>
      <c r="L145" s="30">
        <v>115685.05</v>
      </c>
      <c r="M145" s="28">
        <f t="shared" si="4"/>
        <v>0</v>
      </c>
      <c r="N145" t="s">
        <v>269</v>
      </c>
      <c r="O145" s="7" t="s">
        <v>412</v>
      </c>
      <c r="P145" s="9" t="s">
        <v>278</v>
      </c>
      <c r="Q145" s="2">
        <v>43489</v>
      </c>
      <c r="R145" s="2">
        <v>43489</v>
      </c>
    </row>
    <row r="146" spans="1:18" x14ac:dyDescent="0.25">
      <c r="A146">
        <v>2018</v>
      </c>
      <c r="B146" s="2">
        <v>43374</v>
      </c>
      <c r="C146" s="2">
        <v>43465</v>
      </c>
      <c r="D146" s="4" t="s">
        <v>160</v>
      </c>
      <c r="E146" s="4">
        <v>34000</v>
      </c>
      <c r="F146" s="23" t="s">
        <v>187</v>
      </c>
      <c r="G146" s="16" t="s">
        <v>370</v>
      </c>
      <c r="H146" s="30">
        <v>24000</v>
      </c>
      <c r="I146" s="30">
        <v>-5634.23</v>
      </c>
      <c r="J146" s="27">
        <f t="shared" si="3"/>
        <v>18365.77</v>
      </c>
      <c r="K146" s="30">
        <v>17170.939999999999</v>
      </c>
      <c r="L146" s="30">
        <v>17170.939999999999</v>
      </c>
      <c r="M146" s="28">
        <f t="shared" si="4"/>
        <v>1194.8300000000017</v>
      </c>
      <c r="N146" t="s">
        <v>269</v>
      </c>
      <c r="O146" s="7" t="s">
        <v>412</v>
      </c>
      <c r="P146" s="9" t="s">
        <v>278</v>
      </c>
      <c r="Q146" s="2">
        <v>43489</v>
      </c>
      <c r="R146" s="2">
        <v>43489</v>
      </c>
    </row>
    <row r="147" spans="1:18" x14ac:dyDescent="0.25">
      <c r="A147">
        <v>2018</v>
      </c>
      <c r="B147" s="2">
        <v>43374</v>
      </c>
      <c r="C147" s="2">
        <v>43465</v>
      </c>
      <c r="D147" s="4" t="s">
        <v>160</v>
      </c>
      <c r="E147" s="4">
        <v>34000</v>
      </c>
      <c r="F147" s="23" t="s">
        <v>188</v>
      </c>
      <c r="G147" s="16" t="s">
        <v>370</v>
      </c>
      <c r="H147" s="30">
        <v>24000</v>
      </c>
      <c r="I147" s="30">
        <v>-5634.23</v>
      </c>
      <c r="J147" s="27">
        <f t="shared" si="3"/>
        <v>18365.77</v>
      </c>
      <c r="K147" s="30">
        <v>17170.939999999999</v>
      </c>
      <c r="L147" s="30">
        <v>17170.939999999999</v>
      </c>
      <c r="M147" s="28">
        <f t="shared" si="4"/>
        <v>1194.8300000000017</v>
      </c>
      <c r="N147" t="s">
        <v>269</v>
      </c>
      <c r="O147" s="7" t="s">
        <v>412</v>
      </c>
      <c r="P147" s="9" t="s">
        <v>278</v>
      </c>
      <c r="Q147" s="2">
        <v>43489</v>
      </c>
      <c r="R147" s="2">
        <v>43489</v>
      </c>
    </row>
    <row r="148" spans="1:18" ht="25.5" x14ac:dyDescent="0.25">
      <c r="A148">
        <v>2018</v>
      </c>
      <c r="B148" s="2">
        <v>43374</v>
      </c>
      <c r="C148" s="2">
        <v>43465</v>
      </c>
      <c r="D148" s="4">
        <v>30000</v>
      </c>
      <c r="E148" s="4">
        <v>35000</v>
      </c>
      <c r="F148" s="23" t="s">
        <v>189</v>
      </c>
      <c r="G148" s="16" t="s">
        <v>260</v>
      </c>
      <c r="H148" s="30">
        <v>164600</v>
      </c>
      <c r="I148" s="30">
        <v>483629.9</v>
      </c>
      <c r="J148" s="27">
        <f t="shared" si="3"/>
        <v>648229.9</v>
      </c>
      <c r="K148" s="30">
        <v>613859.86</v>
      </c>
      <c r="L148" s="30">
        <v>613859.86</v>
      </c>
      <c r="M148" s="28">
        <f t="shared" si="4"/>
        <v>34370.040000000037</v>
      </c>
      <c r="N148" t="s">
        <v>269</v>
      </c>
      <c r="O148" s="7" t="s">
        <v>412</v>
      </c>
      <c r="P148" s="9" t="s">
        <v>278</v>
      </c>
      <c r="Q148" s="2">
        <v>43489</v>
      </c>
      <c r="R148" s="2">
        <v>43489</v>
      </c>
    </row>
    <row r="149" spans="1:18" x14ac:dyDescent="0.25">
      <c r="A149">
        <v>2018</v>
      </c>
      <c r="B149" s="2">
        <v>43374</v>
      </c>
      <c r="C149" s="2">
        <v>43465</v>
      </c>
      <c r="D149" s="4">
        <v>30000</v>
      </c>
      <c r="E149" s="4">
        <v>35000</v>
      </c>
      <c r="F149" s="23" t="s">
        <v>190</v>
      </c>
      <c r="G149" s="16" t="s">
        <v>371</v>
      </c>
      <c r="H149" s="30">
        <v>35000</v>
      </c>
      <c r="I149" s="30">
        <v>267915</v>
      </c>
      <c r="J149" s="27">
        <f t="shared" si="3"/>
        <v>302915</v>
      </c>
      <c r="K149" s="30">
        <v>300971.89</v>
      </c>
      <c r="L149" s="30">
        <v>300971.89</v>
      </c>
      <c r="M149" s="28">
        <f t="shared" si="4"/>
        <v>1943.109999999986</v>
      </c>
      <c r="N149" t="s">
        <v>269</v>
      </c>
      <c r="O149" s="7" t="s">
        <v>412</v>
      </c>
      <c r="P149" s="9" t="s">
        <v>278</v>
      </c>
      <c r="Q149" s="2">
        <v>43489</v>
      </c>
      <c r="R149" s="2">
        <v>43489</v>
      </c>
    </row>
    <row r="150" spans="1:18" x14ac:dyDescent="0.25">
      <c r="A150">
        <v>2018</v>
      </c>
      <c r="B150" s="2">
        <v>43374</v>
      </c>
      <c r="C150" s="2">
        <v>43465</v>
      </c>
      <c r="D150" s="4">
        <v>30000</v>
      </c>
      <c r="E150" s="4">
        <v>35000</v>
      </c>
      <c r="F150" s="23" t="s">
        <v>191</v>
      </c>
      <c r="G150" s="16" t="s">
        <v>372</v>
      </c>
      <c r="H150" s="30">
        <v>35000</v>
      </c>
      <c r="I150" s="30">
        <v>267915</v>
      </c>
      <c r="J150" s="27">
        <f t="shared" si="3"/>
        <v>302915</v>
      </c>
      <c r="K150" s="30">
        <v>300971.89</v>
      </c>
      <c r="L150" s="30">
        <v>300971.89</v>
      </c>
      <c r="M150" s="28">
        <f t="shared" si="4"/>
        <v>1943.109999999986</v>
      </c>
      <c r="N150" t="s">
        <v>269</v>
      </c>
      <c r="O150" s="7" t="s">
        <v>412</v>
      </c>
      <c r="P150" s="9" t="s">
        <v>278</v>
      </c>
      <c r="Q150" s="2">
        <v>43489</v>
      </c>
      <c r="R150" s="2">
        <v>43489</v>
      </c>
    </row>
    <row r="151" spans="1:18" ht="25.5" x14ac:dyDescent="0.25">
      <c r="A151">
        <v>2018</v>
      </c>
      <c r="B151" s="2">
        <v>43374</v>
      </c>
      <c r="C151" s="2">
        <v>43465</v>
      </c>
      <c r="D151" s="4" t="s">
        <v>160</v>
      </c>
      <c r="E151" s="4">
        <v>35000</v>
      </c>
      <c r="F151" s="23" t="s">
        <v>192</v>
      </c>
      <c r="G151" s="16" t="s">
        <v>373</v>
      </c>
      <c r="H151" s="30">
        <v>12000</v>
      </c>
      <c r="I151" s="30">
        <v>10000</v>
      </c>
      <c r="J151" s="27">
        <f t="shared" si="3"/>
        <v>22000</v>
      </c>
      <c r="K151" s="30">
        <v>19960.009999999998</v>
      </c>
      <c r="L151" s="30">
        <v>19960.009999999998</v>
      </c>
      <c r="M151" s="28">
        <f t="shared" si="4"/>
        <v>2039.9900000000016</v>
      </c>
      <c r="N151" t="s">
        <v>269</v>
      </c>
      <c r="O151" s="7" t="s">
        <v>412</v>
      </c>
      <c r="P151" s="9" t="s">
        <v>278</v>
      </c>
      <c r="Q151" s="2">
        <v>43489</v>
      </c>
      <c r="R151" s="2">
        <v>43489</v>
      </c>
    </row>
    <row r="152" spans="1:18" x14ac:dyDescent="0.25">
      <c r="A152">
        <v>2018</v>
      </c>
      <c r="B152" s="2">
        <v>43374</v>
      </c>
      <c r="C152" s="2">
        <v>43465</v>
      </c>
      <c r="D152" s="4" t="s">
        <v>160</v>
      </c>
      <c r="E152" s="4">
        <v>35000</v>
      </c>
      <c r="F152" s="23" t="s">
        <v>193</v>
      </c>
      <c r="G152" s="16" t="s">
        <v>374</v>
      </c>
      <c r="H152" s="30">
        <v>12000</v>
      </c>
      <c r="I152" s="30">
        <v>10000</v>
      </c>
      <c r="J152" s="27">
        <f t="shared" si="3"/>
        <v>22000</v>
      </c>
      <c r="K152" s="30">
        <v>19960.009999999998</v>
      </c>
      <c r="L152" s="30">
        <v>19960.009999999998</v>
      </c>
      <c r="M152" s="28">
        <f t="shared" si="4"/>
        <v>2039.9900000000016</v>
      </c>
      <c r="N152" t="s">
        <v>269</v>
      </c>
      <c r="O152" s="7" t="s">
        <v>412</v>
      </c>
      <c r="P152" s="9" t="s">
        <v>278</v>
      </c>
      <c r="Q152" s="2">
        <v>43489</v>
      </c>
      <c r="R152" s="2">
        <v>43489</v>
      </c>
    </row>
    <row r="153" spans="1:18" x14ac:dyDescent="0.25">
      <c r="A153">
        <v>2018</v>
      </c>
      <c r="B153" s="2">
        <v>43374</v>
      </c>
      <c r="C153" s="2">
        <v>43465</v>
      </c>
      <c r="D153" s="4">
        <v>30000</v>
      </c>
      <c r="E153" s="4">
        <v>35000</v>
      </c>
      <c r="F153" s="23" t="s">
        <v>194</v>
      </c>
      <c r="G153" s="16" t="s">
        <v>375</v>
      </c>
      <c r="H153" s="30">
        <v>18000</v>
      </c>
      <c r="I153" s="30">
        <v>-16380</v>
      </c>
      <c r="J153" s="27">
        <f t="shared" si="3"/>
        <v>1620</v>
      </c>
      <c r="K153" s="30">
        <v>249.99</v>
      </c>
      <c r="L153" s="30">
        <v>249.99</v>
      </c>
      <c r="M153" s="28">
        <f t="shared" si="4"/>
        <v>1370.01</v>
      </c>
      <c r="N153" t="s">
        <v>269</v>
      </c>
      <c r="O153" s="7" t="s">
        <v>412</v>
      </c>
      <c r="P153" s="9" t="s">
        <v>278</v>
      </c>
      <c r="Q153" s="2">
        <v>43489</v>
      </c>
      <c r="R153" s="2">
        <v>43489</v>
      </c>
    </row>
    <row r="154" spans="1:18" x14ac:dyDescent="0.25">
      <c r="A154">
        <v>2018</v>
      </c>
      <c r="B154" s="2">
        <v>43374</v>
      </c>
      <c r="C154" s="2">
        <v>43465</v>
      </c>
      <c r="D154" s="4">
        <v>30000</v>
      </c>
      <c r="E154" s="4">
        <v>35000</v>
      </c>
      <c r="F154" s="23" t="s">
        <v>195</v>
      </c>
      <c r="G154" s="16" t="s">
        <v>376</v>
      </c>
      <c r="H154" s="30">
        <v>8000</v>
      </c>
      <c r="I154" s="30">
        <v>-8000</v>
      </c>
      <c r="J154" s="27">
        <f t="shared" si="3"/>
        <v>0</v>
      </c>
      <c r="K154" s="30">
        <v>0</v>
      </c>
      <c r="L154" s="30">
        <v>0</v>
      </c>
      <c r="M154" s="28">
        <f t="shared" si="4"/>
        <v>0</v>
      </c>
      <c r="N154" t="s">
        <v>269</v>
      </c>
      <c r="O154" s="7" t="s">
        <v>412</v>
      </c>
      <c r="P154" s="9" t="s">
        <v>278</v>
      </c>
      <c r="Q154" s="2">
        <v>43489</v>
      </c>
      <c r="R154" s="2">
        <v>43489</v>
      </c>
    </row>
    <row r="155" spans="1:18" x14ac:dyDescent="0.25">
      <c r="A155">
        <v>2018</v>
      </c>
      <c r="B155" s="2">
        <v>43374</v>
      </c>
      <c r="C155" s="2">
        <v>43465</v>
      </c>
      <c r="D155" s="4" t="s">
        <v>160</v>
      </c>
      <c r="E155" s="4">
        <v>35000</v>
      </c>
      <c r="F155" s="23" t="s">
        <v>196</v>
      </c>
      <c r="G155" s="16" t="s">
        <v>377</v>
      </c>
      <c r="H155" s="30">
        <v>10000</v>
      </c>
      <c r="I155" s="30">
        <v>-8380</v>
      </c>
      <c r="J155" s="27">
        <f t="shared" si="3"/>
        <v>1620</v>
      </c>
      <c r="K155" s="30">
        <v>249.99</v>
      </c>
      <c r="L155" s="30">
        <v>249.99</v>
      </c>
      <c r="M155" s="28">
        <f t="shared" si="4"/>
        <v>1370.01</v>
      </c>
      <c r="N155" t="s">
        <v>269</v>
      </c>
      <c r="O155" s="7" t="s">
        <v>412</v>
      </c>
      <c r="P155" s="9" t="s">
        <v>278</v>
      </c>
      <c r="Q155" s="2">
        <v>43489</v>
      </c>
      <c r="R155" s="2">
        <v>43489</v>
      </c>
    </row>
    <row r="156" spans="1:18" x14ac:dyDescent="0.25">
      <c r="A156">
        <v>2018</v>
      </c>
      <c r="B156" s="2">
        <v>43374</v>
      </c>
      <c r="C156" s="2">
        <v>43465</v>
      </c>
      <c r="D156" s="4" t="s">
        <v>160</v>
      </c>
      <c r="E156" s="4">
        <v>35000</v>
      </c>
      <c r="F156" s="23" t="s">
        <v>197</v>
      </c>
      <c r="G156" s="16" t="s">
        <v>378</v>
      </c>
      <c r="H156" s="30">
        <v>40000</v>
      </c>
      <c r="I156" s="30">
        <v>148835</v>
      </c>
      <c r="J156" s="27">
        <f t="shared" si="3"/>
        <v>188835</v>
      </c>
      <c r="K156" s="30">
        <v>187055.57</v>
      </c>
      <c r="L156" s="30">
        <v>187055.57</v>
      </c>
      <c r="M156" s="28">
        <f t="shared" si="4"/>
        <v>1779.429999999993</v>
      </c>
      <c r="N156" t="s">
        <v>269</v>
      </c>
      <c r="O156" s="7" t="s">
        <v>412</v>
      </c>
      <c r="P156" s="9" t="s">
        <v>278</v>
      </c>
      <c r="Q156" s="2">
        <v>43489</v>
      </c>
      <c r="R156" s="2">
        <v>43489</v>
      </c>
    </row>
    <row r="157" spans="1:18" ht="25.5" x14ac:dyDescent="0.25">
      <c r="A157">
        <v>2018</v>
      </c>
      <c r="B157" s="2">
        <v>43374</v>
      </c>
      <c r="C157" s="2">
        <v>43465</v>
      </c>
      <c r="D157" s="4" t="s">
        <v>160</v>
      </c>
      <c r="E157" s="4">
        <v>35000</v>
      </c>
      <c r="F157" s="23" t="s">
        <v>198</v>
      </c>
      <c r="G157" s="16" t="s">
        <v>379</v>
      </c>
      <c r="H157" s="30">
        <v>40000</v>
      </c>
      <c r="I157" s="30">
        <v>148835</v>
      </c>
      <c r="J157" s="27">
        <f t="shared" si="3"/>
        <v>188835</v>
      </c>
      <c r="K157" s="30">
        <v>187055.57</v>
      </c>
      <c r="L157" s="30">
        <v>187055.57</v>
      </c>
      <c r="M157" s="28">
        <f t="shared" si="4"/>
        <v>1779.429999999993</v>
      </c>
      <c r="N157" t="s">
        <v>269</v>
      </c>
      <c r="O157" s="7" t="s">
        <v>412</v>
      </c>
      <c r="P157" s="9" t="s">
        <v>278</v>
      </c>
      <c r="Q157" s="2">
        <v>43489</v>
      </c>
      <c r="R157" s="2">
        <v>43489</v>
      </c>
    </row>
    <row r="158" spans="1:18" ht="25.5" x14ac:dyDescent="0.25">
      <c r="A158">
        <v>2018</v>
      </c>
      <c r="B158" s="2">
        <v>43374</v>
      </c>
      <c r="C158" s="2">
        <v>43465</v>
      </c>
      <c r="D158" s="4" t="s">
        <v>160</v>
      </c>
      <c r="E158" s="4">
        <v>35000</v>
      </c>
      <c r="F158" s="23" t="s">
        <v>199</v>
      </c>
      <c r="G158" s="16" t="s">
        <v>380</v>
      </c>
      <c r="H158" s="30">
        <v>8000</v>
      </c>
      <c r="I158" s="30">
        <v>73660</v>
      </c>
      <c r="J158" s="27">
        <f t="shared" si="3"/>
        <v>81660</v>
      </c>
      <c r="K158" s="30">
        <v>58879.519999999997</v>
      </c>
      <c r="L158" s="30">
        <v>58879.519999999997</v>
      </c>
      <c r="M158" s="28">
        <f t="shared" si="4"/>
        <v>22780.480000000003</v>
      </c>
      <c r="N158" t="s">
        <v>269</v>
      </c>
      <c r="O158" s="7" t="s">
        <v>412</v>
      </c>
      <c r="P158" s="9" t="s">
        <v>278</v>
      </c>
      <c r="Q158" s="2">
        <v>43489</v>
      </c>
      <c r="R158" s="2">
        <v>43489</v>
      </c>
    </row>
    <row r="159" spans="1:18" x14ac:dyDescent="0.25">
      <c r="A159">
        <v>2018</v>
      </c>
      <c r="B159" s="2">
        <v>43374</v>
      </c>
      <c r="C159" s="2">
        <v>43465</v>
      </c>
      <c r="D159" s="4" t="s">
        <v>160</v>
      </c>
      <c r="E159" s="4">
        <v>35000</v>
      </c>
      <c r="F159" s="23" t="s">
        <v>200</v>
      </c>
      <c r="G159" s="16" t="s">
        <v>381</v>
      </c>
      <c r="H159" s="30">
        <v>8000</v>
      </c>
      <c r="I159" s="30">
        <v>73660</v>
      </c>
      <c r="J159" s="27">
        <f t="shared" si="3"/>
        <v>81660</v>
      </c>
      <c r="K159" s="30">
        <v>58879.519999999997</v>
      </c>
      <c r="L159" s="30">
        <v>58879.519999999997</v>
      </c>
      <c r="M159" s="28">
        <f t="shared" si="4"/>
        <v>22780.480000000003</v>
      </c>
      <c r="N159" t="s">
        <v>269</v>
      </c>
      <c r="O159" s="7" t="s">
        <v>412</v>
      </c>
      <c r="P159" s="9" t="s">
        <v>278</v>
      </c>
      <c r="Q159" s="2">
        <v>43489</v>
      </c>
      <c r="R159" s="2">
        <v>43489</v>
      </c>
    </row>
    <row r="160" spans="1:18" x14ac:dyDescent="0.25">
      <c r="A160">
        <v>2018</v>
      </c>
      <c r="B160" s="2">
        <v>43374</v>
      </c>
      <c r="C160" s="2">
        <v>43465</v>
      </c>
      <c r="D160" s="4" t="s">
        <v>160</v>
      </c>
      <c r="E160" s="4">
        <v>35000</v>
      </c>
      <c r="F160" s="23" t="s">
        <v>201</v>
      </c>
      <c r="G160" s="16" t="s">
        <v>382</v>
      </c>
      <c r="H160" s="30">
        <v>15600</v>
      </c>
      <c r="I160" s="30">
        <v>-400.1</v>
      </c>
      <c r="J160" s="27">
        <f t="shared" si="3"/>
        <v>15199.9</v>
      </c>
      <c r="K160" s="30">
        <v>11666</v>
      </c>
      <c r="L160" s="30">
        <v>11666</v>
      </c>
      <c r="M160" s="28">
        <f t="shared" si="4"/>
        <v>3533.8999999999996</v>
      </c>
      <c r="N160" t="s">
        <v>269</v>
      </c>
      <c r="O160" s="7" t="s">
        <v>412</v>
      </c>
      <c r="P160" s="9" t="s">
        <v>278</v>
      </c>
      <c r="Q160" s="2">
        <v>43489</v>
      </c>
      <c r="R160" s="2">
        <v>43489</v>
      </c>
    </row>
    <row r="161" spans="1:18" x14ac:dyDescent="0.25">
      <c r="A161">
        <v>2018</v>
      </c>
      <c r="B161" s="2">
        <v>43374</v>
      </c>
      <c r="C161" s="2">
        <v>43465</v>
      </c>
      <c r="D161" s="4" t="s">
        <v>160</v>
      </c>
      <c r="E161" s="4">
        <v>35000</v>
      </c>
      <c r="F161" s="23" t="s">
        <v>202</v>
      </c>
      <c r="G161" s="16" t="s">
        <v>382</v>
      </c>
      <c r="H161" s="30">
        <v>15600</v>
      </c>
      <c r="I161" s="30">
        <v>-400.1</v>
      </c>
      <c r="J161" s="27">
        <f t="shared" si="3"/>
        <v>15199.9</v>
      </c>
      <c r="K161" s="30">
        <v>11666</v>
      </c>
      <c r="L161" s="30">
        <v>11666</v>
      </c>
      <c r="M161" s="28">
        <f t="shared" si="4"/>
        <v>3533.8999999999996</v>
      </c>
      <c r="N161" t="s">
        <v>269</v>
      </c>
      <c r="O161" s="7" t="s">
        <v>412</v>
      </c>
      <c r="P161" s="9" t="s">
        <v>278</v>
      </c>
      <c r="Q161" s="2">
        <v>43489</v>
      </c>
      <c r="R161" s="2">
        <v>43489</v>
      </c>
    </row>
    <row r="162" spans="1:18" x14ac:dyDescent="0.25">
      <c r="A162">
        <v>2018</v>
      </c>
      <c r="B162" s="2">
        <v>43374</v>
      </c>
      <c r="C162" s="2">
        <v>43465</v>
      </c>
      <c r="D162" s="4" t="s">
        <v>160</v>
      </c>
      <c r="E162" s="4">
        <v>35000</v>
      </c>
      <c r="F162" s="23" t="s">
        <v>203</v>
      </c>
      <c r="G162" s="16" t="s">
        <v>383</v>
      </c>
      <c r="H162" s="30">
        <v>36000</v>
      </c>
      <c r="I162" s="30">
        <v>0</v>
      </c>
      <c r="J162" s="27">
        <f t="shared" si="3"/>
        <v>36000</v>
      </c>
      <c r="K162" s="30">
        <v>35076.879999999997</v>
      </c>
      <c r="L162" s="30">
        <v>35076.879999999997</v>
      </c>
      <c r="M162" s="28">
        <f t="shared" si="4"/>
        <v>923.12000000000262</v>
      </c>
      <c r="N162" t="s">
        <v>269</v>
      </c>
      <c r="O162" s="7" t="s">
        <v>412</v>
      </c>
      <c r="P162" s="9" t="s">
        <v>278</v>
      </c>
      <c r="Q162" s="2">
        <v>43489</v>
      </c>
      <c r="R162" s="2">
        <v>43489</v>
      </c>
    </row>
    <row r="163" spans="1:18" x14ac:dyDescent="0.25">
      <c r="A163">
        <v>2018</v>
      </c>
      <c r="B163" s="2">
        <v>43374</v>
      </c>
      <c r="C163" s="2">
        <v>43465</v>
      </c>
      <c r="D163" s="4" t="s">
        <v>160</v>
      </c>
      <c r="E163" s="4">
        <v>35000</v>
      </c>
      <c r="F163" s="23" t="s">
        <v>204</v>
      </c>
      <c r="G163" s="16" t="s">
        <v>383</v>
      </c>
      <c r="H163" s="30">
        <v>36000</v>
      </c>
      <c r="I163" s="30">
        <v>0</v>
      </c>
      <c r="J163" s="27">
        <f t="shared" si="3"/>
        <v>36000</v>
      </c>
      <c r="K163" s="30">
        <v>35076.879999999997</v>
      </c>
      <c r="L163" s="30">
        <v>35076.879999999997</v>
      </c>
      <c r="M163" s="28">
        <f t="shared" si="4"/>
        <v>923.12000000000262</v>
      </c>
      <c r="N163" t="s">
        <v>269</v>
      </c>
      <c r="O163" s="7" t="s">
        <v>412</v>
      </c>
      <c r="P163" s="9" t="s">
        <v>278</v>
      </c>
      <c r="Q163" s="2">
        <v>43489</v>
      </c>
      <c r="R163" s="2">
        <v>43489</v>
      </c>
    </row>
    <row r="164" spans="1:18" x14ac:dyDescent="0.25">
      <c r="A164">
        <v>2018</v>
      </c>
      <c r="B164" s="2">
        <v>43374</v>
      </c>
      <c r="C164" s="2">
        <v>43465</v>
      </c>
      <c r="D164" s="4" t="s">
        <v>160</v>
      </c>
      <c r="E164" s="4">
        <v>36000</v>
      </c>
      <c r="F164" s="23" t="s">
        <v>205</v>
      </c>
      <c r="G164" s="16" t="s">
        <v>261</v>
      </c>
      <c r="H164" s="30">
        <v>98000</v>
      </c>
      <c r="I164" s="30">
        <v>-55000</v>
      </c>
      <c r="J164" s="27">
        <f t="shared" si="3"/>
        <v>43000</v>
      </c>
      <c r="K164" s="30">
        <v>40405.29</v>
      </c>
      <c r="L164" s="30">
        <v>40405.29</v>
      </c>
      <c r="M164" s="28">
        <f t="shared" si="4"/>
        <v>2594.7099999999991</v>
      </c>
      <c r="N164" t="s">
        <v>269</v>
      </c>
      <c r="O164" s="7" t="s">
        <v>412</v>
      </c>
      <c r="P164" s="9" t="s">
        <v>278</v>
      </c>
      <c r="Q164" s="2">
        <v>43489</v>
      </c>
      <c r="R164" s="2">
        <v>43489</v>
      </c>
    </row>
    <row r="165" spans="1:18" ht="25.5" x14ac:dyDescent="0.25">
      <c r="A165">
        <v>2018</v>
      </c>
      <c r="B165" s="2">
        <v>43374</v>
      </c>
      <c r="C165" s="2">
        <v>43465</v>
      </c>
      <c r="D165" s="4" t="s">
        <v>160</v>
      </c>
      <c r="E165" s="4">
        <v>36000</v>
      </c>
      <c r="F165" s="23" t="s">
        <v>206</v>
      </c>
      <c r="G165" s="16" t="s">
        <v>384</v>
      </c>
      <c r="H165" s="30">
        <v>98000</v>
      </c>
      <c r="I165" s="30">
        <v>-55000</v>
      </c>
      <c r="J165" s="27">
        <f t="shared" si="3"/>
        <v>43000</v>
      </c>
      <c r="K165" s="30">
        <v>40405.29</v>
      </c>
      <c r="L165" s="30">
        <v>40405.29</v>
      </c>
      <c r="M165" s="28">
        <f t="shared" si="4"/>
        <v>2594.7099999999991</v>
      </c>
      <c r="N165" t="s">
        <v>269</v>
      </c>
      <c r="O165" s="7" t="s">
        <v>412</v>
      </c>
      <c r="P165" s="9" t="s">
        <v>278</v>
      </c>
      <c r="Q165" s="2">
        <v>43489</v>
      </c>
      <c r="R165" s="2">
        <v>43489</v>
      </c>
    </row>
    <row r="166" spans="1:18" ht="38.25" x14ac:dyDescent="0.25">
      <c r="A166">
        <v>2018</v>
      </c>
      <c r="B166" s="2">
        <v>43374</v>
      </c>
      <c r="C166" s="2">
        <v>43465</v>
      </c>
      <c r="D166" s="4" t="s">
        <v>160</v>
      </c>
      <c r="E166" s="4">
        <v>36000</v>
      </c>
      <c r="F166" s="23" t="s">
        <v>207</v>
      </c>
      <c r="G166" s="16" t="s">
        <v>385</v>
      </c>
      <c r="H166" s="30">
        <v>98000</v>
      </c>
      <c r="I166" s="30">
        <v>-55000</v>
      </c>
      <c r="J166" s="27">
        <f t="shared" si="3"/>
        <v>43000</v>
      </c>
      <c r="K166" s="30">
        <v>40405.29</v>
      </c>
      <c r="L166" s="30">
        <v>40405.29</v>
      </c>
      <c r="M166" s="28">
        <f t="shared" si="4"/>
        <v>2594.7099999999991</v>
      </c>
      <c r="N166" t="s">
        <v>269</v>
      </c>
      <c r="O166" s="7" t="s">
        <v>412</v>
      </c>
      <c r="P166" s="9" t="s">
        <v>278</v>
      </c>
      <c r="Q166" s="2">
        <v>43489</v>
      </c>
      <c r="R166" s="2">
        <v>43489</v>
      </c>
    </row>
    <row r="167" spans="1:18" x14ac:dyDescent="0.25">
      <c r="A167">
        <v>2018</v>
      </c>
      <c r="B167" s="2">
        <v>43374</v>
      </c>
      <c r="C167" s="2">
        <v>43465</v>
      </c>
      <c r="D167" s="4" t="s">
        <v>160</v>
      </c>
      <c r="E167" s="4">
        <v>37000</v>
      </c>
      <c r="F167" s="23" t="s">
        <v>208</v>
      </c>
      <c r="G167" s="16" t="s">
        <v>262</v>
      </c>
      <c r="H167" s="30">
        <v>1058090</v>
      </c>
      <c r="I167" s="30">
        <v>-79463</v>
      </c>
      <c r="J167" s="27">
        <f t="shared" si="3"/>
        <v>978627</v>
      </c>
      <c r="K167" s="30">
        <v>742414.38</v>
      </c>
      <c r="L167" s="30">
        <v>742414.38</v>
      </c>
      <c r="M167" s="28">
        <f t="shared" si="4"/>
        <v>236212.62</v>
      </c>
      <c r="N167" t="s">
        <v>269</v>
      </c>
      <c r="O167" s="7" t="s">
        <v>412</v>
      </c>
      <c r="P167" s="9" t="s">
        <v>278</v>
      </c>
      <c r="Q167" s="2">
        <v>43489</v>
      </c>
      <c r="R167" s="2">
        <v>43489</v>
      </c>
    </row>
    <row r="168" spans="1:18" x14ac:dyDescent="0.25">
      <c r="A168">
        <v>2018</v>
      </c>
      <c r="B168" s="2">
        <v>43374</v>
      </c>
      <c r="C168" s="2">
        <v>43465</v>
      </c>
      <c r="D168" s="4" t="s">
        <v>160</v>
      </c>
      <c r="E168" s="4">
        <v>37000</v>
      </c>
      <c r="F168" s="23" t="s">
        <v>209</v>
      </c>
      <c r="G168" s="16" t="s">
        <v>386</v>
      </c>
      <c r="H168" s="30">
        <v>241800</v>
      </c>
      <c r="I168" s="30">
        <v>-32000</v>
      </c>
      <c r="J168" s="27">
        <f t="shared" si="3"/>
        <v>209800</v>
      </c>
      <c r="K168" s="30">
        <v>164684.09</v>
      </c>
      <c r="L168" s="30">
        <v>164684.09</v>
      </c>
      <c r="M168" s="28">
        <f t="shared" si="4"/>
        <v>45115.91</v>
      </c>
      <c r="N168" t="s">
        <v>269</v>
      </c>
      <c r="O168" s="7" t="s">
        <v>412</v>
      </c>
      <c r="P168" s="9" t="s">
        <v>278</v>
      </c>
      <c r="Q168" s="2">
        <v>43489</v>
      </c>
      <c r="R168" s="2">
        <v>43489</v>
      </c>
    </row>
    <row r="169" spans="1:18" x14ac:dyDescent="0.25">
      <c r="A169" s="8">
        <v>2018</v>
      </c>
      <c r="B169" s="2">
        <v>43374</v>
      </c>
      <c r="C169" s="2">
        <v>43465</v>
      </c>
      <c r="D169" s="4" t="s">
        <v>160</v>
      </c>
      <c r="E169" s="4">
        <v>37000</v>
      </c>
      <c r="F169" s="23" t="s">
        <v>210</v>
      </c>
      <c r="G169" s="16" t="s">
        <v>386</v>
      </c>
      <c r="H169" s="30">
        <v>241800</v>
      </c>
      <c r="I169" s="30">
        <v>-32000</v>
      </c>
      <c r="J169" s="27">
        <f t="shared" si="3"/>
        <v>209800</v>
      </c>
      <c r="K169" s="30">
        <v>164684.09</v>
      </c>
      <c r="L169" s="30">
        <v>164684.09</v>
      </c>
      <c r="M169" s="28">
        <f t="shared" si="4"/>
        <v>45115.91</v>
      </c>
      <c r="N169" t="s">
        <v>269</v>
      </c>
      <c r="O169" s="7" t="s">
        <v>412</v>
      </c>
      <c r="P169" s="9" t="s">
        <v>278</v>
      </c>
      <c r="Q169" s="2">
        <v>43489</v>
      </c>
      <c r="R169" s="2">
        <v>43489</v>
      </c>
    </row>
    <row r="170" spans="1:18" x14ac:dyDescent="0.25">
      <c r="A170" s="8">
        <v>2018</v>
      </c>
      <c r="B170" s="2">
        <v>43374</v>
      </c>
      <c r="C170" s="2">
        <v>43465</v>
      </c>
      <c r="D170" s="4" t="s">
        <v>160</v>
      </c>
      <c r="E170" s="4">
        <v>37000</v>
      </c>
      <c r="F170" s="23" t="s">
        <v>211</v>
      </c>
      <c r="G170" s="16" t="s">
        <v>387</v>
      </c>
      <c r="H170" s="30">
        <v>61940</v>
      </c>
      <c r="I170" s="30">
        <v>0</v>
      </c>
      <c r="J170" s="27">
        <f t="shared" si="3"/>
        <v>61940</v>
      </c>
      <c r="K170" s="30">
        <v>24064.43</v>
      </c>
      <c r="L170" s="30">
        <v>24064.43</v>
      </c>
      <c r="M170" s="28">
        <f t="shared" si="4"/>
        <v>37875.57</v>
      </c>
      <c r="N170" t="s">
        <v>269</v>
      </c>
      <c r="O170" s="7" t="s">
        <v>412</v>
      </c>
      <c r="P170" s="9" t="s">
        <v>278</v>
      </c>
      <c r="Q170" s="2">
        <v>43489</v>
      </c>
      <c r="R170" s="2">
        <v>43489</v>
      </c>
    </row>
    <row r="171" spans="1:18" x14ac:dyDescent="0.25">
      <c r="A171" s="8">
        <v>2018</v>
      </c>
      <c r="B171" s="2">
        <v>43374</v>
      </c>
      <c r="C171" s="2">
        <v>43465</v>
      </c>
      <c r="D171" s="4" t="s">
        <v>160</v>
      </c>
      <c r="E171" s="4">
        <v>37000</v>
      </c>
      <c r="F171" s="23" t="s">
        <v>212</v>
      </c>
      <c r="G171" s="16" t="s">
        <v>387</v>
      </c>
      <c r="H171" s="30">
        <v>61940</v>
      </c>
      <c r="I171" s="30">
        <v>0</v>
      </c>
      <c r="J171" s="27">
        <f t="shared" si="3"/>
        <v>61940</v>
      </c>
      <c r="K171" s="30">
        <v>24064.43</v>
      </c>
      <c r="L171" s="30">
        <v>24064.43</v>
      </c>
      <c r="M171" s="28">
        <f t="shared" si="4"/>
        <v>37875.57</v>
      </c>
      <c r="N171" t="s">
        <v>269</v>
      </c>
      <c r="O171" s="7" t="s">
        <v>412</v>
      </c>
      <c r="P171" s="9" t="s">
        <v>278</v>
      </c>
      <c r="Q171" s="2">
        <v>43489</v>
      </c>
      <c r="R171" s="2">
        <v>43489</v>
      </c>
    </row>
    <row r="172" spans="1:18" x14ac:dyDescent="0.25">
      <c r="A172" s="8">
        <v>2018</v>
      </c>
      <c r="B172" s="2">
        <v>43374</v>
      </c>
      <c r="C172" s="2">
        <v>43465</v>
      </c>
      <c r="D172" s="4" t="s">
        <v>160</v>
      </c>
      <c r="E172" s="4">
        <v>37000</v>
      </c>
      <c r="F172" s="23" t="s">
        <v>213</v>
      </c>
      <c r="G172" s="16" t="s">
        <v>388</v>
      </c>
      <c r="H172" s="30">
        <v>595450</v>
      </c>
      <c r="I172" s="30">
        <v>-46849</v>
      </c>
      <c r="J172" s="27">
        <f t="shared" si="3"/>
        <v>548601</v>
      </c>
      <c r="K172" s="30">
        <v>395500</v>
      </c>
      <c r="L172" s="30">
        <v>395500</v>
      </c>
      <c r="M172" s="28">
        <f t="shared" si="4"/>
        <v>153101</v>
      </c>
      <c r="N172" t="s">
        <v>269</v>
      </c>
      <c r="O172" s="7" t="s">
        <v>412</v>
      </c>
      <c r="P172" s="9" t="s">
        <v>278</v>
      </c>
      <c r="Q172" s="2">
        <v>43489</v>
      </c>
      <c r="R172" s="2">
        <v>43489</v>
      </c>
    </row>
    <row r="173" spans="1:18" x14ac:dyDescent="0.25">
      <c r="A173" s="8">
        <v>2018</v>
      </c>
      <c r="B173" s="2">
        <v>43374</v>
      </c>
      <c r="C173" s="2">
        <v>43465</v>
      </c>
      <c r="D173" s="4" t="s">
        <v>160</v>
      </c>
      <c r="E173" s="4">
        <v>37000</v>
      </c>
      <c r="F173" s="23" t="s">
        <v>214</v>
      </c>
      <c r="G173" s="16" t="s">
        <v>388</v>
      </c>
      <c r="H173" s="30">
        <v>466350</v>
      </c>
      <c r="I173" s="30">
        <v>-43049</v>
      </c>
      <c r="J173" s="27">
        <f t="shared" ref="J173:J206" si="5">H173+I173</f>
        <v>423301</v>
      </c>
      <c r="K173" s="30">
        <v>296500</v>
      </c>
      <c r="L173" s="30">
        <v>296500</v>
      </c>
      <c r="M173" s="28">
        <f t="shared" si="4"/>
        <v>126801</v>
      </c>
      <c r="N173" t="s">
        <v>269</v>
      </c>
      <c r="O173" s="7" t="s">
        <v>412</v>
      </c>
      <c r="P173" s="9" t="s">
        <v>278</v>
      </c>
      <c r="Q173" s="2">
        <v>43489</v>
      </c>
      <c r="R173" s="2">
        <v>43489</v>
      </c>
    </row>
    <row r="174" spans="1:18" x14ac:dyDescent="0.25">
      <c r="A174" s="8">
        <v>2018</v>
      </c>
      <c r="B174" s="2">
        <v>43374</v>
      </c>
      <c r="C174" s="2">
        <v>43465</v>
      </c>
      <c r="D174" s="4" t="s">
        <v>160</v>
      </c>
      <c r="E174" s="4">
        <v>37000</v>
      </c>
      <c r="F174" s="23" t="s">
        <v>215</v>
      </c>
      <c r="G174" s="16" t="s">
        <v>389</v>
      </c>
      <c r="H174" s="30">
        <v>129100</v>
      </c>
      <c r="I174" s="30">
        <v>-3800</v>
      </c>
      <c r="J174" s="27">
        <f t="shared" si="5"/>
        <v>125300</v>
      </c>
      <c r="K174" s="30">
        <v>99000</v>
      </c>
      <c r="L174" s="30">
        <v>99000</v>
      </c>
      <c r="M174" s="28">
        <f t="shared" si="4"/>
        <v>26300</v>
      </c>
      <c r="N174" t="s">
        <v>269</v>
      </c>
      <c r="O174" s="7" t="s">
        <v>412</v>
      </c>
      <c r="P174" s="9" t="s">
        <v>278</v>
      </c>
      <c r="Q174" s="2">
        <v>43489</v>
      </c>
      <c r="R174" s="2">
        <v>43489</v>
      </c>
    </row>
    <row r="175" spans="1:18" x14ac:dyDescent="0.25">
      <c r="A175" s="8">
        <v>2018</v>
      </c>
      <c r="B175" s="2">
        <v>43374</v>
      </c>
      <c r="C175" s="2">
        <v>43465</v>
      </c>
      <c r="D175" s="4" t="s">
        <v>160</v>
      </c>
      <c r="E175" s="4">
        <v>37000</v>
      </c>
      <c r="F175" s="23" t="s">
        <v>216</v>
      </c>
      <c r="G175" s="16" t="s">
        <v>390</v>
      </c>
      <c r="H175" s="30">
        <v>106900</v>
      </c>
      <c r="I175" s="30">
        <v>22211</v>
      </c>
      <c r="J175" s="27">
        <f t="shared" si="5"/>
        <v>129111</v>
      </c>
      <c r="K175" s="30">
        <v>128992.19</v>
      </c>
      <c r="L175" s="30">
        <v>128992.19</v>
      </c>
      <c r="M175" s="28">
        <f t="shared" si="4"/>
        <v>118.80999999999767</v>
      </c>
      <c r="N175" t="s">
        <v>269</v>
      </c>
      <c r="O175" s="7" t="s">
        <v>412</v>
      </c>
      <c r="P175" s="9" t="s">
        <v>278</v>
      </c>
      <c r="Q175" s="2">
        <v>43489</v>
      </c>
      <c r="R175" s="2">
        <v>43489</v>
      </c>
    </row>
    <row r="176" spans="1:18" x14ac:dyDescent="0.25">
      <c r="A176" s="8">
        <v>2018</v>
      </c>
      <c r="B176" s="2">
        <v>43374</v>
      </c>
      <c r="C176" s="2">
        <v>43465</v>
      </c>
      <c r="D176" s="4" t="s">
        <v>160</v>
      </c>
      <c r="E176" s="4">
        <v>37000</v>
      </c>
      <c r="F176" s="23" t="s">
        <v>217</v>
      </c>
      <c r="G176" s="16" t="s">
        <v>390</v>
      </c>
      <c r="H176" s="30">
        <v>106900</v>
      </c>
      <c r="I176" s="30">
        <v>22211</v>
      </c>
      <c r="J176" s="27">
        <f t="shared" si="5"/>
        <v>129111</v>
      </c>
      <c r="K176" s="30">
        <v>128992.19</v>
      </c>
      <c r="L176" s="30">
        <v>128992.19</v>
      </c>
      <c r="M176" s="28">
        <f t="shared" si="4"/>
        <v>118.80999999999767</v>
      </c>
      <c r="N176" t="s">
        <v>269</v>
      </c>
      <c r="O176" s="7" t="s">
        <v>412</v>
      </c>
      <c r="P176" s="9" t="s">
        <v>278</v>
      </c>
      <c r="Q176" s="2">
        <v>43489</v>
      </c>
      <c r="R176" s="2">
        <v>43489</v>
      </c>
    </row>
    <row r="177" spans="1:18" x14ac:dyDescent="0.25">
      <c r="A177" s="8">
        <v>2018</v>
      </c>
      <c r="B177" s="2">
        <v>43374</v>
      </c>
      <c r="C177" s="2">
        <v>43465</v>
      </c>
      <c r="D177" s="4" t="s">
        <v>160</v>
      </c>
      <c r="E177" s="4">
        <v>37000</v>
      </c>
      <c r="F177" s="23" t="s">
        <v>218</v>
      </c>
      <c r="G177" s="16" t="s">
        <v>391</v>
      </c>
      <c r="H177" s="30">
        <v>52000</v>
      </c>
      <c r="I177" s="30">
        <v>-22825</v>
      </c>
      <c r="J177" s="27">
        <f t="shared" si="5"/>
        <v>29175</v>
      </c>
      <c r="K177" s="30">
        <v>29173.67</v>
      </c>
      <c r="L177" s="30">
        <v>29173.67</v>
      </c>
      <c r="M177" s="28">
        <f t="shared" si="4"/>
        <v>1.3300000000017462</v>
      </c>
      <c r="N177" t="s">
        <v>269</v>
      </c>
      <c r="O177" s="7" t="s">
        <v>412</v>
      </c>
      <c r="P177" s="9" t="s">
        <v>278</v>
      </c>
      <c r="Q177" s="2">
        <v>43489</v>
      </c>
      <c r="R177" s="2">
        <v>43489</v>
      </c>
    </row>
    <row r="178" spans="1:18" x14ac:dyDescent="0.25">
      <c r="A178" s="8">
        <v>2018</v>
      </c>
      <c r="B178" s="2">
        <v>43374</v>
      </c>
      <c r="C178" s="2">
        <v>43465</v>
      </c>
      <c r="D178" s="4" t="s">
        <v>160</v>
      </c>
      <c r="E178" s="4">
        <v>37000</v>
      </c>
      <c r="F178" s="23" t="s">
        <v>219</v>
      </c>
      <c r="G178" s="16" t="s">
        <v>392</v>
      </c>
      <c r="H178" s="30">
        <v>52000</v>
      </c>
      <c r="I178" s="30">
        <v>-22825</v>
      </c>
      <c r="J178" s="27">
        <f t="shared" si="5"/>
        <v>29175</v>
      </c>
      <c r="K178" s="30">
        <v>29173.67</v>
      </c>
      <c r="L178" s="30">
        <v>29173.67</v>
      </c>
      <c r="M178" s="28">
        <f t="shared" si="4"/>
        <v>1.3300000000017462</v>
      </c>
      <c r="N178" t="s">
        <v>269</v>
      </c>
      <c r="O178" s="7" t="s">
        <v>412</v>
      </c>
      <c r="P178" s="9" t="s">
        <v>278</v>
      </c>
      <c r="Q178" s="2">
        <v>43489</v>
      </c>
      <c r="R178" s="2">
        <v>43489</v>
      </c>
    </row>
    <row r="179" spans="1:18" x14ac:dyDescent="0.25">
      <c r="A179" s="8">
        <v>2018</v>
      </c>
      <c r="B179" s="2">
        <v>43374</v>
      </c>
      <c r="C179" s="2">
        <v>43465</v>
      </c>
      <c r="D179" s="4" t="s">
        <v>160</v>
      </c>
      <c r="E179" s="5">
        <v>38000</v>
      </c>
      <c r="F179" s="23" t="s">
        <v>220</v>
      </c>
      <c r="G179" s="16" t="s">
        <v>263</v>
      </c>
      <c r="H179" s="30">
        <v>96000</v>
      </c>
      <c r="I179" s="30">
        <v>29100</v>
      </c>
      <c r="J179" s="27">
        <f t="shared" si="5"/>
        <v>125100</v>
      </c>
      <c r="K179" s="30">
        <v>103975.1</v>
      </c>
      <c r="L179" s="30">
        <v>103975.1</v>
      </c>
      <c r="M179" s="28">
        <f t="shared" si="4"/>
        <v>21124.899999999994</v>
      </c>
      <c r="N179" t="s">
        <v>269</v>
      </c>
      <c r="O179" s="7" t="s">
        <v>412</v>
      </c>
      <c r="P179" s="9" t="s">
        <v>278</v>
      </c>
      <c r="Q179" s="2">
        <v>43489</v>
      </c>
      <c r="R179" s="2">
        <v>43489</v>
      </c>
    </row>
    <row r="180" spans="1:18" x14ac:dyDescent="0.25">
      <c r="A180" s="8">
        <v>2018</v>
      </c>
      <c r="B180" s="2">
        <v>43374</v>
      </c>
      <c r="C180" s="2">
        <v>43465</v>
      </c>
      <c r="D180" s="4" t="s">
        <v>160</v>
      </c>
      <c r="E180" s="4">
        <v>38000</v>
      </c>
      <c r="F180" s="23" t="s">
        <v>221</v>
      </c>
      <c r="G180" s="16" t="s">
        <v>393</v>
      </c>
      <c r="H180" s="30">
        <v>76000</v>
      </c>
      <c r="I180" s="30">
        <v>38300</v>
      </c>
      <c r="J180" s="27">
        <f t="shared" si="5"/>
        <v>114300</v>
      </c>
      <c r="K180" s="30">
        <v>103375.1</v>
      </c>
      <c r="L180" s="30">
        <v>103375.1</v>
      </c>
      <c r="M180" s="28">
        <f t="shared" si="4"/>
        <v>10924.899999999994</v>
      </c>
      <c r="N180" t="s">
        <v>269</v>
      </c>
      <c r="O180" s="7" t="s">
        <v>412</v>
      </c>
      <c r="P180" s="9" t="s">
        <v>278</v>
      </c>
      <c r="Q180" s="2">
        <v>43489</v>
      </c>
      <c r="R180" s="2">
        <v>43489</v>
      </c>
    </row>
    <row r="181" spans="1:18" x14ac:dyDescent="0.25">
      <c r="A181" s="8">
        <v>2018</v>
      </c>
      <c r="B181" s="2">
        <v>43374</v>
      </c>
      <c r="C181" s="2">
        <v>43465</v>
      </c>
      <c r="D181" s="4" t="s">
        <v>160</v>
      </c>
      <c r="E181" s="5">
        <v>38000</v>
      </c>
      <c r="F181" s="23" t="s">
        <v>222</v>
      </c>
      <c r="G181" s="16" t="s">
        <v>393</v>
      </c>
      <c r="H181" s="30">
        <v>76000</v>
      </c>
      <c r="I181" s="30">
        <v>38300</v>
      </c>
      <c r="J181" s="27">
        <f t="shared" si="5"/>
        <v>114300</v>
      </c>
      <c r="K181" s="30">
        <v>103375.1</v>
      </c>
      <c r="L181" s="30">
        <v>103375.1</v>
      </c>
      <c r="M181" s="28">
        <f t="shared" si="4"/>
        <v>10924.899999999994</v>
      </c>
      <c r="N181" t="s">
        <v>269</v>
      </c>
      <c r="O181" s="7" t="s">
        <v>412</v>
      </c>
      <c r="P181" s="9" t="s">
        <v>278</v>
      </c>
      <c r="Q181" s="2">
        <v>43489</v>
      </c>
      <c r="R181" s="2">
        <v>43489</v>
      </c>
    </row>
    <row r="182" spans="1:18" x14ac:dyDescent="0.25">
      <c r="A182" s="8">
        <v>2018</v>
      </c>
      <c r="B182" s="2">
        <v>43374</v>
      </c>
      <c r="C182" s="2">
        <v>43465</v>
      </c>
      <c r="D182" s="4" t="s">
        <v>160</v>
      </c>
      <c r="E182" s="4">
        <v>38000</v>
      </c>
      <c r="F182" s="23" t="s">
        <v>223</v>
      </c>
      <c r="G182" s="16" t="s">
        <v>394</v>
      </c>
      <c r="H182" s="30">
        <v>20000</v>
      </c>
      <c r="I182" s="30">
        <v>-9200</v>
      </c>
      <c r="J182" s="27">
        <f t="shared" si="5"/>
        <v>10800</v>
      </c>
      <c r="K182" s="30">
        <v>600</v>
      </c>
      <c r="L182" s="30">
        <v>600</v>
      </c>
      <c r="M182" s="28">
        <f t="shared" si="4"/>
        <v>10200</v>
      </c>
      <c r="N182" t="s">
        <v>269</v>
      </c>
      <c r="O182" s="7" t="s">
        <v>412</v>
      </c>
      <c r="P182" s="9" t="s">
        <v>278</v>
      </c>
      <c r="Q182" s="2">
        <v>43489</v>
      </c>
      <c r="R182" s="2">
        <v>43489</v>
      </c>
    </row>
    <row r="183" spans="1:18" x14ac:dyDescent="0.25">
      <c r="A183" s="8">
        <v>2018</v>
      </c>
      <c r="B183" s="2">
        <v>43374</v>
      </c>
      <c r="C183" s="2">
        <v>43465</v>
      </c>
      <c r="D183" s="4" t="s">
        <v>160</v>
      </c>
      <c r="E183" s="5">
        <v>38000</v>
      </c>
      <c r="F183" s="23" t="s">
        <v>224</v>
      </c>
      <c r="G183" s="16" t="s">
        <v>394</v>
      </c>
      <c r="H183" s="30">
        <v>20000</v>
      </c>
      <c r="I183" s="30">
        <v>-9200</v>
      </c>
      <c r="J183" s="27">
        <f t="shared" si="5"/>
        <v>10800</v>
      </c>
      <c r="K183" s="30">
        <v>600</v>
      </c>
      <c r="L183" s="30">
        <v>600</v>
      </c>
      <c r="M183" s="28">
        <f t="shared" si="4"/>
        <v>10200</v>
      </c>
      <c r="N183" t="s">
        <v>269</v>
      </c>
      <c r="O183" s="7" t="s">
        <v>412</v>
      </c>
      <c r="P183" s="9" t="s">
        <v>278</v>
      </c>
      <c r="Q183" s="2">
        <v>43489</v>
      </c>
      <c r="R183" s="2">
        <v>43489</v>
      </c>
    </row>
    <row r="184" spans="1:18" x14ac:dyDescent="0.25">
      <c r="A184" s="8">
        <v>2018</v>
      </c>
      <c r="B184" s="2">
        <v>43374</v>
      </c>
      <c r="C184" s="2">
        <v>43465</v>
      </c>
      <c r="D184" s="5">
        <v>30000</v>
      </c>
      <c r="E184" s="5">
        <v>39000</v>
      </c>
      <c r="F184" s="23" t="s">
        <v>225</v>
      </c>
      <c r="G184" s="16" t="s">
        <v>264</v>
      </c>
      <c r="H184" s="30">
        <v>139418</v>
      </c>
      <c r="I184" s="30">
        <v>-7656</v>
      </c>
      <c r="J184" s="27">
        <f t="shared" si="5"/>
        <v>131762</v>
      </c>
      <c r="K184" s="30">
        <v>103207.82</v>
      </c>
      <c r="L184" s="30">
        <v>103207.82</v>
      </c>
      <c r="M184" s="28">
        <f t="shared" si="4"/>
        <v>28554.179999999993</v>
      </c>
      <c r="N184" t="s">
        <v>269</v>
      </c>
      <c r="O184" s="7" t="s">
        <v>412</v>
      </c>
      <c r="P184" s="9" t="s">
        <v>278</v>
      </c>
      <c r="Q184" s="2">
        <v>43489</v>
      </c>
      <c r="R184" s="2">
        <v>43489</v>
      </c>
    </row>
    <row r="185" spans="1:18" x14ac:dyDescent="0.25">
      <c r="A185" s="8">
        <v>2018</v>
      </c>
      <c r="B185" s="2">
        <v>43374</v>
      </c>
      <c r="C185" s="2">
        <v>43465</v>
      </c>
      <c r="D185" s="5">
        <v>30000</v>
      </c>
      <c r="E185" s="5">
        <v>39000</v>
      </c>
      <c r="F185" s="23" t="s">
        <v>226</v>
      </c>
      <c r="G185" s="16" t="s">
        <v>395</v>
      </c>
      <c r="H185" s="30">
        <v>139418</v>
      </c>
      <c r="I185" s="30">
        <v>-7656</v>
      </c>
      <c r="J185" s="27">
        <f t="shared" si="5"/>
        <v>131762</v>
      </c>
      <c r="K185" s="30">
        <v>103207.82</v>
      </c>
      <c r="L185" s="30">
        <v>103207.82</v>
      </c>
      <c r="M185" s="28">
        <f t="shared" si="4"/>
        <v>28554.179999999993</v>
      </c>
      <c r="N185" t="s">
        <v>269</v>
      </c>
      <c r="O185" s="7" t="s">
        <v>412</v>
      </c>
      <c r="P185" s="9" t="s">
        <v>278</v>
      </c>
      <c r="Q185" s="2">
        <v>43489</v>
      </c>
      <c r="R185" s="2">
        <v>43489</v>
      </c>
    </row>
    <row r="186" spans="1:18" x14ac:dyDescent="0.25">
      <c r="A186" s="8">
        <v>2018</v>
      </c>
      <c r="B186" s="2">
        <v>43374</v>
      </c>
      <c r="C186" s="2">
        <v>43465</v>
      </c>
      <c r="D186" s="5">
        <v>30000</v>
      </c>
      <c r="E186" s="5">
        <v>39000</v>
      </c>
      <c r="F186" s="23" t="s">
        <v>227</v>
      </c>
      <c r="G186" s="16" t="s">
        <v>395</v>
      </c>
      <c r="H186" s="30">
        <v>139418</v>
      </c>
      <c r="I186" s="30">
        <v>-7656</v>
      </c>
      <c r="J186" s="27">
        <f t="shared" si="5"/>
        <v>131762</v>
      </c>
      <c r="K186" s="30">
        <v>103207.82</v>
      </c>
      <c r="L186" s="30">
        <v>103207.82</v>
      </c>
      <c r="M186" s="28">
        <f t="shared" si="4"/>
        <v>28554.179999999993</v>
      </c>
      <c r="N186" t="s">
        <v>269</v>
      </c>
      <c r="O186" s="7" t="s">
        <v>412</v>
      </c>
      <c r="P186" s="9" t="s">
        <v>278</v>
      </c>
      <c r="Q186" s="2">
        <v>43489</v>
      </c>
      <c r="R186" s="2">
        <v>43489</v>
      </c>
    </row>
    <row r="187" spans="1:18" ht="25.5" x14ac:dyDescent="0.25">
      <c r="A187" s="8">
        <v>2018</v>
      </c>
      <c r="B187" s="2">
        <v>43374</v>
      </c>
      <c r="C187" s="2">
        <v>43465</v>
      </c>
      <c r="D187" s="5">
        <v>40000</v>
      </c>
      <c r="E187" s="5">
        <v>40000</v>
      </c>
      <c r="F187" s="23" t="s">
        <v>228</v>
      </c>
      <c r="G187" s="16" t="s">
        <v>265</v>
      </c>
      <c r="H187" s="30">
        <v>279880</v>
      </c>
      <c r="I187" s="30">
        <v>-36772.800000000003</v>
      </c>
      <c r="J187" s="27">
        <f t="shared" si="5"/>
        <v>243107.20000000001</v>
      </c>
      <c r="K187" s="30">
        <v>129996.32</v>
      </c>
      <c r="L187" s="30">
        <v>129996.32</v>
      </c>
      <c r="M187" s="28">
        <f t="shared" si="4"/>
        <v>113110.88</v>
      </c>
      <c r="N187" t="s">
        <v>269</v>
      </c>
      <c r="O187" s="7" t="s">
        <v>412</v>
      </c>
      <c r="P187" s="9" t="s">
        <v>278</v>
      </c>
      <c r="Q187" s="2">
        <v>43489</v>
      </c>
      <c r="R187" s="2">
        <v>43489</v>
      </c>
    </row>
    <row r="188" spans="1:18" x14ac:dyDescent="0.25">
      <c r="A188" s="8">
        <v>2018</v>
      </c>
      <c r="B188" s="2">
        <v>43374</v>
      </c>
      <c r="C188" s="2">
        <v>43465</v>
      </c>
      <c r="D188" s="5">
        <v>40000</v>
      </c>
      <c r="E188" s="5">
        <v>40000</v>
      </c>
      <c r="F188" s="23" t="s">
        <v>229</v>
      </c>
      <c r="G188" s="16" t="s">
        <v>266</v>
      </c>
      <c r="H188" s="30">
        <v>279880</v>
      </c>
      <c r="I188" s="30">
        <v>-37772.800000000003</v>
      </c>
      <c r="J188" s="27">
        <f t="shared" si="5"/>
        <v>242107.2</v>
      </c>
      <c r="K188" s="30">
        <v>128996.32</v>
      </c>
      <c r="L188" s="30">
        <v>128996.32</v>
      </c>
      <c r="M188" s="28">
        <f t="shared" si="4"/>
        <v>113110.88</v>
      </c>
      <c r="N188" t="s">
        <v>269</v>
      </c>
      <c r="O188" s="7" t="s">
        <v>412</v>
      </c>
      <c r="P188" s="9" t="s">
        <v>278</v>
      </c>
      <c r="Q188" s="2">
        <v>43489</v>
      </c>
      <c r="R188" s="2">
        <v>43489</v>
      </c>
    </row>
    <row r="189" spans="1:18" x14ac:dyDescent="0.25">
      <c r="A189" s="8">
        <v>2018</v>
      </c>
      <c r="B189" s="2">
        <v>43374</v>
      </c>
      <c r="C189" s="2">
        <v>43465</v>
      </c>
      <c r="D189" s="5">
        <v>40000</v>
      </c>
      <c r="E189" s="5">
        <v>40000</v>
      </c>
      <c r="F189" s="23" t="s">
        <v>230</v>
      </c>
      <c r="G189" s="16" t="s">
        <v>396</v>
      </c>
      <c r="H189" s="30">
        <v>209880</v>
      </c>
      <c r="I189" s="30">
        <v>-36772.800000000003</v>
      </c>
      <c r="J189" s="27">
        <f t="shared" si="5"/>
        <v>173107.20000000001</v>
      </c>
      <c r="K189" s="30">
        <v>94352.320000000007</v>
      </c>
      <c r="L189" s="30">
        <v>94352.320000000007</v>
      </c>
      <c r="M189" s="28">
        <f t="shared" si="4"/>
        <v>78754.880000000005</v>
      </c>
      <c r="N189" t="s">
        <v>269</v>
      </c>
      <c r="O189" s="7" t="s">
        <v>412</v>
      </c>
      <c r="P189" s="9" t="s">
        <v>278</v>
      </c>
      <c r="Q189" s="2">
        <v>43489</v>
      </c>
      <c r="R189" s="2">
        <v>43489</v>
      </c>
    </row>
    <row r="190" spans="1:18" s="9" customFormat="1" x14ac:dyDescent="0.25">
      <c r="B190" s="2">
        <v>43374</v>
      </c>
      <c r="C190" s="2">
        <v>43465</v>
      </c>
      <c r="D190" s="5">
        <v>40000</v>
      </c>
      <c r="E190" s="5">
        <v>40000</v>
      </c>
      <c r="F190" s="23" t="s">
        <v>231</v>
      </c>
      <c r="G190" s="16" t="s">
        <v>397</v>
      </c>
      <c r="H190" s="30">
        <v>209880</v>
      </c>
      <c r="I190" s="30">
        <v>-36772.800000000003</v>
      </c>
      <c r="J190" s="27">
        <f t="shared" si="5"/>
        <v>173107.20000000001</v>
      </c>
      <c r="K190" s="30">
        <v>94352.320000000007</v>
      </c>
      <c r="L190" s="30">
        <v>94352.320000000007</v>
      </c>
      <c r="M190" s="28">
        <f t="shared" si="4"/>
        <v>78754.880000000005</v>
      </c>
      <c r="N190" s="9" t="s">
        <v>269</v>
      </c>
      <c r="O190" s="7" t="s">
        <v>412</v>
      </c>
      <c r="P190" s="9" t="s">
        <v>278</v>
      </c>
      <c r="Q190" s="2">
        <v>43489</v>
      </c>
      <c r="R190" s="2">
        <v>43489</v>
      </c>
    </row>
    <row r="191" spans="1:18" s="9" customFormat="1" x14ac:dyDescent="0.25">
      <c r="B191" s="2">
        <v>43374</v>
      </c>
      <c r="C191" s="2">
        <v>43465</v>
      </c>
      <c r="D191" s="5">
        <v>40000</v>
      </c>
      <c r="E191" s="5">
        <v>40000</v>
      </c>
      <c r="F191" s="23" t="s">
        <v>232</v>
      </c>
      <c r="G191" s="16" t="s">
        <v>398</v>
      </c>
      <c r="H191" s="30">
        <v>70000</v>
      </c>
      <c r="I191" s="30">
        <v>-1000</v>
      </c>
      <c r="J191" s="27">
        <f t="shared" si="5"/>
        <v>69000</v>
      </c>
      <c r="K191" s="30">
        <v>34644</v>
      </c>
      <c r="L191" s="30">
        <v>34644</v>
      </c>
      <c r="M191" s="28">
        <f t="shared" si="4"/>
        <v>34356</v>
      </c>
      <c r="N191" s="9" t="s">
        <v>269</v>
      </c>
      <c r="O191" s="7" t="s">
        <v>412</v>
      </c>
      <c r="P191" s="9" t="s">
        <v>278</v>
      </c>
      <c r="Q191" s="2">
        <v>43489</v>
      </c>
      <c r="R191" s="2">
        <v>43489</v>
      </c>
    </row>
    <row r="192" spans="1:18" s="9" customFormat="1" x14ac:dyDescent="0.25">
      <c r="B192" s="2">
        <v>43374</v>
      </c>
      <c r="C192" s="2">
        <v>43465</v>
      </c>
      <c r="D192" s="5">
        <v>40000</v>
      </c>
      <c r="E192" s="5">
        <v>40000</v>
      </c>
      <c r="F192" s="23" t="s">
        <v>233</v>
      </c>
      <c r="G192" s="16" t="s">
        <v>399</v>
      </c>
      <c r="H192" s="30">
        <v>70000</v>
      </c>
      <c r="I192" s="30">
        <v>-1000</v>
      </c>
      <c r="J192" s="27">
        <f t="shared" si="5"/>
        <v>69000</v>
      </c>
      <c r="K192" s="30">
        <v>34644</v>
      </c>
      <c r="L192" s="30">
        <v>34644</v>
      </c>
      <c r="M192" s="28">
        <f t="shared" si="4"/>
        <v>34356</v>
      </c>
      <c r="N192" s="9" t="s">
        <v>269</v>
      </c>
      <c r="O192" s="7" t="s">
        <v>412</v>
      </c>
      <c r="P192" s="9" t="s">
        <v>278</v>
      </c>
      <c r="Q192" s="2">
        <v>43489</v>
      </c>
      <c r="R192" s="2">
        <v>43489</v>
      </c>
    </row>
    <row r="193" spans="1:18" x14ac:dyDescent="0.25">
      <c r="A193" s="8">
        <v>2018</v>
      </c>
      <c r="B193" s="2">
        <v>43374</v>
      </c>
      <c r="C193" s="2">
        <v>43465</v>
      </c>
      <c r="D193" s="5">
        <v>40000</v>
      </c>
      <c r="E193" s="5">
        <v>40000</v>
      </c>
      <c r="F193" s="23" t="s">
        <v>270</v>
      </c>
      <c r="G193" s="16" t="s">
        <v>271</v>
      </c>
      <c r="H193" s="30">
        <v>0</v>
      </c>
      <c r="I193" s="30">
        <v>1000</v>
      </c>
      <c r="J193" s="27">
        <f t="shared" si="5"/>
        <v>1000</v>
      </c>
      <c r="K193" s="30">
        <v>1000</v>
      </c>
      <c r="L193" s="30">
        <v>1000</v>
      </c>
      <c r="M193" s="28">
        <f t="shared" si="4"/>
        <v>0</v>
      </c>
      <c r="N193" s="9" t="s">
        <v>269</v>
      </c>
      <c r="O193" s="7" t="s">
        <v>412</v>
      </c>
      <c r="P193" s="9" t="s">
        <v>278</v>
      </c>
      <c r="Q193" s="2">
        <v>43489</v>
      </c>
      <c r="R193" s="2">
        <v>43489</v>
      </c>
    </row>
    <row r="194" spans="1:18" x14ac:dyDescent="0.25">
      <c r="A194" s="8">
        <v>2018</v>
      </c>
      <c r="B194" s="2">
        <v>43374</v>
      </c>
      <c r="C194" s="2">
        <v>43465</v>
      </c>
      <c r="D194" s="5">
        <v>40000</v>
      </c>
      <c r="E194" s="5">
        <v>40000</v>
      </c>
      <c r="F194" s="23" t="s">
        <v>272</v>
      </c>
      <c r="G194" s="16" t="s">
        <v>400</v>
      </c>
      <c r="H194" s="30">
        <v>0</v>
      </c>
      <c r="I194" s="30">
        <v>1000</v>
      </c>
      <c r="J194" s="27">
        <f t="shared" si="5"/>
        <v>1000</v>
      </c>
      <c r="K194" s="30">
        <v>1000</v>
      </c>
      <c r="L194" s="30">
        <v>1000</v>
      </c>
      <c r="M194" s="28">
        <f t="shared" si="4"/>
        <v>0</v>
      </c>
      <c r="N194" s="9" t="s">
        <v>269</v>
      </c>
      <c r="O194" s="7" t="s">
        <v>412</v>
      </c>
      <c r="P194" s="9" t="s">
        <v>278</v>
      </c>
      <c r="Q194" s="2">
        <v>43489</v>
      </c>
      <c r="R194" s="2">
        <v>43489</v>
      </c>
    </row>
    <row r="195" spans="1:18" x14ac:dyDescent="0.25">
      <c r="A195" s="8">
        <v>2018</v>
      </c>
      <c r="B195" s="2">
        <v>43374</v>
      </c>
      <c r="C195" s="2">
        <v>43465</v>
      </c>
      <c r="D195" s="5">
        <v>40000</v>
      </c>
      <c r="E195" s="5">
        <v>40000</v>
      </c>
      <c r="F195" s="23" t="s">
        <v>273</v>
      </c>
      <c r="G195" s="16" t="s">
        <v>400</v>
      </c>
      <c r="H195" s="30">
        <v>0</v>
      </c>
      <c r="I195" s="30">
        <v>1000</v>
      </c>
      <c r="J195" s="27">
        <f t="shared" si="5"/>
        <v>1000</v>
      </c>
      <c r="K195" s="30">
        <v>1000</v>
      </c>
      <c r="L195" s="30">
        <v>1000</v>
      </c>
      <c r="M195" s="28">
        <f t="shared" si="4"/>
        <v>0</v>
      </c>
      <c r="N195" s="9" t="s">
        <v>269</v>
      </c>
      <c r="O195" s="7" t="s">
        <v>412</v>
      </c>
      <c r="P195" s="9" t="s">
        <v>278</v>
      </c>
      <c r="Q195" s="2">
        <v>43489</v>
      </c>
      <c r="R195" s="2">
        <v>43489</v>
      </c>
    </row>
    <row r="196" spans="1:18" x14ac:dyDescent="0.25">
      <c r="A196" s="8">
        <v>2018</v>
      </c>
      <c r="B196" s="2">
        <v>43374</v>
      </c>
      <c r="C196" s="2">
        <v>43465</v>
      </c>
      <c r="D196" s="3" t="s">
        <v>234</v>
      </c>
      <c r="E196" s="4" t="s">
        <v>235</v>
      </c>
      <c r="F196" s="23" t="s">
        <v>234</v>
      </c>
      <c r="G196" s="16" t="s">
        <v>267</v>
      </c>
      <c r="H196" s="30">
        <v>41404</v>
      </c>
      <c r="I196" s="30">
        <v>1028048</v>
      </c>
      <c r="J196" s="27">
        <f t="shared" si="5"/>
        <v>1069452</v>
      </c>
      <c r="K196" s="30">
        <v>1067468.82</v>
      </c>
      <c r="L196" s="30">
        <v>1067468.82</v>
      </c>
      <c r="M196" s="28">
        <f t="shared" si="4"/>
        <v>1983.1799999999348</v>
      </c>
      <c r="N196" s="9" t="s">
        <v>269</v>
      </c>
      <c r="O196" s="7" t="s">
        <v>412</v>
      </c>
      <c r="P196" s="9" t="s">
        <v>278</v>
      </c>
      <c r="Q196" s="2">
        <v>43489</v>
      </c>
      <c r="R196" s="2">
        <v>43489</v>
      </c>
    </row>
    <row r="197" spans="1:18" x14ac:dyDescent="0.25">
      <c r="A197" s="8">
        <v>2018</v>
      </c>
      <c r="B197" s="2">
        <v>43374</v>
      </c>
      <c r="C197" s="2">
        <v>43465</v>
      </c>
      <c r="D197" s="3" t="s">
        <v>234</v>
      </c>
      <c r="E197" s="4" t="s">
        <v>235</v>
      </c>
      <c r="F197" s="23" t="s">
        <v>235</v>
      </c>
      <c r="G197" s="16" t="s">
        <v>268</v>
      </c>
      <c r="H197" s="30">
        <v>41404</v>
      </c>
      <c r="I197" s="30">
        <v>1009828</v>
      </c>
      <c r="J197" s="27">
        <f t="shared" si="5"/>
        <v>1051232</v>
      </c>
      <c r="K197" s="30">
        <v>1049248.82</v>
      </c>
      <c r="L197" s="30">
        <v>1049248.82</v>
      </c>
      <c r="M197" s="28">
        <f t="shared" si="4"/>
        <v>1983.1799999999348</v>
      </c>
      <c r="N197" s="9" t="s">
        <v>269</v>
      </c>
      <c r="O197" s="7" t="s">
        <v>412</v>
      </c>
      <c r="P197" s="9" t="s">
        <v>278</v>
      </c>
      <c r="Q197" s="2">
        <v>43489</v>
      </c>
      <c r="R197" s="2">
        <v>43489</v>
      </c>
    </row>
    <row r="198" spans="1:18" x14ac:dyDescent="0.25">
      <c r="A198" s="8">
        <v>2018</v>
      </c>
      <c r="B198" s="2">
        <v>43374</v>
      </c>
      <c r="C198" s="2">
        <v>43465</v>
      </c>
      <c r="D198" s="3" t="s">
        <v>234</v>
      </c>
      <c r="E198" s="4" t="s">
        <v>235</v>
      </c>
      <c r="F198" s="23" t="s">
        <v>236</v>
      </c>
      <c r="G198" s="16" t="s">
        <v>401</v>
      </c>
      <c r="H198" s="30">
        <v>11000</v>
      </c>
      <c r="I198" s="30">
        <v>112748</v>
      </c>
      <c r="J198" s="27">
        <f t="shared" si="5"/>
        <v>123748</v>
      </c>
      <c r="K198" s="30">
        <v>123344</v>
      </c>
      <c r="L198" s="30">
        <v>123344</v>
      </c>
      <c r="M198" s="28">
        <f t="shared" si="4"/>
        <v>404</v>
      </c>
      <c r="N198" s="9" t="s">
        <v>269</v>
      </c>
      <c r="O198" s="7" t="s">
        <v>412</v>
      </c>
      <c r="P198" s="9" t="s">
        <v>278</v>
      </c>
      <c r="Q198" s="2">
        <v>43489</v>
      </c>
      <c r="R198" s="2">
        <v>43489</v>
      </c>
    </row>
    <row r="199" spans="1:18" x14ac:dyDescent="0.25">
      <c r="A199" s="8">
        <v>2018</v>
      </c>
      <c r="B199" s="2">
        <v>43374</v>
      </c>
      <c r="C199" s="2">
        <v>43465</v>
      </c>
      <c r="D199" s="3" t="s">
        <v>234</v>
      </c>
      <c r="E199" s="4" t="s">
        <v>235</v>
      </c>
      <c r="F199" s="23" t="s">
        <v>237</v>
      </c>
      <c r="G199" s="16" t="s">
        <v>402</v>
      </c>
      <c r="H199" s="30">
        <v>11000</v>
      </c>
      <c r="I199" s="30">
        <v>112748</v>
      </c>
      <c r="J199" s="27">
        <f t="shared" si="5"/>
        <v>123748</v>
      </c>
      <c r="K199" s="30">
        <v>123344</v>
      </c>
      <c r="L199" s="30">
        <v>123344</v>
      </c>
      <c r="M199" s="28">
        <f t="shared" si="4"/>
        <v>404</v>
      </c>
      <c r="N199" t="s">
        <v>269</v>
      </c>
      <c r="O199" s="7" t="s">
        <v>412</v>
      </c>
      <c r="P199" s="9" t="s">
        <v>278</v>
      </c>
      <c r="Q199" s="2">
        <v>43489</v>
      </c>
      <c r="R199" s="2">
        <v>43489</v>
      </c>
    </row>
    <row r="200" spans="1:18" x14ac:dyDescent="0.25">
      <c r="A200" s="8">
        <v>2018</v>
      </c>
      <c r="B200" s="2">
        <v>43374</v>
      </c>
      <c r="C200" s="2">
        <v>43465</v>
      </c>
      <c r="D200" s="3" t="s">
        <v>234</v>
      </c>
      <c r="E200" s="4" t="s">
        <v>235</v>
      </c>
      <c r="F200" s="23" t="s">
        <v>238</v>
      </c>
      <c r="G200" s="16" t="s">
        <v>403</v>
      </c>
      <c r="H200" s="30">
        <v>10000</v>
      </c>
      <c r="I200" s="30">
        <v>-8968</v>
      </c>
      <c r="J200" s="27">
        <f t="shared" si="5"/>
        <v>1032</v>
      </c>
      <c r="K200" s="30">
        <v>1032</v>
      </c>
      <c r="L200" s="30">
        <v>1032</v>
      </c>
      <c r="M200" s="28">
        <f t="shared" si="4"/>
        <v>0</v>
      </c>
      <c r="N200" t="s">
        <v>269</v>
      </c>
      <c r="O200" s="7" t="s">
        <v>412</v>
      </c>
      <c r="P200" s="9" t="s">
        <v>278</v>
      </c>
      <c r="Q200" s="2">
        <v>43489</v>
      </c>
      <c r="R200" s="2">
        <v>43489</v>
      </c>
    </row>
    <row r="201" spans="1:18" x14ac:dyDescent="0.25">
      <c r="A201" s="9">
        <v>2018</v>
      </c>
      <c r="B201" s="2">
        <v>43374</v>
      </c>
      <c r="C201" s="2">
        <v>43465</v>
      </c>
      <c r="D201" s="3" t="s">
        <v>234</v>
      </c>
      <c r="E201" s="4" t="s">
        <v>235</v>
      </c>
      <c r="F201" s="23" t="s">
        <v>239</v>
      </c>
      <c r="G201" s="16" t="s">
        <v>403</v>
      </c>
      <c r="H201" s="30">
        <v>10000</v>
      </c>
      <c r="I201" s="30">
        <v>-8968</v>
      </c>
      <c r="J201" s="27">
        <f t="shared" si="5"/>
        <v>1032</v>
      </c>
      <c r="K201" s="30">
        <v>1032</v>
      </c>
      <c r="L201" s="30">
        <v>1032</v>
      </c>
      <c r="M201" s="28">
        <f t="shared" ref="M201:M206" si="6">J201-K201</f>
        <v>0</v>
      </c>
      <c r="N201" s="9" t="s">
        <v>269</v>
      </c>
      <c r="O201" s="7" t="s">
        <v>412</v>
      </c>
      <c r="P201" s="9" t="s">
        <v>278</v>
      </c>
      <c r="Q201" s="2">
        <v>43489</v>
      </c>
      <c r="R201" s="2">
        <v>43489</v>
      </c>
    </row>
    <row r="202" spans="1:18" x14ac:dyDescent="0.25">
      <c r="A202" s="9">
        <v>2018</v>
      </c>
      <c r="B202" s="2">
        <v>43374</v>
      </c>
      <c r="C202" s="2">
        <v>43465</v>
      </c>
      <c r="D202" s="3" t="s">
        <v>234</v>
      </c>
      <c r="E202" s="4" t="s">
        <v>235</v>
      </c>
      <c r="F202" s="23" t="s">
        <v>240</v>
      </c>
      <c r="G202" s="16" t="s">
        <v>404</v>
      </c>
      <c r="H202" s="30">
        <v>20404</v>
      </c>
      <c r="I202" s="30">
        <v>906048</v>
      </c>
      <c r="J202" s="27">
        <f t="shared" si="5"/>
        <v>926452</v>
      </c>
      <c r="K202" s="30">
        <v>924872.82</v>
      </c>
      <c r="L202" s="30">
        <v>924872.82</v>
      </c>
      <c r="M202" s="28">
        <f t="shared" si="6"/>
        <v>1579.1800000000512</v>
      </c>
      <c r="N202" s="9" t="s">
        <v>269</v>
      </c>
      <c r="O202" s="7" t="s">
        <v>412</v>
      </c>
      <c r="P202" s="9" t="s">
        <v>278</v>
      </c>
      <c r="Q202" s="2">
        <v>43489</v>
      </c>
      <c r="R202" s="2">
        <v>43489</v>
      </c>
    </row>
    <row r="203" spans="1:18" x14ac:dyDescent="0.25">
      <c r="A203" s="9">
        <v>2018</v>
      </c>
      <c r="B203" s="2">
        <v>43374</v>
      </c>
      <c r="C203" s="2">
        <v>43465</v>
      </c>
      <c r="D203" s="3" t="s">
        <v>234</v>
      </c>
      <c r="E203" s="9">
        <v>56000</v>
      </c>
      <c r="F203" s="23" t="s">
        <v>241</v>
      </c>
      <c r="G203" s="16" t="s">
        <v>405</v>
      </c>
      <c r="H203" s="30">
        <v>20404</v>
      </c>
      <c r="I203" s="30">
        <v>906048</v>
      </c>
      <c r="J203" s="27">
        <f t="shared" si="5"/>
        <v>926452</v>
      </c>
      <c r="K203" s="30">
        <v>924872.82</v>
      </c>
      <c r="L203" s="30">
        <v>924872.82</v>
      </c>
      <c r="M203" s="28">
        <f t="shared" si="6"/>
        <v>1579.1800000000512</v>
      </c>
      <c r="N203" s="9" t="s">
        <v>269</v>
      </c>
      <c r="O203" s="7" t="s">
        <v>412</v>
      </c>
      <c r="P203" s="9" t="s">
        <v>278</v>
      </c>
      <c r="Q203" s="2">
        <v>43489</v>
      </c>
      <c r="R203" s="2">
        <v>43489</v>
      </c>
    </row>
    <row r="204" spans="1:18" x14ac:dyDescent="0.25">
      <c r="A204" s="10">
        <v>2018</v>
      </c>
      <c r="B204" s="2">
        <v>43374</v>
      </c>
      <c r="C204" s="2">
        <v>43465</v>
      </c>
      <c r="D204" s="3" t="s">
        <v>234</v>
      </c>
      <c r="E204" s="10">
        <v>56000</v>
      </c>
      <c r="F204" s="23" t="s">
        <v>274</v>
      </c>
      <c r="G204" s="16" t="s">
        <v>275</v>
      </c>
      <c r="H204" s="30">
        <v>0</v>
      </c>
      <c r="I204" s="30">
        <v>18220</v>
      </c>
      <c r="J204" s="27">
        <f t="shared" si="5"/>
        <v>18220</v>
      </c>
      <c r="K204" s="30">
        <v>18220</v>
      </c>
      <c r="L204" s="30">
        <v>18220</v>
      </c>
      <c r="M204" s="28">
        <f t="shared" si="6"/>
        <v>0</v>
      </c>
      <c r="O204" s="7" t="s">
        <v>412</v>
      </c>
      <c r="P204" s="10" t="s">
        <v>278</v>
      </c>
      <c r="Q204" s="2">
        <v>43489</v>
      </c>
      <c r="R204" s="2">
        <v>43489</v>
      </c>
    </row>
    <row r="205" spans="1:18" x14ac:dyDescent="0.25">
      <c r="A205" s="10">
        <v>2018</v>
      </c>
      <c r="B205" s="2">
        <v>43374</v>
      </c>
      <c r="C205" s="2">
        <v>43465</v>
      </c>
      <c r="D205" s="3" t="s">
        <v>234</v>
      </c>
      <c r="E205" s="10">
        <v>56000</v>
      </c>
      <c r="F205" s="23" t="s">
        <v>276</v>
      </c>
      <c r="G205" s="16" t="s">
        <v>406</v>
      </c>
      <c r="H205" s="30">
        <v>0</v>
      </c>
      <c r="I205" s="30">
        <v>18220</v>
      </c>
      <c r="J205" s="27">
        <f t="shared" si="5"/>
        <v>18220</v>
      </c>
      <c r="K205" s="30">
        <v>18220</v>
      </c>
      <c r="L205" s="30">
        <v>18220</v>
      </c>
      <c r="M205" s="28">
        <f t="shared" si="6"/>
        <v>0</v>
      </c>
      <c r="O205" s="7" t="s">
        <v>412</v>
      </c>
      <c r="P205" s="10" t="s">
        <v>278</v>
      </c>
      <c r="Q205" s="2">
        <v>43489</v>
      </c>
      <c r="R205" s="2">
        <v>43489</v>
      </c>
    </row>
    <row r="206" spans="1:18" ht="26.25" thickBot="1" x14ac:dyDescent="0.3">
      <c r="A206" s="10">
        <v>2018</v>
      </c>
      <c r="B206" s="2">
        <v>43374</v>
      </c>
      <c r="C206" s="2">
        <v>43465</v>
      </c>
      <c r="D206" s="3" t="s">
        <v>234</v>
      </c>
      <c r="E206" s="10">
        <v>56000</v>
      </c>
      <c r="F206" s="25" t="s">
        <v>277</v>
      </c>
      <c r="G206" s="17" t="s">
        <v>407</v>
      </c>
      <c r="H206" s="31">
        <v>0</v>
      </c>
      <c r="I206" s="31">
        <v>18220</v>
      </c>
      <c r="J206" s="32">
        <f t="shared" si="5"/>
        <v>18220</v>
      </c>
      <c r="K206" s="31">
        <v>18220</v>
      </c>
      <c r="L206" s="31">
        <v>18220</v>
      </c>
      <c r="M206" s="33">
        <f t="shared" si="6"/>
        <v>0</v>
      </c>
      <c r="O206" s="7" t="s">
        <v>412</v>
      </c>
      <c r="P206" s="10" t="s">
        <v>278</v>
      </c>
      <c r="Q206" s="2">
        <v>43489</v>
      </c>
      <c r="R206" s="2">
        <v>43489</v>
      </c>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0" r:id="rId1"/>
  <ignoredErrors>
    <ignoredError sqref="D100:D103 D151:D152 D146:D147 D142 D138:D139 E9:E15 E19:E24 E63:E70 D107:D111 E125 D115:D134 D196:E199 D155:D183 E72:E82 E43:E5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2018-05-11T20:49:08Z</dcterms:created>
  <dcterms:modified xsi:type="dcterms:W3CDTF">2019-03-11T21:03:40Z</dcterms:modified>
</cp:coreProperties>
</file>