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995" windowHeight="6660" activeTab="1"/>
  </bookViews>
  <sheets>
    <sheet name="ESTADOS DE RESULTADOS" sheetId="1" r:id="rId1"/>
    <sheet name="BALANCE GENERAL" sheetId="2" r:id="rId2"/>
  </sheets>
  <definedNames/>
  <calcPr fullCalcOnLoad="1"/>
</workbook>
</file>

<file path=xl/sharedStrings.xml><?xml version="1.0" encoding="utf-8"?>
<sst xmlns="http://schemas.openxmlformats.org/spreadsheetml/2006/main" count="57" uniqueCount="53">
  <si>
    <t>INSTITUTO SONORENSE DE LA JUVENTUD</t>
  </si>
  <si>
    <t>INGRESOS</t>
  </si>
  <si>
    <t>OTROS INGRESOS</t>
  </si>
  <si>
    <t>TOTAL INGRESOS</t>
  </si>
  <si>
    <t>EGRESOS</t>
  </si>
  <si>
    <t>DIRECCION OPERATIVA Y ENLACE MUNICIPAL</t>
  </si>
  <si>
    <t>COORDINACION DE COMUNICACIÓN</t>
  </si>
  <si>
    <t>TOTAL EGRESOS</t>
  </si>
  <si>
    <t>%</t>
  </si>
  <si>
    <t>Acumulado</t>
  </si>
  <si>
    <t>INGRESOS POR SUBSIDIOS</t>
  </si>
  <si>
    <t>PASIVO</t>
  </si>
  <si>
    <t xml:space="preserve">ACREEDORES DIVERSOS </t>
  </si>
  <si>
    <t xml:space="preserve">BANCOS </t>
  </si>
  <si>
    <t xml:space="preserve">IMPUESTOS POR PAGAR </t>
  </si>
  <si>
    <t>CREDITO AL SALARIO</t>
  </si>
  <si>
    <t xml:space="preserve">       SUMA DEL PASIVO</t>
  </si>
  <si>
    <t xml:space="preserve">MOBILIARIO Y EQUIPO DE ADMON. </t>
  </si>
  <si>
    <t xml:space="preserve">CAPITAL </t>
  </si>
  <si>
    <t>MAQUINARIA Y EQUIPO</t>
  </si>
  <si>
    <t>EQUIPO DE COMPUTACION</t>
  </si>
  <si>
    <t>RESULTADO DE EJERC. ANT.</t>
  </si>
  <si>
    <t xml:space="preserve">          SUMA DEL CAPITAL </t>
  </si>
  <si>
    <t>SUMA DEL ACTIVO</t>
  </si>
  <si>
    <t xml:space="preserve">SUMA DEL PASIVO Y CAPITAL </t>
  </si>
  <si>
    <t>ACTIVO</t>
  </si>
  <si>
    <t>ACTIVO FIJO</t>
  </si>
  <si>
    <t>Total ACTIVO FIJO</t>
  </si>
  <si>
    <t xml:space="preserve">Total ACTIVO </t>
  </si>
  <si>
    <t>CAPITAL CONTABLE</t>
  </si>
  <si>
    <t>Total CAPITAL CONTABLE</t>
  </si>
  <si>
    <t>INMUEBLE</t>
  </si>
  <si>
    <t xml:space="preserve">DEUDORES DIVERSOS </t>
  </si>
  <si>
    <t>SUPERAVIT O DEFICIT:</t>
  </si>
  <si>
    <t>SUPERAVIT O DEFICIT</t>
  </si>
  <si>
    <t>PROVEEDORES</t>
  </si>
  <si>
    <t>SUBSIDIOS PARA PROG. CASAS DE ESTUDIANTES</t>
  </si>
  <si>
    <t>CAJA</t>
  </si>
  <si>
    <t>RETENCIONES A FUNCIONARIOS</t>
  </si>
  <si>
    <t>INGRESOS POR APORTACIONES</t>
  </si>
  <si>
    <t>DIRECCION DE ESTUDIOS Y PROYECTOS</t>
  </si>
  <si>
    <t>RESERVAS</t>
  </si>
  <si>
    <t>INGRESOS TEATRO</t>
  </si>
  <si>
    <t>SUBS-EMPLEO</t>
  </si>
  <si>
    <t>SUMA DEL ACTIVO CIRCULANTE</t>
  </si>
  <si>
    <t>ANTICIPO A PROVEEDORES</t>
  </si>
  <si>
    <t>DIRECCION GENERAL</t>
  </si>
  <si>
    <t>DIRECCION DE PLANEACION Y ADMINISTRACION</t>
  </si>
  <si>
    <t xml:space="preserve">Estado de Posición Financiera, Balance General </t>
  </si>
  <si>
    <t xml:space="preserve"> </t>
  </si>
  <si>
    <t xml:space="preserve"> al 31 de Diciembre del 2010.</t>
  </si>
  <si>
    <t>Estado de Resutlados al 31 de Diciembre del 2010</t>
  </si>
  <si>
    <t>VEHICULOS Y EQUIPO DE TRANSPORTE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</si>
</sst>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.00%"/>
    <numFmt numFmtId="173" formatCode="00.0%"/>
    <numFmt numFmtId="174" formatCode="_(&quot;$&quot;* #,##0.00_);_(&quot;$&quot;* \(#,##0.00\);_(&quot;$&quot;* &quot;-&quot;??_);_(@_)"/>
    <numFmt numFmtId="175" formatCode="0.000"/>
    <numFmt numFmtId="176" formatCode="[$-80A]dddd\,\ dd&quot; de &quot;mmmm&quot; de &quot;yyyy"/>
    <numFmt numFmtId="177" formatCode="[$-80A]hh:mm:ss\ AM/PM"/>
    <numFmt numFmtId="178" formatCode="&quot;$&quot;#,##0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  <font>
      <b/>
      <sz val="12"/>
      <name val="Century Gothic"/>
      <family val="2"/>
    </font>
    <font>
      <b/>
      <i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entury Gothic"/>
      <family val="0"/>
    </font>
    <font>
      <b/>
      <sz val="8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9" fontId="5" fillId="0" borderId="0" xfId="52" applyFont="1" applyAlignment="1">
      <alignment/>
    </xf>
    <xf numFmtId="2" fontId="5" fillId="0" borderId="0" xfId="52" applyNumberFormat="1" applyFont="1" applyAlignment="1">
      <alignment/>
    </xf>
    <xf numFmtId="0" fontId="6" fillId="0" borderId="0" xfId="0" applyFont="1" applyAlignment="1">
      <alignment/>
    </xf>
    <xf numFmtId="39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17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39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171" fontId="3" fillId="0" borderId="0" xfId="0" applyNumberFormat="1" applyFont="1" applyAlignment="1">
      <alignment/>
    </xf>
    <xf numFmtId="174" fontId="4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12" xfId="0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2" fontId="4" fillId="0" borderId="12" xfId="52" applyNumberFormat="1" applyFont="1" applyBorder="1" applyAlignment="1">
      <alignment/>
    </xf>
    <xf numFmtId="0" fontId="6" fillId="0" borderId="0" xfId="0" applyFont="1" applyAlignment="1">
      <alignment horizontal="left"/>
    </xf>
    <xf numFmtId="174" fontId="5" fillId="0" borderId="0" xfId="0" applyNumberFormat="1" applyFont="1" applyAlignment="1">
      <alignment horizontal="right"/>
    </xf>
    <xf numFmtId="39" fontId="5" fillId="0" borderId="10" xfId="0" applyNumberFormat="1" applyFont="1" applyBorder="1" applyAlignment="1">
      <alignment/>
    </xf>
    <xf numFmtId="39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2352675</xdr:colOff>
      <xdr:row>42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6400800"/>
          <a:ext cx="23526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ING. JOSE EVERARDO LOPEZ CORDOVA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Director General</a:t>
          </a:r>
        </a:p>
      </xdr:txBody>
    </xdr:sp>
    <xdr:clientData/>
  </xdr:twoCellAnchor>
  <xdr:twoCellAnchor>
    <xdr:from>
      <xdr:col>1</xdr:col>
      <xdr:colOff>0</xdr:colOff>
      <xdr:row>38</xdr:row>
      <xdr:rowOff>47625</xdr:rowOff>
    </xdr:from>
    <xdr:to>
      <xdr:col>3</xdr:col>
      <xdr:colOff>0</xdr:colOff>
      <xdr:row>42</xdr:row>
      <xdr:rowOff>66675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3514725" y="6429375"/>
          <a:ext cx="20097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C.P. LUCIA IVETTE YANEZ QUINTANAR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Directora de Planeación y Administración</a:t>
          </a:r>
        </a:p>
      </xdr:txBody>
    </xdr:sp>
    <xdr:clientData/>
  </xdr:twoCellAnchor>
  <xdr:twoCellAnchor editAs="oneCell">
    <xdr:from>
      <xdr:col>1</xdr:col>
      <xdr:colOff>866775</xdr:colOff>
      <xdr:row>1</xdr:row>
      <xdr:rowOff>9525</xdr:rowOff>
    </xdr:from>
    <xdr:to>
      <xdr:col>2</xdr:col>
      <xdr:colOff>266700</xdr:colOff>
      <xdr:row>6</xdr:row>
      <xdr:rowOff>28575</xdr:rowOff>
    </xdr:to>
    <xdr:pic>
      <xdr:nvPicPr>
        <xdr:cNvPr id="3" name="20 Imagen" descr="Nueva image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8097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2286000</xdr:colOff>
      <xdr:row>47</xdr:row>
      <xdr:rowOff>28575</xdr:rowOff>
    </xdr:from>
    <xdr:to>
      <xdr:col>0</xdr:col>
      <xdr:colOff>3305175</xdr:colOff>
      <xdr:row>49</xdr:row>
      <xdr:rowOff>123825</xdr:rowOff>
    </xdr:to>
    <xdr:pic>
      <xdr:nvPicPr>
        <xdr:cNvPr id="4" name="Picture 2" descr="NUEVO SONOR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7867650"/>
          <a:ext cx="1019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152400</xdr:rowOff>
    </xdr:from>
    <xdr:to>
      <xdr:col>0</xdr:col>
      <xdr:colOff>1152525</xdr:colOff>
      <xdr:row>6</xdr:row>
      <xdr:rowOff>123825</xdr:rowOff>
    </xdr:to>
    <xdr:pic>
      <xdr:nvPicPr>
        <xdr:cNvPr id="5" name="Picture 31" descr="LOGO ISJ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2400"/>
          <a:ext cx="1152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37</xdr:row>
      <xdr:rowOff>19050</xdr:rowOff>
    </xdr:from>
    <xdr:to>
      <xdr:col>8</xdr:col>
      <xdr:colOff>0</xdr:colOff>
      <xdr:row>41</xdr:row>
      <xdr:rowOff>38100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2590800" y="6448425"/>
          <a:ext cx="30480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C.P. LUCIA IVETTE YANEZ QUINTANAR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Directora de Planeación y Administración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3</xdr:col>
      <xdr:colOff>571500</xdr:colOff>
      <xdr:row>41</xdr:row>
      <xdr:rowOff>28575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0" y="6438900"/>
          <a:ext cx="23526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ING. JOSE EVERARDO LOPEZ CORDOVA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Director General</a:t>
          </a:r>
        </a:p>
      </xdr:txBody>
    </xdr:sp>
    <xdr:clientData/>
  </xdr:twoCellAnchor>
  <xdr:twoCellAnchor editAs="oneCell">
    <xdr:from>
      <xdr:col>6</xdr:col>
      <xdr:colOff>733425</xdr:colOff>
      <xdr:row>0</xdr:row>
      <xdr:rowOff>47625</xdr:rowOff>
    </xdr:from>
    <xdr:to>
      <xdr:col>8</xdr:col>
      <xdr:colOff>0</xdr:colOff>
      <xdr:row>5</xdr:row>
      <xdr:rowOff>142875</xdr:rowOff>
    </xdr:to>
    <xdr:pic>
      <xdr:nvPicPr>
        <xdr:cNvPr id="3" name="20 Imagen" descr="Nueva image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47625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46</xdr:row>
      <xdr:rowOff>38100</xdr:rowOff>
    </xdr:from>
    <xdr:to>
      <xdr:col>5</xdr:col>
      <xdr:colOff>28575</xdr:colOff>
      <xdr:row>48</xdr:row>
      <xdr:rowOff>133350</xdr:rowOff>
    </xdr:to>
    <xdr:pic>
      <xdr:nvPicPr>
        <xdr:cNvPr id="4" name="Picture 2" descr="NUEVO SONOR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7924800"/>
          <a:ext cx="1019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390525</xdr:colOff>
      <xdr:row>6</xdr:row>
      <xdr:rowOff>142875</xdr:rowOff>
    </xdr:to>
    <xdr:pic>
      <xdr:nvPicPr>
        <xdr:cNvPr id="5" name="Picture 31" descr="LOGO ISJ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1450"/>
          <a:ext cx="1152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35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52.7109375" style="2" customWidth="1"/>
    <col min="2" max="2" width="22.7109375" style="3" customWidth="1"/>
    <col min="3" max="3" width="7.421875" style="2" customWidth="1"/>
    <col min="4" max="16384" width="11.421875" style="2" customWidth="1"/>
  </cols>
  <sheetData>
    <row r="2" ht="13.5"/>
    <row r="3" ht="13.5"/>
    <row r="4" spans="1:3" ht="15">
      <c r="A4" s="41" t="s">
        <v>0</v>
      </c>
      <c r="B4" s="41"/>
      <c r="C4" s="41"/>
    </row>
    <row r="5" spans="1:3" ht="13.5">
      <c r="A5" s="42" t="s">
        <v>51</v>
      </c>
      <c r="B5" s="42"/>
      <c r="C5" s="42"/>
    </row>
    <row r="6" ht="13.5">
      <c r="A6" s="2" t="s">
        <v>49</v>
      </c>
    </row>
    <row r="7" ht="13.5"/>
    <row r="8" spans="1:3" s="4" customFormat="1" ht="13.5">
      <c r="A8" s="26" t="s">
        <v>1</v>
      </c>
      <c r="B8" s="27" t="s">
        <v>9</v>
      </c>
      <c r="C8" s="28" t="s">
        <v>8</v>
      </c>
    </row>
    <row r="9" s="4" customFormat="1" ht="13.5">
      <c r="B9" s="5"/>
    </row>
    <row r="10" spans="1:4" s="4" customFormat="1" ht="13.5">
      <c r="A10" s="4" t="s">
        <v>10</v>
      </c>
      <c r="B10" s="5">
        <v>24750814.86</v>
      </c>
      <c r="C10" s="6">
        <f>(B10*100)/B16</f>
        <v>74.56309053571195</v>
      </c>
      <c r="D10" s="6"/>
    </row>
    <row r="11" spans="1:4" s="4" customFormat="1" ht="13.5">
      <c r="A11" s="4" t="s">
        <v>39</v>
      </c>
      <c r="B11" s="40">
        <v>40880</v>
      </c>
      <c r="C11" s="6">
        <f>(B11*100)/B16</f>
        <v>0.12315308236683664</v>
      </c>
      <c r="D11" s="6"/>
    </row>
    <row r="12" spans="1:4" s="4" customFormat="1" ht="13.5">
      <c r="A12" s="4" t="s">
        <v>42</v>
      </c>
      <c r="B12" s="5">
        <v>0</v>
      </c>
      <c r="C12" s="6">
        <f>(B12*100)/B16</f>
        <v>0</v>
      </c>
      <c r="D12" s="6"/>
    </row>
    <row r="13" spans="1:4" s="4" customFormat="1" ht="13.5">
      <c r="A13" s="4" t="s">
        <v>2</v>
      </c>
      <c r="B13" s="5">
        <v>8112764.6</v>
      </c>
      <c r="C13" s="6">
        <f>(B13*100)/B16</f>
        <v>24.440116609749428</v>
      </c>
      <c r="D13" s="6"/>
    </row>
    <row r="14" spans="1:4" s="4" customFormat="1" ht="13.5">
      <c r="A14" s="4" t="s">
        <v>36</v>
      </c>
      <c r="B14" s="5">
        <v>290000</v>
      </c>
      <c r="C14" s="6">
        <f>(B14*100)/B16</f>
        <v>0.8736397721717863</v>
      </c>
      <c r="D14" s="6"/>
    </row>
    <row r="15" spans="2:3" s="4" customFormat="1" ht="13.5">
      <c r="B15" s="5"/>
      <c r="C15" s="7"/>
    </row>
    <row r="16" spans="1:3" s="8" customFormat="1" ht="12.75">
      <c r="A16" s="26" t="s">
        <v>3</v>
      </c>
      <c r="B16" s="29">
        <f>SUM(B10:B14)</f>
        <v>33194459.46</v>
      </c>
      <c r="C16" s="30">
        <f>SUM(C10:C15)</f>
        <v>100</v>
      </c>
    </row>
    <row r="17" s="8" customFormat="1" ht="12.75">
      <c r="B17" s="9"/>
    </row>
    <row r="18" s="8" customFormat="1" ht="12.75">
      <c r="B18" s="9"/>
    </row>
    <row r="19" spans="2:3" s="4" customFormat="1" ht="13.5">
      <c r="B19" s="5"/>
      <c r="C19" s="10"/>
    </row>
    <row r="20" spans="1:3" s="4" customFormat="1" ht="13.5">
      <c r="A20" s="26" t="s">
        <v>4</v>
      </c>
      <c r="B20" s="27" t="s">
        <v>9</v>
      </c>
      <c r="C20" s="28" t="s">
        <v>8</v>
      </c>
    </row>
    <row r="21" spans="1:3" s="4" customFormat="1" ht="13.5">
      <c r="A21" s="37"/>
      <c r="B21" s="38"/>
      <c r="C21" s="39"/>
    </row>
    <row r="22" spans="1:4" s="4" customFormat="1" ht="13.5">
      <c r="A22" s="4" t="s">
        <v>46</v>
      </c>
      <c r="B22" s="5">
        <v>390915.79</v>
      </c>
      <c r="C22" s="11">
        <f>(B22*100)/B16</f>
        <v>1.177653730048117</v>
      </c>
      <c r="D22" s="10"/>
    </row>
    <row r="23" spans="1:4" s="4" customFormat="1" ht="13.5">
      <c r="A23" s="4" t="s">
        <v>47</v>
      </c>
      <c r="B23" s="5">
        <v>13905980.11</v>
      </c>
      <c r="C23" s="11">
        <f>(B23*100)/B16</f>
        <v>41.892473431468254</v>
      </c>
      <c r="D23" s="10"/>
    </row>
    <row r="24" spans="1:4" s="4" customFormat="1" ht="13.5">
      <c r="A24" s="4" t="s">
        <v>5</v>
      </c>
      <c r="B24" s="5">
        <v>8824195.24</v>
      </c>
      <c r="C24" s="11">
        <f>(B24*100)/B16</f>
        <v>26.583337651975732</v>
      </c>
      <c r="D24" s="10"/>
    </row>
    <row r="25" spans="1:4" s="4" customFormat="1" ht="13.5">
      <c r="A25" s="4" t="s">
        <v>40</v>
      </c>
      <c r="B25" s="5">
        <v>7029.19</v>
      </c>
      <c r="C25" s="11">
        <f>(B25*100)/B16</f>
        <v>0.021175792931559308</v>
      </c>
      <c r="D25" s="10"/>
    </row>
    <row r="26" spans="1:4" s="4" customFormat="1" ht="13.5">
      <c r="A26" s="4" t="s">
        <v>6</v>
      </c>
      <c r="B26" s="5">
        <v>8252352.73</v>
      </c>
      <c r="C26" s="11">
        <f>(B26*100)/B16</f>
        <v>24.860632961787655</v>
      </c>
      <c r="D26" s="10"/>
    </row>
    <row r="27" spans="2:3" s="4" customFormat="1" ht="13.5">
      <c r="B27" s="5"/>
      <c r="C27" s="7"/>
    </row>
    <row r="28" spans="1:3" s="8" customFormat="1" ht="12.75">
      <c r="A28" s="26" t="s">
        <v>7</v>
      </c>
      <c r="B28" s="29">
        <f>SUM(B22:B27)</f>
        <v>31380473.060000002</v>
      </c>
      <c r="C28" s="32">
        <f>(B28*100)/B16</f>
        <v>94.53527356821131</v>
      </c>
    </row>
    <row r="29" s="4" customFormat="1" ht="13.5">
      <c r="B29" s="5"/>
    </row>
    <row r="30" spans="1:3" s="4" customFormat="1" ht="13.5">
      <c r="A30" s="26" t="s">
        <v>34</v>
      </c>
      <c r="B30" s="29">
        <f>(B16-B28)</f>
        <v>1813986.3999999985</v>
      </c>
      <c r="C30" s="29">
        <f>(C16-C28)</f>
        <v>5.464726431788691</v>
      </c>
    </row>
    <row r="32" ht="12" customHeight="1">
      <c r="A32" s="4"/>
    </row>
    <row r="33" ht="12" customHeight="1">
      <c r="A33" s="4"/>
    </row>
    <row r="34" ht="12" customHeight="1">
      <c r="A34" s="4"/>
    </row>
    <row r="35" ht="12" customHeight="1">
      <c r="A35" s="4"/>
    </row>
    <row r="49" ht="13.5"/>
  </sheetData>
  <sheetProtection/>
  <mergeCells count="2">
    <mergeCell ref="A4:C4"/>
    <mergeCell ref="A5:C5"/>
  </mergeCells>
  <printOptions/>
  <pageMargins left="0.7874015748031497" right="0.5905511811023623" top="0.984251968503937" bottom="0.984251968503937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7"/>
  <sheetViews>
    <sheetView tabSelected="1" zoomScalePageLayoutView="0" workbookViewId="0" topLeftCell="A8">
      <selection activeCell="H32" sqref="H32"/>
    </sheetView>
  </sheetViews>
  <sheetFormatPr defaultColWidth="11.421875" defaultRowHeight="12.75"/>
  <cols>
    <col min="1" max="2" width="11.421875" style="2" customWidth="1"/>
    <col min="3" max="3" width="3.8515625" style="2" customWidth="1"/>
    <col min="4" max="4" width="13.8515625" style="2" bestFit="1" customWidth="1"/>
    <col min="5" max="5" width="7.140625" style="2" customWidth="1"/>
    <col min="6" max="6" width="11.421875" style="2" customWidth="1"/>
    <col min="7" max="7" width="13.140625" style="2" customWidth="1"/>
    <col min="8" max="8" width="12.28125" style="2" bestFit="1" customWidth="1"/>
    <col min="9" max="9" width="14.421875" style="2" bestFit="1" customWidth="1"/>
    <col min="10" max="16384" width="11.421875" style="2" customWidth="1"/>
  </cols>
  <sheetData>
    <row r="1" ht="13.5"/>
    <row r="2" ht="13.5"/>
    <row r="3" spans="1:9" ht="15">
      <c r="A3" s="41" t="s">
        <v>0</v>
      </c>
      <c r="B3" s="41"/>
      <c r="C3" s="41"/>
      <c r="D3" s="41"/>
      <c r="E3" s="41"/>
      <c r="F3" s="41"/>
      <c r="G3" s="41"/>
      <c r="H3" s="41"/>
      <c r="I3" s="25"/>
    </row>
    <row r="4" spans="1:9" ht="13.5">
      <c r="A4" s="42" t="s">
        <v>48</v>
      </c>
      <c r="B4" s="42"/>
      <c r="C4" s="42"/>
      <c r="D4" s="42"/>
      <c r="E4" s="42"/>
      <c r="F4" s="42"/>
      <c r="G4" s="42"/>
      <c r="H4" s="42"/>
      <c r="I4" s="25"/>
    </row>
    <row r="5" spans="1:8" ht="13.5">
      <c r="A5" s="42" t="s">
        <v>50</v>
      </c>
      <c r="B5" s="42"/>
      <c r="C5" s="42"/>
      <c r="D5" s="42"/>
      <c r="E5" s="42"/>
      <c r="F5" s="42"/>
      <c r="G5" s="42"/>
      <c r="H5" s="42"/>
    </row>
    <row r="6" ht="13.5"/>
    <row r="7" spans="1:2" ht="13.5">
      <c r="A7" s="45"/>
      <c r="B7" s="45"/>
    </row>
    <row r="8" spans="1:7" ht="13.5">
      <c r="A8" s="44" t="s">
        <v>25</v>
      </c>
      <c r="B8" s="44"/>
      <c r="G8" s="1" t="s">
        <v>11</v>
      </c>
    </row>
    <row r="9" spans="1:8" ht="14.25">
      <c r="A9" s="33" t="s">
        <v>37</v>
      </c>
      <c r="B9" s="1"/>
      <c r="D9" s="13">
        <v>4000</v>
      </c>
      <c r="F9" s="12" t="s">
        <v>12</v>
      </c>
      <c r="G9" s="12"/>
      <c r="H9" s="34">
        <v>451757.06</v>
      </c>
    </row>
    <row r="10" spans="1:8" ht="14.25">
      <c r="A10" s="12" t="s">
        <v>13</v>
      </c>
      <c r="B10" s="12"/>
      <c r="D10" s="13">
        <v>-172728.38</v>
      </c>
      <c r="F10" s="12" t="s">
        <v>35</v>
      </c>
      <c r="G10" s="12"/>
      <c r="H10" s="31">
        <v>789744.58</v>
      </c>
    </row>
    <row r="11" spans="1:8" ht="14.25">
      <c r="A11" s="12" t="s">
        <v>32</v>
      </c>
      <c r="B11" s="12"/>
      <c r="D11" s="13">
        <v>857826</v>
      </c>
      <c r="F11" s="12" t="s">
        <v>38</v>
      </c>
      <c r="G11" s="12"/>
      <c r="H11" s="31">
        <v>33302.11</v>
      </c>
    </row>
    <row r="12" spans="1:8" ht="14.25">
      <c r="A12" s="12" t="s">
        <v>15</v>
      </c>
      <c r="B12" s="12"/>
      <c r="D12" s="13">
        <v>11945.04</v>
      </c>
      <c r="F12" s="12" t="s">
        <v>41</v>
      </c>
      <c r="G12" s="12"/>
      <c r="H12" s="31">
        <v>0</v>
      </c>
    </row>
    <row r="13" spans="1:8" ht="14.25">
      <c r="A13" s="12" t="s">
        <v>43</v>
      </c>
      <c r="B13" s="12"/>
      <c r="D13" s="36">
        <v>10577.37</v>
      </c>
      <c r="F13" s="12" t="s">
        <v>14</v>
      </c>
      <c r="G13" s="12"/>
      <c r="H13" s="31">
        <v>127840.71</v>
      </c>
    </row>
    <row r="14" spans="1:8" ht="15" thickBot="1">
      <c r="A14" s="12" t="s">
        <v>45</v>
      </c>
      <c r="B14" s="12"/>
      <c r="D14" s="35">
        <v>0</v>
      </c>
      <c r="F14" s="12"/>
      <c r="G14" s="12"/>
      <c r="H14" s="15"/>
    </row>
    <row r="15" spans="1:8" ht="13.5">
      <c r="A15" s="43" t="s">
        <v>44</v>
      </c>
      <c r="B15" s="43"/>
      <c r="C15" s="43"/>
      <c r="D15" s="20">
        <f>SUM(D9:D14)</f>
        <v>711620.03</v>
      </c>
      <c r="F15" s="16" t="s">
        <v>16</v>
      </c>
      <c r="G15" s="17"/>
      <c r="H15" s="18">
        <f>SUM(H8:H13)</f>
        <v>1402644.46</v>
      </c>
    </row>
    <row r="16" spans="1:8" ht="14.25">
      <c r="A16" s="12"/>
      <c r="B16" s="12"/>
      <c r="D16" s="13"/>
      <c r="F16" s="16"/>
      <c r="G16" s="17"/>
      <c r="H16" s="18"/>
    </row>
    <row r="17" spans="1:8" ht="14.25">
      <c r="A17" s="44" t="s">
        <v>26</v>
      </c>
      <c r="B17" s="44"/>
      <c r="D17" s="13"/>
      <c r="F17" s="19"/>
      <c r="H17" s="14"/>
    </row>
    <row r="18" spans="1:8" ht="14.25">
      <c r="A18" s="12" t="s">
        <v>17</v>
      </c>
      <c r="B18" s="12"/>
      <c r="D18" s="13">
        <v>791072.26</v>
      </c>
      <c r="F18" s="19"/>
      <c r="H18" s="14"/>
    </row>
    <row r="19" spans="1:8" ht="14.25">
      <c r="A19" s="12" t="s">
        <v>52</v>
      </c>
      <c r="B19" s="12"/>
      <c r="D19" s="13">
        <v>270000</v>
      </c>
      <c r="F19" s="19"/>
      <c r="G19" s="1" t="s">
        <v>18</v>
      </c>
      <c r="H19" s="14"/>
    </row>
    <row r="20" spans="1:7" ht="14.25">
      <c r="A20" s="12" t="s">
        <v>19</v>
      </c>
      <c r="B20" s="12"/>
      <c r="D20" s="13">
        <v>4546.23</v>
      </c>
      <c r="F20" s="8" t="s">
        <v>29</v>
      </c>
      <c r="G20" s="1"/>
    </row>
    <row r="21" spans="1:8" ht="14.25">
      <c r="A21" s="12" t="s">
        <v>20</v>
      </c>
      <c r="B21" s="12"/>
      <c r="D21" s="13">
        <v>296049.1</v>
      </c>
      <c r="F21" s="12" t="s">
        <v>18</v>
      </c>
      <c r="G21" s="12"/>
      <c r="H21" s="14">
        <v>3829806.59</v>
      </c>
    </row>
    <row r="22" spans="1:8" ht="14.25">
      <c r="A22" s="12" t="s">
        <v>31</v>
      </c>
      <c r="B22" s="12"/>
      <c r="D22" s="13">
        <v>2468139</v>
      </c>
      <c r="F22" s="12" t="s">
        <v>21</v>
      </c>
      <c r="G22" s="12"/>
      <c r="H22" s="5">
        <v>-2505010.83</v>
      </c>
    </row>
    <row r="23" spans="1:8" ht="13.5">
      <c r="A23" s="43" t="s">
        <v>27</v>
      </c>
      <c r="B23" s="43"/>
      <c r="D23" s="20">
        <f>SUM(D18:D22)</f>
        <v>3829806.59</v>
      </c>
      <c r="F23" s="43" t="s">
        <v>30</v>
      </c>
      <c r="G23" s="43"/>
      <c r="H23" s="21">
        <f>SUM(H21:H22)</f>
        <v>1324795.7599999998</v>
      </c>
    </row>
    <row r="24" spans="1:8" ht="14.25">
      <c r="A24" s="8"/>
      <c r="D24" s="8"/>
      <c r="F24" s="12"/>
      <c r="G24" s="12"/>
      <c r="H24" s="22"/>
    </row>
    <row r="25" spans="1:8" ht="14.25">
      <c r="A25" s="8" t="s">
        <v>28</v>
      </c>
      <c r="B25" s="4"/>
      <c r="D25" s="18">
        <f>SUM(D23,D13,D12,D11,D10,D9,D14)</f>
        <v>4541426.62</v>
      </c>
      <c r="F25" s="12" t="s">
        <v>33</v>
      </c>
      <c r="G25" s="12"/>
      <c r="H25" s="22">
        <v>1813986.4</v>
      </c>
    </row>
    <row r="26" spans="1:8" ht="14.25">
      <c r="A26" s="8"/>
      <c r="B26" s="4"/>
      <c r="D26" s="18"/>
      <c r="F26" s="12"/>
      <c r="G26" s="12"/>
      <c r="H26" s="22"/>
    </row>
    <row r="27" ht="14.25">
      <c r="H27" s="6"/>
    </row>
    <row r="28" spans="6:9" ht="13.5">
      <c r="F28" s="8" t="s">
        <v>22</v>
      </c>
      <c r="G28" s="17"/>
      <c r="H28" s="18">
        <f>SUM(H23:H27)</f>
        <v>3138782.1599999997</v>
      </c>
      <c r="I28" s="23"/>
    </row>
    <row r="29" spans="6:9" ht="13.5">
      <c r="F29" s="8"/>
      <c r="G29" s="17"/>
      <c r="H29" s="18"/>
      <c r="I29" s="23"/>
    </row>
    <row r="31" spans="2:8" ht="13.5">
      <c r="B31" s="8" t="s">
        <v>23</v>
      </c>
      <c r="C31" s="17"/>
      <c r="D31" s="24">
        <f>SUM(D25)</f>
        <v>4541426.62</v>
      </c>
      <c r="E31" s="17"/>
      <c r="F31" s="8" t="s">
        <v>24</v>
      </c>
      <c r="G31" s="17"/>
      <c r="H31" s="24">
        <f>SUM(H15+H28)</f>
        <v>4541426.619999999</v>
      </c>
    </row>
    <row r="34" spans="1:3" ht="12" customHeight="1">
      <c r="A34" s="4"/>
      <c r="C34" s="3"/>
    </row>
    <row r="35" spans="1:3" ht="12" customHeight="1">
      <c r="A35" s="4"/>
      <c r="C35" s="3"/>
    </row>
    <row r="36" spans="1:3" ht="12" customHeight="1">
      <c r="A36" s="4"/>
      <c r="C36" s="3"/>
    </row>
    <row r="37" spans="1:3" ht="12" customHeight="1">
      <c r="A37" s="4"/>
      <c r="C37" s="3"/>
    </row>
    <row r="48" ht="13.5"/>
  </sheetData>
  <sheetProtection/>
  <mergeCells count="9">
    <mergeCell ref="A3:H3"/>
    <mergeCell ref="A4:H4"/>
    <mergeCell ref="A23:B23"/>
    <mergeCell ref="A15:C15"/>
    <mergeCell ref="F23:G23"/>
    <mergeCell ref="A17:B17"/>
    <mergeCell ref="A7:B7"/>
    <mergeCell ref="A8:B8"/>
    <mergeCell ref="A5:H5"/>
  </mergeCells>
  <printOptions/>
  <pageMargins left="0.7874015748031497" right="0.3937007874015748" top="0.5905511811023623" bottom="0.984251968503937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bejarano</dc:creator>
  <cp:keywords/>
  <dc:description/>
  <cp:lastModifiedBy>ISJ  LANIX</cp:lastModifiedBy>
  <cp:lastPrinted>2011-01-19T03:19:52Z</cp:lastPrinted>
  <dcterms:created xsi:type="dcterms:W3CDTF">2004-09-29T21:28:05Z</dcterms:created>
  <dcterms:modified xsi:type="dcterms:W3CDTF">2011-02-01T17:38:27Z</dcterms:modified>
  <cp:category/>
  <cp:version/>
  <cp:contentType/>
  <cp:contentStatus/>
</cp:coreProperties>
</file>