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"/>
    </mc:Choice>
  </mc:AlternateContent>
  <bookViews>
    <workbookView xWindow="0" yWindow="0" windowWidth="24000" windowHeight="8535" activeTab="1"/>
  </bookViews>
  <sheets>
    <sheet name="PP E501O02" sheetId="1" r:id="rId1"/>
    <sheet name="SEG PP E501O02" sheetId="2" r:id="rId2"/>
  </sheets>
  <definedNames>
    <definedName name="_xlnm.Print_Titles" localSheetId="0">'PP E501O02'!$7:$8</definedName>
    <definedName name="_xlnm.Print_Titles" localSheetId="1">'SEG PP E501O02'!$7:$8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6" i="2" l="1"/>
  <c r="M40" i="2"/>
  <c r="M39" i="2"/>
  <c r="M37" i="2"/>
  <c r="M36" i="2"/>
  <c r="M35" i="2"/>
  <c r="M34" i="2"/>
  <c r="M19" i="2"/>
  <c r="M16" i="2"/>
</calcChain>
</file>

<file path=xl/comments1.xml><?xml version="1.0" encoding="utf-8"?>
<comments xmlns="http://schemas.openxmlformats.org/spreadsheetml/2006/main">
  <authors>
    <author>evaluacion</author>
  </authors>
  <commentList>
    <comment ref="I10" authorId="0" shapeId="0">
      <text>
        <r>
          <rPr>
            <sz val="9"/>
            <color indexed="81"/>
            <rFont val="Tahoma"/>
            <family val="2"/>
          </rPr>
          <t xml:space="preserve">
Plasmar un # de lugar objetivo como meta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Plasmar  una meta de manera númerica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Desglosar la fórmula para saber de donde sale el 100% ejemplo
(100/100)*100 = 100%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Respetar la regla de sintaxis:
Producto terminado o servicio proporcionado + Verbo en participio pasado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Desglosar la fórmula para saber de donde sale el 100% ejemplo
(100/100)*100 = 100%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Desglosar la fórmula para saber de donde sale el 100% ejemplo
(100/100)*100 = 100%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evaluacion</author>
  </authors>
  <commentList>
    <comment ref="I10" authorId="0" shapeId="0">
      <text>
        <r>
          <rPr>
            <sz val="9"/>
            <color indexed="81"/>
            <rFont val="Tahoma"/>
            <family val="2"/>
          </rPr>
          <t xml:space="preserve">
Plasmar un # de lugar objetivo como meta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Plasmar  una meta de manera númerica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Desglosar la fórmula para saber de donde sale el 100% ejemplo
(100/100)*100 = 100%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Respetar la regla de sintaxis:
Producto terminado o servicio proporcionado + Verbo en participio pasado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Desglosar la fórmula para saber de donde sale el 100% ejemplo
(100/100)*100 = 100%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Desglosar la fórmula para saber de donde sale el 100% ejemplo
(100/100)*100 = 100%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<sst xmlns="http://schemas.openxmlformats.org/spreadsheetml/2006/main" count="652" uniqueCount="208">
  <si>
    <t>FIN</t>
  </si>
  <si>
    <t>PROPÓSITO</t>
  </si>
  <si>
    <t>Dependencia y/o Entidad:</t>
  </si>
  <si>
    <t>Programa Presupuestario:</t>
  </si>
  <si>
    <t>Eje del PED:</t>
  </si>
  <si>
    <t>Reto del PED:</t>
  </si>
  <si>
    <t>Beneficiarios:</t>
  </si>
  <si>
    <t>Resumen narrativo</t>
  </si>
  <si>
    <t>Frecuencia</t>
  </si>
  <si>
    <t>Nombre</t>
  </si>
  <si>
    <t>(Objetivos)</t>
  </si>
  <si>
    <t>Indicadores</t>
  </si>
  <si>
    <t>Valor 2016</t>
  </si>
  <si>
    <t>(Fuentes)</t>
  </si>
  <si>
    <t>Medios de verificación</t>
  </si>
  <si>
    <t>Línea base</t>
  </si>
  <si>
    <t>Supuestos</t>
  </si>
  <si>
    <t>Sentido</t>
  </si>
  <si>
    <t>Unidad de medida</t>
  </si>
  <si>
    <t>Fórmula</t>
  </si>
  <si>
    <t xml:space="preserve">COMPONENTE </t>
  </si>
  <si>
    <t>SECRETARIA DE LA CONTRALORÍA GENERAL</t>
  </si>
  <si>
    <t>E501O02 ACTIVIDADES DE APOYO A LA FUNCIÓN PÚBLICA Y BUEN GOBIERNO</t>
  </si>
  <si>
    <t>EJE 5 GOBIERNO EFICIENTE, INNOVADOR, TRANSPARENTE Y CON SENSIBILIDAD SOCIAL</t>
  </si>
  <si>
    <t>Reto 01 ESTABLECER MECANISMOS TRANSPARENTES Y PÚBLICOS DEL CONTROL DEL GASTO QUE PERMITA IDENTIFICAR LA DESVIACIÓN DE RECURSOS O POSIBLES ACTOS DE CORRUPCIÓN.</t>
  </si>
  <si>
    <t>Meta 2019</t>
  </si>
  <si>
    <t>ACTIVIDADES</t>
  </si>
  <si>
    <t>DEPENDENCIAS, ENTIDADES DE LA ADMINISTRACIÓN PÚBLICA ESTATAL</t>
  </si>
  <si>
    <t>Ascendente</t>
  </si>
  <si>
    <t>Porcentaje</t>
  </si>
  <si>
    <t>Anual</t>
  </si>
  <si>
    <t>Micrositio de Control Interno
http://contraloria.sonora.gob.mx/gubernamental/sistema-de-control-interno-institucional.html</t>
  </si>
  <si>
    <t>Listas de asistencia, minutas en la
Dirección de Sistemas de Control Interno Institucional</t>
  </si>
  <si>
    <t>Las Dependencias  y Entidades  de la APE tienen interés en actuar bajo su normatividad, la conocen y están interesados en mejorar la percepción de la ciudadanía</t>
  </si>
  <si>
    <t xml:space="preserve">Las Dependencias y Entidades  de la APE tienen interés en la implementación del Control Interno </t>
  </si>
  <si>
    <t>Trimestral</t>
  </si>
  <si>
    <t>Porcentaje de declaraciones de situación patrimonial recibidas</t>
  </si>
  <si>
    <t>Porcentaje de investigaciones concluidas</t>
  </si>
  <si>
    <t>Porcentaje de denuncias atendidas</t>
  </si>
  <si>
    <t>Porcentaje de resoluciones emitidas</t>
  </si>
  <si>
    <t>Porcentaje de atención a quejas y denuncias ciudadanas del sistema DECIDES</t>
  </si>
  <si>
    <t>Porcentaje de atención y resolución de inconformidades presentadas de los procedimientos de licitación</t>
  </si>
  <si>
    <t>Porcentaje de eficacia en dictámenes emitidos</t>
  </si>
  <si>
    <t>Porcentaje de dictaminacion de bases y anexos de licitaciones a realizar</t>
  </si>
  <si>
    <t>Porcentaje de atención a solicitudes de información</t>
  </si>
  <si>
    <t>Porcentaje de solventación de observaciones determinadas por ISAF antes de cuenta pública a entes con OIC</t>
  </si>
  <si>
    <t>Cobertura de verificación documental de la obra pública</t>
  </si>
  <si>
    <t>Cobertura de auditoría a la inversión pública</t>
  </si>
  <si>
    <t>Porcentaje de reuniones de órganos de gobierno apegadas a normatividad</t>
  </si>
  <si>
    <t>C2. Revisiones y seguimientos realizados</t>
  </si>
  <si>
    <t>C4. Acciones de promoción en contraloría social realizadas</t>
  </si>
  <si>
    <t>Porcentaje de auditorías  con observaciones solventadas</t>
  </si>
  <si>
    <t>Informes de auditorías</t>
  </si>
  <si>
    <t>Proporción de Dependencias  y Entidades  de la APE con programa anual de trabajo de control interno firmados</t>
  </si>
  <si>
    <t>(No. De PAT de control interno firmados / Total de Dependencias y Entidades de la APE) *100</t>
  </si>
  <si>
    <t>Porcentaje del importe de obras verificadas documentalmente en el Ejercicio / Porcentaje de (Importe total autorizado en obras para el Ejercicio + importe verificado de ejercicios anteriores).</t>
  </si>
  <si>
    <t>40% de la inversión autorizada en el Ejercicio.</t>
  </si>
  <si>
    <t>Registro de control proporcionado por la Dirección de Verificación de la DGECOP</t>
  </si>
  <si>
    <t>Porcentaje del importe de inversión auditada / Porcentaje de (Importe total de inversión del ejercicio auditado + importe auditado de ejercicios anteriores).</t>
  </si>
  <si>
    <t>30% de la Inversión Autorizada en el Ejercicio.</t>
  </si>
  <si>
    <t>Programa anual de trabajo</t>
  </si>
  <si>
    <t>(Total de observaciones solventadas antes de cuenta pública por ISAF en entes con OIC  / Total de observaciones determinadas por ISAF antes de cuenta pública a entes públicos con OIC) * 100</t>
  </si>
  <si>
    <t>(Total de observaciones solventadas antes de cuenta pública por ISAF en entes sin OIC / Total de observaciones determinadas por ISAF a entes públicos sin OIC antes de cuenta pública) *100</t>
  </si>
  <si>
    <t>Apoyar a los Entes Públicos que no cuentan con OIC para solventar al menos en un 70% el número de observaciones determinadas por ISAF antes de cuenta pública.</t>
  </si>
  <si>
    <t>Informes de ISAF</t>
  </si>
  <si>
    <t>Apoyar a los Entes Públicos que  cuentan con OIC para solventar al menos en un 70% el número de observaciones determinadas por ISAF antes de cuenta pública.</t>
  </si>
  <si>
    <t>Expendientes en resguardo de la Unidad de Ética, integridad pública y prevención de conflicto de interés</t>
  </si>
  <si>
    <t>Portal Estatal de Transparencia</t>
  </si>
  <si>
    <t>(Número de reuniones apegadas a normatividad /  Número de invitaciones a reuniones recibidas)*100</t>
  </si>
  <si>
    <t>Invitaciones recibidas
Expediente de reuniones</t>
  </si>
  <si>
    <t>(Número de constancias expedidas en tiempo/ Número de solicitudes recibidas)*100</t>
  </si>
  <si>
    <t xml:space="preserve">Porcentaje de constancias de no inhabilitación emitidas </t>
  </si>
  <si>
    <t>Reportes de constancias</t>
  </si>
  <si>
    <r>
      <t>(</t>
    </r>
    <r>
      <rPr>
        <sz val="11"/>
        <color theme="1"/>
        <rFont val="Arial Narrow"/>
        <family val="2"/>
      </rPr>
      <t>Número de solicitudes atendidas / Número de solicitudes recibidas)*100</t>
    </r>
  </si>
  <si>
    <t>Bitácoras de solicitudes</t>
  </si>
  <si>
    <t>Listas de asistencia</t>
  </si>
  <si>
    <t>Listas de asistencia
Informes</t>
  </si>
  <si>
    <t>Informes de evaluación</t>
  </si>
  <si>
    <t>(Número de declaraciones recibidas/ Número de declaraciones por recibir)*100</t>
  </si>
  <si>
    <t>Semestral</t>
  </si>
  <si>
    <t>Reportes de la CESRRSP</t>
  </si>
  <si>
    <t>Reportes de la Dirección de Parcicipación Social de la DGCS</t>
  </si>
  <si>
    <t>Reportes de inconformidades</t>
  </si>
  <si>
    <t>Reportes de la DGLC</t>
  </si>
  <si>
    <t>(Total de dictámenes emitidos / Total de bases a dictaminar) * 100</t>
  </si>
  <si>
    <t>Reportes de Sistema Licitanet</t>
  </si>
  <si>
    <t>(Total de inconformidades atendidas en el tiempo establecido / Total de inconformidades) * 100</t>
  </si>
  <si>
    <t>(Investigaciones concluidas / Investigaciones en proceso) * 100</t>
  </si>
  <si>
    <t>Registros internos de información de la CEIFA</t>
  </si>
  <si>
    <t>(Número de expedientes administrativos resueltos/ Número de expedientes administrativos en trámite)*100</t>
  </si>
  <si>
    <t>Reportes de procedimientos administrativos</t>
  </si>
  <si>
    <t>Listas de registros</t>
  </si>
  <si>
    <t>C1. Programas anuales de trabajo  de control interno suscritos</t>
  </si>
  <si>
    <t>Asistencia de servidores públicos a las capacitaciones</t>
  </si>
  <si>
    <t>Interés de las Dependencias y Entidades de la APE  en solventar las observaciones</t>
  </si>
  <si>
    <t>Disponibilidad de recursos para realizar las actividades programadas</t>
  </si>
  <si>
    <t>Atención de las Dependencias y Entidades de la APE de las auditorías y verificaciones</t>
  </si>
  <si>
    <t>Existencia de solicitudes de constancias de no inhabilitación</t>
  </si>
  <si>
    <t>Invitaciones y asistencia a las reuniones de órgano de gobierno</t>
  </si>
  <si>
    <t>Disponibilidad de las Dependencias y Entidades en la elaboración del código de ética, conducta y reglas de integridad</t>
  </si>
  <si>
    <t>Disponibilidad de las Dependencias y Entidades en la publicación de portales de transparencia</t>
  </si>
  <si>
    <t>Existencia de solicitudes de información</t>
  </si>
  <si>
    <t>Asistencia  a las capacitaciones</t>
  </si>
  <si>
    <t>Disponibilidad de las Dependencias y Entidades para evaluar el servicio público</t>
  </si>
  <si>
    <t>Recepción de declaraciones de situación patrimonial</t>
  </si>
  <si>
    <t>Interés de las Dependenicas y Entidades en formalizar el programa estatal de trabjao en contraloría social</t>
  </si>
  <si>
    <t>Asistencia de la sociedad en los eventos de promoción de acciones de gobierno</t>
  </si>
  <si>
    <t>Recepción de bases y anexos de procesos de licitaciones gubernamentales</t>
  </si>
  <si>
    <t>Recepción de inconformidades</t>
  </si>
  <si>
    <t>Recepción de quejas y/o denuncias debidamente integradas</t>
  </si>
  <si>
    <t>Presunta falta administrativa</t>
  </si>
  <si>
    <t>Número de observaciones al Poder Ejecutivo en la cuenta pública sin solventar</t>
  </si>
  <si>
    <t>Descendente</t>
  </si>
  <si>
    <t>Total  de observaciones sin solventar de la cuenta pública del ejecutivo estatal durante el año fiscal</t>
  </si>
  <si>
    <t>ISAF Observaciones a la Cuenta Pública de Sonora </t>
  </si>
  <si>
    <t>Observación</t>
  </si>
  <si>
    <t>Índice de la percepción de la corrupción</t>
  </si>
  <si>
    <t>Puntos</t>
  </si>
  <si>
    <t>Lugar 123 en el ranking de la corrupción según Transparencia internacional</t>
  </si>
  <si>
    <t>Existencia de evaluaciones de percepción de corrupción</t>
  </si>
  <si>
    <t>Organización para la Transparencia Internacional
Datosmacro.expansion.com/estado/indice-percepcion-corrupcion/mexico</t>
  </si>
  <si>
    <t>Porcentaje de solventación de observaciones determinadas por ISAF antes de cuenta pública a entes sin OIC</t>
  </si>
  <si>
    <t xml:space="preserve">C2. A1. Programación de auditorías y verificaciones </t>
  </si>
  <si>
    <t>C2. A2. Realización de auditorías y verificaciones</t>
  </si>
  <si>
    <t>C2. A3. Seguimiento a observaciones</t>
  </si>
  <si>
    <t>C3. A1. Recepción y atención de solicitudes de acceso a la información</t>
  </si>
  <si>
    <t>C3. A2. Realización de capacitación para fomentar la transparencia, legalidad, honestidad e integridad</t>
  </si>
  <si>
    <t>C3. A3. Dictaminación de declaraciones de situación patrimonial</t>
  </si>
  <si>
    <t>C5. A1. Dictaminación de bases, anexos de licitaciones</t>
  </si>
  <si>
    <t>C5. A2. Atención de inconformidades de procesos licitatorios</t>
  </si>
  <si>
    <t>C6. A1. Realización de investigaciones</t>
  </si>
  <si>
    <t>C6. A2. Atención de Denuncias</t>
  </si>
  <si>
    <t>&gt; al lugar 123 del ranking de corrupción según transparencia internacional</t>
  </si>
  <si>
    <t>C3. Acciones para fomentar la transparencia, legalidad, honestidad e integridad relizadas</t>
  </si>
  <si>
    <t>&lt; 157 observaciones sin solventar con respecto al ejercicio anterior</t>
  </si>
  <si>
    <r>
      <t>Resultados de las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>encuestas de percepción de corrupción según la Organización de Transparencia Internacional</t>
    </r>
  </si>
  <si>
    <t>Contribuir a identificar desviación de recursos o posibles actos de corrupción mediante la verificación de que las Dependencias y Entidades de la Administración Pública Estatal desempeñan su gestión con apego a la normatividad</t>
  </si>
  <si>
    <r>
      <t>Las Dependencias</t>
    </r>
    <r>
      <rPr>
        <b/>
        <sz val="10"/>
        <color rgb="FFFF0000"/>
        <rFont val="Segoe UI"/>
        <family val="2"/>
      </rPr>
      <t xml:space="preserve"> </t>
    </r>
    <r>
      <rPr>
        <b/>
        <sz val="10"/>
        <color theme="1"/>
        <rFont val="Segoe UI"/>
        <family val="2"/>
      </rPr>
      <t>y Entidades de la APE desempeñan su gestión con apego a la normatividad</t>
    </r>
  </si>
  <si>
    <t>C5. Procesos de licitaciones gubernamentales vigilados</t>
  </si>
  <si>
    <t xml:space="preserve">Porcentaje de cumplimiento del programa anual de auditorías </t>
  </si>
  <si>
    <t>(No. de auditorias finalizadas / Total de auditorías programadas)*100</t>
  </si>
  <si>
    <t>Informes de verificaciones</t>
  </si>
  <si>
    <t>(No. de informes de auditorías sin observaciones + informes de  auditorías con observaciones solventadas / Total de informes de auditoría emitidos)*100</t>
  </si>
  <si>
    <t>(Importe total de los Convenios de Inversión en Verificación Financiera realizada / Importe total de los Convenios de Inversión del ejercicio anterior) *100</t>
  </si>
  <si>
    <t>Informes de resultados de flujo financiero</t>
  </si>
  <si>
    <t>Porcentaje del importe de obras verificadas físicamente en el Ejercicio / Porcentaje de (importe total autorizado en obras para el Ejercicio + total de importe verificado de ejercicios anteriores).</t>
  </si>
  <si>
    <t>30% de la inversión autorizada en el Ejercicio.</t>
  </si>
  <si>
    <t>Dependencias y Entidades con licitaciones realizadas</t>
  </si>
  <si>
    <t>(No. de observaciones de verificaciones físicas solventadas / Total de observaciones realizadas) * 100</t>
  </si>
  <si>
    <t>Códigos de ética, conducta y reglas de integridad fortalecidos</t>
  </si>
  <si>
    <t>Número de códigos de ética y conducta actualizados y/o validados</t>
  </si>
  <si>
    <t>Documento</t>
  </si>
  <si>
    <t>Oficinas del servicio público evaluadas</t>
  </si>
  <si>
    <t>Oficinas</t>
  </si>
  <si>
    <t>(No. de programas estatales de trabajo en contarloría social firmados / Total de programas estatales seleccionados) * 100</t>
  </si>
  <si>
    <t>C6. Denuncias atendidas</t>
  </si>
  <si>
    <t>Porcentaje de atención oportuna a procedimientos de responsabilidad administrativa en trámite</t>
  </si>
  <si>
    <t>Respuestas de las Dependencias y Entidades de la APE a los informes de auditorías y verificaciones en apego a la medida de solventación</t>
  </si>
  <si>
    <t>Servidores públicos capacitados en materia de ética, integridad y prevención de conflictos de intereses</t>
  </si>
  <si>
    <t>Persona</t>
  </si>
  <si>
    <t>Servidores públicos capacitados en materia de contraloría social</t>
  </si>
  <si>
    <t>No. de servidores públicos capacitados</t>
  </si>
  <si>
    <t>Participación de servidores públicos del estado en las prácticas éticas</t>
  </si>
  <si>
    <t>Número de reuniones de trabajo realizadas al año</t>
  </si>
  <si>
    <t>Reunión</t>
  </si>
  <si>
    <t>Participación de niñas y niños en la vigilancia de las escuelas</t>
  </si>
  <si>
    <t>Número de niñas y niños capacitados</t>
  </si>
  <si>
    <t>Análisis a evoluciones patrimoniales realizados</t>
  </si>
  <si>
    <t>Análisis y dictámenes realizados a declaraciones de situación patrimonial</t>
  </si>
  <si>
    <t>C4. A1. Realización de actividades de promoción en contraloría social</t>
  </si>
  <si>
    <t>Participación de la sociedad en acciones de gobierno</t>
  </si>
  <si>
    <t>No.  Ciudadanos informados y/o capacitados</t>
  </si>
  <si>
    <t>Porcentaje de observaciones de verificaciones físicas solventadas</t>
  </si>
  <si>
    <t>Cumplimiento de obligaciones de la Ley general de transparencia de los sujetos obligados del poder ejecutivo</t>
  </si>
  <si>
    <t xml:space="preserve">Número de sujetos obligados evaluados en el Portal Estatal de Transparencia </t>
  </si>
  <si>
    <t>Evaluaciones</t>
  </si>
  <si>
    <t>No.  de oficinas del servicio público  evaluadas</t>
  </si>
  <si>
    <t>Porcentaje de Programas estatales de trabajo en contraloría social firmados</t>
  </si>
  <si>
    <t>No. de servidores públicos asesorados en el tema de control interno</t>
  </si>
  <si>
    <t>Servidores públicos asesorados en el tema de control interno</t>
  </si>
  <si>
    <t xml:space="preserve">C1. A1. Realización de asesorías en el tema de Control Interno </t>
  </si>
  <si>
    <t>Cobertura de verificación financiera a los programas de inversión pública del ejercicio anterior</t>
  </si>
  <si>
    <t>Cobertura de verificación física de obra pública</t>
  </si>
  <si>
    <t>No.  servidores públicos capacitados</t>
  </si>
  <si>
    <t>(No. de denuncias atendidas / No. de denuncias recibidas) * 100</t>
  </si>
  <si>
    <t>(No. de resoluciones emitidas / No. de expedientes administrativos citados para resolver) * 100</t>
  </si>
  <si>
    <t>(No. de folios atendidos / No. de folios recibidos) * 100</t>
  </si>
  <si>
    <t>Porcentaje del monto total licitado con normatividad estatal en la APE</t>
  </si>
  <si>
    <t>(Monto total licitado con normtividad estatal en la APE / Presupuesto Estatal anual autorizado para el ejercicio fiscal)*100</t>
  </si>
  <si>
    <t>(1-(Inconformidades procedentes por forma legal en bases de licitación, convocatorias y contratos) *100</t>
  </si>
  <si>
    <t>Avance al período</t>
  </si>
  <si>
    <t>% de cumplimiento de avance</t>
  </si>
  <si>
    <t>(No. de PAT de control interno firmados / Total de Dependencias y Entidades de la APE) *100</t>
  </si>
  <si>
    <t>N/A</t>
  </si>
  <si>
    <t>28/50=56%</t>
  </si>
  <si>
    <t>46/46=100%</t>
  </si>
  <si>
    <t>64/64=100%</t>
  </si>
  <si>
    <t>3,982/3,982=
100%</t>
  </si>
  <si>
    <t>404/300=
136.66%</t>
  </si>
  <si>
    <t>142/25=568%</t>
  </si>
  <si>
    <t>30/30=100%</t>
  </si>
  <si>
    <t>2,533/2,300=
110.13%</t>
  </si>
  <si>
    <t>675/675=
100%</t>
  </si>
  <si>
    <t>451/1000=
45.10%</t>
  </si>
  <si>
    <t>114/114=
100%</t>
  </si>
  <si>
    <t>3/3=100%</t>
  </si>
  <si>
    <t>19/79=24.05%</t>
  </si>
  <si>
    <t>16/23=69.57%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</si>
</sst>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theme="0"/>
      <name val="Segoe UI"/>
      <family val="2"/>
    </font>
    <font>
      <sz val="10"/>
      <name val="Segoe UI"/>
      <family val="2"/>
    </font>
    <font>
      <sz val="11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" xfId="1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9" fontId="4" fillId="2" borderId="1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3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2" borderId="14" xfId="0" quotePrefix="1" applyFont="1" applyFill="1" applyBorder="1" applyAlignment="1">
      <alignment horizontal="center" vertical="center" wrapText="1"/>
    </xf>
    <xf numFmtId="10" fontId="4" fillId="2" borderId="14" xfId="0" quotePrefix="1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10" fontId="4" fillId="2" borderId="14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justify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9" fontId="4" fillId="2" borderId="14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/>
    </xf>
    <xf numFmtId="0" fontId="5" fillId="4" borderId="4" xfId="0" applyFont="1" applyFill="1" applyBorder="1" applyAlignment="1">
      <alignment horizontal="justify" vertical="center"/>
    </xf>
    <xf numFmtId="0" fontId="5" fillId="4" borderId="5" xfId="0" applyFont="1" applyFill="1" applyBorder="1" applyAlignment="1">
      <alignment horizontal="justify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10" fontId="4" fillId="2" borderId="8" xfId="0" quotePrefix="1" applyNumberFormat="1" applyFont="1" applyFill="1" applyBorder="1" applyAlignment="1">
      <alignment horizontal="center" vertical="center" wrapText="1"/>
    </xf>
    <xf numFmtId="10" fontId="4" fillId="2" borderId="14" xfId="0" quotePrefix="1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</cellXfs>
  <cellStyles count="11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48"/>
  <sheetViews>
    <sheetView showWhiteSpace="0" zoomScaleNormal="100" zoomScalePageLayoutView="80" workbookViewId="0">
      <selection activeCell="C1" sqref="C1:K1"/>
    </sheetView>
  </sheetViews>
  <sheetFormatPr baseColWidth="10" defaultColWidth="11.42578125" defaultRowHeight="14.25" x14ac:dyDescent="0.25"/>
  <cols>
    <col min="1" max="1" width="19.85546875" style="2" customWidth="1"/>
    <col min="2" max="2" width="39.28515625" style="2" customWidth="1"/>
    <col min="3" max="3" width="25.42578125" style="2" customWidth="1"/>
    <col min="4" max="4" width="31.85546875" style="2" customWidth="1"/>
    <col min="5" max="5" width="17.28515625" style="2" customWidth="1"/>
    <col min="6" max="6" width="20.28515625" style="2" customWidth="1"/>
    <col min="7" max="7" width="18.5703125" style="2" customWidth="1"/>
    <col min="8" max="8" width="17.28515625" style="2" customWidth="1"/>
    <col min="9" max="9" width="17" style="2" customWidth="1"/>
    <col min="10" max="10" width="20.42578125" style="2" customWidth="1"/>
    <col min="11" max="11" width="28" style="2" customWidth="1"/>
    <col min="12" max="13" width="7.28515625" style="1" customWidth="1"/>
    <col min="14" max="14" width="41.5703125" style="1" customWidth="1"/>
    <col min="15" max="16384" width="11.42578125" style="1"/>
  </cols>
  <sheetData>
    <row r="1" spans="1:14" ht="24" customHeight="1" thickBot="1" x14ac:dyDescent="0.3">
      <c r="A1" s="63" t="s">
        <v>2</v>
      </c>
      <c r="B1" s="64"/>
      <c r="C1" s="65" t="s">
        <v>21</v>
      </c>
      <c r="D1" s="66"/>
      <c r="E1" s="66"/>
      <c r="F1" s="66"/>
      <c r="G1" s="66"/>
      <c r="H1" s="66"/>
      <c r="I1" s="66"/>
      <c r="J1" s="66"/>
      <c r="K1" s="67"/>
    </row>
    <row r="2" spans="1:14" ht="24" customHeight="1" thickBot="1" x14ac:dyDescent="0.3">
      <c r="A2" s="63" t="s">
        <v>3</v>
      </c>
      <c r="B2" s="64"/>
      <c r="C2" s="65" t="s">
        <v>22</v>
      </c>
      <c r="D2" s="66"/>
      <c r="E2" s="66"/>
      <c r="F2" s="66"/>
      <c r="G2" s="66"/>
      <c r="H2" s="66"/>
      <c r="I2" s="66"/>
      <c r="J2" s="66"/>
      <c r="K2" s="67"/>
    </row>
    <row r="3" spans="1:14" ht="25.5" customHeight="1" thickBot="1" x14ac:dyDescent="0.3">
      <c r="A3" s="63" t="s">
        <v>4</v>
      </c>
      <c r="B3" s="64"/>
      <c r="C3" s="74" t="s">
        <v>23</v>
      </c>
      <c r="D3" s="75"/>
      <c r="E3" s="75"/>
      <c r="F3" s="75"/>
      <c r="G3" s="75"/>
      <c r="H3" s="75"/>
      <c r="I3" s="75"/>
      <c r="J3" s="75"/>
      <c r="K3" s="76"/>
    </row>
    <row r="4" spans="1:14" ht="33" customHeight="1" thickBot="1" x14ac:dyDescent="0.3">
      <c r="A4" s="63" t="s">
        <v>5</v>
      </c>
      <c r="B4" s="64"/>
      <c r="C4" s="71" t="s">
        <v>24</v>
      </c>
      <c r="D4" s="72"/>
      <c r="E4" s="72"/>
      <c r="F4" s="72"/>
      <c r="G4" s="72"/>
      <c r="H4" s="72"/>
      <c r="I4" s="72"/>
      <c r="J4" s="72"/>
      <c r="K4" s="73"/>
    </row>
    <row r="5" spans="1:14" ht="18.75" customHeight="1" thickBot="1" x14ac:dyDescent="0.3">
      <c r="A5" s="63" t="s">
        <v>6</v>
      </c>
      <c r="B5" s="64"/>
      <c r="C5" s="65" t="s">
        <v>27</v>
      </c>
      <c r="D5" s="66"/>
      <c r="E5" s="66"/>
      <c r="F5" s="66"/>
      <c r="G5" s="66"/>
      <c r="H5" s="66"/>
      <c r="I5" s="66"/>
      <c r="J5" s="66"/>
      <c r="K5" s="67"/>
    </row>
    <row r="6" spans="1:14" ht="16.5" customHeight="1" x14ac:dyDescent="0.25"/>
    <row r="7" spans="1:14" ht="31.5" customHeight="1" x14ac:dyDescent="0.25">
      <c r="A7" s="77"/>
      <c r="B7" s="3" t="s">
        <v>7</v>
      </c>
      <c r="C7" s="68" t="s">
        <v>11</v>
      </c>
      <c r="D7" s="69"/>
      <c r="E7" s="69"/>
      <c r="F7" s="69"/>
      <c r="G7" s="70"/>
      <c r="H7" s="3" t="s">
        <v>15</v>
      </c>
      <c r="I7" s="60" t="s">
        <v>25</v>
      </c>
      <c r="J7" s="4" t="s">
        <v>14</v>
      </c>
      <c r="K7" s="59" t="s">
        <v>16</v>
      </c>
    </row>
    <row r="8" spans="1:14" ht="33.75" customHeight="1" x14ac:dyDescent="0.25">
      <c r="A8" s="78"/>
      <c r="B8" s="3" t="s">
        <v>10</v>
      </c>
      <c r="C8" s="3" t="s">
        <v>9</v>
      </c>
      <c r="D8" s="3" t="s">
        <v>19</v>
      </c>
      <c r="E8" s="3" t="s">
        <v>17</v>
      </c>
      <c r="F8" s="4" t="s">
        <v>18</v>
      </c>
      <c r="G8" s="4" t="s">
        <v>8</v>
      </c>
      <c r="H8" s="3" t="s">
        <v>12</v>
      </c>
      <c r="I8" s="60"/>
      <c r="J8" s="4" t="s">
        <v>13</v>
      </c>
      <c r="K8" s="59"/>
    </row>
    <row r="9" spans="1:14" ht="21.75" customHeight="1" x14ac:dyDescent="0.25">
      <c r="A9" s="5"/>
      <c r="B9" s="3"/>
      <c r="C9" s="3"/>
      <c r="D9" s="3"/>
      <c r="E9" s="3"/>
      <c r="F9" s="4"/>
      <c r="G9" s="4"/>
      <c r="H9" s="3"/>
      <c r="I9" s="4"/>
      <c r="J9" s="4"/>
      <c r="K9" s="3"/>
    </row>
    <row r="10" spans="1:14" ht="128.25" customHeight="1" x14ac:dyDescent="0.25">
      <c r="A10" s="3" t="s">
        <v>0</v>
      </c>
      <c r="B10" s="6" t="s">
        <v>136</v>
      </c>
      <c r="C10" s="7" t="s">
        <v>116</v>
      </c>
      <c r="D10" s="7" t="s">
        <v>135</v>
      </c>
      <c r="E10" s="7" t="s">
        <v>112</v>
      </c>
      <c r="F10" s="7" t="s">
        <v>117</v>
      </c>
      <c r="G10" s="7" t="s">
        <v>30</v>
      </c>
      <c r="H10" s="8" t="s">
        <v>118</v>
      </c>
      <c r="I10" s="13" t="s">
        <v>132</v>
      </c>
      <c r="J10" s="18" t="s">
        <v>120</v>
      </c>
      <c r="K10" s="11" t="s">
        <v>119</v>
      </c>
      <c r="N10" s="17"/>
    </row>
    <row r="11" spans="1:14" ht="98.25" customHeight="1" x14ac:dyDescent="0.25">
      <c r="A11" s="3" t="s">
        <v>1</v>
      </c>
      <c r="B11" s="6" t="s">
        <v>137</v>
      </c>
      <c r="C11" s="7" t="s">
        <v>111</v>
      </c>
      <c r="D11" s="7" t="s">
        <v>113</v>
      </c>
      <c r="E11" s="9" t="s">
        <v>112</v>
      </c>
      <c r="F11" s="9" t="s">
        <v>115</v>
      </c>
      <c r="G11" s="9" t="s">
        <v>30</v>
      </c>
      <c r="H11" s="10">
        <v>157</v>
      </c>
      <c r="I11" s="13" t="s">
        <v>134</v>
      </c>
      <c r="J11" s="11" t="s">
        <v>114</v>
      </c>
      <c r="K11" s="11" t="s">
        <v>33</v>
      </c>
    </row>
    <row r="12" spans="1:14" ht="129.75" customHeight="1" x14ac:dyDescent="0.25">
      <c r="A12" s="21" t="s">
        <v>20</v>
      </c>
      <c r="B12" s="6" t="s">
        <v>92</v>
      </c>
      <c r="C12" s="7" t="s">
        <v>53</v>
      </c>
      <c r="D12" s="7" t="s">
        <v>54</v>
      </c>
      <c r="E12" s="7" t="s">
        <v>28</v>
      </c>
      <c r="F12" s="7" t="s">
        <v>29</v>
      </c>
      <c r="G12" s="7" t="s">
        <v>30</v>
      </c>
      <c r="H12" s="10">
        <v>0</v>
      </c>
      <c r="I12" s="14">
        <v>1</v>
      </c>
      <c r="J12" s="11" t="s">
        <v>31</v>
      </c>
      <c r="K12" s="11" t="s">
        <v>34</v>
      </c>
    </row>
    <row r="13" spans="1:14" ht="86.25" customHeight="1" x14ac:dyDescent="0.25">
      <c r="A13" s="22"/>
      <c r="B13" s="54" t="s">
        <v>49</v>
      </c>
      <c r="C13" s="7" t="s">
        <v>51</v>
      </c>
      <c r="D13" s="9" t="s">
        <v>142</v>
      </c>
      <c r="E13" s="9" t="s">
        <v>28</v>
      </c>
      <c r="F13" s="9" t="s">
        <v>29</v>
      </c>
      <c r="G13" s="9" t="s">
        <v>30</v>
      </c>
      <c r="H13" s="12">
        <v>0</v>
      </c>
      <c r="I13" s="15">
        <v>0.7</v>
      </c>
      <c r="J13" s="11" t="s">
        <v>52</v>
      </c>
      <c r="K13" s="11" t="s">
        <v>94</v>
      </c>
    </row>
    <row r="14" spans="1:14" ht="76.5" customHeight="1" x14ac:dyDescent="0.25">
      <c r="A14" s="22"/>
      <c r="B14" s="55"/>
      <c r="C14" s="7" t="s">
        <v>172</v>
      </c>
      <c r="D14" s="9" t="s">
        <v>148</v>
      </c>
      <c r="E14" s="9" t="s">
        <v>28</v>
      </c>
      <c r="F14" s="9" t="s">
        <v>29</v>
      </c>
      <c r="G14" s="9" t="s">
        <v>30</v>
      </c>
      <c r="H14" s="12">
        <v>0</v>
      </c>
      <c r="I14" s="15">
        <v>0.7</v>
      </c>
      <c r="J14" s="11" t="s">
        <v>141</v>
      </c>
      <c r="K14" s="11" t="s">
        <v>94</v>
      </c>
    </row>
    <row r="15" spans="1:14" ht="112.5" customHeight="1" x14ac:dyDescent="0.25">
      <c r="A15" s="22"/>
      <c r="B15" s="54" t="s">
        <v>133</v>
      </c>
      <c r="C15" s="7" t="s">
        <v>149</v>
      </c>
      <c r="D15" s="9" t="s">
        <v>150</v>
      </c>
      <c r="E15" s="9" t="s">
        <v>28</v>
      </c>
      <c r="F15" s="9" t="s">
        <v>151</v>
      </c>
      <c r="G15" s="9" t="s">
        <v>30</v>
      </c>
      <c r="H15" s="12">
        <v>0</v>
      </c>
      <c r="I15" s="24">
        <v>40</v>
      </c>
      <c r="J15" s="11" t="s">
        <v>66</v>
      </c>
      <c r="K15" s="11" t="s">
        <v>99</v>
      </c>
    </row>
    <row r="16" spans="1:14" ht="96" customHeight="1" x14ac:dyDescent="0.25">
      <c r="A16" s="22"/>
      <c r="B16" s="56"/>
      <c r="C16" s="7" t="s">
        <v>173</v>
      </c>
      <c r="D16" s="9" t="s">
        <v>174</v>
      </c>
      <c r="E16" s="9" t="s">
        <v>28</v>
      </c>
      <c r="F16" s="9" t="s">
        <v>175</v>
      </c>
      <c r="G16" s="9" t="s">
        <v>35</v>
      </c>
      <c r="H16" s="12">
        <v>86</v>
      </c>
      <c r="I16" s="33">
        <v>320</v>
      </c>
      <c r="J16" s="11" t="s">
        <v>67</v>
      </c>
      <c r="K16" s="11" t="s">
        <v>100</v>
      </c>
    </row>
    <row r="17" spans="1:11" ht="88.5" customHeight="1" x14ac:dyDescent="0.25">
      <c r="A17" s="22"/>
      <c r="B17" s="56"/>
      <c r="C17" s="7" t="s">
        <v>48</v>
      </c>
      <c r="D17" s="9" t="s">
        <v>68</v>
      </c>
      <c r="E17" s="9" t="s">
        <v>28</v>
      </c>
      <c r="F17" s="9" t="s">
        <v>29</v>
      </c>
      <c r="G17" s="9" t="s">
        <v>35</v>
      </c>
      <c r="H17" s="12">
        <v>270</v>
      </c>
      <c r="I17" s="15">
        <v>1</v>
      </c>
      <c r="J17" s="11" t="s">
        <v>69</v>
      </c>
      <c r="K17" s="11" t="s">
        <v>98</v>
      </c>
    </row>
    <row r="18" spans="1:11" ht="68.25" customHeight="1" x14ac:dyDescent="0.25">
      <c r="A18" s="22"/>
      <c r="B18" s="56"/>
      <c r="C18" s="7" t="s">
        <v>71</v>
      </c>
      <c r="D18" s="9" t="s">
        <v>70</v>
      </c>
      <c r="E18" s="9" t="s">
        <v>28</v>
      </c>
      <c r="F18" s="9" t="s">
        <v>29</v>
      </c>
      <c r="G18" s="9" t="s">
        <v>35</v>
      </c>
      <c r="H18" s="12">
        <v>0</v>
      </c>
      <c r="I18" s="15">
        <v>1</v>
      </c>
      <c r="J18" s="11" t="s">
        <v>72</v>
      </c>
      <c r="K18" s="11" t="s">
        <v>97</v>
      </c>
    </row>
    <row r="19" spans="1:11" ht="66" customHeight="1" x14ac:dyDescent="0.25">
      <c r="A19" s="20"/>
      <c r="B19" s="55"/>
      <c r="C19" s="7" t="s">
        <v>152</v>
      </c>
      <c r="D19" s="9" t="s">
        <v>176</v>
      </c>
      <c r="E19" s="9" t="s">
        <v>28</v>
      </c>
      <c r="F19" s="9" t="s">
        <v>153</v>
      </c>
      <c r="G19" s="9" t="s">
        <v>35</v>
      </c>
      <c r="H19" s="12">
        <v>0</v>
      </c>
      <c r="I19" s="24">
        <v>200</v>
      </c>
      <c r="J19" s="11" t="s">
        <v>77</v>
      </c>
      <c r="K19" s="19" t="s">
        <v>103</v>
      </c>
    </row>
    <row r="20" spans="1:11" ht="79.5" customHeight="1" x14ac:dyDescent="0.25">
      <c r="A20" s="22"/>
      <c r="B20" s="6" t="s">
        <v>50</v>
      </c>
      <c r="C20" s="7" t="s">
        <v>177</v>
      </c>
      <c r="D20" s="9" t="s">
        <v>154</v>
      </c>
      <c r="E20" s="9" t="s">
        <v>28</v>
      </c>
      <c r="F20" s="9" t="s">
        <v>29</v>
      </c>
      <c r="G20" s="9" t="s">
        <v>30</v>
      </c>
      <c r="H20" s="12">
        <v>0</v>
      </c>
      <c r="I20" s="15">
        <v>0.5</v>
      </c>
      <c r="J20" s="11" t="s">
        <v>81</v>
      </c>
      <c r="K20" s="11" t="s">
        <v>105</v>
      </c>
    </row>
    <row r="21" spans="1:11" ht="61.5" customHeight="1" x14ac:dyDescent="0.25">
      <c r="A21" s="22"/>
      <c r="B21" s="54" t="s">
        <v>138</v>
      </c>
      <c r="C21" s="49" t="s">
        <v>187</v>
      </c>
      <c r="D21" s="49" t="s">
        <v>188</v>
      </c>
      <c r="E21" s="49" t="s">
        <v>28</v>
      </c>
      <c r="F21" s="49" t="s">
        <v>29</v>
      </c>
      <c r="G21" s="49" t="s">
        <v>30</v>
      </c>
      <c r="H21" s="49">
        <v>0</v>
      </c>
      <c r="I21" s="61">
        <v>0.4</v>
      </c>
      <c r="J21" s="49" t="s">
        <v>83</v>
      </c>
      <c r="K21" s="51" t="s">
        <v>147</v>
      </c>
    </row>
    <row r="22" spans="1:11" ht="12.75" customHeight="1" x14ac:dyDescent="0.25">
      <c r="A22" s="22"/>
      <c r="B22" s="55"/>
      <c r="C22" s="50"/>
      <c r="D22" s="50"/>
      <c r="E22" s="50"/>
      <c r="F22" s="50"/>
      <c r="G22" s="50"/>
      <c r="H22" s="50"/>
      <c r="I22" s="62"/>
      <c r="J22" s="50"/>
      <c r="K22" s="52"/>
    </row>
    <row r="23" spans="1:11" ht="81.75" customHeight="1" x14ac:dyDescent="0.25">
      <c r="A23" s="23"/>
      <c r="B23" s="6" t="s">
        <v>155</v>
      </c>
      <c r="C23" s="34" t="s">
        <v>156</v>
      </c>
      <c r="D23" s="9" t="s">
        <v>89</v>
      </c>
      <c r="E23" s="9" t="s">
        <v>28</v>
      </c>
      <c r="F23" s="9" t="s">
        <v>29</v>
      </c>
      <c r="G23" s="9" t="s">
        <v>35</v>
      </c>
      <c r="H23" s="12">
        <v>0</v>
      </c>
      <c r="I23" s="16">
        <v>1</v>
      </c>
      <c r="J23" s="11" t="s">
        <v>90</v>
      </c>
      <c r="K23" s="11" t="s">
        <v>109</v>
      </c>
    </row>
    <row r="24" spans="1:11" ht="91.5" customHeight="1" x14ac:dyDescent="0.25">
      <c r="A24" s="44" t="s">
        <v>26</v>
      </c>
      <c r="B24" s="6" t="s">
        <v>180</v>
      </c>
      <c r="C24" s="7" t="s">
        <v>179</v>
      </c>
      <c r="D24" s="7" t="s">
        <v>178</v>
      </c>
      <c r="E24" s="7" t="s">
        <v>28</v>
      </c>
      <c r="F24" s="7" t="s">
        <v>159</v>
      </c>
      <c r="G24" s="7" t="s">
        <v>30</v>
      </c>
      <c r="H24" s="7">
        <v>0</v>
      </c>
      <c r="I24" s="33">
        <v>400</v>
      </c>
      <c r="J24" s="11" t="s">
        <v>32</v>
      </c>
      <c r="K24" s="11" t="s">
        <v>93</v>
      </c>
    </row>
    <row r="25" spans="1:11" ht="66" customHeight="1" x14ac:dyDescent="0.25">
      <c r="A25" s="45"/>
      <c r="B25" s="54" t="s">
        <v>122</v>
      </c>
      <c r="C25" s="7" t="s">
        <v>139</v>
      </c>
      <c r="D25" s="9" t="s">
        <v>140</v>
      </c>
      <c r="E25" s="9" t="s">
        <v>28</v>
      </c>
      <c r="F25" s="9" t="s">
        <v>29</v>
      </c>
      <c r="G25" s="9" t="s">
        <v>30</v>
      </c>
      <c r="H25" s="12">
        <v>0</v>
      </c>
      <c r="I25" s="15">
        <v>1</v>
      </c>
      <c r="J25" s="11" t="s">
        <v>141</v>
      </c>
      <c r="K25" s="11" t="s">
        <v>95</v>
      </c>
    </row>
    <row r="26" spans="1:11" ht="84.75" customHeight="1" x14ac:dyDescent="0.25">
      <c r="A26" s="45"/>
      <c r="B26" s="55"/>
      <c r="C26" s="7" t="s">
        <v>181</v>
      </c>
      <c r="D26" s="7" t="s">
        <v>143</v>
      </c>
      <c r="E26" s="7" t="s">
        <v>28</v>
      </c>
      <c r="F26" s="7" t="s">
        <v>29</v>
      </c>
      <c r="G26" s="7" t="s">
        <v>30</v>
      </c>
      <c r="H26" s="7">
        <v>0</v>
      </c>
      <c r="I26" s="15">
        <v>1</v>
      </c>
      <c r="J26" s="11" t="s">
        <v>144</v>
      </c>
      <c r="K26" s="11" t="s">
        <v>95</v>
      </c>
    </row>
    <row r="27" spans="1:11" ht="106.5" customHeight="1" x14ac:dyDescent="0.25">
      <c r="A27" s="45"/>
      <c r="B27" s="46" t="s">
        <v>123</v>
      </c>
      <c r="C27" s="7" t="s">
        <v>182</v>
      </c>
      <c r="D27" s="7" t="s">
        <v>145</v>
      </c>
      <c r="E27" s="7" t="s">
        <v>28</v>
      </c>
      <c r="F27" s="7" t="s">
        <v>29</v>
      </c>
      <c r="G27" s="7" t="s">
        <v>30</v>
      </c>
      <c r="H27" s="7">
        <v>0</v>
      </c>
      <c r="I27" s="15" t="s">
        <v>146</v>
      </c>
      <c r="J27" s="11" t="s">
        <v>57</v>
      </c>
      <c r="K27" s="51" t="s">
        <v>96</v>
      </c>
    </row>
    <row r="28" spans="1:11" ht="103.5" customHeight="1" x14ac:dyDescent="0.25">
      <c r="A28" s="45"/>
      <c r="B28" s="47"/>
      <c r="C28" s="7" t="s">
        <v>46</v>
      </c>
      <c r="D28" s="9" t="s">
        <v>55</v>
      </c>
      <c r="E28" s="9" t="s">
        <v>28</v>
      </c>
      <c r="F28" s="9" t="s">
        <v>29</v>
      </c>
      <c r="G28" s="9" t="s">
        <v>30</v>
      </c>
      <c r="H28" s="12">
        <v>0</v>
      </c>
      <c r="I28" s="15" t="s">
        <v>56</v>
      </c>
      <c r="J28" s="11" t="s">
        <v>57</v>
      </c>
      <c r="K28" s="53"/>
    </row>
    <row r="29" spans="1:11" ht="97.5" customHeight="1" x14ac:dyDescent="0.25">
      <c r="A29" s="45"/>
      <c r="B29" s="48"/>
      <c r="C29" s="7" t="s">
        <v>47</v>
      </c>
      <c r="D29" s="9" t="s">
        <v>58</v>
      </c>
      <c r="E29" s="9" t="s">
        <v>28</v>
      </c>
      <c r="F29" s="9" t="s">
        <v>29</v>
      </c>
      <c r="G29" s="9" t="s">
        <v>30</v>
      </c>
      <c r="H29" s="12">
        <v>0</v>
      </c>
      <c r="I29" s="15" t="s">
        <v>59</v>
      </c>
      <c r="J29" s="11" t="s">
        <v>60</v>
      </c>
      <c r="K29" s="52"/>
    </row>
    <row r="30" spans="1:11" ht="173.25" customHeight="1" x14ac:dyDescent="0.25">
      <c r="A30" s="45"/>
      <c r="B30" s="54" t="s">
        <v>124</v>
      </c>
      <c r="C30" s="7" t="s">
        <v>45</v>
      </c>
      <c r="D30" s="9" t="s">
        <v>61</v>
      </c>
      <c r="E30" s="9" t="s">
        <v>28</v>
      </c>
      <c r="F30" s="9" t="s">
        <v>29</v>
      </c>
      <c r="G30" s="9" t="s">
        <v>30</v>
      </c>
      <c r="H30" s="12">
        <v>0</v>
      </c>
      <c r="I30" s="15" t="s">
        <v>65</v>
      </c>
      <c r="J30" s="11" t="s">
        <v>64</v>
      </c>
      <c r="K30" s="51" t="s">
        <v>157</v>
      </c>
    </row>
    <row r="31" spans="1:11" ht="104.25" customHeight="1" x14ac:dyDescent="0.25">
      <c r="A31" s="45"/>
      <c r="B31" s="56"/>
      <c r="C31" s="49" t="s">
        <v>121</v>
      </c>
      <c r="D31" s="49" t="s">
        <v>62</v>
      </c>
      <c r="E31" s="49" t="s">
        <v>28</v>
      </c>
      <c r="F31" s="49" t="s">
        <v>29</v>
      </c>
      <c r="G31" s="49" t="s">
        <v>30</v>
      </c>
      <c r="H31" s="49">
        <v>0</v>
      </c>
      <c r="I31" s="61" t="s">
        <v>63</v>
      </c>
      <c r="J31" s="51" t="s">
        <v>64</v>
      </c>
      <c r="K31" s="53"/>
    </row>
    <row r="32" spans="1:11" ht="67.5" customHeight="1" x14ac:dyDescent="0.25">
      <c r="A32" s="45"/>
      <c r="B32" s="55"/>
      <c r="C32" s="50"/>
      <c r="D32" s="50"/>
      <c r="E32" s="50"/>
      <c r="F32" s="50"/>
      <c r="G32" s="50"/>
      <c r="H32" s="50"/>
      <c r="I32" s="62"/>
      <c r="J32" s="52"/>
      <c r="K32" s="52"/>
    </row>
    <row r="33" spans="1:11" ht="63" customHeight="1" x14ac:dyDescent="0.25">
      <c r="A33" s="45"/>
      <c r="B33" s="6" t="s">
        <v>125</v>
      </c>
      <c r="C33" s="7" t="s">
        <v>44</v>
      </c>
      <c r="D33" s="9" t="s">
        <v>73</v>
      </c>
      <c r="E33" s="9" t="s">
        <v>28</v>
      </c>
      <c r="F33" s="9" t="s">
        <v>29</v>
      </c>
      <c r="G33" s="9" t="s">
        <v>35</v>
      </c>
      <c r="H33" s="12">
        <v>100</v>
      </c>
      <c r="I33" s="15">
        <v>1</v>
      </c>
      <c r="J33" s="11" t="s">
        <v>74</v>
      </c>
      <c r="K33" s="11" t="s">
        <v>101</v>
      </c>
    </row>
    <row r="34" spans="1:11" ht="91.5" customHeight="1" x14ac:dyDescent="0.25">
      <c r="A34" s="45"/>
      <c r="B34" s="54" t="s">
        <v>126</v>
      </c>
      <c r="C34" s="7" t="s">
        <v>158</v>
      </c>
      <c r="D34" s="9" t="s">
        <v>183</v>
      </c>
      <c r="E34" s="9" t="s">
        <v>28</v>
      </c>
      <c r="F34" s="9" t="s">
        <v>159</v>
      </c>
      <c r="G34" s="9" t="s">
        <v>35</v>
      </c>
      <c r="H34" s="12">
        <v>0</v>
      </c>
      <c r="I34" s="24">
        <v>1000</v>
      </c>
      <c r="J34" s="11" t="s">
        <v>75</v>
      </c>
      <c r="K34" s="51" t="s">
        <v>102</v>
      </c>
    </row>
    <row r="35" spans="1:11" ht="63" customHeight="1" x14ac:dyDescent="0.25">
      <c r="A35" s="45"/>
      <c r="B35" s="56"/>
      <c r="C35" s="7" t="s">
        <v>160</v>
      </c>
      <c r="D35" s="9" t="s">
        <v>161</v>
      </c>
      <c r="E35" s="9" t="s">
        <v>28</v>
      </c>
      <c r="F35" s="9" t="s">
        <v>159</v>
      </c>
      <c r="G35" s="9" t="s">
        <v>35</v>
      </c>
      <c r="H35" s="12">
        <v>0</v>
      </c>
      <c r="I35" s="24">
        <v>200</v>
      </c>
      <c r="J35" s="11" t="s">
        <v>75</v>
      </c>
      <c r="K35" s="53"/>
    </row>
    <row r="36" spans="1:11" ht="66" customHeight="1" x14ac:dyDescent="0.25">
      <c r="A36" s="45"/>
      <c r="B36" s="56"/>
      <c r="C36" s="7" t="s">
        <v>162</v>
      </c>
      <c r="D36" s="9" t="s">
        <v>163</v>
      </c>
      <c r="E36" s="9" t="s">
        <v>28</v>
      </c>
      <c r="F36" s="9" t="s">
        <v>164</v>
      </c>
      <c r="G36" s="9" t="s">
        <v>35</v>
      </c>
      <c r="H36" s="12">
        <v>100</v>
      </c>
      <c r="I36" s="24">
        <v>110</v>
      </c>
      <c r="J36" s="11" t="s">
        <v>75</v>
      </c>
      <c r="K36" s="53"/>
    </row>
    <row r="37" spans="1:11" ht="74.25" customHeight="1" x14ac:dyDescent="0.25">
      <c r="A37" s="45"/>
      <c r="B37" s="55"/>
      <c r="C37" s="7" t="s">
        <v>165</v>
      </c>
      <c r="D37" s="9" t="s">
        <v>166</v>
      </c>
      <c r="E37" s="9" t="s">
        <v>28</v>
      </c>
      <c r="F37" s="9" t="s">
        <v>159</v>
      </c>
      <c r="G37" s="9" t="s">
        <v>35</v>
      </c>
      <c r="H37" s="12">
        <v>1500</v>
      </c>
      <c r="I37" s="24">
        <v>7000</v>
      </c>
      <c r="J37" s="11" t="s">
        <v>76</v>
      </c>
      <c r="K37" s="52"/>
    </row>
    <row r="38" spans="1:11" ht="63" customHeight="1" x14ac:dyDescent="0.25">
      <c r="A38" s="45"/>
      <c r="B38" s="54" t="s">
        <v>127</v>
      </c>
      <c r="C38" s="7" t="s">
        <v>36</v>
      </c>
      <c r="D38" s="9" t="s">
        <v>78</v>
      </c>
      <c r="E38" s="9" t="s">
        <v>28</v>
      </c>
      <c r="F38" s="9" t="s">
        <v>29</v>
      </c>
      <c r="G38" s="9" t="s">
        <v>79</v>
      </c>
      <c r="H38" s="12">
        <v>15000</v>
      </c>
      <c r="I38" s="15">
        <v>0.9</v>
      </c>
      <c r="J38" s="11" t="s">
        <v>80</v>
      </c>
      <c r="K38" s="51" t="s">
        <v>104</v>
      </c>
    </row>
    <row r="39" spans="1:11" ht="63" customHeight="1" x14ac:dyDescent="0.25">
      <c r="A39" s="45"/>
      <c r="B39" s="55"/>
      <c r="C39" s="7" t="s">
        <v>167</v>
      </c>
      <c r="D39" s="9" t="s">
        <v>168</v>
      </c>
      <c r="E39" s="9" t="s">
        <v>28</v>
      </c>
      <c r="F39" s="9" t="s">
        <v>151</v>
      </c>
      <c r="G39" s="9" t="s">
        <v>35</v>
      </c>
      <c r="H39" s="12">
        <v>1800</v>
      </c>
      <c r="I39" s="24">
        <v>1800</v>
      </c>
      <c r="J39" s="11" t="s">
        <v>80</v>
      </c>
      <c r="K39" s="52"/>
    </row>
    <row r="40" spans="1:11" ht="45" customHeight="1" x14ac:dyDescent="0.25">
      <c r="A40" s="45"/>
      <c r="B40" s="54" t="s">
        <v>169</v>
      </c>
      <c r="C40" s="49" t="s">
        <v>170</v>
      </c>
      <c r="D40" s="49" t="s">
        <v>171</v>
      </c>
      <c r="E40" s="49" t="s">
        <v>28</v>
      </c>
      <c r="F40" s="49" t="s">
        <v>159</v>
      </c>
      <c r="G40" s="49" t="s">
        <v>35</v>
      </c>
      <c r="H40" s="49">
        <v>4860</v>
      </c>
      <c r="I40" s="57">
        <v>5000</v>
      </c>
      <c r="J40" s="51" t="s">
        <v>75</v>
      </c>
      <c r="K40" s="51" t="s">
        <v>106</v>
      </c>
    </row>
    <row r="41" spans="1:11" ht="19.5" customHeight="1" x14ac:dyDescent="0.25">
      <c r="A41" s="45"/>
      <c r="B41" s="55"/>
      <c r="C41" s="50"/>
      <c r="D41" s="50"/>
      <c r="E41" s="50"/>
      <c r="F41" s="50"/>
      <c r="G41" s="50"/>
      <c r="H41" s="50"/>
      <c r="I41" s="58"/>
      <c r="J41" s="52"/>
      <c r="K41" s="52"/>
    </row>
    <row r="42" spans="1:11" ht="63" customHeight="1" x14ac:dyDescent="0.25">
      <c r="A42" s="45"/>
      <c r="B42" s="54" t="s">
        <v>128</v>
      </c>
      <c r="C42" s="7" t="s">
        <v>43</v>
      </c>
      <c r="D42" s="9" t="s">
        <v>84</v>
      </c>
      <c r="E42" s="9" t="s">
        <v>28</v>
      </c>
      <c r="F42" s="9" t="s">
        <v>29</v>
      </c>
      <c r="G42" s="9" t="s">
        <v>35</v>
      </c>
      <c r="H42" s="12">
        <v>0</v>
      </c>
      <c r="I42" s="15">
        <v>1</v>
      </c>
      <c r="J42" s="11" t="s">
        <v>85</v>
      </c>
      <c r="K42" s="51" t="s">
        <v>107</v>
      </c>
    </row>
    <row r="43" spans="1:11" ht="80.25" customHeight="1" x14ac:dyDescent="0.25">
      <c r="A43" s="45"/>
      <c r="B43" s="55"/>
      <c r="C43" s="7" t="s">
        <v>42</v>
      </c>
      <c r="D43" s="9" t="s">
        <v>189</v>
      </c>
      <c r="E43" s="9" t="s">
        <v>28</v>
      </c>
      <c r="F43" s="9" t="s">
        <v>29</v>
      </c>
      <c r="G43" s="9" t="s">
        <v>35</v>
      </c>
      <c r="H43" s="12">
        <v>0</v>
      </c>
      <c r="I43" s="15">
        <v>1</v>
      </c>
      <c r="J43" s="11" t="s">
        <v>82</v>
      </c>
      <c r="K43" s="52"/>
    </row>
    <row r="44" spans="1:11" ht="94.5" customHeight="1" x14ac:dyDescent="0.25">
      <c r="A44" s="45"/>
      <c r="B44" s="6" t="s">
        <v>129</v>
      </c>
      <c r="C44" s="7" t="s">
        <v>41</v>
      </c>
      <c r="D44" s="9" t="s">
        <v>86</v>
      </c>
      <c r="E44" s="9" t="s">
        <v>28</v>
      </c>
      <c r="F44" s="9" t="s">
        <v>29</v>
      </c>
      <c r="G44" s="9" t="s">
        <v>35</v>
      </c>
      <c r="H44" s="12">
        <v>0</v>
      </c>
      <c r="I44" s="15">
        <v>1</v>
      </c>
      <c r="J44" s="11" t="s">
        <v>82</v>
      </c>
      <c r="K44" s="11" t="s">
        <v>108</v>
      </c>
    </row>
    <row r="45" spans="1:11" ht="48" customHeight="1" x14ac:dyDescent="0.25">
      <c r="A45" s="45"/>
      <c r="B45" s="6" t="s">
        <v>130</v>
      </c>
      <c r="C45" s="7" t="s">
        <v>37</v>
      </c>
      <c r="D45" s="9" t="s">
        <v>87</v>
      </c>
      <c r="E45" s="9" t="s">
        <v>28</v>
      </c>
      <c r="F45" s="9" t="s">
        <v>29</v>
      </c>
      <c r="G45" s="9" t="s">
        <v>30</v>
      </c>
      <c r="H45" s="12">
        <v>0</v>
      </c>
      <c r="I45" s="15">
        <v>0.5</v>
      </c>
      <c r="J45" s="11" t="s">
        <v>88</v>
      </c>
      <c r="K45" s="11" t="s">
        <v>110</v>
      </c>
    </row>
    <row r="46" spans="1:11" ht="48" customHeight="1" x14ac:dyDescent="0.25">
      <c r="A46" s="45"/>
      <c r="B46" s="54" t="s">
        <v>131</v>
      </c>
      <c r="C46" s="11" t="s">
        <v>38</v>
      </c>
      <c r="D46" s="9" t="s">
        <v>184</v>
      </c>
      <c r="E46" s="9" t="s">
        <v>28</v>
      </c>
      <c r="F46" s="9" t="s">
        <v>29</v>
      </c>
      <c r="G46" s="9" t="s">
        <v>35</v>
      </c>
      <c r="H46" s="12">
        <v>0</v>
      </c>
      <c r="I46" s="16">
        <v>0.9</v>
      </c>
      <c r="J46" s="11" t="s">
        <v>91</v>
      </c>
      <c r="K46" s="51" t="s">
        <v>109</v>
      </c>
    </row>
    <row r="47" spans="1:11" ht="63" customHeight="1" x14ac:dyDescent="0.25">
      <c r="A47" s="45"/>
      <c r="B47" s="56"/>
      <c r="C47" s="11" t="s">
        <v>39</v>
      </c>
      <c r="D47" s="9" t="s">
        <v>185</v>
      </c>
      <c r="E47" s="9" t="s">
        <v>28</v>
      </c>
      <c r="F47" s="9" t="s">
        <v>29</v>
      </c>
      <c r="G47" s="9" t="s">
        <v>35</v>
      </c>
      <c r="H47" s="12">
        <v>2400</v>
      </c>
      <c r="I47" s="16">
        <v>1</v>
      </c>
      <c r="J47" s="11" t="s">
        <v>90</v>
      </c>
      <c r="K47" s="53"/>
    </row>
    <row r="48" spans="1:11" ht="68.25" customHeight="1" x14ac:dyDescent="0.25">
      <c r="A48" s="45"/>
      <c r="B48" s="55"/>
      <c r="C48" s="11" t="s">
        <v>40</v>
      </c>
      <c r="D48" s="9" t="s">
        <v>186</v>
      </c>
      <c r="E48" s="9" t="s">
        <v>28</v>
      </c>
      <c r="F48" s="9" t="s">
        <v>29</v>
      </c>
      <c r="G48" s="9" t="s">
        <v>30</v>
      </c>
      <c r="H48" s="12">
        <v>0</v>
      </c>
      <c r="I48" s="16">
        <v>1</v>
      </c>
      <c r="J48" s="11" t="s">
        <v>88</v>
      </c>
      <c r="K48" s="52"/>
    </row>
  </sheetData>
  <mergeCells count="58">
    <mergeCell ref="A1:B1"/>
    <mergeCell ref="A2:B2"/>
    <mergeCell ref="A3:B3"/>
    <mergeCell ref="C1:K1"/>
    <mergeCell ref="C7:G7"/>
    <mergeCell ref="C4:K4"/>
    <mergeCell ref="C2:K2"/>
    <mergeCell ref="A4:B4"/>
    <mergeCell ref="A5:B5"/>
    <mergeCell ref="C5:K5"/>
    <mergeCell ref="C3:K3"/>
    <mergeCell ref="A7:A8"/>
    <mergeCell ref="K7:K8"/>
    <mergeCell ref="I7:I8"/>
    <mergeCell ref="F21:F22"/>
    <mergeCell ref="G21:G22"/>
    <mergeCell ref="B38:B39"/>
    <mergeCell ref="B21:B22"/>
    <mergeCell ref="B30:B32"/>
    <mergeCell ref="H21:H22"/>
    <mergeCell ref="I21:I22"/>
    <mergeCell ref="H31:H32"/>
    <mergeCell ref="I31:I32"/>
    <mergeCell ref="B15:B19"/>
    <mergeCell ref="B13:B14"/>
    <mergeCell ref="J21:J22"/>
    <mergeCell ref="C21:C22"/>
    <mergeCell ref="D21:D22"/>
    <mergeCell ref="E21:E22"/>
    <mergeCell ref="F31:F32"/>
    <mergeCell ref="G31:G32"/>
    <mergeCell ref="K21:K22"/>
    <mergeCell ref="B46:B48"/>
    <mergeCell ref="B42:B43"/>
    <mergeCell ref="K42:K43"/>
    <mergeCell ref="B34:B37"/>
    <mergeCell ref="B25:B26"/>
    <mergeCell ref="F40:F41"/>
    <mergeCell ref="G40:G41"/>
    <mergeCell ref="H40:H41"/>
    <mergeCell ref="I40:I41"/>
    <mergeCell ref="J40:J41"/>
    <mergeCell ref="K40:K41"/>
    <mergeCell ref="K46:K48"/>
    <mergeCell ref="A24:A48"/>
    <mergeCell ref="B27:B29"/>
    <mergeCell ref="C31:C32"/>
    <mergeCell ref="J31:J32"/>
    <mergeCell ref="K27:K29"/>
    <mergeCell ref="B40:B41"/>
    <mergeCell ref="C40:C41"/>
    <mergeCell ref="D40:D41"/>
    <mergeCell ref="E40:E41"/>
    <mergeCell ref="D31:D32"/>
    <mergeCell ref="E31:E32"/>
    <mergeCell ref="K30:K32"/>
    <mergeCell ref="K34:K37"/>
    <mergeCell ref="K38:K39"/>
  </mergeCells>
  <printOptions horizontalCentered="1"/>
  <pageMargins left="0" right="0" top="0.94488188976377963" bottom="0.47244094488188981" header="0.39370078740157483" footer="0.31496062992125984"/>
  <pageSetup paperSize="5" scale="68" orientation="landscape" r:id="rId1"/>
  <headerFooter>
    <oddHeader>&amp;L&amp;8&amp;G&amp;C&amp;"-,Negrita"&amp;14
MATRIZ DE INDICADORES DE RESULTADOS&amp;R&amp;"-,Negrita"&amp;16    MIR 2019</oddHead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48"/>
  <sheetViews>
    <sheetView tabSelected="1" showWhiteSpace="0" topLeftCell="B1" zoomScaleNormal="100" zoomScalePageLayoutView="80" workbookViewId="0">
      <selection activeCell="B24" sqref="B24"/>
    </sheetView>
  </sheetViews>
  <sheetFormatPr baseColWidth="10" defaultColWidth="11.42578125" defaultRowHeight="14.25" x14ac:dyDescent="0.25"/>
  <cols>
    <col min="1" max="1" width="19.85546875" style="2" customWidth="1"/>
    <col min="2" max="2" width="39.28515625" style="2" customWidth="1"/>
    <col min="3" max="3" width="25.42578125" style="2" customWidth="1"/>
    <col min="4" max="4" width="31.85546875" style="2" customWidth="1"/>
    <col min="5" max="5" width="17.28515625" style="2" customWidth="1"/>
    <col min="6" max="6" width="20.28515625" style="2" customWidth="1"/>
    <col min="7" max="7" width="18.5703125" style="2" customWidth="1"/>
    <col min="8" max="8" width="17.28515625" style="2" customWidth="1"/>
    <col min="9" max="9" width="17" style="2" customWidth="1"/>
    <col min="10" max="10" width="20.42578125" style="2" customWidth="1"/>
    <col min="11" max="11" width="28" style="2" customWidth="1"/>
    <col min="12" max="12" width="13" style="2" customWidth="1"/>
    <col min="13" max="13" width="13.85546875" style="2" customWidth="1"/>
    <col min="14" max="14" width="41.5703125" style="1" customWidth="1"/>
    <col min="15" max="16384" width="11.42578125" style="1"/>
  </cols>
  <sheetData>
    <row r="1" spans="1:14" ht="24" customHeight="1" thickBot="1" x14ac:dyDescent="0.3">
      <c r="A1" s="63" t="s">
        <v>2</v>
      </c>
      <c r="B1" s="64"/>
      <c r="C1" s="65" t="s">
        <v>21</v>
      </c>
      <c r="D1" s="66"/>
      <c r="E1" s="66"/>
      <c r="F1" s="66"/>
      <c r="G1" s="66"/>
      <c r="H1" s="66"/>
      <c r="I1" s="66"/>
      <c r="J1" s="66"/>
      <c r="K1" s="67"/>
    </row>
    <row r="2" spans="1:14" ht="24" customHeight="1" thickBot="1" x14ac:dyDescent="0.3">
      <c r="A2" s="63" t="s">
        <v>3</v>
      </c>
      <c r="B2" s="64"/>
      <c r="C2" s="65" t="s">
        <v>22</v>
      </c>
      <c r="D2" s="66"/>
      <c r="E2" s="66"/>
      <c r="F2" s="66"/>
      <c r="G2" s="66"/>
      <c r="H2" s="66"/>
      <c r="I2" s="66"/>
      <c r="J2" s="66"/>
      <c r="K2" s="67"/>
    </row>
    <row r="3" spans="1:14" ht="25.5" customHeight="1" thickBot="1" x14ac:dyDescent="0.3">
      <c r="A3" s="63" t="s">
        <v>4</v>
      </c>
      <c r="B3" s="64"/>
      <c r="C3" s="74" t="s">
        <v>23</v>
      </c>
      <c r="D3" s="75"/>
      <c r="E3" s="75"/>
      <c r="F3" s="75"/>
      <c r="G3" s="75"/>
      <c r="H3" s="75"/>
      <c r="I3" s="75"/>
      <c r="J3" s="75"/>
      <c r="K3" s="76"/>
    </row>
    <row r="4" spans="1:14" ht="33" customHeight="1" thickBot="1" x14ac:dyDescent="0.3">
      <c r="A4" s="63" t="s">
        <v>5</v>
      </c>
      <c r="B4" s="64"/>
      <c r="C4" s="71" t="s">
        <v>24</v>
      </c>
      <c r="D4" s="72"/>
      <c r="E4" s="72"/>
      <c r="F4" s="72"/>
      <c r="G4" s="72"/>
      <c r="H4" s="72"/>
      <c r="I4" s="72"/>
      <c r="J4" s="72"/>
      <c r="K4" s="73"/>
    </row>
    <row r="5" spans="1:14" ht="18.75" customHeight="1" thickBot="1" x14ac:dyDescent="0.3">
      <c r="A5" s="63" t="s">
        <v>6</v>
      </c>
      <c r="B5" s="64"/>
      <c r="C5" s="65" t="s">
        <v>27</v>
      </c>
      <c r="D5" s="66"/>
      <c r="E5" s="66"/>
      <c r="F5" s="66"/>
      <c r="G5" s="66"/>
      <c r="H5" s="66"/>
      <c r="I5" s="66"/>
      <c r="J5" s="66"/>
      <c r="K5" s="67"/>
    </row>
    <row r="6" spans="1:14" ht="16.5" customHeight="1" x14ac:dyDescent="0.25"/>
    <row r="7" spans="1:14" ht="31.5" customHeight="1" x14ac:dyDescent="0.25">
      <c r="A7" s="77"/>
      <c r="B7" s="27" t="s">
        <v>7</v>
      </c>
      <c r="C7" s="68" t="s">
        <v>11</v>
      </c>
      <c r="D7" s="69"/>
      <c r="E7" s="69"/>
      <c r="F7" s="69"/>
      <c r="G7" s="70"/>
      <c r="H7" s="27" t="s">
        <v>15</v>
      </c>
      <c r="I7" s="88" t="s">
        <v>25</v>
      </c>
      <c r="J7" s="28" t="s">
        <v>14</v>
      </c>
      <c r="K7" s="80" t="s">
        <v>16</v>
      </c>
      <c r="L7" s="82" t="s">
        <v>190</v>
      </c>
      <c r="M7" s="82" t="s">
        <v>191</v>
      </c>
    </row>
    <row r="8" spans="1:14" ht="33.75" customHeight="1" x14ac:dyDescent="0.25">
      <c r="A8" s="78"/>
      <c r="B8" s="44" t="s">
        <v>10</v>
      </c>
      <c r="C8" s="80" t="s">
        <v>9</v>
      </c>
      <c r="D8" s="80" t="s">
        <v>19</v>
      </c>
      <c r="E8" s="80" t="s">
        <v>17</v>
      </c>
      <c r="F8" s="88" t="s">
        <v>18</v>
      </c>
      <c r="G8" s="88" t="s">
        <v>8</v>
      </c>
      <c r="H8" s="80" t="s">
        <v>12</v>
      </c>
      <c r="I8" s="91"/>
      <c r="J8" s="88" t="s">
        <v>13</v>
      </c>
      <c r="K8" s="90"/>
      <c r="L8" s="83"/>
      <c r="M8" s="83"/>
    </row>
    <row r="9" spans="1:14" ht="21.75" customHeight="1" x14ac:dyDescent="0.25">
      <c r="A9" s="26"/>
      <c r="B9" s="79"/>
      <c r="C9" s="81"/>
      <c r="D9" s="81"/>
      <c r="E9" s="81"/>
      <c r="F9" s="89"/>
      <c r="G9" s="89"/>
      <c r="H9" s="81"/>
      <c r="I9" s="89"/>
      <c r="J9" s="89"/>
      <c r="K9" s="81"/>
      <c r="L9" s="84"/>
      <c r="M9" s="84"/>
    </row>
    <row r="10" spans="1:14" ht="128.25" customHeight="1" x14ac:dyDescent="0.25">
      <c r="A10" s="27" t="s">
        <v>0</v>
      </c>
      <c r="B10" s="6" t="s">
        <v>136</v>
      </c>
      <c r="C10" s="7" t="s">
        <v>116</v>
      </c>
      <c r="D10" s="7" t="s">
        <v>135</v>
      </c>
      <c r="E10" s="7" t="s">
        <v>112</v>
      </c>
      <c r="F10" s="7" t="s">
        <v>117</v>
      </c>
      <c r="G10" s="7" t="s">
        <v>30</v>
      </c>
      <c r="H10" s="8" t="s">
        <v>118</v>
      </c>
      <c r="I10" s="31" t="s">
        <v>132</v>
      </c>
      <c r="J10" s="18" t="s">
        <v>120</v>
      </c>
      <c r="K10" s="11" t="s">
        <v>119</v>
      </c>
      <c r="L10" s="7" t="s">
        <v>193</v>
      </c>
      <c r="M10" s="7" t="s">
        <v>193</v>
      </c>
      <c r="N10" s="17"/>
    </row>
    <row r="11" spans="1:14" ht="98.25" customHeight="1" x14ac:dyDescent="0.25">
      <c r="A11" s="27" t="s">
        <v>1</v>
      </c>
      <c r="B11" s="6" t="s">
        <v>137</v>
      </c>
      <c r="C11" s="7" t="s">
        <v>111</v>
      </c>
      <c r="D11" s="7" t="s">
        <v>113</v>
      </c>
      <c r="E11" s="29" t="s">
        <v>112</v>
      </c>
      <c r="F11" s="29" t="s">
        <v>115</v>
      </c>
      <c r="G11" s="29" t="s">
        <v>30</v>
      </c>
      <c r="H11" s="10">
        <v>157</v>
      </c>
      <c r="I11" s="31" t="s">
        <v>134</v>
      </c>
      <c r="J11" s="11" t="s">
        <v>114</v>
      </c>
      <c r="K11" s="11" t="s">
        <v>33</v>
      </c>
      <c r="L11" s="30" t="s">
        <v>193</v>
      </c>
      <c r="M11" s="30" t="s">
        <v>193</v>
      </c>
    </row>
    <row r="12" spans="1:14" ht="129.75" customHeight="1" x14ac:dyDescent="0.25">
      <c r="A12" s="43" t="s">
        <v>20</v>
      </c>
      <c r="B12" s="6" t="s">
        <v>92</v>
      </c>
      <c r="C12" s="7" t="s">
        <v>53</v>
      </c>
      <c r="D12" s="7" t="s">
        <v>192</v>
      </c>
      <c r="E12" s="7" t="s">
        <v>28</v>
      </c>
      <c r="F12" s="7" t="s">
        <v>29</v>
      </c>
      <c r="G12" s="7" t="s">
        <v>30</v>
      </c>
      <c r="H12" s="10">
        <v>0</v>
      </c>
      <c r="I12" s="14">
        <v>1</v>
      </c>
      <c r="J12" s="11" t="s">
        <v>31</v>
      </c>
      <c r="K12" s="11" t="s">
        <v>34</v>
      </c>
      <c r="L12" s="30" t="s">
        <v>193</v>
      </c>
      <c r="M12" s="30" t="s">
        <v>193</v>
      </c>
    </row>
    <row r="13" spans="1:14" ht="86.25" customHeight="1" x14ac:dyDescent="0.25">
      <c r="A13" s="22"/>
      <c r="B13" s="54" t="s">
        <v>49</v>
      </c>
      <c r="C13" s="7" t="s">
        <v>51</v>
      </c>
      <c r="D13" s="29" t="s">
        <v>142</v>
      </c>
      <c r="E13" s="29" t="s">
        <v>28</v>
      </c>
      <c r="F13" s="29" t="s">
        <v>29</v>
      </c>
      <c r="G13" s="29" t="s">
        <v>30</v>
      </c>
      <c r="H13" s="12">
        <v>0</v>
      </c>
      <c r="I13" s="15">
        <v>0.7</v>
      </c>
      <c r="J13" s="11" t="s">
        <v>52</v>
      </c>
      <c r="K13" s="11" t="s">
        <v>94</v>
      </c>
      <c r="L13" s="30" t="s">
        <v>193</v>
      </c>
      <c r="M13" s="30" t="s">
        <v>193</v>
      </c>
    </row>
    <row r="14" spans="1:14" ht="76.5" customHeight="1" x14ac:dyDescent="0.25">
      <c r="A14" s="22"/>
      <c r="B14" s="55"/>
      <c r="C14" s="7" t="s">
        <v>172</v>
      </c>
      <c r="D14" s="29" t="s">
        <v>148</v>
      </c>
      <c r="E14" s="29" t="s">
        <v>28</v>
      </c>
      <c r="F14" s="29" t="s">
        <v>29</v>
      </c>
      <c r="G14" s="29" t="s">
        <v>30</v>
      </c>
      <c r="H14" s="12">
        <v>0</v>
      </c>
      <c r="I14" s="15">
        <v>0.7</v>
      </c>
      <c r="J14" s="11" t="s">
        <v>141</v>
      </c>
      <c r="K14" s="11" t="s">
        <v>94</v>
      </c>
      <c r="L14" s="7" t="s">
        <v>193</v>
      </c>
      <c r="M14" s="7" t="s">
        <v>193</v>
      </c>
    </row>
    <row r="15" spans="1:14" ht="112.5" customHeight="1" x14ac:dyDescent="0.25">
      <c r="A15" s="22"/>
      <c r="B15" s="54" t="s">
        <v>133</v>
      </c>
      <c r="C15" s="7" t="s">
        <v>149</v>
      </c>
      <c r="D15" s="29" t="s">
        <v>150</v>
      </c>
      <c r="E15" s="29" t="s">
        <v>28</v>
      </c>
      <c r="F15" s="29" t="s">
        <v>151</v>
      </c>
      <c r="G15" s="29" t="s">
        <v>30</v>
      </c>
      <c r="H15" s="12">
        <v>0</v>
      </c>
      <c r="I15" s="24">
        <v>40</v>
      </c>
      <c r="J15" s="11" t="s">
        <v>66</v>
      </c>
      <c r="K15" s="11" t="s">
        <v>99</v>
      </c>
      <c r="L15" s="7" t="s">
        <v>193</v>
      </c>
      <c r="M15" s="7" t="s">
        <v>193</v>
      </c>
    </row>
    <row r="16" spans="1:14" ht="96" customHeight="1" x14ac:dyDescent="0.25">
      <c r="A16" s="22"/>
      <c r="B16" s="56"/>
      <c r="C16" s="7" t="s">
        <v>173</v>
      </c>
      <c r="D16" s="29" t="s">
        <v>174</v>
      </c>
      <c r="E16" s="29" t="s">
        <v>28</v>
      </c>
      <c r="F16" s="29" t="s">
        <v>175</v>
      </c>
      <c r="G16" s="29" t="s">
        <v>35</v>
      </c>
      <c r="H16" s="12">
        <v>86</v>
      </c>
      <c r="I16" s="33">
        <v>320</v>
      </c>
      <c r="J16" s="11" t="s">
        <v>67</v>
      </c>
      <c r="K16" s="11" t="s">
        <v>100</v>
      </c>
      <c r="L16" s="7">
        <v>77</v>
      </c>
      <c r="M16" s="35">
        <f>(L16/I16)*100</f>
        <v>24.0625</v>
      </c>
    </row>
    <row r="17" spans="1:13" ht="88.5" customHeight="1" x14ac:dyDescent="0.25">
      <c r="A17" s="22"/>
      <c r="B17" s="56"/>
      <c r="C17" s="7" t="s">
        <v>48</v>
      </c>
      <c r="D17" s="29" t="s">
        <v>68</v>
      </c>
      <c r="E17" s="29" t="s">
        <v>28</v>
      </c>
      <c r="F17" s="29" t="s">
        <v>29</v>
      </c>
      <c r="G17" s="29" t="s">
        <v>35</v>
      </c>
      <c r="H17" s="12">
        <v>270</v>
      </c>
      <c r="I17" s="15">
        <v>1</v>
      </c>
      <c r="J17" s="11" t="s">
        <v>69</v>
      </c>
      <c r="K17" s="11" t="s">
        <v>98</v>
      </c>
      <c r="L17" s="36" t="s">
        <v>196</v>
      </c>
      <c r="M17" s="15">
        <v>1</v>
      </c>
    </row>
    <row r="18" spans="1:13" ht="68.25" customHeight="1" x14ac:dyDescent="0.25">
      <c r="A18" s="22"/>
      <c r="B18" s="56"/>
      <c r="C18" s="7" t="s">
        <v>71</v>
      </c>
      <c r="D18" s="29" t="s">
        <v>70</v>
      </c>
      <c r="E18" s="29" t="s">
        <v>28</v>
      </c>
      <c r="F18" s="29" t="s">
        <v>29</v>
      </c>
      <c r="G18" s="29" t="s">
        <v>35</v>
      </c>
      <c r="H18" s="12">
        <v>0</v>
      </c>
      <c r="I18" s="15">
        <v>1</v>
      </c>
      <c r="J18" s="11" t="s">
        <v>72</v>
      </c>
      <c r="K18" s="11" t="s">
        <v>97</v>
      </c>
      <c r="L18" s="37" t="s">
        <v>197</v>
      </c>
      <c r="M18" s="15">
        <v>1</v>
      </c>
    </row>
    <row r="19" spans="1:13" ht="66" customHeight="1" x14ac:dyDescent="0.25">
      <c r="A19" s="20"/>
      <c r="B19" s="55"/>
      <c r="C19" s="7" t="s">
        <v>152</v>
      </c>
      <c r="D19" s="29" t="s">
        <v>176</v>
      </c>
      <c r="E19" s="29" t="s">
        <v>28</v>
      </c>
      <c r="F19" s="29" t="s">
        <v>153</v>
      </c>
      <c r="G19" s="29" t="s">
        <v>35</v>
      </c>
      <c r="H19" s="12">
        <v>0</v>
      </c>
      <c r="I19" s="24">
        <v>200</v>
      </c>
      <c r="J19" s="11" t="s">
        <v>77</v>
      </c>
      <c r="K19" s="25" t="s">
        <v>103</v>
      </c>
      <c r="L19" s="7" t="s">
        <v>194</v>
      </c>
      <c r="M19" s="38">
        <f>28/200</f>
        <v>0.14000000000000001</v>
      </c>
    </row>
    <row r="20" spans="1:13" ht="79.5" customHeight="1" x14ac:dyDescent="0.25">
      <c r="A20" s="22"/>
      <c r="B20" s="6" t="s">
        <v>50</v>
      </c>
      <c r="C20" s="7" t="s">
        <v>177</v>
      </c>
      <c r="D20" s="29" t="s">
        <v>154</v>
      </c>
      <c r="E20" s="29" t="s">
        <v>28</v>
      </c>
      <c r="F20" s="29" t="s">
        <v>29</v>
      </c>
      <c r="G20" s="29" t="s">
        <v>30</v>
      </c>
      <c r="H20" s="12">
        <v>0</v>
      </c>
      <c r="I20" s="15">
        <v>0.5</v>
      </c>
      <c r="J20" s="11" t="s">
        <v>81</v>
      </c>
      <c r="K20" s="11" t="s">
        <v>105</v>
      </c>
      <c r="L20" s="7" t="s">
        <v>193</v>
      </c>
      <c r="M20" s="7" t="s">
        <v>193</v>
      </c>
    </row>
    <row r="21" spans="1:13" ht="61.5" customHeight="1" x14ac:dyDescent="0.25">
      <c r="A21" s="22"/>
      <c r="B21" s="54" t="s">
        <v>138</v>
      </c>
      <c r="C21" s="49" t="s">
        <v>187</v>
      </c>
      <c r="D21" s="49" t="s">
        <v>188</v>
      </c>
      <c r="E21" s="49" t="s">
        <v>28</v>
      </c>
      <c r="F21" s="49" t="s">
        <v>29</v>
      </c>
      <c r="G21" s="49" t="s">
        <v>30</v>
      </c>
      <c r="H21" s="49">
        <v>0</v>
      </c>
      <c r="I21" s="61">
        <v>0.4</v>
      </c>
      <c r="J21" s="49" t="s">
        <v>83</v>
      </c>
      <c r="K21" s="51" t="s">
        <v>147</v>
      </c>
      <c r="L21" s="49" t="s">
        <v>193</v>
      </c>
      <c r="M21" s="49" t="s">
        <v>193</v>
      </c>
    </row>
    <row r="22" spans="1:13" ht="12.75" customHeight="1" x14ac:dyDescent="0.25">
      <c r="A22" s="22"/>
      <c r="B22" s="55"/>
      <c r="C22" s="50"/>
      <c r="D22" s="50"/>
      <c r="E22" s="50"/>
      <c r="F22" s="50"/>
      <c r="G22" s="50"/>
      <c r="H22" s="50"/>
      <c r="I22" s="62"/>
      <c r="J22" s="50"/>
      <c r="K22" s="52"/>
      <c r="L22" s="50"/>
      <c r="M22" s="50"/>
    </row>
    <row r="23" spans="1:13" ht="81.75" customHeight="1" x14ac:dyDescent="0.25">
      <c r="A23" s="23"/>
      <c r="B23" s="6" t="s">
        <v>155</v>
      </c>
      <c r="C23" s="34" t="s">
        <v>156</v>
      </c>
      <c r="D23" s="29" t="s">
        <v>89</v>
      </c>
      <c r="E23" s="29" t="s">
        <v>28</v>
      </c>
      <c r="F23" s="29" t="s">
        <v>29</v>
      </c>
      <c r="G23" s="29" t="s">
        <v>30</v>
      </c>
      <c r="H23" s="12">
        <v>0</v>
      </c>
      <c r="I23" s="16">
        <v>1</v>
      </c>
      <c r="J23" s="11" t="s">
        <v>90</v>
      </c>
      <c r="K23" s="11" t="s">
        <v>109</v>
      </c>
      <c r="L23" s="30" t="s">
        <v>193</v>
      </c>
      <c r="M23" s="7" t="s">
        <v>193</v>
      </c>
    </row>
    <row r="24" spans="1:13" ht="91.5" customHeight="1" x14ac:dyDescent="0.25">
      <c r="A24" s="44" t="s">
        <v>26</v>
      </c>
      <c r="B24" s="6" t="s">
        <v>180</v>
      </c>
      <c r="C24" s="7" t="s">
        <v>179</v>
      </c>
      <c r="D24" s="7" t="s">
        <v>178</v>
      </c>
      <c r="E24" s="7" t="s">
        <v>28</v>
      </c>
      <c r="F24" s="7" t="s">
        <v>159</v>
      </c>
      <c r="G24" s="7" t="s">
        <v>30</v>
      </c>
      <c r="H24" s="7">
        <v>0</v>
      </c>
      <c r="I24" s="33">
        <v>400</v>
      </c>
      <c r="J24" s="11" t="s">
        <v>32</v>
      </c>
      <c r="K24" s="11" t="s">
        <v>93</v>
      </c>
      <c r="L24" s="30" t="s">
        <v>193</v>
      </c>
      <c r="M24" s="30" t="s">
        <v>193</v>
      </c>
    </row>
    <row r="25" spans="1:13" ht="66" customHeight="1" x14ac:dyDescent="0.25">
      <c r="A25" s="45"/>
      <c r="B25" s="54" t="s">
        <v>122</v>
      </c>
      <c r="C25" s="7" t="s">
        <v>139</v>
      </c>
      <c r="D25" s="29" t="s">
        <v>140</v>
      </c>
      <c r="E25" s="29" t="s">
        <v>28</v>
      </c>
      <c r="F25" s="29" t="s">
        <v>29</v>
      </c>
      <c r="G25" s="29" t="s">
        <v>30</v>
      </c>
      <c r="H25" s="12">
        <v>0</v>
      </c>
      <c r="I25" s="15">
        <v>1</v>
      </c>
      <c r="J25" s="11" t="s">
        <v>141</v>
      </c>
      <c r="K25" s="11" t="s">
        <v>95</v>
      </c>
      <c r="L25" s="30" t="s">
        <v>193</v>
      </c>
      <c r="M25" s="30" t="s">
        <v>193</v>
      </c>
    </row>
    <row r="26" spans="1:13" ht="84.75" customHeight="1" x14ac:dyDescent="0.25">
      <c r="A26" s="45"/>
      <c r="B26" s="55"/>
      <c r="C26" s="7" t="s">
        <v>181</v>
      </c>
      <c r="D26" s="7" t="s">
        <v>143</v>
      </c>
      <c r="E26" s="7" t="s">
        <v>28</v>
      </c>
      <c r="F26" s="7" t="s">
        <v>29</v>
      </c>
      <c r="G26" s="7" t="s">
        <v>30</v>
      </c>
      <c r="H26" s="7">
        <v>0</v>
      </c>
      <c r="I26" s="15">
        <v>1</v>
      </c>
      <c r="J26" s="11" t="s">
        <v>144</v>
      </c>
      <c r="K26" s="11" t="s">
        <v>95</v>
      </c>
      <c r="L26" s="30" t="s">
        <v>193</v>
      </c>
      <c r="M26" s="30" t="s">
        <v>193</v>
      </c>
    </row>
    <row r="27" spans="1:13" ht="106.5" customHeight="1" x14ac:dyDescent="0.25">
      <c r="A27" s="45"/>
      <c r="B27" s="46" t="s">
        <v>123</v>
      </c>
      <c r="C27" s="7" t="s">
        <v>182</v>
      </c>
      <c r="D27" s="7" t="s">
        <v>145</v>
      </c>
      <c r="E27" s="7" t="s">
        <v>28</v>
      </c>
      <c r="F27" s="7" t="s">
        <v>29</v>
      </c>
      <c r="G27" s="7" t="s">
        <v>30</v>
      </c>
      <c r="H27" s="7">
        <v>0</v>
      </c>
      <c r="I27" s="15" t="s">
        <v>146</v>
      </c>
      <c r="J27" s="11" t="s">
        <v>57</v>
      </c>
      <c r="K27" s="51" t="s">
        <v>96</v>
      </c>
      <c r="L27" s="30" t="s">
        <v>193</v>
      </c>
      <c r="M27" s="30" t="s">
        <v>193</v>
      </c>
    </row>
    <row r="28" spans="1:13" ht="103.5" customHeight="1" x14ac:dyDescent="0.25">
      <c r="A28" s="45"/>
      <c r="B28" s="47"/>
      <c r="C28" s="7" t="s">
        <v>46</v>
      </c>
      <c r="D28" s="29" t="s">
        <v>55</v>
      </c>
      <c r="E28" s="29" t="s">
        <v>28</v>
      </c>
      <c r="F28" s="29" t="s">
        <v>29</v>
      </c>
      <c r="G28" s="29" t="s">
        <v>30</v>
      </c>
      <c r="H28" s="12">
        <v>0</v>
      </c>
      <c r="I28" s="15" t="s">
        <v>56</v>
      </c>
      <c r="J28" s="11" t="s">
        <v>57</v>
      </c>
      <c r="K28" s="53"/>
      <c r="L28" s="30" t="s">
        <v>193</v>
      </c>
      <c r="M28" s="30" t="s">
        <v>193</v>
      </c>
    </row>
    <row r="29" spans="1:13" ht="97.5" customHeight="1" x14ac:dyDescent="0.25">
      <c r="A29" s="45"/>
      <c r="B29" s="48"/>
      <c r="C29" s="7" t="s">
        <v>47</v>
      </c>
      <c r="D29" s="29" t="s">
        <v>58</v>
      </c>
      <c r="E29" s="29" t="s">
        <v>28</v>
      </c>
      <c r="F29" s="29" t="s">
        <v>29</v>
      </c>
      <c r="G29" s="29" t="s">
        <v>30</v>
      </c>
      <c r="H29" s="12">
        <v>0</v>
      </c>
      <c r="I29" s="15" t="s">
        <v>59</v>
      </c>
      <c r="J29" s="11" t="s">
        <v>60</v>
      </c>
      <c r="K29" s="52"/>
      <c r="L29" s="30" t="s">
        <v>193</v>
      </c>
      <c r="M29" s="30" t="s">
        <v>193</v>
      </c>
    </row>
    <row r="30" spans="1:13" ht="173.25" customHeight="1" x14ac:dyDescent="0.25">
      <c r="A30" s="45"/>
      <c r="B30" s="54" t="s">
        <v>124</v>
      </c>
      <c r="C30" s="7" t="s">
        <v>45</v>
      </c>
      <c r="D30" s="29" t="s">
        <v>61</v>
      </c>
      <c r="E30" s="29" t="s">
        <v>28</v>
      </c>
      <c r="F30" s="29" t="s">
        <v>29</v>
      </c>
      <c r="G30" s="29" t="s">
        <v>30</v>
      </c>
      <c r="H30" s="12">
        <v>0</v>
      </c>
      <c r="I30" s="15" t="s">
        <v>65</v>
      </c>
      <c r="J30" s="11" t="s">
        <v>64</v>
      </c>
      <c r="K30" s="51" t="s">
        <v>157</v>
      </c>
      <c r="L30" s="30" t="s">
        <v>193</v>
      </c>
      <c r="M30" s="30" t="s">
        <v>193</v>
      </c>
    </row>
    <row r="31" spans="1:13" ht="104.25" customHeight="1" x14ac:dyDescent="0.25">
      <c r="A31" s="45"/>
      <c r="B31" s="56"/>
      <c r="C31" s="49" t="s">
        <v>121</v>
      </c>
      <c r="D31" s="49" t="s">
        <v>62</v>
      </c>
      <c r="E31" s="49" t="s">
        <v>28</v>
      </c>
      <c r="F31" s="49" t="s">
        <v>29</v>
      </c>
      <c r="G31" s="49" t="s">
        <v>30</v>
      </c>
      <c r="H31" s="49">
        <v>0</v>
      </c>
      <c r="I31" s="61" t="s">
        <v>63</v>
      </c>
      <c r="J31" s="51" t="s">
        <v>64</v>
      </c>
      <c r="K31" s="53"/>
      <c r="L31" s="49" t="s">
        <v>193</v>
      </c>
      <c r="M31" s="49" t="s">
        <v>193</v>
      </c>
    </row>
    <row r="32" spans="1:13" ht="67.5" customHeight="1" x14ac:dyDescent="0.25">
      <c r="A32" s="45"/>
      <c r="B32" s="55"/>
      <c r="C32" s="50"/>
      <c r="D32" s="50"/>
      <c r="E32" s="50"/>
      <c r="F32" s="50"/>
      <c r="G32" s="50"/>
      <c r="H32" s="50"/>
      <c r="I32" s="62"/>
      <c r="J32" s="52"/>
      <c r="K32" s="52"/>
      <c r="L32" s="50"/>
      <c r="M32" s="50"/>
    </row>
    <row r="33" spans="1:13" ht="63" customHeight="1" x14ac:dyDescent="0.25">
      <c r="A33" s="45"/>
      <c r="B33" s="6" t="s">
        <v>125</v>
      </c>
      <c r="C33" s="7" t="s">
        <v>44</v>
      </c>
      <c r="D33" s="29" t="s">
        <v>73</v>
      </c>
      <c r="E33" s="29" t="s">
        <v>28</v>
      </c>
      <c r="F33" s="29" t="s">
        <v>29</v>
      </c>
      <c r="G33" s="29" t="s">
        <v>35</v>
      </c>
      <c r="H33" s="12">
        <v>100</v>
      </c>
      <c r="I33" s="15">
        <v>1</v>
      </c>
      <c r="J33" s="11" t="s">
        <v>74</v>
      </c>
      <c r="K33" s="11" t="s">
        <v>101</v>
      </c>
      <c r="L33" s="39" t="s">
        <v>195</v>
      </c>
      <c r="M33" s="32">
        <v>1</v>
      </c>
    </row>
    <row r="34" spans="1:13" ht="91.5" customHeight="1" x14ac:dyDescent="0.25">
      <c r="A34" s="45"/>
      <c r="B34" s="54" t="s">
        <v>126</v>
      </c>
      <c r="C34" s="7" t="s">
        <v>158</v>
      </c>
      <c r="D34" s="29" t="s">
        <v>183</v>
      </c>
      <c r="E34" s="29" t="s">
        <v>28</v>
      </c>
      <c r="F34" s="29" t="s">
        <v>159</v>
      </c>
      <c r="G34" s="29" t="s">
        <v>35</v>
      </c>
      <c r="H34" s="12">
        <v>0</v>
      </c>
      <c r="I34" s="24">
        <v>1000</v>
      </c>
      <c r="J34" s="11" t="s">
        <v>75</v>
      </c>
      <c r="K34" s="51" t="s">
        <v>102</v>
      </c>
      <c r="L34" s="39" t="s">
        <v>198</v>
      </c>
      <c r="M34" s="40">
        <f>404/I34</f>
        <v>0.40400000000000003</v>
      </c>
    </row>
    <row r="35" spans="1:13" ht="63" customHeight="1" x14ac:dyDescent="0.25">
      <c r="A35" s="45"/>
      <c r="B35" s="56"/>
      <c r="C35" s="7" t="s">
        <v>160</v>
      </c>
      <c r="D35" s="29" t="s">
        <v>161</v>
      </c>
      <c r="E35" s="29" t="s">
        <v>28</v>
      </c>
      <c r="F35" s="29" t="s">
        <v>159</v>
      </c>
      <c r="G35" s="29" t="s">
        <v>35</v>
      </c>
      <c r="H35" s="12">
        <v>0</v>
      </c>
      <c r="I35" s="24">
        <v>200</v>
      </c>
      <c r="J35" s="11" t="s">
        <v>75</v>
      </c>
      <c r="K35" s="53"/>
      <c r="L35" s="39" t="s">
        <v>199</v>
      </c>
      <c r="M35" s="40">
        <f>142/200</f>
        <v>0.71</v>
      </c>
    </row>
    <row r="36" spans="1:13" ht="66" customHeight="1" x14ac:dyDescent="0.25">
      <c r="A36" s="45"/>
      <c r="B36" s="56"/>
      <c r="C36" s="7" t="s">
        <v>162</v>
      </c>
      <c r="D36" s="29" t="s">
        <v>163</v>
      </c>
      <c r="E36" s="29" t="s">
        <v>28</v>
      </c>
      <c r="F36" s="29" t="s">
        <v>164</v>
      </c>
      <c r="G36" s="29" t="s">
        <v>35</v>
      </c>
      <c r="H36" s="12">
        <v>100</v>
      </c>
      <c r="I36" s="24">
        <v>110</v>
      </c>
      <c r="J36" s="11" t="s">
        <v>75</v>
      </c>
      <c r="K36" s="53"/>
      <c r="L36" s="39" t="s">
        <v>200</v>
      </c>
      <c r="M36" s="40">
        <f>30/110</f>
        <v>0.27272727272727271</v>
      </c>
    </row>
    <row r="37" spans="1:13" ht="74.25" customHeight="1" x14ac:dyDescent="0.25">
      <c r="A37" s="45"/>
      <c r="B37" s="55"/>
      <c r="C37" s="7" t="s">
        <v>165</v>
      </c>
      <c r="D37" s="29" t="s">
        <v>166</v>
      </c>
      <c r="E37" s="29" t="s">
        <v>28</v>
      </c>
      <c r="F37" s="29" t="s">
        <v>159</v>
      </c>
      <c r="G37" s="29" t="s">
        <v>35</v>
      </c>
      <c r="H37" s="12">
        <v>1500</v>
      </c>
      <c r="I37" s="24">
        <v>7000</v>
      </c>
      <c r="J37" s="11" t="s">
        <v>76</v>
      </c>
      <c r="K37" s="52"/>
      <c r="L37" s="39" t="s">
        <v>201</v>
      </c>
      <c r="M37" s="40">
        <f>2533/7000</f>
        <v>0.36185714285714288</v>
      </c>
    </row>
    <row r="38" spans="1:13" ht="63" customHeight="1" x14ac:dyDescent="0.25">
      <c r="A38" s="45"/>
      <c r="B38" s="54" t="s">
        <v>127</v>
      </c>
      <c r="C38" s="7" t="s">
        <v>36</v>
      </c>
      <c r="D38" s="29" t="s">
        <v>78</v>
      </c>
      <c r="E38" s="29" t="s">
        <v>28</v>
      </c>
      <c r="F38" s="29" t="s">
        <v>29</v>
      </c>
      <c r="G38" s="29" t="s">
        <v>79</v>
      </c>
      <c r="H38" s="12">
        <v>15000</v>
      </c>
      <c r="I38" s="15">
        <v>0.9</v>
      </c>
      <c r="J38" s="11" t="s">
        <v>80</v>
      </c>
      <c r="K38" s="51" t="s">
        <v>104</v>
      </c>
      <c r="L38" s="39" t="s">
        <v>193</v>
      </c>
      <c r="M38" s="39" t="s">
        <v>193</v>
      </c>
    </row>
    <row r="39" spans="1:13" ht="63" customHeight="1" x14ac:dyDescent="0.25">
      <c r="A39" s="45"/>
      <c r="B39" s="55"/>
      <c r="C39" s="7" t="s">
        <v>167</v>
      </c>
      <c r="D39" s="29" t="s">
        <v>168</v>
      </c>
      <c r="E39" s="29" t="s">
        <v>28</v>
      </c>
      <c r="F39" s="29" t="s">
        <v>151</v>
      </c>
      <c r="G39" s="29" t="s">
        <v>35</v>
      </c>
      <c r="H39" s="12">
        <v>1800</v>
      </c>
      <c r="I39" s="24">
        <v>1800</v>
      </c>
      <c r="J39" s="11" t="s">
        <v>80</v>
      </c>
      <c r="K39" s="52"/>
      <c r="L39" s="39" t="s">
        <v>202</v>
      </c>
      <c r="M39" s="40">
        <f>675/I39</f>
        <v>0.375</v>
      </c>
    </row>
    <row r="40" spans="1:13" ht="45" customHeight="1" x14ac:dyDescent="0.25">
      <c r="A40" s="45"/>
      <c r="B40" s="54" t="s">
        <v>169</v>
      </c>
      <c r="C40" s="49" t="s">
        <v>170</v>
      </c>
      <c r="D40" s="49" t="s">
        <v>171</v>
      </c>
      <c r="E40" s="49" t="s">
        <v>28</v>
      </c>
      <c r="F40" s="49" t="s">
        <v>159</v>
      </c>
      <c r="G40" s="49" t="s">
        <v>35</v>
      </c>
      <c r="H40" s="49">
        <v>4860</v>
      </c>
      <c r="I40" s="57">
        <v>5000</v>
      </c>
      <c r="J40" s="51" t="s">
        <v>75</v>
      </c>
      <c r="K40" s="51" t="s">
        <v>106</v>
      </c>
      <c r="L40" s="85" t="s">
        <v>203</v>
      </c>
      <c r="M40" s="86">
        <f>451/5000</f>
        <v>9.0200000000000002E-2</v>
      </c>
    </row>
    <row r="41" spans="1:13" ht="19.5" customHeight="1" x14ac:dyDescent="0.25">
      <c r="A41" s="45"/>
      <c r="B41" s="55"/>
      <c r="C41" s="50"/>
      <c r="D41" s="50"/>
      <c r="E41" s="50"/>
      <c r="F41" s="50"/>
      <c r="G41" s="50"/>
      <c r="H41" s="50"/>
      <c r="I41" s="58"/>
      <c r="J41" s="52"/>
      <c r="K41" s="52"/>
      <c r="L41" s="50"/>
      <c r="M41" s="87"/>
    </row>
    <row r="42" spans="1:13" ht="63" customHeight="1" x14ac:dyDescent="0.25">
      <c r="A42" s="45"/>
      <c r="B42" s="54" t="s">
        <v>128</v>
      </c>
      <c r="C42" s="7" t="s">
        <v>43</v>
      </c>
      <c r="D42" s="29" t="s">
        <v>84</v>
      </c>
      <c r="E42" s="29" t="s">
        <v>28</v>
      </c>
      <c r="F42" s="29" t="s">
        <v>29</v>
      </c>
      <c r="G42" s="29" t="s">
        <v>35</v>
      </c>
      <c r="H42" s="12">
        <v>0</v>
      </c>
      <c r="I42" s="15">
        <v>1</v>
      </c>
      <c r="J42" s="11" t="s">
        <v>85</v>
      </c>
      <c r="K42" s="51" t="s">
        <v>107</v>
      </c>
      <c r="L42" s="39" t="s">
        <v>204</v>
      </c>
      <c r="M42" s="32">
        <v>1</v>
      </c>
    </row>
    <row r="43" spans="1:13" ht="80.25" customHeight="1" x14ac:dyDescent="0.25">
      <c r="A43" s="45"/>
      <c r="B43" s="55"/>
      <c r="C43" s="7" t="s">
        <v>42</v>
      </c>
      <c r="D43" s="29" t="s">
        <v>189</v>
      </c>
      <c r="E43" s="29" t="s">
        <v>28</v>
      </c>
      <c r="F43" s="29" t="s">
        <v>29</v>
      </c>
      <c r="G43" s="29" t="s">
        <v>35</v>
      </c>
      <c r="H43" s="12">
        <v>0</v>
      </c>
      <c r="I43" s="15">
        <v>1</v>
      </c>
      <c r="J43" s="11" t="s">
        <v>82</v>
      </c>
      <c r="K43" s="52"/>
      <c r="L43" s="32">
        <v>1</v>
      </c>
      <c r="M43" s="32">
        <v>1</v>
      </c>
    </row>
    <row r="44" spans="1:13" ht="94.5" customHeight="1" x14ac:dyDescent="0.25">
      <c r="A44" s="45"/>
      <c r="B44" s="6" t="s">
        <v>129</v>
      </c>
      <c r="C44" s="7" t="s">
        <v>41</v>
      </c>
      <c r="D44" s="29" t="s">
        <v>86</v>
      </c>
      <c r="E44" s="29" t="s">
        <v>28</v>
      </c>
      <c r="F44" s="29" t="s">
        <v>29</v>
      </c>
      <c r="G44" s="29" t="s">
        <v>35</v>
      </c>
      <c r="H44" s="12">
        <v>0</v>
      </c>
      <c r="I44" s="15">
        <v>1</v>
      </c>
      <c r="J44" s="11" t="s">
        <v>82</v>
      </c>
      <c r="K44" s="11" t="s">
        <v>108</v>
      </c>
      <c r="L44" s="39" t="s">
        <v>205</v>
      </c>
      <c r="M44" s="32">
        <v>1</v>
      </c>
    </row>
    <row r="45" spans="1:13" ht="48" customHeight="1" x14ac:dyDescent="0.25">
      <c r="A45" s="45"/>
      <c r="B45" s="6" t="s">
        <v>130</v>
      </c>
      <c r="C45" s="7" t="s">
        <v>37</v>
      </c>
      <c r="D45" s="29" t="s">
        <v>87</v>
      </c>
      <c r="E45" s="29" t="s">
        <v>28</v>
      </c>
      <c r="F45" s="29" t="s">
        <v>29</v>
      </c>
      <c r="G45" s="29" t="s">
        <v>30</v>
      </c>
      <c r="H45" s="12">
        <v>0</v>
      </c>
      <c r="I45" s="15">
        <v>0.5</v>
      </c>
      <c r="J45" s="11" t="s">
        <v>88</v>
      </c>
      <c r="K45" s="11" t="s">
        <v>110</v>
      </c>
      <c r="L45" s="30" t="s">
        <v>193</v>
      </c>
      <c r="M45" s="30" t="s">
        <v>193</v>
      </c>
    </row>
    <row r="46" spans="1:13" ht="48" customHeight="1" x14ac:dyDescent="0.25">
      <c r="A46" s="45"/>
      <c r="B46" s="54" t="s">
        <v>131</v>
      </c>
      <c r="C46" s="11" t="s">
        <v>38</v>
      </c>
      <c r="D46" s="29" t="s">
        <v>184</v>
      </c>
      <c r="E46" s="29" t="s">
        <v>28</v>
      </c>
      <c r="F46" s="29" t="s">
        <v>29</v>
      </c>
      <c r="G46" s="29" t="s">
        <v>35</v>
      </c>
      <c r="H46" s="12">
        <v>0</v>
      </c>
      <c r="I46" s="16">
        <v>0.9</v>
      </c>
      <c r="J46" s="11" t="s">
        <v>91</v>
      </c>
      <c r="K46" s="51" t="s">
        <v>109</v>
      </c>
      <c r="L46" s="39" t="s">
        <v>206</v>
      </c>
      <c r="M46" s="41">
        <f>(24.05*100)/90</f>
        <v>26.722222222222221</v>
      </c>
    </row>
    <row r="47" spans="1:13" ht="63" customHeight="1" x14ac:dyDescent="0.25">
      <c r="A47" s="45"/>
      <c r="B47" s="56"/>
      <c r="C47" s="11" t="s">
        <v>39</v>
      </c>
      <c r="D47" s="29" t="s">
        <v>185</v>
      </c>
      <c r="E47" s="29" t="s">
        <v>28</v>
      </c>
      <c r="F47" s="29" t="s">
        <v>29</v>
      </c>
      <c r="G47" s="29" t="s">
        <v>35</v>
      </c>
      <c r="H47" s="12">
        <v>2400</v>
      </c>
      <c r="I47" s="16">
        <v>1</v>
      </c>
      <c r="J47" s="11" t="s">
        <v>90</v>
      </c>
      <c r="K47" s="53"/>
      <c r="L47" s="39" t="s">
        <v>207</v>
      </c>
      <c r="M47" s="42">
        <v>0.69569999999999999</v>
      </c>
    </row>
    <row r="48" spans="1:13" ht="68.25" customHeight="1" x14ac:dyDescent="0.25">
      <c r="A48" s="45"/>
      <c r="B48" s="55"/>
      <c r="C48" s="11" t="s">
        <v>40</v>
      </c>
      <c r="D48" s="29" t="s">
        <v>186</v>
      </c>
      <c r="E48" s="29" t="s">
        <v>28</v>
      </c>
      <c r="F48" s="29" t="s">
        <v>29</v>
      </c>
      <c r="G48" s="29" t="s">
        <v>30</v>
      </c>
      <c r="H48" s="12">
        <v>0</v>
      </c>
      <c r="I48" s="16">
        <v>1</v>
      </c>
      <c r="J48" s="11" t="s">
        <v>88</v>
      </c>
      <c r="K48" s="52"/>
      <c r="L48" s="29" t="s">
        <v>193</v>
      </c>
      <c r="M48" s="29" t="s">
        <v>193</v>
      </c>
    </row>
  </sheetData>
  <mergeCells count="74">
    <mergeCell ref="B42:B43"/>
    <mergeCell ref="K42:K43"/>
    <mergeCell ref="G31:G32"/>
    <mergeCell ref="H31:H32"/>
    <mergeCell ref="I31:I32"/>
    <mergeCell ref="J31:J32"/>
    <mergeCell ref="B34:B37"/>
    <mergeCell ref="K34:K37"/>
    <mergeCell ref="I40:I41"/>
    <mergeCell ref="L7:L9"/>
    <mergeCell ref="M7:M9"/>
    <mergeCell ref="J40:J41"/>
    <mergeCell ref="K40:K41"/>
    <mergeCell ref="I21:I22"/>
    <mergeCell ref="L21:L22"/>
    <mergeCell ref="M21:M22"/>
    <mergeCell ref="L31:L32"/>
    <mergeCell ref="M31:M32"/>
    <mergeCell ref="L40:L41"/>
    <mergeCell ref="M40:M41"/>
    <mergeCell ref="J8:J9"/>
    <mergeCell ref="K7:K9"/>
    <mergeCell ref="I7:I9"/>
    <mergeCell ref="D40:D41"/>
    <mergeCell ref="E40:E41"/>
    <mergeCell ref="F40:F41"/>
    <mergeCell ref="G40:G41"/>
    <mergeCell ref="H40:H41"/>
    <mergeCell ref="A24:A48"/>
    <mergeCell ref="B25:B26"/>
    <mergeCell ref="B27:B29"/>
    <mergeCell ref="K27:K29"/>
    <mergeCell ref="B30:B32"/>
    <mergeCell ref="K30:K32"/>
    <mergeCell ref="C31:C32"/>
    <mergeCell ref="D31:D32"/>
    <mergeCell ref="E31:E32"/>
    <mergeCell ref="F31:F32"/>
    <mergeCell ref="B46:B48"/>
    <mergeCell ref="K46:K48"/>
    <mergeCell ref="B38:B39"/>
    <mergeCell ref="K38:K39"/>
    <mergeCell ref="B40:B41"/>
    <mergeCell ref="C40:C41"/>
    <mergeCell ref="J21:J22"/>
    <mergeCell ref="K21:K22"/>
    <mergeCell ref="B13:B14"/>
    <mergeCell ref="B15:B19"/>
    <mergeCell ref="B21:B22"/>
    <mergeCell ref="C21:C22"/>
    <mergeCell ref="D21:D22"/>
    <mergeCell ref="E21:E22"/>
    <mergeCell ref="F21:F22"/>
    <mergeCell ref="G21:G22"/>
    <mergeCell ref="H21:H22"/>
    <mergeCell ref="A4:B4"/>
    <mergeCell ref="C4:K4"/>
    <mergeCell ref="A5:B5"/>
    <mergeCell ref="C5:K5"/>
    <mergeCell ref="A7:A8"/>
    <mergeCell ref="C7:G7"/>
    <mergeCell ref="B8:B9"/>
    <mergeCell ref="C8:C9"/>
    <mergeCell ref="D8:D9"/>
    <mergeCell ref="E8:E9"/>
    <mergeCell ref="F8:F9"/>
    <mergeCell ref="G8:G9"/>
    <mergeCell ref="H8:H9"/>
    <mergeCell ref="A1:B1"/>
    <mergeCell ref="C1:K1"/>
    <mergeCell ref="A2:B2"/>
    <mergeCell ref="C2:K2"/>
    <mergeCell ref="A3:B3"/>
    <mergeCell ref="C3:K3"/>
  </mergeCells>
  <printOptions horizontalCentered="1"/>
  <pageMargins left="0" right="0" top="0.94488188976377963" bottom="0.47244094488188981" header="0.39370078740157483" footer="0.31496062992125984"/>
  <pageSetup paperSize="5" scale="68" orientation="landscape" r:id="rId1"/>
  <headerFooter>
    <oddHeader>&amp;L&amp;8&amp;G&amp;C&amp;"-,Negrita"&amp;14
MATRIZ DE INDICADORES DE RESULTADOS&amp;R&amp;"-,Negrita"&amp;16    MIR 2019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PP E501O02</vt:lpstr>
      <vt:lpstr>SEG PP E501O02</vt:lpstr>
      <vt:lpstr>'PP E501O02'!Títulos_a_imprimir</vt:lpstr>
      <vt:lpstr>'SEG PP E501O02'!Títulos_a_imprimir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Diana Maria Borbon Mendoza</cp:lastModifiedBy>
  <cp:lastPrinted>2019-03-11T17:06:15Z</cp:lastPrinted>
  <dcterms:created xsi:type="dcterms:W3CDTF">2017-02-22T00:51:14Z</dcterms:created>
  <dcterms:modified xsi:type="dcterms:W3CDTF">2019-05-28T19:26:26Z</dcterms:modified>
</cp:coreProperties>
</file>