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activeTab="0"/>
  </bookViews>
  <sheets>
    <sheet name="PPTO 2020" sheetId="1" r:id="rId1"/>
  </sheets>
  <definedNames>
    <definedName name="_xlnm.Print_Area" localSheetId="0">'PPTO 2020'!$A$1:$N$52</definedName>
  </definedNames>
  <calcPr fullCalcOnLoad="1"/>
</workbook>
</file>

<file path=xl/sharedStrings.xml><?xml version="1.0" encoding="utf-8"?>
<sst xmlns="http://schemas.openxmlformats.org/spreadsheetml/2006/main" count="38" uniqueCount="38">
  <si>
    <t>TELEVISORA DE HERMOSILLO, S.A. DE C.V.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</si>
  <si>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</si>
  <si>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</si>
  <si>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</si>
  <si>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</si>
  <si>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</si>
  <si>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</si>
  <si>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</si>
  <si>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</si>
  <si>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</si>
  <si>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</si>
  <si>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</si>
  <si>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 GOBIERNO SECRETARIAS</t>
  </si>
  <si>
    <t>VENTA GOBIERNO SEC</t>
  </si>
  <si>
    <t>SECRETARIA DE GOBIERNO</t>
  </si>
  <si>
    <t>SECRETARIA DE HACIENDA</t>
  </si>
  <si>
    <t>SECRETARIA DE SALUD</t>
  </si>
  <si>
    <t>PROCURADURIA GENERAL DEL ESTADO</t>
  </si>
  <si>
    <t>OTROS PRODUCTOS</t>
  </si>
  <si>
    <t>DIVERSOS</t>
  </si>
  <si>
    <t>PRODUCTOS FINANCIEROS</t>
  </si>
  <si>
    <t>DIFERENCIA</t>
  </si>
  <si>
    <t>TOTAL DE PRESUPUESTO DE INGRESOS</t>
  </si>
  <si>
    <t>INGRESOS PARA OPERACIÓN</t>
  </si>
  <si>
    <t>PRESUPUESTO EGRESOS PARA OPERACIÓN</t>
  </si>
  <si>
    <t>PRESUPUESTO DE EGRESOS PARA INVERSION</t>
  </si>
  <si>
    <t>TOTAL DE PRESUPUESTO DE EGRESOS</t>
  </si>
  <si>
    <t>VENTA GOBIERNO DEL ESTADO</t>
  </si>
  <si>
    <t>VENTA COMERCIAL</t>
  </si>
  <si>
    <t>SECRETARIA DE ECONOMIA</t>
  </si>
  <si>
    <t>ABRIL</t>
  </si>
  <si>
    <t>TOTAL</t>
  </si>
  <si>
    <t>SECRETARIA DE SEGURIDAD PUBLICA</t>
  </si>
  <si>
    <t>SECRETARIA DE DESARROLLO SOCIAL</t>
  </si>
  <si>
    <t>SECRETARIA DE DESARROLLO URBANO Y RURAL</t>
  </si>
  <si>
    <t>SECRETARIA DE AGRICULTURA, GANADERIA, RECURSOS HIDRAULICOS, PESCA Y ACUACULTURA</t>
  </si>
  <si>
    <t>CREDITO BANCARIO PARA DIGITALIZACION</t>
  </si>
  <si>
    <t>PRESUPUESTO DE INGRESOS 2020 (SIN IVA)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</si>
</sst>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0"/>
    <numFmt numFmtId="171" formatCode="#,##0.0000"/>
    <numFmt numFmtId="172" formatCode="#,##0.0"/>
    <numFmt numFmtId="173" formatCode="#,##0_ ;[Red]\-#,##0\ "/>
    <numFmt numFmtId="174" formatCode="[$-80A]dddd\,\ dd&quot; de &quot;mmmm&quot; de &quot;yyyy"/>
    <numFmt numFmtId="175" formatCode="[$-80A]hh:mm:ss\ AM/PM"/>
    <numFmt numFmtId="176" formatCode="#,##0.00_ ;[Red]\-#,##0.00\ 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4" fontId="4" fillId="33" borderId="15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33" borderId="12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2" fillId="0" borderId="22" xfId="0" applyNumberFormat="1" applyFont="1" applyBorder="1" applyAlignment="1">
      <alignment horizontal="center"/>
    </xf>
    <xf numFmtId="3" fontId="4" fillId="33" borderId="19" xfId="0" applyNumberFormat="1" applyFont="1" applyFill="1" applyBorder="1" applyAlignment="1">
      <alignment vertical="center"/>
    </xf>
    <xf numFmtId="3" fontId="5" fillId="0" borderId="22" xfId="0" applyNumberFormat="1" applyFont="1" applyBorder="1" applyAlignment="1">
      <alignment/>
    </xf>
    <xf numFmtId="3" fontId="4" fillId="33" borderId="19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2" fillId="0" borderId="13" xfId="0" applyFont="1" applyFill="1" applyBorder="1" applyAlignment="1">
      <alignment horizontal="left"/>
    </xf>
    <xf numFmtId="3" fontId="4" fillId="33" borderId="23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center"/>
    </xf>
    <xf numFmtId="3" fontId="4" fillId="33" borderId="2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left" wrapText="1"/>
    </xf>
    <xf numFmtId="0" fontId="46" fillId="34" borderId="27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46" fillId="34" borderId="29" xfId="0" applyFont="1" applyFill="1" applyBorder="1" applyAlignment="1">
      <alignment horizontal="center"/>
    </xf>
    <xf numFmtId="0" fontId="47" fillId="34" borderId="30" xfId="0" applyFont="1" applyFill="1" applyBorder="1" applyAlignment="1">
      <alignment horizontal="center"/>
    </xf>
    <xf numFmtId="0" fontId="47" fillId="34" borderId="31" xfId="0" applyFont="1" applyFill="1" applyBorder="1" applyAlignment="1">
      <alignment horizontal="center"/>
    </xf>
    <xf numFmtId="0" fontId="47" fillId="34" borderId="3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GridLines="0" tabSelected="1" zoomScale="65" zoomScaleNormal="65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11.421875" defaultRowHeight="12.75"/>
  <cols>
    <col min="1" max="1" width="50.421875" style="12" customWidth="1"/>
    <col min="2" max="4" width="17.7109375" style="10" customWidth="1"/>
    <col min="5" max="5" width="19.28125" style="10" customWidth="1"/>
    <col min="6" max="6" width="18.421875" style="10" customWidth="1"/>
    <col min="7" max="7" width="19.7109375" style="10" customWidth="1"/>
    <col min="8" max="8" width="19.28125" style="10" customWidth="1"/>
    <col min="9" max="9" width="20.57421875" style="10" customWidth="1"/>
    <col min="10" max="10" width="17.7109375" style="11" customWidth="1"/>
    <col min="11" max="11" width="17.7109375" style="10" customWidth="1"/>
    <col min="12" max="13" width="19.421875" style="10" customWidth="1"/>
    <col min="14" max="14" width="21.140625" style="73" customWidth="1"/>
    <col min="15" max="15" width="17.57421875" style="0" customWidth="1"/>
  </cols>
  <sheetData>
    <row r="1" spans="1:14" ht="26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ht="27" customHeight="1" thickBo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4" customFormat="1" ht="15.75">
      <c r="A3" s="32"/>
      <c r="B3" s="33" t="s">
        <v>1</v>
      </c>
      <c r="C3" s="33" t="s">
        <v>2</v>
      </c>
      <c r="D3" s="33" t="s">
        <v>3</v>
      </c>
      <c r="E3" s="33" t="s">
        <v>30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  <c r="K3" s="33" t="s">
        <v>9</v>
      </c>
      <c r="L3" s="33" t="s">
        <v>10</v>
      </c>
      <c r="M3" s="33" t="s">
        <v>11</v>
      </c>
      <c r="N3" s="68" t="s">
        <v>31</v>
      </c>
    </row>
    <row r="4" spans="1:17" s="6" customFormat="1" ht="15.75">
      <c r="A4" s="74" t="s">
        <v>14</v>
      </c>
      <c r="B4" s="47">
        <v>231189.84</v>
      </c>
      <c r="C4" s="47">
        <v>231189.84</v>
      </c>
      <c r="D4" s="47">
        <v>231189.84</v>
      </c>
      <c r="E4" s="47">
        <v>231189.84</v>
      </c>
      <c r="F4" s="47">
        <v>231189.84</v>
      </c>
      <c r="G4" s="47">
        <v>231189.84</v>
      </c>
      <c r="H4" s="47">
        <v>231189.84</v>
      </c>
      <c r="I4" s="47">
        <v>231189.84</v>
      </c>
      <c r="J4" s="47">
        <v>231189.84</v>
      </c>
      <c r="K4" s="47">
        <v>231189.84</v>
      </c>
      <c r="L4" s="47">
        <v>231189.84</v>
      </c>
      <c r="M4" s="47">
        <v>231189.84</v>
      </c>
      <c r="N4" s="48">
        <f>SUM(B4:M4)</f>
        <v>2774278.08</v>
      </c>
      <c r="O4" s="5"/>
      <c r="P4" s="5"/>
      <c r="Q4" s="5"/>
    </row>
    <row r="5" spans="1:17" s="6" customFormat="1" ht="15.75">
      <c r="A5" s="3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  <c r="O5" s="5"/>
      <c r="P5" s="5"/>
      <c r="Q5" s="5"/>
    </row>
    <row r="6" spans="1:17" s="6" customFormat="1" ht="15.75">
      <c r="A6" s="35" t="s">
        <v>15</v>
      </c>
      <c r="B6" s="47">
        <v>1097436.84</v>
      </c>
      <c r="C6" s="47">
        <v>1097436.84</v>
      </c>
      <c r="D6" s="47">
        <v>1097436.84</v>
      </c>
      <c r="E6" s="47">
        <v>1097436.84</v>
      </c>
      <c r="F6" s="47">
        <v>1097436.84</v>
      </c>
      <c r="G6" s="47">
        <v>1097436.84</v>
      </c>
      <c r="H6" s="47">
        <v>1097436.84</v>
      </c>
      <c r="I6" s="47">
        <v>1097436.84</v>
      </c>
      <c r="J6" s="47">
        <v>1097436.84</v>
      </c>
      <c r="K6" s="47">
        <v>1097436.84</v>
      </c>
      <c r="L6" s="47">
        <v>1097436.84</v>
      </c>
      <c r="M6" s="47">
        <v>1097436.84</v>
      </c>
      <c r="N6" s="48">
        <f aca="true" t="shared" si="0" ref="N6:N24">SUM(B6:M6)</f>
        <v>13169242.08</v>
      </c>
      <c r="O6" s="5"/>
      <c r="P6" s="5"/>
      <c r="Q6" s="5"/>
    </row>
    <row r="7" spans="1:17" s="6" customFormat="1" ht="15.75">
      <c r="A7" s="35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5"/>
      <c r="P7" s="5"/>
      <c r="Q7" s="5"/>
    </row>
    <row r="8" spans="1:17" s="6" customFormat="1" ht="15.75">
      <c r="A8" s="35" t="s">
        <v>16</v>
      </c>
      <c r="B8" s="47">
        <v>189851.28</v>
      </c>
      <c r="C8" s="47">
        <v>189851.28</v>
      </c>
      <c r="D8" s="47">
        <v>189851.28</v>
      </c>
      <c r="E8" s="47">
        <v>189851.28</v>
      </c>
      <c r="F8" s="47">
        <v>189851.28</v>
      </c>
      <c r="G8" s="47">
        <v>189851.28</v>
      </c>
      <c r="H8" s="47">
        <v>189851.28</v>
      </c>
      <c r="I8" s="47">
        <v>189851.28</v>
      </c>
      <c r="J8" s="47">
        <v>189851.28</v>
      </c>
      <c r="K8" s="47">
        <v>189851.28</v>
      </c>
      <c r="L8" s="47">
        <v>189851.28</v>
      </c>
      <c r="M8" s="47">
        <v>189851.28</v>
      </c>
      <c r="N8" s="48">
        <f t="shared" si="0"/>
        <v>2278215.36</v>
      </c>
      <c r="O8" s="5"/>
      <c r="P8" s="5"/>
      <c r="Q8" s="5"/>
    </row>
    <row r="9" spans="1:17" s="6" customFormat="1" ht="15.75">
      <c r="A9" s="35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"/>
      <c r="P9" s="5"/>
      <c r="Q9" s="5"/>
    </row>
    <row r="10" spans="1:17" s="6" customFormat="1" ht="15.75">
      <c r="A10" s="46" t="s">
        <v>17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8">
        <f t="shared" si="0"/>
        <v>0</v>
      </c>
      <c r="O10" s="5"/>
      <c r="P10" s="5"/>
      <c r="Q10" s="5"/>
    </row>
    <row r="11" spans="1:17" s="6" customFormat="1" ht="15.75">
      <c r="A11" s="35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5"/>
      <c r="P11" s="5"/>
      <c r="Q11" s="5"/>
    </row>
    <row r="12" spans="1:17" s="4" customFormat="1" ht="15.75">
      <c r="A12" s="35" t="s">
        <v>32</v>
      </c>
      <c r="B12" s="47">
        <v>279376.96</v>
      </c>
      <c r="C12" s="47">
        <v>279376.96</v>
      </c>
      <c r="D12" s="47">
        <v>279376.96</v>
      </c>
      <c r="E12" s="47">
        <v>279376.96</v>
      </c>
      <c r="F12" s="47">
        <v>279376.96</v>
      </c>
      <c r="G12" s="47">
        <v>279376.96</v>
      </c>
      <c r="H12" s="47">
        <v>279376.96</v>
      </c>
      <c r="I12" s="47">
        <v>279376.96</v>
      </c>
      <c r="J12" s="47">
        <v>279376.96</v>
      </c>
      <c r="K12" s="47">
        <v>279376.96</v>
      </c>
      <c r="L12" s="47">
        <v>279376.96</v>
      </c>
      <c r="M12" s="47">
        <v>279376.96</v>
      </c>
      <c r="N12" s="48">
        <f t="shared" si="0"/>
        <v>3352523.52</v>
      </c>
      <c r="O12" s="7"/>
      <c r="P12" s="7"/>
      <c r="Q12" s="7"/>
    </row>
    <row r="13" spans="1:17" s="4" customFormat="1" ht="18">
      <c r="A13" s="3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7"/>
      <c r="P13" s="7"/>
      <c r="Q13" s="7"/>
    </row>
    <row r="14" spans="1:17" s="4" customFormat="1" ht="18">
      <c r="A14" s="37" t="s">
        <v>33</v>
      </c>
      <c r="B14" s="47">
        <v>0</v>
      </c>
      <c r="C14" s="47">
        <v>203598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8">
        <f t="shared" si="0"/>
        <v>203598</v>
      </c>
      <c r="O14" s="7"/>
      <c r="P14" s="7"/>
      <c r="Q14" s="7"/>
    </row>
    <row r="15" spans="1:17" s="4" customFormat="1" ht="18">
      <c r="A15" s="3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7"/>
      <c r="P15" s="7"/>
      <c r="Q15" s="7"/>
    </row>
    <row r="16" spans="1:17" s="4" customFormat="1" ht="36">
      <c r="A16" s="66" t="s">
        <v>34</v>
      </c>
      <c r="B16" s="47">
        <v>0</v>
      </c>
      <c r="C16" s="47">
        <v>281977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8">
        <f t="shared" si="0"/>
        <v>281977</v>
      </c>
      <c r="O16" s="7"/>
      <c r="P16" s="7"/>
      <c r="Q16" s="7"/>
    </row>
    <row r="17" spans="1:17" s="4" customFormat="1" ht="18">
      <c r="A17" s="3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7"/>
      <c r="P17" s="7"/>
      <c r="Q17" s="7"/>
    </row>
    <row r="18" spans="1:17" s="4" customFormat="1" ht="18">
      <c r="A18" s="37" t="s">
        <v>29</v>
      </c>
      <c r="B18" s="47">
        <v>269850</v>
      </c>
      <c r="C18" s="47">
        <v>269850</v>
      </c>
      <c r="D18" s="47">
        <v>269850</v>
      </c>
      <c r="E18" s="47">
        <v>269850</v>
      </c>
      <c r="F18" s="47">
        <v>269850</v>
      </c>
      <c r="G18" s="47">
        <v>269850</v>
      </c>
      <c r="H18" s="47">
        <v>269850</v>
      </c>
      <c r="I18" s="47">
        <v>269850</v>
      </c>
      <c r="J18" s="47">
        <v>269850</v>
      </c>
      <c r="K18" s="47">
        <v>269850</v>
      </c>
      <c r="L18" s="47">
        <v>269850</v>
      </c>
      <c r="M18" s="47">
        <v>269850</v>
      </c>
      <c r="N18" s="48">
        <f t="shared" si="0"/>
        <v>3238200</v>
      </c>
      <c r="O18" s="7"/>
      <c r="P18" s="7"/>
      <c r="Q18" s="7"/>
    </row>
    <row r="19" spans="1:17" s="4" customFormat="1" ht="18">
      <c r="A19" s="3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7"/>
      <c r="P19" s="7"/>
      <c r="Q19" s="7"/>
    </row>
    <row r="20" spans="1:17" s="4" customFormat="1" ht="53.25" customHeight="1">
      <c r="A20" s="67" t="s">
        <v>35</v>
      </c>
      <c r="B20" s="47">
        <v>0</v>
      </c>
      <c r="C20" s="47">
        <v>27000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f t="shared" si="0"/>
        <v>27000</v>
      </c>
      <c r="O20" s="7"/>
      <c r="P20" s="7"/>
      <c r="Q20" s="7"/>
    </row>
    <row r="21" spans="1:17" s="4" customFormat="1" ht="18">
      <c r="A21" s="3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7"/>
      <c r="P21" s="7"/>
      <c r="Q21" s="7"/>
    </row>
    <row r="22" spans="1:17" s="4" customFormat="1" ht="18">
      <c r="A22" s="37" t="s">
        <v>12</v>
      </c>
      <c r="B22" s="53">
        <f>SUM(B4:B20)</f>
        <v>2067704.9200000002</v>
      </c>
      <c r="C22" s="53">
        <f aca="true" t="shared" si="1" ref="C22:N22">SUM(C4:C20)</f>
        <v>2580279.92</v>
      </c>
      <c r="D22" s="53">
        <f t="shared" si="1"/>
        <v>2067704.9200000002</v>
      </c>
      <c r="E22" s="53">
        <f t="shared" si="1"/>
        <v>2067704.9200000002</v>
      </c>
      <c r="F22" s="53">
        <f t="shared" si="1"/>
        <v>2067704.9200000002</v>
      </c>
      <c r="G22" s="53">
        <f t="shared" si="1"/>
        <v>2067704.9200000002</v>
      </c>
      <c r="H22" s="53">
        <f t="shared" si="1"/>
        <v>2067704.9200000002</v>
      </c>
      <c r="I22" s="53">
        <f t="shared" si="1"/>
        <v>2067704.9200000002</v>
      </c>
      <c r="J22" s="53">
        <f t="shared" si="1"/>
        <v>2067704.9200000002</v>
      </c>
      <c r="K22" s="53">
        <f t="shared" si="1"/>
        <v>2067704.9200000002</v>
      </c>
      <c r="L22" s="53">
        <f t="shared" si="1"/>
        <v>2067704.9200000002</v>
      </c>
      <c r="M22" s="53">
        <f t="shared" si="1"/>
        <v>2067704.9200000002</v>
      </c>
      <c r="N22" s="53">
        <f t="shared" si="1"/>
        <v>25325034.04</v>
      </c>
      <c r="O22" s="7"/>
      <c r="P22" s="7"/>
      <c r="Q22" s="7"/>
    </row>
    <row r="23" spans="1:17" s="4" customFormat="1" ht="18">
      <c r="A23" s="36"/>
      <c r="B23" s="49"/>
      <c r="C23" s="49"/>
      <c r="D23" s="49"/>
      <c r="E23" s="49"/>
      <c r="F23" s="49"/>
      <c r="G23" s="49"/>
      <c r="H23" s="49"/>
      <c r="I23" s="49"/>
      <c r="J23" s="52"/>
      <c r="K23" s="49"/>
      <c r="L23" s="49"/>
      <c r="M23" s="49"/>
      <c r="N23" s="50"/>
      <c r="O23" s="7"/>
      <c r="P23" s="7"/>
      <c r="Q23" s="7"/>
    </row>
    <row r="24" spans="1:17" s="4" customFormat="1" ht="18">
      <c r="A24" s="37" t="s">
        <v>13</v>
      </c>
      <c r="B24" s="53">
        <v>3950000</v>
      </c>
      <c r="C24" s="53">
        <v>3950000</v>
      </c>
      <c r="D24" s="53">
        <v>3950000</v>
      </c>
      <c r="E24" s="53">
        <v>3950000</v>
      </c>
      <c r="F24" s="53">
        <v>3950000</v>
      </c>
      <c r="G24" s="53">
        <v>3950000</v>
      </c>
      <c r="H24" s="53">
        <v>3950000</v>
      </c>
      <c r="I24" s="53">
        <v>3950000</v>
      </c>
      <c r="J24" s="53">
        <v>3950000</v>
      </c>
      <c r="K24" s="53">
        <v>3950000</v>
      </c>
      <c r="L24" s="53">
        <v>3950000</v>
      </c>
      <c r="M24" s="53">
        <v>3246442</v>
      </c>
      <c r="N24" s="55">
        <f t="shared" si="0"/>
        <v>46696442</v>
      </c>
      <c r="O24" s="7"/>
      <c r="P24" s="7"/>
      <c r="Q24" s="7"/>
    </row>
    <row r="25" spans="1:17" s="4" customFormat="1" ht="18">
      <c r="A25" s="37"/>
      <c r="B25" s="49"/>
      <c r="C25" s="49"/>
      <c r="D25" s="49"/>
      <c r="E25" s="49"/>
      <c r="F25" s="49"/>
      <c r="G25" s="49"/>
      <c r="H25" s="49"/>
      <c r="I25" s="49"/>
      <c r="J25" s="52"/>
      <c r="K25" s="49"/>
      <c r="L25" s="49"/>
      <c r="M25" s="49"/>
      <c r="N25" s="50"/>
      <c r="O25" s="7"/>
      <c r="P25" s="7"/>
      <c r="Q25" s="7"/>
    </row>
    <row r="26" spans="1:17" s="4" customFormat="1" ht="18">
      <c r="A26" s="38" t="s">
        <v>27</v>
      </c>
      <c r="B26" s="51">
        <f>SUM(B22:B24)</f>
        <v>6017704.92</v>
      </c>
      <c r="C26" s="51">
        <f aca="true" t="shared" si="2" ref="C26:N26">SUM(C22:C24)</f>
        <v>6530279.92</v>
      </c>
      <c r="D26" s="51">
        <f t="shared" si="2"/>
        <v>6017704.92</v>
      </c>
      <c r="E26" s="51">
        <f t="shared" si="2"/>
        <v>6017704.92</v>
      </c>
      <c r="F26" s="51">
        <f t="shared" si="2"/>
        <v>6017704.92</v>
      </c>
      <c r="G26" s="51">
        <f t="shared" si="2"/>
        <v>6017704.92</v>
      </c>
      <c r="H26" s="51">
        <f t="shared" si="2"/>
        <v>6017704.92</v>
      </c>
      <c r="I26" s="51">
        <f t="shared" si="2"/>
        <v>6017704.92</v>
      </c>
      <c r="J26" s="56">
        <f t="shared" si="2"/>
        <v>6017704.92</v>
      </c>
      <c r="K26" s="51">
        <f t="shared" si="2"/>
        <v>6017704.92</v>
      </c>
      <c r="L26" s="51">
        <f t="shared" si="2"/>
        <v>6017704.92</v>
      </c>
      <c r="M26" s="51">
        <f t="shared" si="2"/>
        <v>5314146.92</v>
      </c>
      <c r="N26" s="57">
        <f t="shared" si="2"/>
        <v>72021476.03999999</v>
      </c>
      <c r="O26" s="65"/>
      <c r="P26" s="7"/>
      <c r="Q26" s="7"/>
    </row>
    <row r="27" spans="1:17" s="4" customFormat="1" ht="18">
      <c r="A27" s="39"/>
      <c r="B27" s="51"/>
      <c r="C27" s="51"/>
      <c r="D27" s="51"/>
      <c r="E27" s="51"/>
      <c r="F27" s="51"/>
      <c r="G27" s="51"/>
      <c r="H27" s="51"/>
      <c r="I27" s="51"/>
      <c r="J27" s="56"/>
      <c r="K27" s="51"/>
      <c r="L27" s="51"/>
      <c r="M27" s="51"/>
      <c r="N27" s="57"/>
      <c r="O27" s="7"/>
      <c r="P27" s="7"/>
      <c r="Q27" s="7"/>
    </row>
    <row r="28" spans="1:17" s="4" customFormat="1" ht="18" hidden="1">
      <c r="A28" s="37"/>
      <c r="B28" s="49"/>
      <c r="C28" s="49"/>
      <c r="D28" s="49"/>
      <c r="E28" s="49"/>
      <c r="F28" s="49"/>
      <c r="G28" s="49"/>
      <c r="H28" s="49"/>
      <c r="I28" s="49"/>
      <c r="J28" s="52"/>
      <c r="K28" s="49"/>
      <c r="L28" s="49"/>
      <c r="M28" s="49"/>
      <c r="N28" s="50"/>
      <c r="O28" s="7"/>
      <c r="P28" s="7"/>
      <c r="Q28" s="7"/>
    </row>
    <row r="29" spans="1:17" s="4" customFormat="1" ht="18">
      <c r="A29" s="38" t="s">
        <v>28</v>
      </c>
      <c r="B29" s="51">
        <f>17022260/12</f>
        <v>1418521.6666666667</v>
      </c>
      <c r="C29" s="51">
        <f aca="true" t="shared" si="3" ref="C29:M29">17022260/12</f>
        <v>1418521.6666666667</v>
      </c>
      <c r="D29" s="51">
        <f t="shared" si="3"/>
        <v>1418521.6666666667</v>
      </c>
      <c r="E29" s="51">
        <f t="shared" si="3"/>
        <v>1418521.6666666667</v>
      </c>
      <c r="F29" s="51">
        <f t="shared" si="3"/>
        <v>1418521.6666666667</v>
      </c>
      <c r="G29" s="51">
        <f t="shared" si="3"/>
        <v>1418521.6666666667</v>
      </c>
      <c r="H29" s="51">
        <f t="shared" si="3"/>
        <v>1418521.6666666667</v>
      </c>
      <c r="I29" s="51">
        <f t="shared" si="3"/>
        <v>1418521.6666666667</v>
      </c>
      <c r="J29" s="51">
        <f t="shared" si="3"/>
        <v>1418521.6666666667</v>
      </c>
      <c r="K29" s="51">
        <f t="shared" si="3"/>
        <v>1418521.6666666667</v>
      </c>
      <c r="L29" s="51">
        <f t="shared" si="3"/>
        <v>1418521.6666666667</v>
      </c>
      <c r="M29" s="51">
        <f t="shared" si="3"/>
        <v>1418521.6666666667</v>
      </c>
      <c r="N29" s="57">
        <f>SUM(B28:M29)</f>
        <v>17022259.999999996</v>
      </c>
      <c r="O29" s="2"/>
      <c r="P29" s="7"/>
      <c r="Q29" s="7"/>
    </row>
    <row r="30" spans="1:17" s="4" customFormat="1" ht="18" hidden="1">
      <c r="A30" s="39"/>
      <c r="B30" s="51"/>
      <c r="C30" s="51"/>
      <c r="D30" s="51"/>
      <c r="E30" s="51"/>
      <c r="F30" s="51"/>
      <c r="G30" s="51"/>
      <c r="H30" s="51"/>
      <c r="I30" s="51"/>
      <c r="J30" s="56"/>
      <c r="K30" s="51"/>
      <c r="L30" s="51"/>
      <c r="M30" s="51"/>
      <c r="N30" s="57"/>
      <c r="O30" s="7"/>
      <c r="P30" s="7"/>
      <c r="Q30" s="7"/>
    </row>
    <row r="31" spans="1:17" s="4" customFormat="1" ht="18" hidden="1">
      <c r="A31" s="38" t="s">
        <v>18</v>
      </c>
      <c r="B31" s="51">
        <v>0</v>
      </c>
      <c r="C31" s="47">
        <f aca="true" t="shared" si="4" ref="C31:M31">+$N31/12</f>
        <v>0</v>
      </c>
      <c r="D31" s="47">
        <f t="shared" si="4"/>
        <v>0</v>
      </c>
      <c r="E31" s="47">
        <f t="shared" si="4"/>
        <v>0</v>
      </c>
      <c r="F31" s="47">
        <f t="shared" si="4"/>
        <v>0</v>
      </c>
      <c r="G31" s="47">
        <f t="shared" si="4"/>
        <v>0</v>
      </c>
      <c r="H31" s="47">
        <f t="shared" si="4"/>
        <v>0</v>
      </c>
      <c r="I31" s="47">
        <f t="shared" si="4"/>
        <v>0</v>
      </c>
      <c r="J31" s="47">
        <f t="shared" si="4"/>
        <v>0</v>
      </c>
      <c r="K31" s="47">
        <f t="shared" si="4"/>
        <v>0</v>
      </c>
      <c r="L31" s="47">
        <f t="shared" si="4"/>
        <v>0</v>
      </c>
      <c r="M31" s="47">
        <f t="shared" si="4"/>
        <v>0</v>
      </c>
      <c r="N31" s="57">
        <v>0</v>
      </c>
      <c r="O31" s="7"/>
      <c r="P31" s="7"/>
      <c r="Q31" s="7"/>
    </row>
    <row r="32" spans="1:17" s="4" customFormat="1" ht="18" hidden="1">
      <c r="A32" s="39"/>
      <c r="B32" s="51"/>
      <c r="C32" s="51"/>
      <c r="D32" s="51"/>
      <c r="E32" s="51"/>
      <c r="F32" s="51"/>
      <c r="G32" s="51"/>
      <c r="H32" s="51"/>
      <c r="I32" s="51"/>
      <c r="J32" s="56"/>
      <c r="K32" s="51"/>
      <c r="L32" s="51"/>
      <c r="M32" s="51"/>
      <c r="N32" s="57"/>
      <c r="O32" s="7"/>
      <c r="P32" s="7"/>
      <c r="Q32" s="7"/>
    </row>
    <row r="33" spans="1:17" s="4" customFormat="1" ht="18" hidden="1">
      <c r="A33" s="38" t="s">
        <v>19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57">
        <f>SUM(B33:M33)</f>
        <v>0</v>
      </c>
      <c r="O33" s="2"/>
      <c r="P33" s="7"/>
      <c r="Q33" s="7"/>
    </row>
    <row r="34" spans="1:17" s="4" customFormat="1" ht="18" hidden="1">
      <c r="A34" s="38"/>
      <c r="B34" s="51"/>
      <c r="C34" s="51"/>
      <c r="D34" s="51"/>
      <c r="E34" s="51"/>
      <c r="F34" s="51"/>
      <c r="G34" s="51"/>
      <c r="H34" s="51"/>
      <c r="I34" s="51"/>
      <c r="J34" s="56"/>
      <c r="K34" s="51"/>
      <c r="L34" s="51"/>
      <c r="M34" s="51"/>
      <c r="N34" s="57"/>
      <c r="O34" s="7"/>
      <c r="P34" s="7"/>
      <c r="Q34" s="7"/>
    </row>
    <row r="35" spans="1:17" s="4" customFormat="1" ht="18" hidden="1">
      <c r="A35" s="38" t="s">
        <v>20</v>
      </c>
      <c r="B35" s="53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f>SUM(B35:M35)</f>
        <v>0</v>
      </c>
      <c r="O35" s="2"/>
      <c r="P35" s="7"/>
      <c r="Q35" s="7"/>
    </row>
    <row r="36" spans="1:17" s="4" customFormat="1" ht="18">
      <c r="A36" s="38"/>
      <c r="B36" s="51"/>
      <c r="C36" s="51"/>
      <c r="D36" s="51"/>
      <c r="E36" s="51"/>
      <c r="F36" s="51"/>
      <c r="G36" s="51"/>
      <c r="H36" s="51"/>
      <c r="I36" s="51"/>
      <c r="J36" s="56"/>
      <c r="K36" s="51"/>
      <c r="L36" s="51"/>
      <c r="M36" s="51"/>
      <c r="N36" s="57"/>
      <c r="O36" s="7"/>
      <c r="P36" s="7"/>
      <c r="Q36" s="7"/>
    </row>
    <row r="37" spans="1:17" s="9" customFormat="1" ht="18">
      <c r="A37" s="40" t="s">
        <v>23</v>
      </c>
      <c r="B37" s="56">
        <f>SUM(B26:B35)</f>
        <v>7436226.586666667</v>
      </c>
      <c r="C37" s="56">
        <f aca="true" t="shared" si="5" ref="C37:M37">SUM(C26:C35)</f>
        <v>7948801.586666667</v>
      </c>
      <c r="D37" s="56">
        <f t="shared" si="5"/>
        <v>7436226.586666667</v>
      </c>
      <c r="E37" s="56">
        <f t="shared" si="5"/>
        <v>7436226.586666667</v>
      </c>
      <c r="F37" s="56">
        <f t="shared" si="5"/>
        <v>7436226.586666667</v>
      </c>
      <c r="G37" s="56">
        <f t="shared" si="5"/>
        <v>7436226.586666667</v>
      </c>
      <c r="H37" s="56">
        <f t="shared" si="5"/>
        <v>7436226.586666667</v>
      </c>
      <c r="I37" s="56">
        <f t="shared" si="5"/>
        <v>7436226.586666667</v>
      </c>
      <c r="J37" s="56">
        <f t="shared" si="5"/>
        <v>7436226.586666667</v>
      </c>
      <c r="K37" s="56">
        <f t="shared" si="5"/>
        <v>7436226.586666667</v>
      </c>
      <c r="L37" s="56">
        <f t="shared" si="5"/>
        <v>7436226.586666667</v>
      </c>
      <c r="M37" s="56">
        <f t="shared" si="5"/>
        <v>6732668.586666667</v>
      </c>
      <c r="N37" s="58">
        <f>SUM(N26:N35)</f>
        <v>89043736.03999999</v>
      </c>
      <c r="O37" s="8"/>
      <c r="P37" s="8"/>
      <c r="Q37" s="8"/>
    </row>
    <row r="38" spans="1:17" s="1" customFormat="1" ht="18">
      <c r="A38" s="38"/>
      <c r="B38" s="51"/>
      <c r="C38" s="51"/>
      <c r="D38" s="51"/>
      <c r="E38" s="51"/>
      <c r="F38" s="51"/>
      <c r="G38" s="51"/>
      <c r="H38" s="51"/>
      <c r="I38" s="51"/>
      <c r="J38" s="56"/>
      <c r="K38" s="51"/>
      <c r="L38" s="51"/>
      <c r="M38" s="51"/>
      <c r="N38" s="57"/>
      <c r="O38" s="3"/>
      <c r="P38" s="3"/>
      <c r="Q38" s="3"/>
    </row>
    <row r="39" spans="1:17" s="14" customFormat="1" ht="39" customHeight="1" thickBot="1">
      <c r="A39" s="41" t="s">
        <v>36</v>
      </c>
      <c r="B39" s="59">
        <v>1375000</v>
      </c>
      <c r="C39" s="59">
        <v>1375000</v>
      </c>
      <c r="D39" s="59">
        <v>1375000</v>
      </c>
      <c r="E39" s="59">
        <v>1375000</v>
      </c>
      <c r="F39" s="59">
        <v>1375000</v>
      </c>
      <c r="G39" s="59">
        <v>1375000</v>
      </c>
      <c r="H39" s="59">
        <v>1375000</v>
      </c>
      <c r="I39" s="59">
        <v>1375000</v>
      </c>
      <c r="J39" s="59">
        <v>1375000</v>
      </c>
      <c r="K39" s="59">
        <v>1375000</v>
      </c>
      <c r="L39" s="59">
        <v>1375000</v>
      </c>
      <c r="M39" s="59">
        <v>1375000</v>
      </c>
      <c r="N39" s="60">
        <f>SUM(B39:M39)</f>
        <v>16500000</v>
      </c>
      <c r="O39" s="13"/>
      <c r="P39" s="13"/>
      <c r="Q39" s="13"/>
    </row>
    <row r="40" spans="1:17" s="1" customFormat="1" ht="18">
      <c r="A40" s="2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81"/>
      <c r="O40" s="3"/>
      <c r="P40" s="3"/>
      <c r="Q40" s="3"/>
    </row>
    <row r="41" spans="1:17" s="1" customFormat="1" ht="18">
      <c r="A41" s="23" t="s">
        <v>22</v>
      </c>
      <c r="B41" s="63">
        <f>+B37+B39</f>
        <v>8811226.586666666</v>
      </c>
      <c r="C41" s="63">
        <f aca="true" t="shared" si="6" ref="C41:N41">+C37+C39</f>
        <v>9323801.586666666</v>
      </c>
      <c r="D41" s="63">
        <f t="shared" si="6"/>
        <v>8811226.586666666</v>
      </c>
      <c r="E41" s="63">
        <f t="shared" si="6"/>
        <v>8811226.586666666</v>
      </c>
      <c r="F41" s="63">
        <f t="shared" si="6"/>
        <v>8811226.586666666</v>
      </c>
      <c r="G41" s="63">
        <f t="shared" si="6"/>
        <v>8811226.586666666</v>
      </c>
      <c r="H41" s="63">
        <f t="shared" si="6"/>
        <v>8811226.586666666</v>
      </c>
      <c r="I41" s="63">
        <f t="shared" si="6"/>
        <v>8811226.586666666</v>
      </c>
      <c r="J41" s="63">
        <f t="shared" si="6"/>
        <v>8811226.586666666</v>
      </c>
      <c r="K41" s="63">
        <f t="shared" si="6"/>
        <v>8811226.586666666</v>
      </c>
      <c r="L41" s="63">
        <f t="shared" si="6"/>
        <v>8811226.586666666</v>
      </c>
      <c r="M41" s="63">
        <f t="shared" si="6"/>
        <v>8107668.586666667</v>
      </c>
      <c r="N41" s="82">
        <f t="shared" si="6"/>
        <v>105543736.03999999</v>
      </c>
      <c r="O41" s="3"/>
      <c r="P41" s="3"/>
      <c r="Q41" s="3"/>
    </row>
    <row r="42" spans="1:17" ht="18.75" thickBot="1">
      <c r="A42" s="25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3"/>
      <c r="O42" s="2"/>
      <c r="P42" s="2"/>
      <c r="Q42" s="2"/>
    </row>
    <row r="43" spans="1:17" ht="18" hidden="1">
      <c r="A43" s="36"/>
      <c r="B43" s="76"/>
      <c r="C43" s="76"/>
      <c r="D43" s="76"/>
      <c r="E43" s="76"/>
      <c r="F43" s="76"/>
      <c r="G43" s="76"/>
      <c r="H43" s="76"/>
      <c r="I43" s="76"/>
      <c r="J43" s="77"/>
      <c r="K43" s="76"/>
      <c r="L43" s="76"/>
      <c r="M43" s="76"/>
      <c r="N43" s="70"/>
      <c r="O43" s="2"/>
      <c r="P43" s="2"/>
      <c r="Q43" s="2"/>
    </row>
    <row r="44" spans="1:17" s="16" customFormat="1" ht="36" hidden="1">
      <c r="A44" s="41" t="s">
        <v>24</v>
      </c>
      <c r="B44" s="26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71">
        <f>SUM(B44:M44)</f>
        <v>0</v>
      </c>
      <c r="O44" s="15"/>
      <c r="P44" s="15"/>
      <c r="Q44" s="15"/>
    </row>
    <row r="45" spans="1:17" s="1" customFormat="1" ht="18" hidden="1">
      <c r="A45" s="39"/>
      <c r="B45" s="17"/>
      <c r="C45" s="17"/>
      <c r="D45" s="17"/>
      <c r="E45" s="17"/>
      <c r="F45" s="17"/>
      <c r="G45" s="17"/>
      <c r="H45" s="17"/>
      <c r="I45" s="17"/>
      <c r="J45" s="18"/>
      <c r="K45" s="17"/>
      <c r="L45" s="17"/>
      <c r="M45" s="17"/>
      <c r="N45" s="57"/>
      <c r="O45" s="3"/>
      <c r="P45" s="3"/>
      <c r="Q45" s="3"/>
    </row>
    <row r="46" spans="1:17" s="1" customFormat="1" ht="36.75" hidden="1" thickBot="1">
      <c r="A46" s="42" t="s">
        <v>25</v>
      </c>
      <c r="B46" s="19"/>
      <c r="C46" s="19"/>
      <c r="D46" s="19"/>
      <c r="E46" s="19"/>
      <c r="F46" s="19"/>
      <c r="G46" s="19"/>
      <c r="H46" s="19"/>
      <c r="I46" s="19"/>
      <c r="J46" s="20"/>
      <c r="K46" s="19"/>
      <c r="L46" s="19"/>
      <c r="M46" s="19"/>
      <c r="N46" s="60">
        <f>SUM(B46:M46)</f>
        <v>0</v>
      </c>
      <c r="O46" s="3"/>
      <c r="P46" s="3"/>
      <c r="Q46" s="3"/>
    </row>
    <row r="47" spans="1:17" s="1" customFormat="1" ht="18" hidden="1">
      <c r="A47" s="27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62"/>
      <c r="O47" s="3"/>
      <c r="P47" s="3"/>
      <c r="Q47" s="3"/>
    </row>
    <row r="48" spans="1:17" s="1" customFormat="1" ht="18" hidden="1">
      <c r="A48" s="28" t="s">
        <v>26</v>
      </c>
      <c r="B48" s="24">
        <f>+B44</f>
        <v>0</v>
      </c>
      <c r="C48" s="24">
        <f>+C44</f>
        <v>0</v>
      </c>
      <c r="D48" s="24">
        <f>+D44</f>
        <v>0</v>
      </c>
      <c r="E48" s="24">
        <f>+E44+E46</f>
        <v>0</v>
      </c>
      <c r="F48" s="24">
        <f>+F44</f>
        <v>0</v>
      </c>
      <c r="G48" s="24">
        <f>+G44+G46</f>
        <v>0</v>
      </c>
      <c r="H48" s="24">
        <f>+H44+H46</f>
        <v>0</v>
      </c>
      <c r="I48" s="24">
        <f>+I44</f>
        <v>0</v>
      </c>
      <c r="J48" s="24">
        <f>+J44</f>
        <v>0</v>
      </c>
      <c r="K48" s="24">
        <f>+K44</f>
        <v>0</v>
      </c>
      <c r="L48" s="24">
        <f>+L44</f>
        <v>0</v>
      </c>
      <c r="M48" s="24">
        <f>+M44</f>
        <v>0</v>
      </c>
      <c r="N48" s="69">
        <f>SUM(B48:M48)</f>
        <v>0</v>
      </c>
      <c r="O48" s="3"/>
      <c r="P48" s="3"/>
      <c r="Q48" s="3"/>
    </row>
    <row r="49" spans="1:17" s="1" customFormat="1" ht="18.75" hidden="1" thickBo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75"/>
      <c r="O49" s="3"/>
      <c r="P49" s="3"/>
      <c r="Q49" s="3"/>
    </row>
    <row r="50" spans="1:17" s="1" customFormat="1" ht="18" hidden="1">
      <c r="A50" s="43"/>
      <c r="B50" s="31"/>
      <c r="C50" s="31"/>
      <c r="D50" s="31"/>
      <c r="E50" s="31"/>
      <c r="F50" s="31"/>
      <c r="G50" s="17"/>
      <c r="H50" s="17"/>
      <c r="I50" s="31"/>
      <c r="J50" s="31"/>
      <c r="K50" s="31"/>
      <c r="L50" s="31"/>
      <c r="M50" s="31"/>
      <c r="N50" s="72"/>
      <c r="O50" s="3"/>
      <c r="P50" s="3"/>
      <c r="Q50" s="3"/>
    </row>
    <row r="51" spans="1:17" s="1" customFormat="1" ht="18" hidden="1">
      <c r="A51" s="44" t="s">
        <v>21</v>
      </c>
      <c r="B51" s="17">
        <f>+B37-B44</f>
        <v>7436226.586666667</v>
      </c>
      <c r="C51" s="17">
        <f aca="true" t="shared" si="7" ref="C51:M51">+C37-C44</f>
        <v>7948801.586666667</v>
      </c>
      <c r="D51" s="17">
        <f t="shared" si="7"/>
        <v>7436226.586666667</v>
      </c>
      <c r="E51" s="17">
        <f>+E41-E48</f>
        <v>8811226.586666666</v>
      </c>
      <c r="F51" s="17">
        <f t="shared" si="7"/>
        <v>7436226.586666667</v>
      </c>
      <c r="G51" s="17">
        <f>+G41-G48</f>
        <v>8811226.586666666</v>
      </c>
      <c r="H51" s="17">
        <f>+H41-H48</f>
        <v>8811226.586666666</v>
      </c>
      <c r="I51" s="17">
        <f t="shared" si="7"/>
        <v>7436226.586666667</v>
      </c>
      <c r="J51" s="17">
        <f t="shared" si="7"/>
        <v>7436226.586666667</v>
      </c>
      <c r="K51" s="17">
        <f t="shared" si="7"/>
        <v>7436226.586666667</v>
      </c>
      <c r="L51" s="17">
        <f t="shared" si="7"/>
        <v>7436226.586666667</v>
      </c>
      <c r="M51" s="17">
        <f t="shared" si="7"/>
        <v>6732668.586666667</v>
      </c>
      <c r="N51" s="57">
        <f>+N41-N48</f>
        <v>105543736.03999999</v>
      </c>
      <c r="O51" s="3"/>
      <c r="P51" s="3"/>
      <c r="Q51" s="3"/>
    </row>
    <row r="52" spans="1:17" s="1" customFormat="1" ht="18" hidden="1">
      <c r="A52" s="4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55"/>
      <c r="O52" s="3"/>
      <c r="P52" s="3"/>
      <c r="Q52" s="3"/>
    </row>
    <row r="53" spans="2:13" ht="15">
      <c r="B53" s="78"/>
      <c r="C53" s="78"/>
      <c r="D53" s="78"/>
      <c r="E53" s="78"/>
      <c r="F53" s="78"/>
      <c r="G53" s="78"/>
      <c r="H53" s="78"/>
      <c r="I53" s="78"/>
      <c r="J53" s="79"/>
      <c r="K53" s="78"/>
      <c r="L53" s="78"/>
      <c r="M53" s="78"/>
    </row>
    <row r="54" spans="2:13" ht="15">
      <c r="B54" s="78"/>
      <c r="C54" s="78"/>
      <c r="D54" s="78"/>
      <c r="E54" s="78"/>
      <c r="F54" s="78"/>
      <c r="G54" s="78"/>
      <c r="H54" s="78"/>
      <c r="I54" s="78"/>
      <c r="J54" s="79"/>
      <c r="K54" s="78"/>
      <c r="L54" s="78"/>
      <c r="M54" s="78"/>
    </row>
    <row r="55" spans="2:13" ht="15.75">
      <c r="B55" s="80"/>
      <c r="C55" s="78"/>
      <c r="D55" s="78"/>
      <c r="E55" s="78"/>
      <c r="F55" s="78"/>
      <c r="G55" s="78"/>
      <c r="H55" s="78"/>
      <c r="I55" s="78"/>
      <c r="J55" s="79"/>
      <c r="K55" s="78"/>
      <c r="L55" s="78"/>
      <c r="M55" s="78"/>
    </row>
    <row r="56" spans="2:13" ht="37.5" customHeight="1">
      <c r="B56" s="85"/>
      <c r="C56" s="85"/>
      <c r="D56" s="85"/>
      <c r="E56" s="85"/>
      <c r="F56" s="85"/>
      <c r="G56" s="85"/>
      <c r="H56" s="85"/>
      <c r="I56" s="85"/>
      <c r="J56" s="85"/>
      <c r="K56" s="78"/>
      <c r="L56" s="78"/>
      <c r="M56" s="78"/>
    </row>
  </sheetData>
  <sheetProtection/>
  <mergeCells count="3">
    <mergeCell ref="B56:J56"/>
    <mergeCell ref="A2:N2"/>
    <mergeCell ref="A1:N1"/>
  </mergeCells>
  <printOptions/>
  <pageMargins left="0.3937007874015748" right="0" top="0.984251968503937" bottom="0" header="0" footer="0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telemax</dc:creator>
  <cp:keywords/>
  <dc:description/>
  <cp:lastModifiedBy>AM315PC_LUZ</cp:lastModifiedBy>
  <cp:lastPrinted>2020-01-03T16:21:33Z</cp:lastPrinted>
  <dcterms:created xsi:type="dcterms:W3CDTF">2003-11-29T01:07:13Z</dcterms:created>
  <dcterms:modified xsi:type="dcterms:W3CDTF">2020-09-11T22:37:43Z</dcterms:modified>
  <cp:category/>
  <cp:version/>
  <cp:contentType/>
  <cp:contentStatus/>
</cp:coreProperties>
</file>