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AB82" i="1" l="1"/>
  <c r="AD82" i="1"/>
  <c r="AC82" i="1"/>
  <c r="AB75" i="1"/>
  <c r="AD75" i="1"/>
  <c r="AC75" i="1"/>
  <c r="O74" i="1"/>
  <c r="AB70" i="1"/>
  <c r="AD70" i="1"/>
  <c r="AC70" i="1"/>
  <c r="AB63" i="1"/>
  <c r="AD63" i="1"/>
  <c r="AC63" i="1"/>
  <c r="AB62" i="1"/>
  <c r="AD62" i="1"/>
  <c r="AC62" i="1"/>
  <c r="AB61" i="1"/>
  <c r="AD61" i="1"/>
  <c r="R61" i="1"/>
  <c r="AC61" i="1"/>
  <c r="AB59" i="1"/>
  <c r="AD59" i="1"/>
  <c r="AC59" i="1"/>
  <c r="AB58" i="1"/>
  <c r="AD58" i="1"/>
  <c r="AC58" i="1"/>
  <c r="AB57" i="1"/>
  <c r="AD57" i="1"/>
  <c r="AC57" i="1"/>
  <c r="AB55" i="1"/>
  <c r="AD55" i="1"/>
  <c r="AC55" i="1"/>
  <c r="AB54" i="1"/>
  <c r="AD54" i="1"/>
  <c r="AC54" i="1"/>
  <c r="AB53" i="1"/>
  <c r="AD53" i="1"/>
  <c r="AC53" i="1"/>
  <c r="AB52" i="1"/>
  <c r="AD52" i="1"/>
  <c r="AC52" i="1"/>
  <c r="AB50" i="1"/>
  <c r="AD50" i="1"/>
  <c r="AC50" i="1"/>
  <c r="AB49" i="1"/>
  <c r="AD49" i="1"/>
  <c r="AC49" i="1"/>
  <c r="AB48" i="1"/>
  <c r="AD48" i="1"/>
  <c r="AC48" i="1"/>
  <c r="AB46" i="1"/>
  <c r="AD46" i="1"/>
  <c r="AC46" i="1"/>
  <c r="AB45" i="1"/>
  <c r="AD45" i="1"/>
  <c r="AC45" i="1"/>
  <c r="AB44" i="1"/>
  <c r="AD44" i="1"/>
  <c r="AC44" i="1"/>
  <c r="AB42" i="1"/>
  <c r="AD42" i="1"/>
  <c r="AC42" i="1"/>
  <c r="AB41" i="1"/>
  <c r="AD41" i="1"/>
  <c r="AC41" i="1"/>
  <c r="AB40" i="1"/>
  <c r="AD40" i="1"/>
  <c r="AC40" i="1"/>
  <c r="AB39" i="1"/>
  <c r="AD39" i="1"/>
  <c r="AC39" i="1"/>
  <c r="AB37" i="1"/>
  <c r="AD37" i="1"/>
  <c r="AC37" i="1"/>
  <c r="AB36" i="1"/>
  <c r="AD36" i="1"/>
  <c r="AC36" i="1"/>
  <c r="AB35" i="1"/>
  <c r="AD35" i="1"/>
  <c r="AC35" i="1"/>
  <c r="AB34" i="1"/>
  <c r="AD34" i="1"/>
  <c r="AC34" i="1"/>
  <c r="AB32" i="1"/>
  <c r="AD32" i="1"/>
  <c r="AC32" i="1"/>
  <c r="AB31" i="1"/>
  <c r="AD31" i="1"/>
  <c r="AC31" i="1"/>
  <c r="AB30" i="1"/>
  <c r="AD30" i="1"/>
  <c r="AC30" i="1"/>
  <c r="AB29" i="1"/>
  <c r="AB28" i="1"/>
  <c r="AD28" i="1"/>
  <c r="AC28" i="1"/>
  <c r="AB27" i="1"/>
  <c r="AD27" i="1"/>
  <c r="AC27" i="1"/>
  <c r="AB26" i="1"/>
  <c r="AD26" i="1"/>
  <c r="AC26" i="1"/>
  <c r="AB25" i="1"/>
  <c r="AD25" i="1"/>
  <c r="AC25" i="1"/>
</calcChain>
</file>

<file path=xl/sharedStrings.xml><?xml version="1.0" encoding="utf-8"?>
<sst xmlns="http://schemas.openxmlformats.org/spreadsheetml/2006/main" count="165" uniqueCount="119">
  <si>
    <t>EVTOP-03</t>
  </si>
  <si>
    <t>SISTEMA ESTATAL DE EVALUACION</t>
  </si>
  <si>
    <t>INFORME DE AVANCE PROGRAMATICO</t>
  </si>
  <si>
    <t xml:space="preserve"> TRIMESTRE: PRIMERO 2014</t>
  </si>
  <si>
    <t>ORGANISMO: JUNTA DE CAMINOS DEL ESTADO DE SONORA</t>
  </si>
  <si>
    <t>ESTRUCTURA PROGRAMATICA</t>
  </si>
  <si>
    <t>DESCRIPCION</t>
  </si>
  <si>
    <t>UNIDAD DE MEDIDA</t>
  </si>
  <si>
    <t>RECURSO APROBADO</t>
  </si>
  <si>
    <t>ANUAL</t>
  </si>
  <si>
    <t>TRIMESTRE</t>
  </si>
  <si>
    <t>ACUMULADO</t>
  </si>
  <si>
    <t xml:space="preserve">% AVANCE </t>
  </si>
  <si>
    <t>DP</t>
  </si>
  <si>
    <t>UR</t>
  </si>
  <si>
    <t>FL</t>
  </si>
  <si>
    <t>FN</t>
  </si>
  <si>
    <t>SF</t>
  </si>
  <si>
    <t>ER</t>
  </si>
  <si>
    <t>ET</t>
  </si>
  <si>
    <t>TP</t>
  </si>
  <si>
    <t>AI</t>
  </si>
  <si>
    <t>TB</t>
  </si>
  <si>
    <t>UG</t>
  </si>
  <si>
    <t>FF</t>
  </si>
  <si>
    <t>MT</t>
  </si>
  <si>
    <t>ORIGINAL</t>
  </si>
  <si>
    <t>MODIFICADO</t>
  </si>
  <si>
    <t>EJERCIDO RELIZADO</t>
  </si>
  <si>
    <t>1er.
TRIM.</t>
  </si>
  <si>
    <t>2do.
TRIM.</t>
  </si>
  <si>
    <t>3er.
TRIM.</t>
  </si>
  <si>
    <t>4to. 
TRIM.</t>
  </si>
  <si>
    <t>SECRETARIA DE INFRAESTRUCTURA Y DESARROLLO URBANO</t>
  </si>
  <si>
    <t>16</t>
  </si>
  <si>
    <t>Junta de Caminos del Estado de Sonora</t>
  </si>
  <si>
    <t>Desarrollo Económico</t>
  </si>
  <si>
    <t>Comunicaciones</t>
  </si>
  <si>
    <t>01</t>
  </si>
  <si>
    <t>E4</t>
  </si>
  <si>
    <t>Sonora Competitivo y Sustentable</t>
  </si>
  <si>
    <t>Infraestructura Productiva</t>
  </si>
  <si>
    <t>E</t>
  </si>
  <si>
    <t>Prestación de Servicios Públicos</t>
  </si>
  <si>
    <t>005</t>
  </si>
  <si>
    <t>CONTROL Y SEGUIMIENTO ADMINISTRATIVO Y DE SERVICIOS PARA EL
DESARROLLO DE LAS COMUNICACIONES.</t>
  </si>
  <si>
    <t>A</t>
  </si>
  <si>
    <t>Población Abierta</t>
  </si>
  <si>
    <t>Todo el Estado</t>
  </si>
  <si>
    <t>A0</t>
  </si>
  <si>
    <t>RECURSOS PROPIOS</t>
  </si>
  <si>
    <t>DIRECCION GENERAL</t>
  </si>
  <si>
    <t>Convocar a Reuniones de Consejo de Administración</t>
  </si>
  <si>
    <t>Reunion</t>
  </si>
  <si>
    <t>Proponer el Presupuesto de Egresos para el ejercicio fiscal, Programa  Anual y Programa Anual de Adquisiciones</t>
  </si>
  <si>
    <t>Acuerdo</t>
  </si>
  <si>
    <t>Presentar  informes financieros, de obras y de Cuenta Pública trimestral y anual</t>
  </si>
  <si>
    <t>Informe</t>
  </si>
  <si>
    <t>Acordar con Presidentes Municipales e Instituciones de Gobierno Estatal y Federal</t>
  </si>
  <si>
    <t>Documento</t>
  </si>
  <si>
    <t>DIRECCION DE ADMINISTRACION</t>
  </si>
  <si>
    <t>Elaborar e integrar el anteproyecto de presupuesto de egresos gasto de operación</t>
  </si>
  <si>
    <t>Anteproyecto</t>
  </si>
  <si>
    <t>Elaborar Informes trimestrales  y anual de Cuenta Publica</t>
  </si>
  <si>
    <t xml:space="preserve">Elaborar  Estados Financieros </t>
  </si>
  <si>
    <t>DIRECCION DE OBRAS</t>
  </si>
  <si>
    <t xml:space="preserve">Supervisar que las residencias cumplan con sus programas de obras </t>
  </si>
  <si>
    <t>Autorizar los gastos generados en la ejecución de los programas de inversión</t>
  </si>
  <si>
    <t xml:space="preserve">Programar, controlar, dirigir y desarrollar acciones tendientes a mantener el parque de maquinaria en condiciones adecuadas de operación. </t>
  </si>
  <si>
    <t xml:space="preserve">Proporcionar asesoría y apoyo a municipios </t>
  </si>
  <si>
    <t>DIRECCION TECNICA</t>
  </si>
  <si>
    <t>Autorizar  dictámenes técnicos para la ejecución de obras</t>
  </si>
  <si>
    <t>Proporcionar apoyo técnico a los municipios</t>
  </si>
  <si>
    <t>Dictaminar sobre el uso del derecho de vía</t>
  </si>
  <si>
    <t>Dictamen</t>
  </si>
  <si>
    <t>Estudios y Proyectos de carreteras alimentadoras</t>
  </si>
  <si>
    <t>Proyecto</t>
  </si>
  <si>
    <t>DIRECCION DE SUPERVISION Y CONTROL DE CALIDAD</t>
  </si>
  <si>
    <t>Elaborar estudio de mecanica de suelos y materiales para la  elaboración de proyectos y garantizar la calidad en la ejecución de obra pública</t>
  </si>
  <si>
    <t>Estudio</t>
  </si>
  <si>
    <t>Supervisar  la ejecucion de la obra pública para que esta cumpla con las  especificaciones de calidad y normas  vigentes</t>
  </si>
  <si>
    <t>Dar soporte a las residencias asi como a la coordinación de residencias Zona Sur  en la evaluación y selección de materiales petreos y asfalticos</t>
  </si>
  <si>
    <t>UNIDAD DE LICITACIONES Y CONTRATOS</t>
  </si>
  <si>
    <t>Coordinar el proceso de licitación</t>
  </si>
  <si>
    <t>Contratación de obras, bienes y servicios</t>
  </si>
  <si>
    <t>Seguimiento y atención a las observaciones de los Örganos de Fiscalización</t>
  </si>
  <si>
    <t>UNIDAD DE MODERNIZACION E INFORMATICA</t>
  </si>
  <si>
    <t>Proporcionar mantenimiento a la infraestructura informática</t>
  </si>
  <si>
    <t>Programa</t>
  </si>
  <si>
    <t>Mantener actualizado los sitios de información establecidos</t>
  </si>
  <si>
    <t>Reporte</t>
  </si>
  <si>
    <t>Proporcionar mantenimiento a la telefonía IP</t>
  </si>
  <si>
    <t>Solicitudes</t>
  </si>
  <si>
    <t>Proporcionar mantenimiento preventivo a la infraestructura informática</t>
  </si>
  <si>
    <t>UNIDAD JURIDICA</t>
  </si>
  <si>
    <t>Informar los ordenamientos jurídicos reformados y los proyectos preventivos implementados</t>
  </si>
  <si>
    <t>Dar seguimiento al estado de los procesos jurídicos y administrativos externos</t>
  </si>
  <si>
    <t>Atención y seguimiento a los contratos, convenios, permisos, autorizaciones, acuerdos, declaratorias y demás actos jurídicos que se generen dentro del organismo</t>
  </si>
  <si>
    <t>ORGANO DE CONTROL Y DESARROLLO ADMINISTRATIVO</t>
  </si>
  <si>
    <t>Realizar auditorias directas  y dar seguimiento a las observaciones</t>
  </si>
  <si>
    <t>Verificación  y fiscalización de obras públicas</t>
  </si>
  <si>
    <t>Obras</t>
  </si>
  <si>
    <t>Atención a peticiones ciudadanas</t>
  </si>
  <si>
    <t>RESIDENCIAS</t>
  </si>
  <si>
    <t>006</t>
  </si>
  <si>
    <t>CONSERVACION DE CARRETERAS ALIMENTADORAS</t>
  </si>
  <si>
    <t>M9</t>
  </si>
  <si>
    <t>FAFEF</t>
  </si>
  <si>
    <t>Conservación y mantenimiento de la infraestructura carretera</t>
  </si>
  <si>
    <t>Kms</t>
  </si>
  <si>
    <t>007</t>
  </si>
  <si>
    <t>RECONSTRUCCION DE CARRETERAS ALIMENTADORAS</t>
  </si>
  <si>
    <t>Rehabilitación de caminos colapsados</t>
  </si>
  <si>
    <t>Elaboración, evaluación y autorización de estudios y proyectos ejecutivos para las obras de la red carretera estatal</t>
  </si>
  <si>
    <t>K</t>
  </si>
  <si>
    <t>Proyectos de Inversion</t>
  </si>
  <si>
    <t>CONSTRUCCION DE CARRETERAS ALIMENTADORAS</t>
  </si>
  <si>
    <t xml:space="preserve">Construcción nueva, modernización y ampliación de la red carretera </t>
  </si>
  <si>
    <t>TOTAL METAS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</si>
</sst>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1" wrapText="1"/>
    </xf>
    <xf numFmtId="0" fontId="3" fillId="0" borderId="14" xfId="0" applyFont="1" applyBorder="1" applyAlignment="1">
      <alignment horizontal="center" vertical="center" textRotation="91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Continuous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1" wrapText="1"/>
    </xf>
    <xf numFmtId="0" fontId="2" fillId="0" borderId="20" xfId="0" applyFont="1" applyBorder="1" applyAlignment="1">
      <alignment horizontal="center" vertical="center" textRotation="91" wrapText="1"/>
    </xf>
    <xf numFmtId="0" fontId="3" fillId="0" borderId="20" xfId="0" applyFont="1" applyBorder="1" applyAlignment="1">
      <alignment horizontal="center" vertical="center" textRotation="91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25" xfId="3" applyFont="1" applyFill="1" applyBorder="1" applyAlignment="1">
      <alignment horizontal="center" vertical="center" wrapText="1"/>
    </xf>
    <xf numFmtId="0" fontId="6" fillId="0" borderId="26" xfId="3" applyFont="1" applyFill="1" applyBorder="1" applyAlignment="1">
      <alignment horizontal="center" vertical="center" wrapText="1"/>
    </xf>
    <xf numFmtId="0" fontId="6" fillId="0" borderId="27" xfId="3" applyFont="1" applyFill="1" applyBorder="1" applyAlignment="1">
      <alignment horizontal="center" vertical="center" wrapText="1"/>
    </xf>
    <xf numFmtId="0" fontId="6" fillId="0" borderId="27" xfId="3" applyFont="1" applyBorder="1" applyAlignment="1">
      <alignment horizontal="left" vertical="center" wrapText="1"/>
    </xf>
    <xf numFmtId="0" fontId="6" fillId="0" borderId="25" xfId="3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/>
    </xf>
    <xf numFmtId="0" fontId="2" fillId="0" borderId="8" xfId="3" applyFont="1" applyBorder="1"/>
    <xf numFmtId="0" fontId="2" fillId="0" borderId="9" xfId="3" applyFont="1" applyBorder="1"/>
    <xf numFmtId="0" fontId="2" fillId="0" borderId="26" xfId="3" applyFont="1" applyBorder="1"/>
    <xf numFmtId="0" fontId="2" fillId="0" borderId="0" xfId="3" applyFont="1"/>
    <xf numFmtId="49" fontId="4" fillId="0" borderId="28" xfId="3" applyNumberFormat="1" applyFont="1" applyFill="1" applyBorder="1" applyAlignment="1">
      <alignment horizontal="center" vertical="top" wrapText="1"/>
    </xf>
    <xf numFmtId="49" fontId="4" fillId="0" borderId="29" xfId="3" applyNumberFormat="1" applyFont="1" applyFill="1" applyBorder="1" applyAlignment="1">
      <alignment horizontal="center" vertical="top" wrapText="1"/>
    </xf>
    <xf numFmtId="0" fontId="4" fillId="0" borderId="14" xfId="3" applyFont="1" applyFill="1" applyBorder="1" applyAlignment="1">
      <alignment horizontal="center" vertical="top" wrapText="1"/>
    </xf>
    <xf numFmtId="0" fontId="4" fillId="0" borderId="30" xfId="3" applyFont="1" applyFill="1" applyBorder="1" applyAlignment="1">
      <alignment horizontal="center" vertical="top" wrapText="1"/>
    </xf>
    <xf numFmtId="0" fontId="4" fillId="0" borderId="28" xfId="3" applyFont="1" applyFill="1" applyBorder="1" applyAlignment="1">
      <alignment horizontal="center" vertical="top" wrapText="1"/>
    </xf>
    <xf numFmtId="0" fontId="4" fillId="0" borderId="31" xfId="3" applyFont="1" applyFill="1" applyBorder="1" applyAlignment="1">
      <alignment horizontal="center" vertical="top" wrapText="1"/>
    </xf>
    <xf numFmtId="0" fontId="4" fillId="0" borderId="32" xfId="3" applyFont="1" applyFill="1" applyBorder="1" applyAlignment="1">
      <alignment horizontal="center" vertical="top" wrapText="1"/>
    </xf>
    <xf numFmtId="0" fontId="3" fillId="0" borderId="32" xfId="3" applyFont="1" applyFill="1" applyBorder="1" applyAlignment="1">
      <alignment vertical="top" wrapText="1"/>
    </xf>
    <xf numFmtId="0" fontId="4" fillId="0" borderId="33" xfId="3" applyFont="1" applyBorder="1" applyAlignment="1">
      <alignment horizontal="center" vertical="top" wrapText="1"/>
    </xf>
    <xf numFmtId="164" fontId="4" fillId="0" borderId="14" xfId="1" applyNumberFormat="1" applyFont="1" applyBorder="1" applyAlignment="1">
      <alignment horizontal="center" vertical="top" wrapText="1"/>
    </xf>
    <xf numFmtId="0" fontId="4" fillId="0" borderId="14" xfId="3" applyFont="1" applyBorder="1" applyAlignment="1">
      <alignment vertical="top" wrapText="1"/>
    </xf>
    <xf numFmtId="3" fontId="4" fillId="0" borderId="14" xfId="3" applyNumberFormat="1" applyFont="1" applyBorder="1" applyAlignment="1">
      <alignment vertical="top" wrapText="1"/>
    </xf>
    <xf numFmtId="3" fontId="4" fillId="0" borderId="30" xfId="3" applyNumberFormat="1" applyFont="1" applyBorder="1" applyAlignment="1">
      <alignment vertical="top" wrapText="1"/>
    </xf>
    <xf numFmtId="0" fontId="4" fillId="0" borderId="14" xfId="3" applyFont="1" applyFill="1" applyBorder="1" applyAlignment="1">
      <alignment horizontal="center"/>
    </xf>
    <xf numFmtId="0" fontId="2" fillId="0" borderId="14" xfId="3" applyFont="1" applyBorder="1"/>
    <xf numFmtId="0" fontId="2" fillId="0" borderId="30" xfId="3" applyFont="1" applyBorder="1"/>
    <xf numFmtId="0" fontId="2" fillId="0" borderId="31" xfId="3" applyFont="1" applyBorder="1"/>
    <xf numFmtId="0" fontId="4" fillId="0" borderId="28" xfId="3" quotePrefix="1" applyFont="1" applyFill="1" applyBorder="1" applyAlignment="1">
      <alignment horizontal="center" vertical="top" wrapText="1"/>
    </xf>
    <xf numFmtId="0" fontId="3" fillId="0" borderId="14" xfId="3" applyFont="1" applyFill="1" applyBorder="1"/>
    <xf numFmtId="0" fontId="3" fillId="0" borderId="15" xfId="3" applyFont="1" applyFill="1" applyBorder="1"/>
    <xf numFmtId="49" fontId="4" fillId="0" borderId="31" xfId="3" applyNumberFormat="1" applyFont="1" applyFill="1" applyBorder="1" applyAlignment="1">
      <alignment horizontal="center" vertical="center" wrapText="1"/>
    </xf>
    <xf numFmtId="49" fontId="4" fillId="0" borderId="32" xfId="3" applyNumberFormat="1" applyFont="1" applyFill="1" applyBorder="1" applyAlignment="1">
      <alignment horizontal="center" vertical="center" wrapText="1"/>
    </xf>
    <xf numFmtId="0" fontId="3" fillId="0" borderId="31" xfId="3" applyFont="1" applyFill="1" applyBorder="1"/>
    <xf numFmtId="0" fontId="3" fillId="0" borderId="32" xfId="3" applyFont="1" applyFill="1" applyBorder="1"/>
    <xf numFmtId="49" fontId="4" fillId="0" borderId="28" xfId="3" applyNumberFormat="1" applyFont="1" applyFill="1" applyBorder="1" applyAlignment="1">
      <alignment horizontal="center" vertical="center" wrapText="1"/>
    </xf>
    <xf numFmtId="49" fontId="4" fillId="0" borderId="29" xfId="3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30" xfId="3" applyFont="1" applyFill="1" applyBorder="1" applyAlignment="1">
      <alignment horizontal="center" vertical="center" wrapText="1"/>
    </xf>
    <xf numFmtId="0" fontId="4" fillId="0" borderId="28" xfId="3" applyFont="1" applyFill="1" applyBorder="1" applyAlignment="1">
      <alignment horizontal="center" vertical="center" wrapText="1"/>
    </xf>
    <xf numFmtId="0" fontId="4" fillId="0" borderId="30" xfId="3" quotePrefix="1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top" wrapText="1"/>
    </xf>
    <xf numFmtId="0" fontId="3" fillId="0" borderId="34" xfId="3" applyFont="1" applyFill="1" applyBorder="1" applyAlignment="1">
      <alignment vertical="center"/>
    </xf>
    <xf numFmtId="0" fontId="4" fillId="0" borderId="34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vertical="center" wrapText="1"/>
    </xf>
    <xf numFmtId="0" fontId="7" fillId="0" borderId="33" xfId="3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0" fontId="4" fillId="0" borderId="14" xfId="3" applyFont="1" applyBorder="1" applyAlignment="1">
      <alignment vertical="center" wrapText="1"/>
    </xf>
    <xf numFmtId="3" fontId="4" fillId="0" borderId="14" xfId="3" applyNumberFormat="1" applyFont="1" applyBorder="1" applyAlignment="1">
      <alignment vertical="center" wrapText="1"/>
    </xf>
    <xf numFmtId="3" fontId="4" fillId="0" borderId="30" xfId="3" applyNumberFormat="1" applyFont="1" applyBorder="1" applyAlignment="1">
      <alignment vertical="center" wrapText="1"/>
    </xf>
    <xf numFmtId="0" fontId="4" fillId="0" borderId="14" xfId="3" applyFont="1" applyFill="1" applyBorder="1" applyAlignment="1">
      <alignment horizontal="center" vertical="center"/>
    </xf>
    <xf numFmtId="0" fontId="2" fillId="0" borderId="14" xfId="3" applyFont="1" applyBorder="1" applyAlignment="1">
      <alignment vertical="center"/>
    </xf>
    <xf numFmtId="0" fontId="2" fillId="0" borderId="30" xfId="3" applyFont="1" applyBorder="1" applyAlignment="1">
      <alignment vertical="center"/>
    </xf>
    <xf numFmtId="0" fontId="2" fillId="0" borderId="31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3" fillId="0" borderId="34" xfId="3" applyFont="1" applyFill="1" applyBorder="1"/>
    <xf numFmtId="0" fontId="2" fillId="0" borderId="15" xfId="3" applyFont="1" applyFill="1" applyBorder="1" applyAlignment="1">
      <alignment vertical="center" wrapText="1"/>
    </xf>
    <xf numFmtId="0" fontId="7" fillId="0" borderId="33" xfId="3" applyFont="1" applyBorder="1" applyAlignment="1">
      <alignment horizontal="center" vertical="top" wrapText="1"/>
    </xf>
    <xf numFmtId="0" fontId="7" fillId="0" borderId="14" xfId="3" applyFont="1" applyBorder="1" applyAlignment="1">
      <alignment vertical="top" wrapText="1"/>
    </xf>
    <xf numFmtId="3" fontId="7" fillId="0" borderId="14" xfId="3" applyNumberFormat="1" applyFont="1" applyBorder="1" applyAlignment="1">
      <alignment vertical="top" wrapText="1"/>
    </xf>
    <xf numFmtId="3" fontId="7" fillId="0" borderId="30" xfId="3" applyNumberFormat="1" applyFont="1" applyBorder="1" applyAlignment="1">
      <alignment vertical="top" wrapText="1"/>
    </xf>
    <xf numFmtId="0" fontId="3" fillId="0" borderId="32" xfId="3" applyFont="1" applyFill="1" applyBorder="1" applyAlignment="1">
      <alignment horizontal="left" vertical="center" wrapText="1"/>
    </xf>
    <xf numFmtId="0" fontId="7" fillId="0" borderId="14" xfId="3" applyFont="1" applyBorder="1" applyAlignment="1">
      <alignment horizontal="center" vertical="center" wrapText="1"/>
    </xf>
    <xf numFmtId="3" fontId="7" fillId="0" borderId="14" xfId="3" applyNumberFormat="1" applyFont="1" applyBorder="1" applyAlignment="1">
      <alignment horizontal="center" vertical="center" wrapText="1"/>
    </xf>
    <xf numFmtId="3" fontId="7" fillId="2" borderId="14" xfId="3" applyNumberFormat="1" applyFont="1" applyFill="1" applyBorder="1" applyAlignment="1">
      <alignment horizontal="center" vertical="center" wrapText="1"/>
    </xf>
    <xf numFmtId="3" fontId="7" fillId="0" borderId="30" xfId="3" applyNumberFormat="1" applyFont="1" applyBorder="1" applyAlignment="1">
      <alignment horizontal="center" vertical="center" wrapText="1"/>
    </xf>
    <xf numFmtId="49" fontId="7" fillId="0" borderId="28" xfId="3" applyNumberFormat="1" applyFont="1" applyFill="1" applyBorder="1" applyAlignment="1">
      <alignment horizontal="center" vertical="center" wrapText="1"/>
    </xf>
    <xf numFmtId="49" fontId="7" fillId="0" borderId="29" xfId="3" applyNumberFormat="1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30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 wrapText="1"/>
    </xf>
    <xf numFmtId="0" fontId="7" fillId="0" borderId="30" xfId="3" quotePrefix="1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center" vertical="top" wrapText="1"/>
    </xf>
    <xf numFmtId="0" fontId="7" fillId="0" borderId="15" xfId="3" applyFont="1" applyFill="1" applyBorder="1" applyAlignment="1">
      <alignment horizontal="center" vertical="top" wrapText="1"/>
    </xf>
    <xf numFmtId="0" fontId="2" fillId="0" borderId="34" xfId="3" applyFont="1" applyFill="1" applyBorder="1" applyAlignment="1">
      <alignment vertical="center"/>
    </xf>
    <xf numFmtId="0" fontId="7" fillId="0" borderId="3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7" fillId="0" borderId="14" xfId="3" applyFont="1" applyBorder="1" applyAlignment="1">
      <alignment vertical="center" wrapText="1"/>
    </xf>
    <xf numFmtId="3" fontId="7" fillId="0" borderId="14" xfId="3" applyNumberFormat="1" applyFont="1" applyBorder="1" applyAlignment="1">
      <alignment vertical="center" wrapText="1"/>
    </xf>
    <xf numFmtId="3" fontId="7" fillId="0" borderId="30" xfId="3" applyNumberFormat="1" applyFont="1" applyBorder="1" applyAlignment="1">
      <alignment vertical="center" wrapText="1"/>
    </xf>
    <xf numFmtId="0" fontId="4" fillId="0" borderId="14" xfId="3" applyFont="1" applyBorder="1" applyAlignment="1">
      <alignment horizontal="center" vertical="center" wrapText="1"/>
    </xf>
    <xf numFmtId="3" fontId="4" fillId="0" borderId="14" xfId="3" applyNumberFormat="1" applyFont="1" applyBorder="1" applyAlignment="1">
      <alignment horizontal="center" vertical="center" wrapText="1"/>
    </xf>
    <xf numFmtId="3" fontId="4" fillId="0" borderId="30" xfId="3" applyNumberFormat="1" applyFont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/>
    </xf>
    <xf numFmtId="10" fontId="7" fillId="3" borderId="14" xfId="2" applyNumberFormat="1" applyFont="1" applyFill="1" applyBorder="1" applyAlignment="1">
      <alignment horizontal="center" vertical="center"/>
    </xf>
    <xf numFmtId="10" fontId="7" fillId="3" borderId="32" xfId="2" applyNumberFormat="1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3" fontId="4" fillId="0" borderId="14" xfId="3" applyNumberFormat="1" applyFont="1" applyFill="1" applyBorder="1" applyAlignment="1">
      <alignment horizontal="center" vertical="center" wrapText="1"/>
    </xf>
    <xf numFmtId="3" fontId="4" fillId="0" borderId="30" xfId="3" applyNumberFormat="1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" fillId="0" borderId="32" xfId="3" applyFont="1" applyBorder="1" applyAlignment="1">
      <alignment vertical="center"/>
    </xf>
    <xf numFmtId="49" fontId="4" fillId="0" borderId="30" xfId="3" quotePrefix="1" applyNumberFormat="1" applyFont="1" applyFill="1" applyBorder="1" applyAlignment="1">
      <alignment horizontal="center" vertical="center" wrapText="1"/>
    </xf>
    <xf numFmtId="0" fontId="2" fillId="0" borderId="32" xfId="3" applyFont="1" applyBorder="1"/>
    <xf numFmtId="0" fontId="3" fillId="0" borderId="15" xfId="3" applyFont="1" applyFill="1" applyBorder="1" applyAlignment="1">
      <alignment horizontal="left" vertical="center" wrapText="1"/>
    </xf>
    <xf numFmtId="164" fontId="4" fillId="0" borderId="33" xfId="1" applyNumberFormat="1" applyFont="1" applyBorder="1" applyAlignment="1">
      <alignment horizontal="center" vertical="center" wrapText="1"/>
    </xf>
    <xf numFmtId="164" fontId="4" fillId="0" borderId="33" xfId="1" applyNumberFormat="1" applyFont="1" applyBorder="1" applyAlignment="1">
      <alignment horizontal="center" vertical="top" wrapText="1"/>
    </xf>
    <xf numFmtId="0" fontId="4" fillId="0" borderId="14" xfId="3" applyNumberFormat="1" applyFont="1" applyBorder="1" applyAlignment="1">
      <alignment horizontal="center" vertical="center" wrapText="1"/>
    </xf>
    <xf numFmtId="49" fontId="4" fillId="0" borderId="36" xfId="3" applyNumberFormat="1" applyFont="1" applyFill="1" applyBorder="1" applyAlignment="1">
      <alignment horizontal="center" vertical="center" wrapText="1"/>
    </xf>
    <xf numFmtId="49" fontId="4" fillId="0" borderId="37" xfId="3" applyNumberFormat="1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38" xfId="3" applyFont="1" applyFill="1" applyBorder="1" applyAlignment="1">
      <alignment horizontal="center" vertical="center" wrapText="1"/>
    </xf>
    <xf numFmtId="0" fontId="4" fillId="0" borderId="36" xfId="3" applyFont="1" applyFill="1" applyBorder="1" applyAlignment="1">
      <alignment horizontal="center" vertical="center" wrapText="1"/>
    </xf>
    <xf numFmtId="0" fontId="4" fillId="0" borderId="38" xfId="3" quotePrefix="1" applyFont="1" applyFill="1" applyBorder="1" applyAlignment="1">
      <alignment horizontal="center" vertical="center" wrapText="1"/>
    </xf>
    <xf numFmtId="0" fontId="4" fillId="0" borderId="39" xfId="3" applyFont="1" applyFill="1" applyBorder="1" applyAlignment="1">
      <alignment horizontal="center" vertical="top" wrapText="1"/>
    </xf>
    <xf numFmtId="0" fontId="4" fillId="0" borderId="21" xfId="3" applyFont="1" applyFill="1" applyBorder="1" applyAlignment="1">
      <alignment horizontal="center" vertical="top" wrapText="1"/>
    </xf>
    <xf numFmtId="0" fontId="3" fillId="0" borderId="40" xfId="3" applyFont="1" applyFill="1" applyBorder="1" applyAlignment="1">
      <alignment vertical="center"/>
    </xf>
    <xf numFmtId="0" fontId="4" fillId="0" borderId="40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vertical="center" wrapText="1"/>
    </xf>
    <xf numFmtId="0" fontId="7" fillId="0" borderId="41" xfId="3" applyFont="1" applyBorder="1" applyAlignment="1">
      <alignment horizontal="center" vertical="center" wrapText="1"/>
    </xf>
    <xf numFmtId="164" fontId="4" fillId="0" borderId="20" xfId="1" applyNumberFormat="1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38" xfId="3" applyNumberFormat="1" applyFont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/>
    </xf>
    <xf numFmtId="0" fontId="2" fillId="0" borderId="20" xfId="3" applyFont="1" applyBorder="1" applyAlignment="1">
      <alignment vertical="center"/>
    </xf>
    <xf numFmtId="3" fontId="7" fillId="3" borderId="20" xfId="0" applyNumberFormat="1" applyFont="1" applyFill="1" applyBorder="1" applyAlignment="1">
      <alignment horizontal="center" vertical="center"/>
    </xf>
    <xf numFmtId="10" fontId="7" fillId="3" borderId="20" xfId="2" applyNumberFormat="1" applyFont="1" applyFill="1" applyBorder="1" applyAlignment="1">
      <alignment horizontal="center" vertical="center"/>
    </xf>
    <xf numFmtId="10" fontId="7" fillId="3" borderId="42" xfId="2" applyNumberFormat="1" applyFont="1" applyFill="1" applyBorder="1" applyAlignment="1">
      <alignment horizontal="center" vertical="center"/>
    </xf>
    <xf numFmtId="49" fontId="8" fillId="4" borderId="43" xfId="3" applyNumberFormat="1" applyFont="1" applyFill="1" applyBorder="1" applyAlignment="1">
      <alignment horizontal="center" vertical="center" wrapText="1"/>
    </xf>
    <xf numFmtId="49" fontId="8" fillId="4" borderId="35" xfId="3" applyNumberFormat="1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4" fillId="3" borderId="0" xfId="1" applyNumberFormat="1" applyFont="1" applyFill="1" applyAlignment="1">
      <alignment vertical="center" wrapText="1"/>
    </xf>
    <xf numFmtId="164" fontId="10" fillId="3" borderId="0" xfId="1" applyNumberFormat="1" applyFont="1" applyFill="1" applyAlignment="1">
      <alignment vertical="center" wrapText="1"/>
    </xf>
    <xf numFmtId="3" fontId="10" fillId="2" borderId="0" xfId="0" applyNumberFormat="1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0" fontId="4" fillId="0" borderId="0" xfId="0" applyFont="1" applyFill="1" applyAlignment="1">
      <alignment horizontal="center"/>
    </xf>
    <xf numFmtId="3" fontId="2" fillId="2" borderId="0" xfId="0" applyNumberFormat="1" applyFont="1" applyFill="1" applyAlignment="1">
      <alignment vertical="center"/>
    </xf>
    <xf numFmtId="0" fontId="2" fillId="0" borderId="0" xfId="0" applyFont="1" applyAlignme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workbookViewId="0">
      <selection activeCell="M20" sqref="M20"/>
    </sheetView>
  </sheetViews>
  <sheetFormatPr baseColWidth="10" defaultRowHeight="12.75" x14ac:dyDescent="0.2"/>
  <cols>
    <col min="1" max="1" width="10" style="1" customWidth="1"/>
    <col min="2" max="6" width="3.7109375" style="1" customWidth="1"/>
    <col min="7" max="12" width="4.42578125" style="1" customWidth="1"/>
    <col min="13" max="13" width="5" style="2" customWidth="1"/>
    <col min="14" max="14" width="40.42578125" style="3" customWidth="1"/>
    <col min="15" max="15" width="12.5703125" style="3" customWidth="1"/>
    <col min="16" max="16" width="12.5703125" style="4" customWidth="1"/>
    <col min="17" max="17" width="9" style="4" hidden="1" customWidth="1"/>
    <col min="18" max="19" width="9.7109375" style="5" customWidth="1"/>
    <col min="20" max="20" width="6.42578125" style="6" customWidth="1"/>
    <col min="21" max="21" width="6.140625" style="6" customWidth="1"/>
    <col min="22" max="22" width="6" style="6" customWidth="1"/>
    <col min="23" max="23" width="6.140625" style="228" customWidth="1"/>
    <col min="24" max="24" width="8.42578125" style="8" customWidth="1"/>
    <col min="25" max="27" width="9.7109375" style="9" hidden="1" customWidth="1"/>
    <col min="28" max="28" width="11.7109375" style="9" customWidth="1"/>
    <col min="29" max="29" width="9.140625" style="9" customWidth="1"/>
    <col min="30" max="30" width="10.42578125" style="229" customWidth="1"/>
    <col min="31" max="16384" width="11.42578125" style="1"/>
  </cols>
  <sheetData>
    <row r="1" spans="1:30" ht="12.75" customHeight="1" x14ac:dyDescent="0.2">
      <c r="U1" s="7"/>
      <c r="V1" s="7"/>
      <c r="W1" s="7"/>
      <c r="AB1" s="10" t="s">
        <v>0</v>
      </c>
      <c r="AC1" s="10"/>
      <c r="AD1" s="10"/>
    </row>
    <row r="2" spans="1:30" ht="1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" customHeight="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5"/>
      <c r="S4" s="15"/>
      <c r="T4" s="16"/>
      <c r="U4" s="16"/>
      <c r="V4" s="16"/>
      <c r="W4" s="17"/>
      <c r="X4" s="18"/>
      <c r="Y4" s="16"/>
      <c r="Z4" s="16"/>
      <c r="AA4" s="16"/>
      <c r="AB4" s="16"/>
      <c r="AC4" s="16"/>
      <c r="AD4" s="19"/>
    </row>
    <row r="5" spans="1:30" ht="14.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O5" s="21"/>
      <c r="P5" s="21"/>
      <c r="Q5" s="21"/>
      <c r="R5" s="21"/>
      <c r="S5" s="21"/>
      <c r="T5" s="22"/>
      <c r="U5" s="22"/>
      <c r="V5" s="22"/>
      <c r="W5" s="23"/>
      <c r="Z5" s="24" t="s">
        <v>3</v>
      </c>
      <c r="AA5" s="24"/>
      <c r="AB5" s="24"/>
      <c r="AC5" s="24"/>
      <c r="AD5" s="24"/>
    </row>
    <row r="6" spans="1:30" ht="14.25" customHeight="1" thickBo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7"/>
      <c r="O6" s="28"/>
      <c r="P6" s="29"/>
      <c r="Q6" s="29"/>
      <c r="R6" s="30"/>
      <c r="S6" s="30"/>
      <c r="T6" s="31"/>
      <c r="U6" s="31"/>
      <c r="V6" s="31"/>
      <c r="W6" s="32"/>
      <c r="X6" s="33"/>
      <c r="Y6" s="34"/>
      <c r="Z6" s="35"/>
      <c r="AA6" s="35"/>
      <c r="AB6" s="35"/>
      <c r="AC6" s="35"/>
      <c r="AD6" s="36"/>
    </row>
    <row r="7" spans="1:30" ht="13.5" customHeight="1" x14ac:dyDescent="0.2">
      <c r="A7" s="37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  <c r="AD7" s="40"/>
    </row>
    <row r="8" spans="1:30" s="46" customFormat="1" ht="13.5" customHeight="1" thickBo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43"/>
      <c r="R8" s="42"/>
      <c r="S8" s="42"/>
      <c r="T8" s="42"/>
      <c r="U8" s="42"/>
      <c r="V8" s="42"/>
      <c r="W8" s="42"/>
      <c r="X8" s="44"/>
      <c r="Y8" s="42"/>
      <c r="Z8" s="42"/>
      <c r="AA8" s="42"/>
      <c r="AB8" s="42"/>
      <c r="AC8" s="42"/>
      <c r="AD8" s="45"/>
    </row>
    <row r="9" spans="1:30" ht="13.5" customHeight="1" x14ac:dyDescent="0.2">
      <c r="A9" s="47" t="s">
        <v>5</v>
      </c>
      <c r="B9" s="48"/>
      <c r="C9" s="48"/>
      <c r="D9" s="48"/>
      <c r="E9" s="48"/>
      <c r="F9" s="48"/>
      <c r="G9" s="48"/>
      <c r="H9" s="49"/>
      <c r="I9" s="49"/>
      <c r="J9" s="49"/>
      <c r="K9" s="49"/>
      <c r="L9" s="49"/>
      <c r="M9" s="48"/>
      <c r="N9" s="50" t="s">
        <v>6</v>
      </c>
      <c r="O9" s="48" t="s">
        <v>7</v>
      </c>
      <c r="P9" s="51" t="s">
        <v>8</v>
      </c>
      <c r="Q9" s="52"/>
      <c r="R9" s="49" t="s">
        <v>9</v>
      </c>
      <c r="S9" s="53"/>
      <c r="T9" s="49" t="s">
        <v>10</v>
      </c>
      <c r="U9" s="50"/>
      <c r="V9" s="50"/>
      <c r="W9" s="50"/>
      <c r="X9" s="50"/>
      <c r="Y9" s="50"/>
      <c r="Z9" s="50"/>
      <c r="AA9" s="53"/>
      <c r="AB9" s="54" t="s">
        <v>11</v>
      </c>
      <c r="AC9" s="55" t="s">
        <v>12</v>
      </c>
      <c r="AD9" s="56"/>
    </row>
    <row r="10" spans="1:30" ht="38.25" customHeight="1" x14ac:dyDescent="0.2">
      <c r="A10" s="57" t="s">
        <v>13</v>
      </c>
      <c r="B10" s="58" t="s">
        <v>14</v>
      </c>
      <c r="C10" s="58" t="s">
        <v>15</v>
      </c>
      <c r="D10" s="58" t="s">
        <v>16</v>
      </c>
      <c r="E10" s="58" t="s">
        <v>17</v>
      </c>
      <c r="F10" s="58" t="s">
        <v>18</v>
      </c>
      <c r="G10" s="58" t="s">
        <v>19</v>
      </c>
      <c r="H10" s="58" t="s">
        <v>20</v>
      </c>
      <c r="I10" s="58" t="s">
        <v>21</v>
      </c>
      <c r="J10" s="58" t="s">
        <v>22</v>
      </c>
      <c r="K10" s="58" t="s">
        <v>23</v>
      </c>
      <c r="L10" s="58" t="s">
        <v>24</v>
      </c>
      <c r="M10" s="58" t="s">
        <v>25</v>
      </c>
      <c r="N10" s="59"/>
      <c r="O10" s="60"/>
      <c r="P10" s="61"/>
      <c r="Q10" s="62"/>
      <c r="R10" s="63" t="s">
        <v>26</v>
      </c>
      <c r="S10" s="64" t="s">
        <v>27</v>
      </c>
      <c r="T10" s="65" t="s">
        <v>26</v>
      </c>
      <c r="U10" s="65"/>
      <c r="V10" s="65"/>
      <c r="W10" s="65"/>
      <c r="X10" s="66" t="s">
        <v>28</v>
      </c>
      <c r="Y10" s="67"/>
      <c r="Z10" s="67"/>
      <c r="AA10" s="67"/>
      <c r="AB10" s="68"/>
      <c r="AC10" s="69"/>
      <c r="AD10" s="70"/>
    </row>
    <row r="11" spans="1:30" ht="42.75" customHeight="1" thickBot="1" x14ac:dyDescent="0.25">
      <c r="A11" s="71"/>
      <c r="B11" s="72"/>
      <c r="C11" s="72"/>
      <c r="D11" s="72"/>
      <c r="E11" s="73"/>
      <c r="F11" s="72"/>
      <c r="G11" s="72"/>
      <c r="H11" s="72"/>
      <c r="I11" s="72"/>
      <c r="J11" s="72"/>
      <c r="K11" s="72"/>
      <c r="L11" s="72"/>
      <c r="M11" s="72"/>
      <c r="N11" s="74"/>
      <c r="O11" s="75"/>
      <c r="P11" s="76"/>
      <c r="Q11" s="77"/>
      <c r="R11" s="78"/>
      <c r="S11" s="79"/>
      <c r="T11" s="80" t="s">
        <v>29</v>
      </c>
      <c r="U11" s="80" t="s">
        <v>30</v>
      </c>
      <c r="V11" s="80" t="s">
        <v>31</v>
      </c>
      <c r="W11" s="81" t="s">
        <v>32</v>
      </c>
      <c r="X11" s="82" t="s">
        <v>29</v>
      </c>
      <c r="Y11" s="80" t="s">
        <v>30</v>
      </c>
      <c r="Z11" s="80" t="s">
        <v>31</v>
      </c>
      <c r="AA11" s="83" t="s">
        <v>32</v>
      </c>
      <c r="AB11" s="84"/>
      <c r="AC11" s="85" t="s">
        <v>26</v>
      </c>
      <c r="AD11" s="86" t="s">
        <v>27</v>
      </c>
    </row>
    <row r="12" spans="1:30" s="102" customFormat="1" ht="24" x14ac:dyDescent="0.2">
      <c r="A12" s="87">
        <v>10</v>
      </c>
      <c r="B12" s="88"/>
      <c r="C12" s="89"/>
      <c r="D12" s="89"/>
      <c r="E12" s="90"/>
      <c r="F12" s="89"/>
      <c r="G12" s="89"/>
      <c r="H12" s="89"/>
      <c r="I12" s="89"/>
      <c r="J12" s="91"/>
      <c r="K12" s="92"/>
      <c r="L12" s="92"/>
      <c r="M12" s="92"/>
      <c r="N12" s="93" t="s">
        <v>33</v>
      </c>
      <c r="O12" s="94"/>
      <c r="P12" s="95"/>
      <c r="Q12" s="95"/>
      <c r="R12" s="96"/>
      <c r="S12" s="96"/>
      <c r="T12" s="96"/>
      <c r="U12" s="96"/>
      <c r="V12" s="96"/>
      <c r="W12" s="97"/>
      <c r="X12" s="98"/>
      <c r="Y12" s="99"/>
      <c r="Z12" s="99"/>
      <c r="AA12" s="99"/>
      <c r="AB12" s="99"/>
      <c r="AC12" s="100"/>
      <c r="AD12" s="101"/>
    </row>
    <row r="13" spans="1:30" s="102" customFormat="1" x14ac:dyDescent="0.2">
      <c r="A13" s="103"/>
      <c r="B13" s="104" t="s">
        <v>34</v>
      </c>
      <c r="C13" s="105"/>
      <c r="D13" s="106"/>
      <c r="E13" s="107"/>
      <c r="F13" s="105"/>
      <c r="G13" s="105"/>
      <c r="H13" s="106"/>
      <c r="I13" s="106"/>
      <c r="J13" s="108"/>
      <c r="K13" s="109"/>
      <c r="L13" s="109"/>
      <c r="M13" s="109"/>
      <c r="N13" s="110" t="s">
        <v>35</v>
      </c>
      <c r="O13" s="111"/>
      <c r="P13" s="112"/>
      <c r="Q13" s="112"/>
      <c r="R13" s="113"/>
      <c r="S13" s="113"/>
      <c r="T13" s="114"/>
      <c r="U13" s="114"/>
      <c r="V13" s="114"/>
      <c r="W13" s="115"/>
      <c r="X13" s="116"/>
      <c r="Y13" s="117"/>
      <c r="Z13" s="117"/>
      <c r="AA13" s="117"/>
      <c r="AB13" s="117"/>
      <c r="AC13" s="118"/>
      <c r="AD13" s="119"/>
    </row>
    <row r="14" spans="1:30" s="102" customFormat="1" x14ac:dyDescent="0.2">
      <c r="A14" s="103"/>
      <c r="B14" s="104"/>
      <c r="C14" s="105">
        <v>3</v>
      </c>
      <c r="D14" s="106"/>
      <c r="E14" s="107"/>
      <c r="F14" s="105"/>
      <c r="G14" s="105"/>
      <c r="H14" s="106"/>
      <c r="I14" s="106"/>
      <c r="J14" s="108"/>
      <c r="K14" s="109"/>
      <c r="L14" s="109"/>
      <c r="M14" s="109"/>
      <c r="N14" s="110" t="s">
        <v>36</v>
      </c>
      <c r="O14" s="111"/>
      <c r="P14" s="112"/>
      <c r="Q14" s="112"/>
      <c r="R14" s="113"/>
      <c r="S14" s="113"/>
      <c r="T14" s="114"/>
      <c r="U14" s="114"/>
      <c r="V14" s="114"/>
      <c r="W14" s="115"/>
      <c r="X14" s="116"/>
      <c r="Y14" s="117"/>
      <c r="Z14" s="117"/>
      <c r="AA14" s="117"/>
      <c r="AB14" s="117"/>
      <c r="AC14" s="118"/>
      <c r="AD14" s="119"/>
    </row>
    <row r="15" spans="1:30" s="102" customFormat="1" x14ac:dyDescent="0.2">
      <c r="A15" s="103"/>
      <c r="B15" s="104"/>
      <c r="C15" s="105"/>
      <c r="D15" s="106">
        <v>36</v>
      </c>
      <c r="E15" s="107"/>
      <c r="F15" s="105"/>
      <c r="G15" s="105"/>
      <c r="H15" s="106"/>
      <c r="I15" s="106"/>
      <c r="J15" s="108"/>
      <c r="K15" s="109"/>
      <c r="L15" s="109"/>
      <c r="M15" s="109"/>
      <c r="N15" s="110" t="s">
        <v>37</v>
      </c>
      <c r="O15" s="111"/>
      <c r="P15" s="112"/>
      <c r="Q15" s="112"/>
      <c r="R15" s="113"/>
      <c r="S15" s="113"/>
      <c r="T15" s="114"/>
      <c r="U15" s="114"/>
      <c r="V15" s="114"/>
      <c r="W15" s="115"/>
      <c r="X15" s="116"/>
      <c r="Y15" s="117"/>
      <c r="Z15" s="117"/>
      <c r="AA15" s="117"/>
      <c r="AB15" s="117"/>
      <c r="AC15" s="118"/>
      <c r="AD15" s="119"/>
    </row>
    <row r="16" spans="1:30" s="102" customFormat="1" x14ac:dyDescent="0.2">
      <c r="A16" s="103"/>
      <c r="B16" s="104"/>
      <c r="C16" s="105"/>
      <c r="D16" s="106"/>
      <c r="E16" s="120" t="s">
        <v>38</v>
      </c>
      <c r="F16" s="105"/>
      <c r="G16" s="105"/>
      <c r="H16" s="106"/>
      <c r="I16" s="106"/>
      <c r="J16" s="108"/>
      <c r="K16" s="109"/>
      <c r="L16" s="109"/>
      <c r="M16" s="109"/>
      <c r="N16" s="110" t="s">
        <v>37</v>
      </c>
      <c r="O16" s="111"/>
      <c r="P16" s="112"/>
      <c r="Q16" s="112"/>
      <c r="R16" s="113"/>
      <c r="S16" s="113"/>
      <c r="T16" s="114"/>
      <c r="U16" s="114"/>
      <c r="V16" s="114"/>
      <c r="W16" s="115"/>
      <c r="X16" s="116"/>
      <c r="Y16" s="117"/>
      <c r="Z16" s="117"/>
      <c r="AA16" s="117"/>
      <c r="AB16" s="117"/>
      <c r="AC16" s="118"/>
      <c r="AD16" s="119"/>
    </row>
    <row r="17" spans="1:30" s="102" customFormat="1" x14ac:dyDescent="0.2">
      <c r="A17" s="103"/>
      <c r="B17" s="104"/>
      <c r="C17" s="105"/>
      <c r="D17" s="106"/>
      <c r="E17" s="107"/>
      <c r="F17" s="105" t="s">
        <v>39</v>
      </c>
      <c r="G17" s="105"/>
      <c r="H17" s="121"/>
      <c r="I17" s="122"/>
      <c r="J17" s="108"/>
      <c r="K17" s="109"/>
      <c r="L17" s="109"/>
      <c r="M17" s="109"/>
      <c r="N17" s="110" t="s">
        <v>40</v>
      </c>
      <c r="O17" s="111"/>
      <c r="P17" s="112"/>
      <c r="Q17" s="112"/>
      <c r="R17" s="113"/>
      <c r="S17" s="113"/>
      <c r="T17" s="114"/>
      <c r="U17" s="114"/>
      <c r="V17" s="114"/>
      <c r="W17" s="115"/>
      <c r="X17" s="116"/>
      <c r="Y17" s="117"/>
      <c r="Z17" s="117"/>
      <c r="AA17" s="117"/>
      <c r="AB17" s="117"/>
      <c r="AC17" s="118"/>
      <c r="AD17" s="119"/>
    </row>
    <row r="18" spans="1:30" s="102" customFormat="1" x14ac:dyDescent="0.2">
      <c r="A18" s="103"/>
      <c r="B18" s="104"/>
      <c r="C18" s="105"/>
      <c r="D18" s="106"/>
      <c r="E18" s="107"/>
      <c r="F18" s="105"/>
      <c r="G18" s="105">
        <v>41</v>
      </c>
      <c r="H18" s="106"/>
      <c r="I18" s="106"/>
      <c r="J18" s="123"/>
      <c r="K18" s="124"/>
      <c r="L18" s="124"/>
      <c r="M18" s="124"/>
      <c r="N18" s="110" t="s">
        <v>41</v>
      </c>
      <c r="O18" s="111"/>
      <c r="P18" s="112"/>
      <c r="Q18" s="112"/>
      <c r="R18" s="113"/>
      <c r="S18" s="113"/>
      <c r="T18" s="114"/>
      <c r="U18" s="114"/>
      <c r="V18" s="114"/>
      <c r="W18" s="115"/>
      <c r="X18" s="116"/>
      <c r="Y18" s="117"/>
      <c r="Z18" s="117"/>
      <c r="AA18" s="117"/>
      <c r="AB18" s="117"/>
      <c r="AC18" s="118"/>
      <c r="AD18" s="119"/>
    </row>
    <row r="19" spans="1:30" s="102" customFormat="1" x14ac:dyDescent="0.2">
      <c r="A19" s="103"/>
      <c r="B19" s="104"/>
      <c r="C19" s="105"/>
      <c r="D19" s="106"/>
      <c r="E19" s="107"/>
      <c r="F19" s="105"/>
      <c r="G19" s="105"/>
      <c r="H19" s="106" t="s">
        <v>42</v>
      </c>
      <c r="I19" s="106"/>
      <c r="J19" s="125"/>
      <c r="K19" s="126"/>
      <c r="L19" s="109"/>
      <c r="M19" s="109"/>
      <c r="N19" s="110" t="s">
        <v>43</v>
      </c>
      <c r="O19" s="111"/>
      <c r="P19" s="112"/>
      <c r="Q19" s="112"/>
      <c r="R19" s="113"/>
      <c r="S19" s="113"/>
      <c r="T19" s="114"/>
      <c r="U19" s="114"/>
      <c r="V19" s="114"/>
      <c r="W19" s="115"/>
      <c r="X19" s="116"/>
      <c r="Y19" s="117"/>
      <c r="Z19" s="117"/>
      <c r="AA19" s="117"/>
      <c r="AB19" s="117"/>
      <c r="AC19" s="118"/>
      <c r="AD19" s="119"/>
    </row>
    <row r="20" spans="1:30" s="146" customFormat="1" ht="33.75" x14ac:dyDescent="0.25">
      <c r="A20" s="127"/>
      <c r="B20" s="128"/>
      <c r="C20" s="129"/>
      <c r="D20" s="130"/>
      <c r="E20" s="131"/>
      <c r="F20" s="129"/>
      <c r="G20" s="129"/>
      <c r="H20" s="130"/>
      <c r="I20" s="132" t="s">
        <v>44</v>
      </c>
      <c r="J20" s="108"/>
      <c r="K20" s="133"/>
      <c r="L20" s="134"/>
      <c r="M20" s="135"/>
      <c r="N20" s="136" t="s">
        <v>45</v>
      </c>
      <c r="O20" s="137"/>
      <c r="P20" s="138"/>
      <c r="Q20" s="138"/>
      <c r="R20" s="139"/>
      <c r="S20" s="139"/>
      <c r="T20" s="140"/>
      <c r="U20" s="140"/>
      <c r="V20" s="140"/>
      <c r="W20" s="141"/>
      <c r="X20" s="142"/>
      <c r="Y20" s="143"/>
      <c r="Z20" s="143"/>
      <c r="AA20" s="143"/>
      <c r="AB20" s="143"/>
      <c r="AC20" s="144"/>
      <c r="AD20" s="145"/>
    </row>
    <row r="21" spans="1:30" s="102" customFormat="1" x14ac:dyDescent="0.2">
      <c r="A21" s="103"/>
      <c r="B21" s="104"/>
      <c r="C21" s="105"/>
      <c r="D21" s="106"/>
      <c r="E21" s="107"/>
      <c r="F21" s="105"/>
      <c r="G21" s="105"/>
      <c r="H21" s="106"/>
      <c r="I21" s="106"/>
      <c r="J21" s="108" t="s">
        <v>46</v>
      </c>
      <c r="K21" s="133"/>
      <c r="L21" s="147"/>
      <c r="M21" s="147"/>
      <c r="N21" s="148" t="s">
        <v>47</v>
      </c>
      <c r="O21" s="149"/>
      <c r="P21" s="112"/>
      <c r="Q21" s="112"/>
      <c r="R21" s="150"/>
      <c r="S21" s="150"/>
      <c r="T21" s="151"/>
      <c r="U21" s="151"/>
      <c r="V21" s="151"/>
      <c r="W21" s="152"/>
      <c r="X21" s="116"/>
      <c r="Y21" s="117"/>
      <c r="Z21" s="117"/>
      <c r="AA21" s="117"/>
      <c r="AB21" s="117"/>
      <c r="AC21" s="118"/>
      <c r="AD21" s="119"/>
    </row>
    <row r="22" spans="1:30" s="102" customFormat="1" x14ac:dyDescent="0.2">
      <c r="A22" s="103"/>
      <c r="B22" s="104"/>
      <c r="C22" s="105"/>
      <c r="D22" s="106"/>
      <c r="E22" s="107"/>
      <c r="F22" s="105"/>
      <c r="G22" s="105"/>
      <c r="H22" s="106"/>
      <c r="I22" s="106"/>
      <c r="J22" s="108"/>
      <c r="K22" s="133">
        <v>13</v>
      </c>
      <c r="L22" s="135"/>
      <c r="M22" s="147"/>
      <c r="N22" s="153" t="s">
        <v>48</v>
      </c>
      <c r="O22" s="149"/>
      <c r="P22" s="112"/>
      <c r="Q22" s="112"/>
      <c r="R22" s="150"/>
      <c r="S22" s="150"/>
      <c r="T22" s="151"/>
      <c r="U22" s="151"/>
      <c r="V22" s="151"/>
      <c r="W22" s="152"/>
      <c r="X22" s="116"/>
      <c r="Y22" s="117"/>
      <c r="Z22" s="117"/>
      <c r="AA22" s="117"/>
      <c r="AB22" s="117"/>
      <c r="AC22" s="118"/>
      <c r="AD22" s="119"/>
    </row>
    <row r="23" spans="1:30" s="102" customFormat="1" x14ac:dyDescent="0.2">
      <c r="A23" s="103"/>
      <c r="B23" s="104"/>
      <c r="C23" s="105"/>
      <c r="D23" s="106"/>
      <c r="E23" s="107"/>
      <c r="F23" s="105"/>
      <c r="G23" s="105"/>
      <c r="H23" s="106"/>
      <c r="I23" s="106"/>
      <c r="J23" s="108"/>
      <c r="K23" s="133"/>
      <c r="L23" s="135" t="s">
        <v>49</v>
      </c>
      <c r="M23" s="147"/>
      <c r="N23" s="153" t="s">
        <v>50</v>
      </c>
      <c r="O23" s="149"/>
      <c r="P23" s="138"/>
      <c r="Q23" s="138"/>
      <c r="R23" s="154"/>
      <c r="S23" s="154"/>
      <c r="T23" s="155"/>
      <c r="U23" s="156"/>
      <c r="V23" s="155"/>
      <c r="W23" s="157"/>
      <c r="X23" s="116"/>
      <c r="Y23" s="117"/>
      <c r="Z23" s="117"/>
      <c r="AA23" s="117"/>
      <c r="AB23" s="117"/>
      <c r="AC23" s="118"/>
      <c r="AD23" s="119"/>
    </row>
    <row r="24" spans="1:30" s="146" customFormat="1" x14ac:dyDescent="0.25">
      <c r="A24" s="158"/>
      <c r="B24" s="159"/>
      <c r="C24" s="160"/>
      <c r="D24" s="161"/>
      <c r="E24" s="162"/>
      <c r="F24" s="160"/>
      <c r="G24" s="160"/>
      <c r="H24" s="161"/>
      <c r="I24" s="163"/>
      <c r="J24" s="164"/>
      <c r="K24" s="165"/>
      <c r="L24" s="166"/>
      <c r="M24" s="167"/>
      <c r="N24" s="168" t="s">
        <v>51</v>
      </c>
      <c r="O24" s="137"/>
      <c r="P24" s="138">
        <v>17159214.289999999</v>
      </c>
      <c r="Q24" s="138"/>
      <c r="R24" s="169"/>
      <c r="S24" s="169"/>
      <c r="T24" s="170"/>
      <c r="U24" s="170"/>
      <c r="V24" s="170"/>
      <c r="W24" s="171"/>
      <c r="X24" s="142"/>
      <c r="Y24" s="143"/>
      <c r="Z24" s="143"/>
      <c r="AA24" s="143"/>
      <c r="AB24" s="143"/>
      <c r="AC24" s="144"/>
      <c r="AD24" s="145"/>
    </row>
    <row r="25" spans="1:30" s="146" customFormat="1" x14ac:dyDescent="0.25">
      <c r="A25" s="127"/>
      <c r="B25" s="128"/>
      <c r="C25" s="129"/>
      <c r="D25" s="130"/>
      <c r="E25" s="131"/>
      <c r="F25" s="129"/>
      <c r="G25" s="129"/>
      <c r="H25" s="130"/>
      <c r="I25" s="132"/>
      <c r="J25" s="108"/>
      <c r="K25" s="133"/>
      <c r="L25" s="134"/>
      <c r="M25" s="135">
        <v>1</v>
      </c>
      <c r="N25" s="136" t="s">
        <v>52</v>
      </c>
      <c r="O25" s="137" t="s">
        <v>53</v>
      </c>
      <c r="P25" s="138"/>
      <c r="Q25" s="138">
        <v>0.1</v>
      </c>
      <c r="R25" s="172">
        <v>4</v>
      </c>
      <c r="S25" s="172">
        <v>4</v>
      </c>
      <c r="T25" s="173">
        <v>1</v>
      </c>
      <c r="U25" s="173">
        <v>1</v>
      </c>
      <c r="V25" s="173">
        <v>1</v>
      </c>
      <c r="W25" s="174">
        <v>1</v>
      </c>
      <c r="X25" s="142">
        <v>1</v>
      </c>
      <c r="Y25" s="143"/>
      <c r="Z25" s="143"/>
      <c r="AA25" s="143"/>
      <c r="AB25" s="175">
        <f>SUM(X25:AA25)</f>
        <v>1</v>
      </c>
      <c r="AC25" s="176">
        <f>+AB25/R25</f>
        <v>0.25</v>
      </c>
      <c r="AD25" s="177">
        <f>+AB25/S25</f>
        <v>0.25</v>
      </c>
    </row>
    <row r="26" spans="1:30" s="146" customFormat="1" ht="33.75" x14ac:dyDescent="0.25">
      <c r="A26" s="127"/>
      <c r="B26" s="128"/>
      <c r="C26" s="129"/>
      <c r="D26" s="130"/>
      <c r="E26" s="131"/>
      <c r="F26" s="129"/>
      <c r="G26" s="129"/>
      <c r="H26" s="130"/>
      <c r="I26" s="132"/>
      <c r="J26" s="108"/>
      <c r="K26" s="133"/>
      <c r="L26" s="134"/>
      <c r="M26" s="135">
        <v>2</v>
      </c>
      <c r="N26" s="136" t="s">
        <v>54</v>
      </c>
      <c r="O26" s="137" t="s">
        <v>55</v>
      </c>
      <c r="P26" s="138"/>
      <c r="Q26" s="138">
        <v>0.2</v>
      </c>
      <c r="R26" s="172">
        <v>5</v>
      </c>
      <c r="S26" s="172">
        <v>5</v>
      </c>
      <c r="T26" s="173">
        <v>3</v>
      </c>
      <c r="U26" s="173">
        <v>0</v>
      </c>
      <c r="V26" s="173">
        <v>0</v>
      </c>
      <c r="W26" s="174">
        <v>2</v>
      </c>
      <c r="X26" s="142">
        <v>3</v>
      </c>
      <c r="Y26" s="143"/>
      <c r="Z26" s="143"/>
      <c r="AA26" s="143"/>
      <c r="AB26" s="175">
        <f t="shared" ref="AB26:AB42" si="0">SUM(X26:AA26)</f>
        <v>3</v>
      </c>
      <c r="AC26" s="176">
        <f t="shared" ref="AC26:AC42" si="1">+AB26/R26</f>
        <v>0.6</v>
      </c>
      <c r="AD26" s="177">
        <f t="shared" ref="AD26:AD42" si="2">+AB26/S26</f>
        <v>0.6</v>
      </c>
    </row>
    <row r="27" spans="1:30" s="146" customFormat="1" ht="22.5" x14ac:dyDescent="0.25">
      <c r="A27" s="127"/>
      <c r="B27" s="128"/>
      <c r="C27" s="129"/>
      <c r="D27" s="130"/>
      <c r="E27" s="131"/>
      <c r="F27" s="129"/>
      <c r="G27" s="129"/>
      <c r="H27" s="130"/>
      <c r="I27" s="132"/>
      <c r="J27" s="108"/>
      <c r="K27" s="133"/>
      <c r="L27" s="134"/>
      <c r="M27" s="135">
        <v>3</v>
      </c>
      <c r="N27" s="136" t="s">
        <v>56</v>
      </c>
      <c r="O27" s="137" t="s">
        <v>57</v>
      </c>
      <c r="P27" s="138"/>
      <c r="Q27" s="138">
        <v>0.4</v>
      </c>
      <c r="R27" s="172">
        <v>13</v>
      </c>
      <c r="S27" s="172">
        <v>13</v>
      </c>
      <c r="T27" s="173">
        <v>4</v>
      </c>
      <c r="U27" s="173">
        <v>3</v>
      </c>
      <c r="V27" s="173">
        <v>3</v>
      </c>
      <c r="W27" s="174">
        <v>3</v>
      </c>
      <c r="X27" s="142">
        <v>4</v>
      </c>
      <c r="Y27" s="143"/>
      <c r="Z27" s="143"/>
      <c r="AA27" s="143"/>
      <c r="AB27" s="175">
        <f t="shared" si="0"/>
        <v>4</v>
      </c>
      <c r="AC27" s="176">
        <f t="shared" si="1"/>
        <v>0.30769230769230771</v>
      </c>
      <c r="AD27" s="177">
        <f t="shared" si="2"/>
        <v>0.30769230769230771</v>
      </c>
    </row>
    <row r="28" spans="1:30" s="146" customFormat="1" ht="22.5" x14ac:dyDescent="0.25">
      <c r="A28" s="127"/>
      <c r="B28" s="128"/>
      <c r="C28" s="129"/>
      <c r="D28" s="130"/>
      <c r="E28" s="131"/>
      <c r="F28" s="129"/>
      <c r="G28" s="129"/>
      <c r="H28" s="130"/>
      <c r="I28" s="132"/>
      <c r="J28" s="108"/>
      <c r="K28" s="133"/>
      <c r="L28" s="134"/>
      <c r="M28" s="135">
        <v>4</v>
      </c>
      <c r="N28" s="136" t="s">
        <v>58</v>
      </c>
      <c r="O28" s="137" t="s">
        <v>59</v>
      </c>
      <c r="P28" s="138"/>
      <c r="Q28" s="138">
        <v>0.3</v>
      </c>
      <c r="R28" s="172">
        <v>24</v>
      </c>
      <c r="S28" s="172">
        <v>24</v>
      </c>
      <c r="T28" s="173">
        <v>6</v>
      </c>
      <c r="U28" s="173">
        <v>6</v>
      </c>
      <c r="V28" s="173">
        <v>6</v>
      </c>
      <c r="W28" s="174">
        <v>6</v>
      </c>
      <c r="X28" s="142">
        <v>6</v>
      </c>
      <c r="Y28" s="143"/>
      <c r="Z28" s="143"/>
      <c r="AA28" s="143"/>
      <c r="AB28" s="175">
        <f t="shared" si="0"/>
        <v>6</v>
      </c>
      <c r="AC28" s="176">
        <f t="shared" si="1"/>
        <v>0.25</v>
      </c>
      <c r="AD28" s="177">
        <f t="shared" si="2"/>
        <v>0.25</v>
      </c>
    </row>
    <row r="29" spans="1:30" s="146" customFormat="1" x14ac:dyDescent="0.25">
      <c r="A29" s="127"/>
      <c r="B29" s="128"/>
      <c r="C29" s="129"/>
      <c r="D29" s="130"/>
      <c r="E29" s="131"/>
      <c r="F29" s="129"/>
      <c r="G29" s="129"/>
      <c r="H29" s="130"/>
      <c r="I29" s="132"/>
      <c r="J29" s="108"/>
      <c r="K29" s="133"/>
      <c r="L29" s="134"/>
      <c r="M29" s="135"/>
      <c r="N29" s="168" t="s">
        <v>60</v>
      </c>
      <c r="O29" s="137"/>
      <c r="P29" s="138">
        <v>16123737.710000001</v>
      </c>
      <c r="Q29" s="138"/>
      <c r="R29" s="172"/>
      <c r="S29" s="172"/>
      <c r="T29" s="173"/>
      <c r="U29" s="173"/>
      <c r="V29" s="173"/>
      <c r="W29" s="174"/>
      <c r="X29" s="142"/>
      <c r="Y29" s="143"/>
      <c r="Z29" s="143"/>
      <c r="AA29" s="143"/>
      <c r="AB29" s="175">
        <f t="shared" si="0"/>
        <v>0</v>
      </c>
      <c r="AC29" s="176"/>
      <c r="AD29" s="177"/>
    </row>
    <row r="30" spans="1:30" s="146" customFormat="1" ht="22.5" x14ac:dyDescent="0.25">
      <c r="A30" s="127"/>
      <c r="B30" s="128"/>
      <c r="C30" s="129"/>
      <c r="D30" s="130"/>
      <c r="E30" s="131"/>
      <c r="F30" s="129"/>
      <c r="G30" s="129"/>
      <c r="H30" s="130"/>
      <c r="I30" s="132"/>
      <c r="J30" s="108"/>
      <c r="K30" s="133"/>
      <c r="L30" s="134"/>
      <c r="M30" s="135">
        <v>5</v>
      </c>
      <c r="N30" s="136" t="s">
        <v>61</v>
      </c>
      <c r="O30" s="137" t="s">
        <v>62</v>
      </c>
      <c r="P30" s="138"/>
      <c r="Q30" s="138">
        <v>0.15</v>
      </c>
      <c r="R30" s="172">
        <v>1</v>
      </c>
      <c r="S30" s="172">
        <v>1</v>
      </c>
      <c r="T30" s="173">
        <v>0</v>
      </c>
      <c r="U30" s="173">
        <v>0</v>
      </c>
      <c r="V30" s="173">
        <v>1</v>
      </c>
      <c r="W30" s="174">
        <v>0</v>
      </c>
      <c r="X30" s="142">
        <v>0</v>
      </c>
      <c r="Y30" s="143"/>
      <c r="Z30" s="143"/>
      <c r="AA30" s="143"/>
      <c r="AB30" s="175">
        <f t="shared" si="0"/>
        <v>0</v>
      </c>
      <c r="AC30" s="176">
        <f t="shared" si="1"/>
        <v>0</v>
      </c>
      <c r="AD30" s="177">
        <f t="shared" si="2"/>
        <v>0</v>
      </c>
    </row>
    <row r="31" spans="1:30" s="146" customFormat="1" ht="22.5" x14ac:dyDescent="0.25">
      <c r="A31" s="127"/>
      <c r="B31" s="128"/>
      <c r="C31" s="129"/>
      <c r="D31" s="130"/>
      <c r="E31" s="131"/>
      <c r="F31" s="129"/>
      <c r="G31" s="129"/>
      <c r="H31" s="130"/>
      <c r="I31" s="132"/>
      <c r="J31" s="108"/>
      <c r="K31" s="133"/>
      <c r="L31" s="134"/>
      <c r="M31" s="135">
        <v>6</v>
      </c>
      <c r="N31" s="136" t="s">
        <v>63</v>
      </c>
      <c r="O31" s="137" t="s">
        <v>57</v>
      </c>
      <c r="P31" s="138"/>
      <c r="Q31" s="138">
        <v>0.5</v>
      </c>
      <c r="R31" s="172">
        <v>5</v>
      </c>
      <c r="S31" s="172">
        <v>5</v>
      </c>
      <c r="T31" s="173">
        <v>2</v>
      </c>
      <c r="U31" s="173">
        <v>1</v>
      </c>
      <c r="V31" s="173">
        <v>1</v>
      </c>
      <c r="W31" s="174">
        <v>1</v>
      </c>
      <c r="X31" s="142">
        <v>2</v>
      </c>
      <c r="Y31" s="143"/>
      <c r="Z31" s="143"/>
      <c r="AA31" s="143"/>
      <c r="AB31" s="175">
        <f t="shared" si="0"/>
        <v>2</v>
      </c>
      <c r="AC31" s="176">
        <f t="shared" si="1"/>
        <v>0.4</v>
      </c>
      <c r="AD31" s="177">
        <f t="shared" si="2"/>
        <v>0.4</v>
      </c>
    </row>
    <row r="32" spans="1:30" s="146" customFormat="1" x14ac:dyDescent="0.25">
      <c r="A32" s="127"/>
      <c r="B32" s="128"/>
      <c r="C32" s="129"/>
      <c r="D32" s="130"/>
      <c r="E32" s="131"/>
      <c r="F32" s="129"/>
      <c r="G32" s="129"/>
      <c r="H32" s="130"/>
      <c r="I32" s="132"/>
      <c r="J32" s="108"/>
      <c r="K32" s="133"/>
      <c r="L32" s="134"/>
      <c r="M32" s="135">
        <v>7</v>
      </c>
      <c r="N32" s="136" t="s">
        <v>64</v>
      </c>
      <c r="O32" s="137" t="s">
        <v>57</v>
      </c>
      <c r="P32" s="138"/>
      <c r="Q32" s="138">
        <v>0.35</v>
      </c>
      <c r="R32" s="172">
        <v>12</v>
      </c>
      <c r="S32" s="172">
        <v>12</v>
      </c>
      <c r="T32" s="173">
        <v>3</v>
      </c>
      <c r="U32" s="173">
        <v>3</v>
      </c>
      <c r="V32" s="173">
        <v>3</v>
      </c>
      <c r="W32" s="174">
        <v>3</v>
      </c>
      <c r="X32" s="142">
        <v>3</v>
      </c>
      <c r="Y32" s="143"/>
      <c r="Z32" s="143"/>
      <c r="AA32" s="143"/>
      <c r="AB32" s="175">
        <f t="shared" si="0"/>
        <v>3</v>
      </c>
      <c r="AC32" s="176">
        <f t="shared" si="1"/>
        <v>0.25</v>
      </c>
      <c r="AD32" s="177">
        <f t="shared" si="2"/>
        <v>0.25</v>
      </c>
    </row>
    <row r="33" spans="1:30" s="146" customFormat="1" x14ac:dyDescent="0.25">
      <c r="A33" s="127"/>
      <c r="B33" s="128"/>
      <c r="C33" s="129"/>
      <c r="D33" s="130"/>
      <c r="E33" s="131"/>
      <c r="F33" s="129"/>
      <c r="G33" s="129"/>
      <c r="H33" s="130"/>
      <c r="I33" s="132"/>
      <c r="J33" s="108"/>
      <c r="K33" s="133"/>
      <c r="L33" s="134"/>
      <c r="M33" s="135"/>
      <c r="N33" s="168" t="s">
        <v>65</v>
      </c>
      <c r="O33" s="137"/>
      <c r="P33" s="138">
        <v>55708992.759999998</v>
      </c>
      <c r="Q33" s="138"/>
      <c r="R33" s="172"/>
      <c r="S33" s="172"/>
      <c r="T33" s="173"/>
      <c r="U33" s="173"/>
      <c r="V33" s="173"/>
      <c r="W33" s="174"/>
      <c r="X33" s="142"/>
      <c r="Y33" s="143"/>
      <c r="Z33" s="143"/>
      <c r="AA33" s="143"/>
      <c r="AB33" s="175"/>
      <c r="AC33" s="176"/>
      <c r="AD33" s="177"/>
    </row>
    <row r="34" spans="1:30" s="146" customFormat="1" ht="22.5" x14ac:dyDescent="0.25">
      <c r="A34" s="127"/>
      <c r="B34" s="128"/>
      <c r="C34" s="129"/>
      <c r="D34" s="130"/>
      <c r="E34" s="131"/>
      <c r="F34" s="129"/>
      <c r="G34" s="129"/>
      <c r="H34" s="130"/>
      <c r="I34" s="132"/>
      <c r="J34" s="108"/>
      <c r="K34" s="133"/>
      <c r="L34" s="134"/>
      <c r="M34" s="135">
        <v>8</v>
      </c>
      <c r="N34" s="136" t="s">
        <v>66</v>
      </c>
      <c r="O34" s="137" t="s">
        <v>57</v>
      </c>
      <c r="P34" s="138"/>
      <c r="Q34" s="138">
        <v>0.7</v>
      </c>
      <c r="R34" s="172">
        <v>12</v>
      </c>
      <c r="S34" s="172">
        <v>12</v>
      </c>
      <c r="T34" s="173">
        <v>3</v>
      </c>
      <c r="U34" s="173">
        <v>3</v>
      </c>
      <c r="V34" s="173">
        <v>3</v>
      </c>
      <c r="W34" s="174">
        <v>3</v>
      </c>
      <c r="X34" s="142">
        <v>3</v>
      </c>
      <c r="Y34" s="143"/>
      <c r="Z34" s="143"/>
      <c r="AA34" s="143"/>
      <c r="AB34" s="175">
        <f t="shared" si="0"/>
        <v>3</v>
      </c>
      <c r="AC34" s="176">
        <f t="shared" si="1"/>
        <v>0.25</v>
      </c>
      <c r="AD34" s="177">
        <f t="shared" si="2"/>
        <v>0.25</v>
      </c>
    </row>
    <row r="35" spans="1:30" s="146" customFormat="1" ht="22.5" x14ac:dyDescent="0.25">
      <c r="A35" s="127"/>
      <c r="B35" s="128"/>
      <c r="C35" s="129"/>
      <c r="D35" s="130"/>
      <c r="E35" s="131"/>
      <c r="F35" s="129"/>
      <c r="G35" s="129"/>
      <c r="H35" s="130"/>
      <c r="I35" s="132"/>
      <c r="J35" s="108"/>
      <c r="K35" s="133"/>
      <c r="L35" s="134"/>
      <c r="M35" s="135">
        <v>9</v>
      </c>
      <c r="N35" s="136" t="s">
        <v>67</v>
      </c>
      <c r="O35" s="137" t="s">
        <v>57</v>
      </c>
      <c r="P35" s="138"/>
      <c r="Q35" s="138">
        <v>0.1</v>
      </c>
      <c r="R35" s="172">
        <v>12</v>
      </c>
      <c r="S35" s="172">
        <v>12</v>
      </c>
      <c r="T35" s="173">
        <v>3</v>
      </c>
      <c r="U35" s="173">
        <v>3</v>
      </c>
      <c r="V35" s="173">
        <v>3</v>
      </c>
      <c r="W35" s="174">
        <v>3</v>
      </c>
      <c r="X35" s="142">
        <v>3</v>
      </c>
      <c r="Y35" s="143"/>
      <c r="Z35" s="143"/>
      <c r="AA35" s="143"/>
      <c r="AB35" s="175">
        <f t="shared" si="0"/>
        <v>3</v>
      </c>
      <c r="AC35" s="176">
        <f t="shared" si="1"/>
        <v>0.25</v>
      </c>
      <c r="AD35" s="177">
        <f t="shared" si="2"/>
        <v>0.25</v>
      </c>
    </row>
    <row r="36" spans="1:30" s="146" customFormat="1" ht="33.75" x14ac:dyDescent="0.25">
      <c r="A36" s="127"/>
      <c r="B36" s="128"/>
      <c r="C36" s="129"/>
      <c r="D36" s="130"/>
      <c r="E36" s="131"/>
      <c r="F36" s="129"/>
      <c r="G36" s="129"/>
      <c r="H36" s="130"/>
      <c r="I36" s="132"/>
      <c r="J36" s="108"/>
      <c r="K36" s="133"/>
      <c r="L36" s="134"/>
      <c r="M36" s="135">
        <v>10</v>
      </c>
      <c r="N36" s="136" t="s">
        <v>68</v>
      </c>
      <c r="O36" s="137" t="s">
        <v>57</v>
      </c>
      <c r="P36" s="138"/>
      <c r="Q36" s="138">
        <v>0.12</v>
      </c>
      <c r="R36" s="172">
        <v>12</v>
      </c>
      <c r="S36" s="172">
        <v>12</v>
      </c>
      <c r="T36" s="173">
        <v>3</v>
      </c>
      <c r="U36" s="173">
        <v>3</v>
      </c>
      <c r="V36" s="173">
        <v>3</v>
      </c>
      <c r="W36" s="174">
        <v>3</v>
      </c>
      <c r="X36" s="142">
        <v>3</v>
      </c>
      <c r="Y36" s="143"/>
      <c r="Z36" s="143"/>
      <c r="AA36" s="143"/>
      <c r="AB36" s="175">
        <f t="shared" si="0"/>
        <v>3</v>
      </c>
      <c r="AC36" s="176">
        <f t="shared" si="1"/>
        <v>0.25</v>
      </c>
      <c r="AD36" s="177">
        <f t="shared" si="2"/>
        <v>0.25</v>
      </c>
    </row>
    <row r="37" spans="1:30" s="146" customFormat="1" x14ac:dyDescent="0.25">
      <c r="A37" s="127"/>
      <c r="B37" s="128"/>
      <c r="C37" s="129"/>
      <c r="D37" s="130"/>
      <c r="E37" s="131"/>
      <c r="F37" s="129"/>
      <c r="G37" s="129"/>
      <c r="H37" s="130"/>
      <c r="I37" s="132"/>
      <c r="J37" s="108"/>
      <c r="K37" s="133"/>
      <c r="L37" s="134"/>
      <c r="M37" s="135">
        <v>11</v>
      </c>
      <c r="N37" s="136" t="s">
        <v>69</v>
      </c>
      <c r="O37" s="137" t="s">
        <v>57</v>
      </c>
      <c r="P37" s="138"/>
      <c r="Q37" s="138">
        <v>0.08</v>
      </c>
      <c r="R37" s="172">
        <v>12</v>
      </c>
      <c r="S37" s="172">
        <v>12</v>
      </c>
      <c r="T37" s="173">
        <v>3</v>
      </c>
      <c r="U37" s="173">
        <v>3</v>
      </c>
      <c r="V37" s="173">
        <v>3</v>
      </c>
      <c r="W37" s="174">
        <v>3</v>
      </c>
      <c r="X37" s="142">
        <v>3</v>
      </c>
      <c r="Y37" s="143"/>
      <c r="Z37" s="143"/>
      <c r="AA37" s="143"/>
      <c r="AB37" s="175">
        <f t="shared" si="0"/>
        <v>3</v>
      </c>
      <c r="AC37" s="176">
        <f t="shared" si="1"/>
        <v>0.25</v>
      </c>
      <c r="AD37" s="177">
        <f t="shared" si="2"/>
        <v>0.25</v>
      </c>
    </row>
    <row r="38" spans="1:30" s="146" customFormat="1" x14ac:dyDescent="0.25">
      <c r="A38" s="127"/>
      <c r="B38" s="128"/>
      <c r="C38" s="129"/>
      <c r="D38" s="130"/>
      <c r="E38" s="131"/>
      <c r="F38" s="129"/>
      <c r="G38" s="129"/>
      <c r="H38" s="130"/>
      <c r="I38" s="132"/>
      <c r="J38" s="108"/>
      <c r="K38" s="133"/>
      <c r="L38" s="134"/>
      <c r="M38" s="135"/>
      <c r="N38" s="168" t="s">
        <v>70</v>
      </c>
      <c r="O38" s="137"/>
      <c r="P38" s="138">
        <v>3989879.69</v>
      </c>
      <c r="Q38" s="138"/>
      <c r="R38" s="172"/>
      <c r="S38" s="172"/>
      <c r="T38" s="173"/>
      <c r="U38" s="173"/>
      <c r="V38" s="173"/>
      <c r="W38" s="174"/>
      <c r="X38" s="142"/>
      <c r="Y38" s="143"/>
      <c r="Z38" s="143"/>
      <c r="AA38" s="143"/>
      <c r="AB38" s="175"/>
      <c r="AC38" s="176"/>
      <c r="AD38" s="177"/>
    </row>
    <row r="39" spans="1:30" s="146" customFormat="1" ht="22.5" x14ac:dyDescent="0.25">
      <c r="A39" s="127"/>
      <c r="B39" s="128"/>
      <c r="C39" s="129"/>
      <c r="D39" s="130"/>
      <c r="E39" s="131"/>
      <c r="F39" s="129"/>
      <c r="G39" s="129"/>
      <c r="H39" s="130"/>
      <c r="I39" s="132"/>
      <c r="J39" s="108"/>
      <c r="K39" s="133"/>
      <c r="L39" s="134"/>
      <c r="M39" s="135">
        <v>12</v>
      </c>
      <c r="N39" s="136" t="s">
        <v>71</v>
      </c>
      <c r="O39" s="137" t="s">
        <v>59</v>
      </c>
      <c r="P39" s="138"/>
      <c r="Q39" s="138">
        <v>0.2</v>
      </c>
      <c r="R39" s="172">
        <v>2</v>
      </c>
      <c r="S39" s="172">
        <v>2</v>
      </c>
      <c r="T39" s="173">
        <v>0</v>
      </c>
      <c r="U39" s="173">
        <v>0</v>
      </c>
      <c r="V39" s="173">
        <v>1</v>
      </c>
      <c r="W39" s="174">
        <v>1</v>
      </c>
      <c r="X39" s="142">
        <v>0</v>
      </c>
      <c r="Y39" s="143"/>
      <c r="Z39" s="143"/>
      <c r="AA39" s="143"/>
      <c r="AB39" s="175">
        <f t="shared" si="0"/>
        <v>0</v>
      </c>
      <c r="AC39" s="176">
        <f t="shared" si="1"/>
        <v>0</v>
      </c>
      <c r="AD39" s="177">
        <f t="shared" si="2"/>
        <v>0</v>
      </c>
    </row>
    <row r="40" spans="1:30" s="146" customFormat="1" x14ac:dyDescent="0.25">
      <c r="A40" s="127"/>
      <c r="B40" s="128"/>
      <c r="C40" s="129"/>
      <c r="D40" s="130"/>
      <c r="E40" s="131"/>
      <c r="F40" s="129"/>
      <c r="G40" s="129"/>
      <c r="H40" s="130"/>
      <c r="I40" s="132"/>
      <c r="J40" s="108"/>
      <c r="K40" s="133"/>
      <c r="L40" s="134"/>
      <c r="M40" s="135">
        <v>13</v>
      </c>
      <c r="N40" s="136" t="s">
        <v>72</v>
      </c>
      <c r="O40" s="137" t="s">
        <v>57</v>
      </c>
      <c r="P40" s="138"/>
      <c r="Q40" s="138">
        <v>0.1</v>
      </c>
      <c r="R40" s="172">
        <v>4</v>
      </c>
      <c r="S40" s="172">
        <v>4</v>
      </c>
      <c r="T40" s="173">
        <v>0</v>
      </c>
      <c r="U40" s="173">
        <v>0</v>
      </c>
      <c r="V40" s="173">
        <v>2</v>
      </c>
      <c r="W40" s="174">
        <v>2</v>
      </c>
      <c r="X40" s="142">
        <v>0</v>
      </c>
      <c r="Y40" s="143"/>
      <c r="Z40" s="143"/>
      <c r="AA40" s="143"/>
      <c r="AB40" s="175">
        <f t="shared" si="0"/>
        <v>0</v>
      </c>
      <c r="AC40" s="176">
        <f t="shared" si="1"/>
        <v>0</v>
      </c>
      <c r="AD40" s="177">
        <f t="shared" si="2"/>
        <v>0</v>
      </c>
    </row>
    <row r="41" spans="1:30" s="146" customFormat="1" x14ac:dyDescent="0.25">
      <c r="A41" s="127"/>
      <c r="B41" s="128"/>
      <c r="C41" s="129"/>
      <c r="D41" s="130"/>
      <c r="E41" s="131"/>
      <c r="F41" s="129"/>
      <c r="G41" s="129"/>
      <c r="H41" s="130"/>
      <c r="I41" s="132"/>
      <c r="J41" s="108"/>
      <c r="K41" s="133"/>
      <c r="L41" s="134"/>
      <c r="M41" s="135">
        <v>14</v>
      </c>
      <c r="N41" s="136" t="s">
        <v>73</v>
      </c>
      <c r="O41" s="137" t="s">
        <v>74</v>
      </c>
      <c r="P41" s="138"/>
      <c r="Q41" s="138">
        <v>0.16</v>
      </c>
      <c r="R41" s="172">
        <v>9</v>
      </c>
      <c r="S41" s="172">
        <v>9</v>
      </c>
      <c r="T41" s="173">
        <v>9</v>
      </c>
      <c r="U41" s="173">
        <v>0</v>
      </c>
      <c r="V41" s="173">
        <v>0</v>
      </c>
      <c r="W41" s="174">
        <v>0</v>
      </c>
      <c r="X41" s="142">
        <v>9</v>
      </c>
      <c r="Y41" s="143"/>
      <c r="Z41" s="143"/>
      <c r="AA41" s="143"/>
      <c r="AB41" s="175">
        <f t="shared" si="0"/>
        <v>9</v>
      </c>
      <c r="AC41" s="176">
        <f t="shared" si="1"/>
        <v>1</v>
      </c>
      <c r="AD41" s="177">
        <f t="shared" si="2"/>
        <v>1</v>
      </c>
    </row>
    <row r="42" spans="1:30" s="184" customFormat="1" x14ac:dyDescent="0.25">
      <c r="A42" s="127"/>
      <c r="B42" s="128"/>
      <c r="C42" s="129"/>
      <c r="D42" s="130"/>
      <c r="E42" s="131"/>
      <c r="F42" s="129"/>
      <c r="G42" s="129"/>
      <c r="H42" s="130"/>
      <c r="I42" s="132"/>
      <c r="J42" s="108"/>
      <c r="K42" s="133"/>
      <c r="L42" s="134"/>
      <c r="M42" s="135">
        <v>15</v>
      </c>
      <c r="N42" s="136" t="s">
        <v>75</v>
      </c>
      <c r="O42" s="178" t="s">
        <v>76</v>
      </c>
      <c r="P42" s="138"/>
      <c r="Q42" s="179">
        <v>0.54</v>
      </c>
      <c r="R42" s="129">
        <v>24</v>
      </c>
      <c r="S42" s="129">
        <v>24</v>
      </c>
      <c r="T42" s="180">
        <v>0</v>
      </c>
      <c r="U42" s="180">
        <v>10</v>
      </c>
      <c r="V42" s="180">
        <v>10</v>
      </c>
      <c r="W42" s="181">
        <v>4</v>
      </c>
      <c r="X42" s="142">
        <v>0</v>
      </c>
      <c r="Y42" s="182"/>
      <c r="Z42" s="182"/>
      <c r="AA42" s="182"/>
      <c r="AB42" s="183">
        <f t="shared" si="0"/>
        <v>0</v>
      </c>
      <c r="AC42" s="176">
        <f t="shared" si="1"/>
        <v>0</v>
      </c>
      <c r="AD42" s="177">
        <f t="shared" si="2"/>
        <v>0</v>
      </c>
    </row>
    <row r="43" spans="1:30" s="146" customFormat="1" ht="22.5" x14ac:dyDescent="0.25">
      <c r="A43" s="127"/>
      <c r="B43" s="128"/>
      <c r="C43" s="129"/>
      <c r="D43" s="130"/>
      <c r="E43" s="131"/>
      <c r="F43" s="129"/>
      <c r="G43" s="129"/>
      <c r="H43" s="130"/>
      <c r="I43" s="132"/>
      <c r="J43" s="108"/>
      <c r="K43" s="133"/>
      <c r="L43" s="134"/>
      <c r="M43" s="135"/>
      <c r="N43" s="168" t="s">
        <v>77</v>
      </c>
      <c r="O43" s="137"/>
      <c r="P43" s="138">
        <v>3421916.97</v>
      </c>
      <c r="Q43" s="138"/>
      <c r="R43" s="172"/>
      <c r="S43" s="172"/>
      <c r="T43" s="173"/>
      <c r="U43" s="173"/>
      <c r="V43" s="173"/>
      <c r="W43" s="174"/>
      <c r="X43" s="142"/>
      <c r="Y43" s="143"/>
      <c r="Z43" s="143"/>
      <c r="AA43" s="143"/>
      <c r="AB43" s="143"/>
      <c r="AC43" s="143"/>
      <c r="AD43" s="185"/>
    </row>
    <row r="44" spans="1:30" s="146" customFormat="1" ht="33.75" x14ac:dyDescent="0.25">
      <c r="A44" s="127"/>
      <c r="B44" s="128"/>
      <c r="C44" s="129"/>
      <c r="D44" s="130"/>
      <c r="E44" s="131"/>
      <c r="F44" s="129"/>
      <c r="G44" s="129"/>
      <c r="H44" s="130"/>
      <c r="I44" s="132"/>
      <c r="J44" s="108"/>
      <c r="K44" s="133"/>
      <c r="L44" s="134"/>
      <c r="M44" s="135">
        <v>16</v>
      </c>
      <c r="N44" s="136" t="s">
        <v>78</v>
      </c>
      <c r="O44" s="137" t="s">
        <v>79</v>
      </c>
      <c r="P44" s="138"/>
      <c r="Q44" s="138">
        <v>0.4</v>
      </c>
      <c r="R44" s="172">
        <v>40</v>
      </c>
      <c r="S44" s="172">
        <v>40</v>
      </c>
      <c r="T44" s="173">
        <v>5</v>
      </c>
      <c r="U44" s="173">
        <v>20</v>
      </c>
      <c r="V44" s="173">
        <v>10</v>
      </c>
      <c r="W44" s="174">
        <v>5</v>
      </c>
      <c r="X44" s="142">
        <v>5</v>
      </c>
      <c r="Y44" s="143"/>
      <c r="Z44" s="143"/>
      <c r="AA44" s="143"/>
      <c r="AB44" s="175">
        <f t="shared" ref="AB44:AB46" si="3">SUM(X44:AA44)</f>
        <v>5</v>
      </c>
      <c r="AC44" s="176">
        <f t="shared" ref="AC44:AC46" si="4">+AB44/R44</f>
        <v>0.125</v>
      </c>
      <c r="AD44" s="177">
        <f t="shared" ref="AD44:AD46" si="5">+AB44/S44</f>
        <v>0.125</v>
      </c>
    </row>
    <row r="45" spans="1:30" s="146" customFormat="1" ht="33.75" x14ac:dyDescent="0.25">
      <c r="A45" s="127"/>
      <c r="B45" s="128"/>
      <c r="C45" s="129"/>
      <c r="D45" s="130"/>
      <c r="E45" s="131"/>
      <c r="F45" s="129"/>
      <c r="G45" s="129"/>
      <c r="H45" s="130"/>
      <c r="I45" s="132"/>
      <c r="J45" s="108"/>
      <c r="K45" s="133"/>
      <c r="L45" s="134"/>
      <c r="M45" s="135">
        <v>17</v>
      </c>
      <c r="N45" s="136" t="s">
        <v>80</v>
      </c>
      <c r="O45" s="137" t="s">
        <v>57</v>
      </c>
      <c r="P45" s="138"/>
      <c r="Q45" s="138">
        <v>0.38</v>
      </c>
      <c r="R45" s="172">
        <v>12</v>
      </c>
      <c r="S45" s="172">
        <v>12</v>
      </c>
      <c r="T45" s="173">
        <v>3</v>
      </c>
      <c r="U45" s="173">
        <v>3</v>
      </c>
      <c r="V45" s="173">
        <v>3</v>
      </c>
      <c r="W45" s="174">
        <v>3</v>
      </c>
      <c r="X45" s="142">
        <v>3</v>
      </c>
      <c r="Y45" s="143"/>
      <c r="Z45" s="143"/>
      <c r="AA45" s="143"/>
      <c r="AB45" s="175">
        <f t="shared" si="3"/>
        <v>3</v>
      </c>
      <c r="AC45" s="176">
        <f t="shared" si="4"/>
        <v>0.25</v>
      </c>
      <c r="AD45" s="177">
        <f t="shared" si="5"/>
        <v>0.25</v>
      </c>
    </row>
    <row r="46" spans="1:30" s="146" customFormat="1" ht="33.75" x14ac:dyDescent="0.25">
      <c r="A46" s="127"/>
      <c r="B46" s="128"/>
      <c r="C46" s="129"/>
      <c r="D46" s="130"/>
      <c r="E46" s="131"/>
      <c r="F46" s="129"/>
      <c r="G46" s="129"/>
      <c r="H46" s="130"/>
      <c r="I46" s="132"/>
      <c r="J46" s="108"/>
      <c r="K46" s="133"/>
      <c r="L46" s="134"/>
      <c r="M46" s="135">
        <v>18</v>
      </c>
      <c r="N46" s="136" t="s">
        <v>81</v>
      </c>
      <c r="O46" s="137" t="s">
        <v>57</v>
      </c>
      <c r="P46" s="138"/>
      <c r="Q46" s="138">
        <v>0.22</v>
      </c>
      <c r="R46" s="172">
        <v>10</v>
      </c>
      <c r="S46" s="172">
        <v>10</v>
      </c>
      <c r="T46" s="173">
        <v>1</v>
      </c>
      <c r="U46" s="173">
        <v>3</v>
      </c>
      <c r="V46" s="173">
        <v>3</v>
      </c>
      <c r="W46" s="174">
        <v>3</v>
      </c>
      <c r="X46" s="142">
        <v>1</v>
      </c>
      <c r="Y46" s="143"/>
      <c r="Z46" s="143"/>
      <c r="AA46" s="143"/>
      <c r="AB46" s="175">
        <f t="shared" si="3"/>
        <v>1</v>
      </c>
      <c r="AC46" s="176">
        <f t="shared" si="4"/>
        <v>0.1</v>
      </c>
      <c r="AD46" s="177">
        <f t="shared" si="5"/>
        <v>0.1</v>
      </c>
    </row>
    <row r="47" spans="1:30" s="146" customFormat="1" x14ac:dyDescent="0.25">
      <c r="A47" s="127"/>
      <c r="B47" s="128"/>
      <c r="C47" s="129"/>
      <c r="D47" s="130"/>
      <c r="E47" s="131"/>
      <c r="F47" s="129"/>
      <c r="G47" s="129"/>
      <c r="H47" s="130"/>
      <c r="I47" s="132"/>
      <c r="J47" s="108"/>
      <c r="K47" s="133"/>
      <c r="L47" s="134"/>
      <c r="M47" s="135"/>
      <c r="N47" s="168" t="s">
        <v>82</v>
      </c>
      <c r="O47" s="137"/>
      <c r="P47" s="138">
        <v>1953984.35</v>
      </c>
      <c r="Q47" s="138"/>
      <c r="R47" s="172"/>
      <c r="S47" s="172"/>
      <c r="T47" s="173"/>
      <c r="U47" s="173"/>
      <c r="V47" s="173"/>
      <c r="W47" s="174"/>
      <c r="X47" s="142"/>
      <c r="Y47" s="143"/>
      <c r="Z47" s="143"/>
      <c r="AA47" s="143"/>
      <c r="AB47" s="143"/>
      <c r="AC47" s="143"/>
      <c r="AD47" s="185"/>
    </row>
    <row r="48" spans="1:30" s="146" customFormat="1" x14ac:dyDescent="0.25">
      <c r="A48" s="127"/>
      <c r="B48" s="128"/>
      <c r="C48" s="129"/>
      <c r="D48" s="130"/>
      <c r="E48" s="131"/>
      <c r="F48" s="129"/>
      <c r="G48" s="129"/>
      <c r="H48" s="130"/>
      <c r="I48" s="132"/>
      <c r="J48" s="108"/>
      <c r="K48" s="133"/>
      <c r="L48" s="134"/>
      <c r="M48" s="135">
        <v>19</v>
      </c>
      <c r="N48" s="136" t="s">
        <v>83</v>
      </c>
      <c r="O48" s="137" t="s">
        <v>57</v>
      </c>
      <c r="P48" s="138"/>
      <c r="Q48" s="138">
        <v>0.5</v>
      </c>
      <c r="R48" s="172">
        <v>12</v>
      </c>
      <c r="S48" s="172">
        <v>12</v>
      </c>
      <c r="T48" s="173">
        <v>3</v>
      </c>
      <c r="U48" s="173">
        <v>3</v>
      </c>
      <c r="V48" s="173">
        <v>3</v>
      </c>
      <c r="W48" s="174">
        <v>3</v>
      </c>
      <c r="X48" s="142">
        <v>3</v>
      </c>
      <c r="Y48" s="143"/>
      <c r="Z48" s="143"/>
      <c r="AA48" s="143"/>
      <c r="AB48" s="175">
        <f t="shared" ref="AB48:AB50" si="6">SUM(X48:AA48)</f>
        <v>3</v>
      </c>
      <c r="AC48" s="176">
        <f t="shared" ref="AC48:AC50" si="7">+AB48/R48</f>
        <v>0.25</v>
      </c>
      <c r="AD48" s="177">
        <f t="shared" ref="AD48:AD50" si="8">+AB48/S48</f>
        <v>0.25</v>
      </c>
    </row>
    <row r="49" spans="1:30" s="146" customFormat="1" x14ac:dyDescent="0.25">
      <c r="A49" s="127"/>
      <c r="B49" s="128"/>
      <c r="C49" s="129"/>
      <c r="D49" s="130"/>
      <c r="E49" s="131"/>
      <c r="F49" s="129"/>
      <c r="G49" s="129"/>
      <c r="H49" s="130"/>
      <c r="I49" s="132"/>
      <c r="J49" s="108"/>
      <c r="K49" s="133"/>
      <c r="L49" s="134"/>
      <c r="M49" s="135">
        <v>20</v>
      </c>
      <c r="N49" s="136" t="s">
        <v>84</v>
      </c>
      <c r="O49" s="137" t="s">
        <v>57</v>
      </c>
      <c r="P49" s="138"/>
      <c r="Q49" s="138">
        <v>0.3</v>
      </c>
      <c r="R49" s="172">
        <v>12</v>
      </c>
      <c r="S49" s="172">
        <v>12</v>
      </c>
      <c r="T49" s="173">
        <v>3</v>
      </c>
      <c r="U49" s="173">
        <v>3</v>
      </c>
      <c r="V49" s="173">
        <v>3</v>
      </c>
      <c r="W49" s="174">
        <v>3</v>
      </c>
      <c r="X49" s="142">
        <v>3</v>
      </c>
      <c r="Y49" s="143"/>
      <c r="Z49" s="143"/>
      <c r="AA49" s="143"/>
      <c r="AB49" s="175">
        <f t="shared" si="6"/>
        <v>3</v>
      </c>
      <c r="AC49" s="176">
        <f t="shared" si="7"/>
        <v>0.25</v>
      </c>
      <c r="AD49" s="177">
        <f t="shared" si="8"/>
        <v>0.25</v>
      </c>
    </row>
    <row r="50" spans="1:30" s="146" customFormat="1" ht="22.5" x14ac:dyDescent="0.25">
      <c r="A50" s="127"/>
      <c r="B50" s="128"/>
      <c r="C50" s="129"/>
      <c r="D50" s="130"/>
      <c r="E50" s="131"/>
      <c r="F50" s="129"/>
      <c r="G50" s="129"/>
      <c r="H50" s="130"/>
      <c r="I50" s="132"/>
      <c r="J50" s="108"/>
      <c r="K50" s="133"/>
      <c r="L50" s="134"/>
      <c r="M50" s="135">
        <v>21</v>
      </c>
      <c r="N50" s="136" t="s">
        <v>85</v>
      </c>
      <c r="O50" s="137" t="s">
        <v>57</v>
      </c>
      <c r="P50" s="138"/>
      <c r="Q50" s="138">
        <v>0.2</v>
      </c>
      <c r="R50" s="172">
        <v>12</v>
      </c>
      <c r="S50" s="172">
        <v>12</v>
      </c>
      <c r="T50" s="173">
        <v>3</v>
      </c>
      <c r="U50" s="173">
        <v>3</v>
      </c>
      <c r="V50" s="173">
        <v>3</v>
      </c>
      <c r="W50" s="174">
        <v>3</v>
      </c>
      <c r="X50" s="142">
        <v>3</v>
      </c>
      <c r="Y50" s="143"/>
      <c r="Z50" s="143"/>
      <c r="AA50" s="143"/>
      <c r="AB50" s="175">
        <f t="shared" si="6"/>
        <v>3</v>
      </c>
      <c r="AC50" s="176">
        <f t="shared" si="7"/>
        <v>0.25</v>
      </c>
      <c r="AD50" s="177">
        <f t="shared" si="8"/>
        <v>0.25</v>
      </c>
    </row>
    <row r="51" spans="1:30" s="146" customFormat="1" x14ac:dyDescent="0.25">
      <c r="A51" s="127"/>
      <c r="B51" s="128"/>
      <c r="C51" s="129"/>
      <c r="D51" s="130"/>
      <c r="E51" s="131"/>
      <c r="F51" s="129"/>
      <c r="G51" s="129"/>
      <c r="H51" s="130"/>
      <c r="I51" s="132"/>
      <c r="J51" s="108"/>
      <c r="K51" s="133"/>
      <c r="L51" s="134"/>
      <c r="M51" s="135"/>
      <c r="N51" s="168" t="s">
        <v>86</v>
      </c>
      <c r="O51" s="137"/>
      <c r="P51" s="138">
        <v>1521618.05</v>
      </c>
      <c r="Q51" s="138"/>
      <c r="R51" s="172"/>
      <c r="S51" s="172"/>
      <c r="T51" s="173"/>
      <c r="U51" s="173"/>
      <c r="V51" s="173"/>
      <c r="W51" s="174"/>
      <c r="X51" s="142"/>
      <c r="Y51" s="143"/>
      <c r="Z51" s="143"/>
      <c r="AA51" s="143"/>
      <c r="AB51" s="143"/>
      <c r="AC51" s="143"/>
      <c r="AD51" s="185"/>
    </row>
    <row r="52" spans="1:30" s="146" customFormat="1" ht="22.5" x14ac:dyDescent="0.25">
      <c r="A52" s="127"/>
      <c r="B52" s="128"/>
      <c r="C52" s="129"/>
      <c r="D52" s="130"/>
      <c r="E52" s="131"/>
      <c r="F52" s="129"/>
      <c r="G52" s="129"/>
      <c r="H52" s="130"/>
      <c r="I52" s="132"/>
      <c r="J52" s="108"/>
      <c r="K52" s="133"/>
      <c r="L52" s="134"/>
      <c r="M52" s="135">
        <v>22</v>
      </c>
      <c r="N52" s="136" t="s">
        <v>87</v>
      </c>
      <c r="O52" s="137" t="s">
        <v>88</v>
      </c>
      <c r="P52" s="138"/>
      <c r="Q52" s="138">
        <v>0.3</v>
      </c>
      <c r="R52" s="172">
        <v>2</v>
      </c>
      <c r="S52" s="172">
        <v>2</v>
      </c>
      <c r="T52" s="173">
        <v>0</v>
      </c>
      <c r="U52" s="173">
        <v>1</v>
      </c>
      <c r="V52" s="173">
        <v>0</v>
      </c>
      <c r="W52" s="174">
        <v>1</v>
      </c>
      <c r="X52" s="142">
        <v>0</v>
      </c>
      <c r="Y52" s="143"/>
      <c r="Z52" s="143"/>
      <c r="AA52" s="143"/>
      <c r="AB52" s="175">
        <f t="shared" ref="AB52:AB55" si="9">SUM(X52:AA52)</f>
        <v>0</v>
      </c>
      <c r="AC52" s="176">
        <f t="shared" ref="AC52:AC55" si="10">+AB52/R52</f>
        <v>0</v>
      </c>
      <c r="AD52" s="177">
        <f t="shared" ref="AD52:AD55" si="11">+AB52/S52</f>
        <v>0</v>
      </c>
    </row>
    <row r="53" spans="1:30" s="146" customFormat="1" ht="22.5" x14ac:dyDescent="0.25">
      <c r="A53" s="127"/>
      <c r="B53" s="128"/>
      <c r="C53" s="129"/>
      <c r="D53" s="130"/>
      <c r="E53" s="131"/>
      <c r="F53" s="129"/>
      <c r="G53" s="129"/>
      <c r="H53" s="130"/>
      <c r="I53" s="132"/>
      <c r="J53" s="108"/>
      <c r="K53" s="133"/>
      <c r="L53" s="134"/>
      <c r="M53" s="135">
        <v>23</v>
      </c>
      <c r="N53" s="136" t="s">
        <v>89</v>
      </c>
      <c r="O53" s="137" t="s">
        <v>90</v>
      </c>
      <c r="P53" s="138"/>
      <c r="Q53" s="138">
        <v>0.15</v>
      </c>
      <c r="R53" s="172">
        <v>20</v>
      </c>
      <c r="S53" s="172">
        <v>20</v>
      </c>
      <c r="T53" s="173">
        <v>5</v>
      </c>
      <c r="U53" s="173">
        <v>5</v>
      </c>
      <c r="V53" s="173">
        <v>5</v>
      </c>
      <c r="W53" s="174">
        <v>5</v>
      </c>
      <c r="X53" s="142">
        <v>5</v>
      </c>
      <c r="Y53" s="143"/>
      <c r="Z53" s="143"/>
      <c r="AA53" s="143"/>
      <c r="AB53" s="175">
        <f t="shared" si="9"/>
        <v>5</v>
      </c>
      <c r="AC53" s="176">
        <f t="shared" si="10"/>
        <v>0.25</v>
      </c>
      <c r="AD53" s="177">
        <f t="shared" si="11"/>
        <v>0.25</v>
      </c>
    </row>
    <row r="54" spans="1:30" s="146" customFormat="1" x14ac:dyDescent="0.25">
      <c r="A54" s="127"/>
      <c r="B54" s="128"/>
      <c r="C54" s="129"/>
      <c r="D54" s="130"/>
      <c r="E54" s="131"/>
      <c r="F54" s="129"/>
      <c r="G54" s="129"/>
      <c r="H54" s="130"/>
      <c r="I54" s="132"/>
      <c r="J54" s="108"/>
      <c r="K54" s="133"/>
      <c r="L54" s="134"/>
      <c r="M54" s="135">
        <v>24</v>
      </c>
      <c r="N54" s="136" t="s">
        <v>91</v>
      </c>
      <c r="O54" s="137" t="s">
        <v>92</v>
      </c>
      <c r="P54" s="138"/>
      <c r="Q54" s="138">
        <v>0.05</v>
      </c>
      <c r="R54" s="172">
        <v>2</v>
      </c>
      <c r="S54" s="172">
        <v>2</v>
      </c>
      <c r="T54" s="173">
        <v>0</v>
      </c>
      <c r="U54" s="173">
        <v>1</v>
      </c>
      <c r="V54" s="173">
        <v>0</v>
      </c>
      <c r="W54" s="174">
        <v>1</v>
      </c>
      <c r="X54" s="142">
        <v>0</v>
      </c>
      <c r="Y54" s="143"/>
      <c r="Z54" s="143"/>
      <c r="AA54" s="143"/>
      <c r="AB54" s="175">
        <f t="shared" si="9"/>
        <v>0</v>
      </c>
      <c r="AC54" s="176">
        <f t="shared" si="10"/>
        <v>0</v>
      </c>
      <c r="AD54" s="177">
        <f t="shared" si="11"/>
        <v>0</v>
      </c>
    </row>
    <row r="55" spans="1:30" s="146" customFormat="1" ht="22.5" x14ac:dyDescent="0.25">
      <c r="A55" s="127"/>
      <c r="B55" s="128"/>
      <c r="C55" s="129"/>
      <c r="D55" s="130"/>
      <c r="E55" s="131"/>
      <c r="F55" s="129"/>
      <c r="G55" s="129"/>
      <c r="H55" s="130"/>
      <c r="I55" s="132"/>
      <c r="J55" s="108"/>
      <c r="K55" s="133"/>
      <c r="L55" s="134"/>
      <c r="M55" s="135">
        <v>25</v>
      </c>
      <c r="N55" s="136" t="s">
        <v>93</v>
      </c>
      <c r="O55" s="137" t="s">
        <v>92</v>
      </c>
      <c r="P55" s="138"/>
      <c r="Q55" s="138">
        <v>0.5</v>
      </c>
      <c r="R55" s="172">
        <v>200</v>
      </c>
      <c r="S55" s="172">
        <v>200</v>
      </c>
      <c r="T55" s="173">
        <v>50</v>
      </c>
      <c r="U55" s="173">
        <v>50</v>
      </c>
      <c r="V55" s="173">
        <v>50</v>
      </c>
      <c r="W55" s="174">
        <v>50</v>
      </c>
      <c r="X55" s="142">
        <v>50</v>
      </c>
      <c r="Y55" s="143"/>
      <c r="Z55" s="143"/>
      <c r="AA55" s="143"/>
      <c r="AB55" s="175">
        <f t="shared" si="9"/>
        <v>50</v>
      </c>
      <c r="AC55" s="176">
        <f t="shared" si="10"/>
        <v>0.25</v>
      </c>
      <c r="AD55" s="177">
        <f t="shared" si="11"/>
        <v>0.25</v>
      </c>
    </row>
    <row r="56" spans="1:30" s="146" customFormat="1" x14ac:dyDescent="0.25">
      <c r="A56" s="127"/>
      <c r="B56" s="128"/>
      <c r="C56" s="129"/>
      <c r="D56" s="130"/>
      <c r="E56" s="131"/>
      <c r="F56" s="129"/>
      <c r="G56" s="129"/>
      <c r="H56" s="130"/>
      <c r="I56" s="132"/>
      <c r="J56" s="108"/>
      <c r="K56" s="133"/>
      <c r="L56" s="134"/>
      <c r="M56" s="135"/>
      <c r="N56" s="168" t="s">
        <v>94</v>
      </c>
      <c r="O56" s="137"/>
      <c r="P56" s="138">
        <v>915203.6</v>
      </c>
      <c r="Q56" s="138"/>
      <c r="R56" s="172"/>
      <c r="S56" s="172"/>
      <c r="T56" s="173"/>
      <c r="U56" s="173"/>
      <c r="V56" s="173"/>
      <c r="W56" s="174"/>
      <c r="X56" s="142"/>
      <c r="Y56" s="143"/>
      <c r="Z56" s="143"/>
      <c r="AA56" s="143"/>
      <c r="AB56" s="143"/>
      <c r="AC56" s="143"/>
      <c r="AD56" s="185"/>
    </row>
    <row r="57" spans="1:30" s="146" customFormat="1" ht="22.5" x14ac:dyDescent="0.25">
      <c r="A57" s="127"/>
      <c r="B57" s="128"/>
      <c r="C57" s="129"/>
      <c r="D57" s="130"/>
      <c r="E57" s="131"/>
      <c r="F57" s="129"/>
      <c r="G57" s="129"/>
      <c r="H57" s="130"/>
      <c r="I57" s="132"/>
      <c r="J57" s="108"/>
      <c r="K57" s="133"/>
      <c r="L57" s="134"/>
      <c r="M57" s="135">
        <v>26</v>
      </c>
      <c r="N57" s="136" t="s">
        <v>95</v>
      </c>
      <c r="O57" s="137" t="s">
        <v>57</v>
      </c>
      <c r="P57" s="138"/>
      <c r="Q57" s="138">
        <v>0.1</v>
      </c>
      <c r="R57" s="172">
        <v>1</v>
      </c>
      <c r="S57" s="172">
        <v>1</v>
      </c>
      <c r="T57" s="173">
        <v>0</v>
      </c>
      <c r="U57" s="173">
        <v>0</v>
      </c>
      <c r="V57" s="173">
        <v>0</v>
      </c>
      <c r="W57" s="174">
        <v>1</v>
      </c>
      <c r="X57" s="142">
        <v>0</v>
      </c>
      <c r="Y57" s="143"/>
      <c r="Z57" s="143"/>
      <c r="AA57" s="143"/>
      <c r="AB57" s="175">
        <f t="shared" ref="AB57:AB59" si="12">SUM(X57:AA57)</f>
        <v>0</v>
      </c>
      <c r="AC57" s="176">
        <f t="shared" ref="AC57:AC59" si="13">+AB57/R57</f>
        <v>0</v>
      </c>
      <c r="AD57" s="177">
        <f t="shared" ref="AD57:AD59" si="14">+AB57/S57</f>
        <v>0</v>
      </c>
    </row>
    <row r="58" spans="1:30" s="146" customFormat="1" ht="22.5" x14ac:dyDescent="0.25">
      <c r="A58" s="127"/>
      <c r="B58" s="128"/>
      <c r="C58" s="129"/>
      <c r="D58" s="130"/>
      <c r="E58" s="131"/>
      <c r="F58" s="129"/>
      <c r="G58" s="129"/>
      <c r="H58" s="130"/>
      <c r="I58" s="132"/>
      <c r="J58" s="108"/>
      <c r="K58" s="133"/>
      <c r="L58" s="134"/>
      <c r="M58" s="135">
        <v>27</v>
      </c>
      <c r="N58" s="136" t="s">
        <v>96</v>
      </c>
      <c r="O58" s="137" t="s">
        <v>57</v>
      </c>
      <c r="P58" s="138"/>
      <c r="Q58" s="138">
        <v>0.4</v>
      </c>
      <c r="R58" s="172">
        <v>12</v>
      </c>
      <c r="S58" s="172">
        <v>12</v>
      </c>
      <c r="T58" s="173">
        <v>3</v>
      </c>
      <c r="U58" s="173">
        <v>3</v>
      </c>
      <c r="V58" s="173">
        <v>3</v>
      </c>
      <c r="W58" s="174">
        <v>3</v>
      </c>
      <c r="X58" s="142">
        <v>3</v>
      </c>
      <c r="Y58" s="143"/>
      <c r="Z58" s="143"/>
      <c r="AA58" s="143"/>
      <c r="AB58" s="175">
        <f t="shared" si="12"/>
        <v>3</v>
      </c>
      <c r="AC58" s="176">
        <f t="shared" si="13"/>
        <v>0.25</v>
      </c>
      <c r="AD58" s="177">
        <f t="shared" si="14"/>
        <v>0.25</v>
      </c>
    </row>
    <row r="59" spans="1:30" s="146" customFormat="1" ht="45" x14ac:dyDescent="0.25">
      <c r="A59" s="127"/>
      <c r="B59" s="128"/>
      <c r="C59" s="129"/>
      <c r="D59" s="130"/>
      <c r="E59" s="131"/>
      <c r="F59" s="129"/>
      <c r="G59" s="129"/>
      <c r="H59" s="130"/>
      <c r="I59" s="132"/>
      <c r="J59" s="108"/>
      <c r="K59" s="133"/>
      <c r="L59" s="134"/>
      <c r="M59" s="135">
        <v>28</v>
      </c>
      <c r="N59" s="136" t="s">
        <v>97</v>
      </c>
      <c r="O59" s="137" t="s">
        <v>57</v>
      </c>
      <c r="P59" s="138"/>
      <c r="Q59" s="138">
        <v>0.5</v>
      </c>
      <c r="R59" s="172">
        <v>12</v>
      </c>
      <c r="S59" s="172">
        <v>12</v>
      </c>
      <c r="T59" s="173">
        <v>3</v>
      </c>
      <c r="U59" s="173">
        <v>3</v>
      </c>
      <c r="V59" s="173">
        <v>3</v>
      </c>
      <c r="W59" s="174">
        <v>3</v>
      </c>
      <c r="X59" s="142">
        <v>3</v>
      </c>
      <c r="Y59" s="143"/>
      <c r="Z59" s="143"/>
      <c r="AA59" s="143"/>
      <c r="AB59" s="175">
        <f t="shared" si="12"/>
        <v>3</v>
      </c>
      <c r="AC59" s="176">
        <f t="shared" si="13"/>
        <v>0.25</v>
      </c>
      <c r="AD59" s="177">
        <f t="shared" si="14"/>
        <v>0.25</v>
      </c>
    </row>
    <row r="60" spans="1:30" s="146" customFormat="1" ht="22.5" x14ac:dyDescent="0.25">
      <c r="A60" s="127"/>
      <c r="B60" s="128"/>
      <c r="C60" s="129"/>
      <c r="D60" s="130"/>
      <c r="E60" s="131"/>
      <c r="F60" s="129"/>
      <c r="G60" s="129"/>
      <c r="H60" s="130"/>
      <c r="I60" s="132"/>
      <c r="J60" s="108"/>
      <c r="K60" s="133"/>
      <c r="L60" s="134"/>
      <c r="M60" s="135"/>
      <c r="N60" s="168" t="s">
        <v>98</v>
      </c>
      <c r="O60" s="137"/>
      <c r="P60" s="138">
        <v>2260452.58</v>
      </c>
      <c r="Q60" s="138"/>
      <c r="R60" s="172"/>
      <c r="S60" s="172"/>
      <c r="T60" s="173"/>
      <c r="U60" s="173"/>
      <c r="V60" s="173"/>
      <c r="W60" s="174"/>
      <c r="X60" s="142"/>
      <c r="Y60" s="143"/>
      <c r="Z60" s="143"/>
      <c r="AA60" s="143"/>
      <c r="AB60" s="143"/>
      <c r="AC60" s="143"/>
      <c r="AD60" s="185"/>
    </row>
    <row r="61" spans="1:30" s="146" customFormat="1" ht="22.5" x14ac:dyDescent="0.25">
      <c r="A61" s="127"/>
      <c r="B61" s="128"/>
      <c r="C61" s="129"/>
      <c r="D61" s="130"/>
      <c r="E61" s="131"/>
      <c r="F61" s="129"/>
      <c r="G61" s="129"/>
      <c r="H61" s="130"/>
      <c r="I61" s="132"/>
      <c r="J61" s="108"/>
      <c r="K61" s="133"/>
      <c r="L61" s="134"/>
      <c r="M61" s="135">
        <v>29</v>
      </c>
      <c r="N61" s="136" t="s">
        <v>99</v>
      </c>
      <c r="O61" s="137" t="s">
        <v>57</v>
      </c>
      <c r="P61" s="138"/>
      <c r="Q61" s="138">
        <v>0.3</v>
      </c>
      <c r="R61" s="173">
        <f>SUM(T61:W61)</f>
        <v>6</v>
      </c>
      <c r="S61" s="172">
        <v>6</v>
      </c>
      <c r="T61" s="173">
        <v>2</v>
      </c>
      <c r="U61" s="173">
        <v>1</v>
      </c>
      <c r="V61" s="173">
        <v>2</v>
      </c>
      <c r="W61" s="174">
        <v>1</v>
      </c>
      <c r="X61" s="142">
        <v>2</v>
      </c>
      <c r="Y61" s="143"/>
      <c r="Z61" s="143"/>
      <c r="AA61" s="143"/>
      <c r="AB61" s="175">
        <f t="shared" ref="AB61:AB63" si="15">SUM(X61:AA61)</f>
        <v>2</v>
      </c>
      <c r="AC61" s="176">
        <f t="shared" ref="AC61:AC63" si="16">+AB61/R61</f>
        <v>0.33333333333333331</v>
      </c>
      <c r="AD61" s="177">
        <f t="shared" ref="AD61:AD63" si="17">+AB61/S61</f>
        <v>0.33333333333333331</v>
      </c>
    </row>
    <row r="62" spans="1:30" s="146" customFormat="1" x14ac:dyDescent="0.25">
      <c r="A62" s="127"/>
      <c r="B62" s="128"/>
      <c r="C62" s="129"/>
      <c r="D62" s="130"/>
      <c r="E62" s="131"/>
      <c r="F62" s="129"/>
      <c r="G62" s="129"/>
      <c r="H62" s="130"/>
      <c r="I62" s="132"/>
      <c r="J62" s="108"/>
      <c r="K62" s="133"/>
      <c r="L62" s="134"/>
      <c r="M62" s="135">
        <v>30</v>
      </c>
      <c r="N62" s="136" t="s">
        <v>100</v>
      </c>
      <c r="O62" s="137" t="s">
        <v>101</v>
      </c>
      <c r="P62" s="138"/>
      <c r="Q62" s="138">
        <v>0.5</v>
      </c>
      <c r="R62" s="172">
        <v>4</v>
      </c>
      <c r="S62" s="172">
        <v>4</v>
      </c>
      <c r="T62" s="173">
        <v>1</v>
      </c>
      <c r="U62" s="173">
        <v>1</v>
      </c>
      <c r="V62" s="173">
        <v>1</v>
      </c>
      <c r="W62" s="174">
        <v>1</v>
      </c>
      <c r="X62" s="142">
        <v>1</v>
      </c>
      <c r="Y62" s="143"/>
      <c r="Z62" s="143"/>
      <c r="AA62" s="143"/>
      <c r="AB62" s="175">
        <f t="shared" si="15"/>
        <v>1</v>
      </c>
      <c r="AC62" s="176">
        <f t="shared" si="16"/>
        <v>0.25</v>
      </c>
      <c r="AD62" s="177">
        <f t="shared" si="17"/>
        <v>0.25</v>
      </c>
    </row>
    <row r="63" spans="1:30" s="146" customFormat="1" x14ac:dyDescent="0.25">
      <c r="A63" s="127"/>
      <c r="B63" s="128"/>
      <c r="C63" s="129"/>
      <c r="D63" s="130"/>
      <c r="E63" s="131"/>
      <c r="F63" s="129"/>
      <c r="G63" s="129"/>
      <c r="H63" s="130"/>
      <c r="I63" s="132"/>
      <c r="J63" s="108"/>
      <c r="K63" s="133"/>
      <c r="L63" s="134"/>
      <c r="M63" s="135">
        <v>31</v>
      </c>
      <c r="N63" s="136" t="s">
        <v>102</v>
      </c>
      <c r="O63" s="137" t="s">
        <v>90</v>
      </c>
      <c r="P63" s="138"/>
      <c r="Q63" s="138">
        <v>0.2</v>
      </c>
      <c r="R63" s="172">
        <v>4</v>
      </c>
      <c r="S63" s="172">
        <v>4</v>
      </c>
      <c r="T63" s="173">
        <v>1</v>
      </c>
      <c r="U63" s="173">
        <v>1</v>
      </c>
      <c r="V63" s="173">
        <v>1</v>
      </c>
      <c r="W63" s="174">
        <v>1</v>
      </c>
      <c r="X63" s="142">
        <v>1</v>
      </c>
      <c r="Y63" s="143"/>
      <c r="Z63" s="143"/>
      <c r="AA63" s="143"/>
      <c r="AB63" s="175">
        <f t="shared" si="15"/>
        <v>1</v>
      </c>
      <c r="AC63" s="176">
        <f t="shared" si="16"/>
        <v>0.25</v>
      </c>
      <c r="AD63" s="177">
        <f t="shared" si="17"/>
        <v>0.25</v>
      </c>
    </row>
    <row r="64" spans="1:30" s="146" customFormat="1" x14ac:dyDescent="0.25">
      <c r="A64" s="127"/>
      <c r="B64" s="128"/>
      <c r="C64" s="129"/>
      <c r="D64" s="130"/>
      <c r="E64" s="131"/>
      <c r="F64" s="129"/>
      <c r="G64" s="129"/>
      <c r="H64" s="130"/>
      <c r="I64" s="132"/>
      <c r="J64" s="108"/>
      <c r="K64" s="133"/>
      <c r="L64" s="134"/>
      <c r="M64" s="135"/>
      <c r="N64" s="168" t="s">
        <v>103</v>
      </c>
      <c r="O64" s="137"/>
      <c r="P64" s="138">
        <v>408000000</v>
      </c>
      <c r="Q64" s="138"/>
      <c r="R64" s="172"/>
      <c r="S64" s="172"/>
      <c r="T64" s="173"/>
      <c r="U64" s="173"/>
      <c r="V64" s="173"/>
      <c r="W64" s="174"/>
      <c r="X64" s="142"/>
      <c r="Y64" s="143"/>
      <c r="Z64" s="143"/>
      <c r="AA64" s="143"/>
      <c r="AB64" s="143"/>
      <c r="AC64" s="143"/>
      <c r="AD64" s="185"/>
    </row>
    <row r="65" spans="1:30" s="146" customFormat="1" x14ac:dyDescent="0.25">
      <c r="A65" s="127"/>
      <c r="B65" s="128"/>
      <c r="C65" s="129"/>
      <c r="D65" s="130"/>
      <c r="E65" s="131"/>
      <c r="F65" s="129"/>
      <c r="G65" s="129"/>
      <c r="H65" s="130"/>
      <c r="I65" s="186" t="s">
        <v>104</v>
      </c>
      <c r="J65" s="108"/>
      <c r="K65" s="133"/>
      <c r="L65" s="134"/>
      <c r="M65" s="135"/>
      <c r="N65" s="136" t="s">
        <v>105</v>
      </c>
      <c r="O65" s="137"/>
      <c r="P65" s="138"/>
      <c r="Q65" s="138"/>
      <c r="R65" s="172"/>
      <c r="S65" s="172"/>
      <c r="T65" s="173"/>
      <c r="U65" s="173"/>
      <c r="V65" s="173"/>
      <c r="W65" s="174"/>
      <c r="X65" s="142"/>
      <c r="Y65" s="143"/>
      <c r="Z65" s="143"/>
      <c r="AA65" s="143"/>
      <c r="AB65" s="143"/>
      <c r="AC65" s="143"/>
      <c r="AD65" s="185"/>
    </row>
    <row r="66" spans="1:30" s="102" customFormat="1" x14ac:dyDescent="0.2">
      <c r="A66" s="103"/>
      <c r="B66" s="104"/>
      <c r="C66" s="105"/>
      <c r="D66" s="106"/>
      <c r="E66" s="107"/>
      <c r="F66" s="105"/>
      <c r="G66" s="105"/>
      <c r="H66" s="106"/>
      <c r="I66" s="106"/>
      <c r="J66" s="108" t="s">
        <v>46</v>
      </c>
      <c r="K66" s="133"/>
      <c r="L66" s="147"/>
      <c r="M66" s="147"/>
      <c r="N66" s="148" t="s">
        <v>47</v>
      </c>
      <c r="O66" s="149"/>
      <c r="P66" s="112"/>
      <c r="Q66" s="112"/>
      <c r="R66" s="150"/>
      <c r="S66" s="150"/>
      <c r="T66" s="151"/>
      <c r="U66" s="151"/>
      <c r="V66" s="151"/>
      <c r="W66" s="152"/>
      <c r="X66" s="116"/>
      <c r="Y66" s="117"/>
      <c r="Z66" s="117"/>
      <c r="AA66" s="117"/>
      <c r="AB66" s="117"/>
      <c r="AC66" s="117"/>
      <c r="AD66" s="187"/>
    </row>
    <row r="67" spans="1:30" s="102" customFormat="1" x14ac:dyDescent="0.2">
      <c r="A67" s="103"/>
      <c r="B67" s="104"/>
      <c r="C67" s="105"/>
      <c r="D67" s="106"/>
      <c r="E67" s="107"/>
      <c r="F67" s="105"/>
      <c r="G67" s="105"/>
      <c r="H67" s="106"/>
      <c r="I67" s="106"/>
      <c r="J67" s="108"/>
      <c r="K67" s="133">
        <v>13</v>
      </c>
      <c r="L67" s="135"/>
      <c r="M67" s="147"/>
      <c r="N67" s="153" t="s">
        <v>48</v>
      </c>
      <c r="O67" s="149"/>
      <c r="P67" s="112"/>
      <c r="Q67" s="112"/>
      <c r="R67" s="150"/>
      <c r="S67" s="150"/>
      <c r="T67" s="151"/>
      <c r="U67" s="151"/>
      <c r="V67" s="151"/>
      <c r="W67" s="152"/>
      <c r="X67" s="116"/>
      <c r="Y67" s="117"/>
      <c r="Z67" s="117"/>
      <c r="AA67" s="117"/>
      <c r="AB67" s="117"/>
      <c r="AC67" s="117"/>
      <c r="AD67" s="187"/>
    </row>
    <row r="68" spans="1:30" s="102" customFormat="1" x14ac:dyDescent="0.2">
      <c r="A68" s="103"/>
      <c r="B68" s="104"/>
      <c r="C68" s="105"/>
      <c r="D68" s="106"/>
      <c r="E68" s="107"/>
      <c r="F68" s="105"/>
      <c r="G68" s="105"/>
      <c r="H68" s="106"/>
      <c r="I68" s="106"/>
      <c r="J68" s="108"/>
      <c r="K68" s="133"/>
      <c r="L68" s="135" t="s">
        <v>49</v>
      </c>
      <c r="M68" s="147"/>
      <c r="N68" s="188" t="s">
        <v>50</v>
      </c>
      <c r="O68" s="189">
        <v>18769572.379999999</v>
      </c>
      <c r="P68" s="138"/>
      <c r="Q68" s="138"/>
      <c r="R68" s="150"/>
      <c r="S68" s="150"/>
      <c r="T68" s="151"/>
      <c r="U68" s="151"/>
      <c r="V68" s="151"/>
      <c r="W68" s="152"/>
      <c r="X68" s="116"/>
      <c r="Y68" s="117"/>
      <c r="Z68" s="117"/>
      <c r="AA68" s="117"/>
      <c r="AB68" s="117"/>
      <c r="AC68" s="117"/>
      <c r="AD68" s="187"/>
    </row>
    <row r="69" spans="1:30" s="102" customFormat="1" x14ac:dyDescent="0.2">
      <c r="A69" s="103"/>
      <c r="B69" s="104"/>
      <c r="C69" s="105"/>
      <c r="D69" s="106"/>
      <c r="E69" s="107"/>
      <c r="F69" s="105"/>
      <c r="G69" s="105"/>
      <c r="H69" s="106"/>
      <c r="I69" s="106"/>
      <c r="J69" s="108"/>
      <c r="K69" s="133"/>
      <c r="L69" s="135" t="s">
        <v>106</v>
      </c>
      <c r="M69" s="147"/>
      <c r="N69" s="188" t="s">
        <v>107</v>
      </c>
      <c r="O69" s="190">
        <v>21230427.620000001</v>
      </c>
      <c r="P69" s="138"/>
      <c r="Q69" s="138"/>
      <c r="R69" s="150"/>
      <c r="S69" s="150"/>
      <c r="T69" s="151"/>
      <c r="U69" s="151"/>
      <c r="V69" s="151"/>
      <c r="W69" s="152"/>
      <c r="X69" s="116"/>
      <c r="Y69" s="117"/>
      <c r="Z69" s="117"/>
      <c r="AA69" s="117"/>
      <c r="AB69" s="117"/>
      <c r="AC69" s="117"/>
      <c r="AD69" s="187"/>
    </row>
    <row r="70" spans="1:30" s="146" customFormat="1" ht="22.5" x14ac:dyDescent="0.25">
      <c r="A70" s="127"/>
      <c r="B70" s="128"/>
      <c r="C70" s="129"/>
      <c r="D70" s="130"/>
      <c r="E70" s="131"/>
      <c r="F70" s="129"/>
      <c r="G70" s="129"/>
      <c r="H70" s="130"/>
      <c r="I70" s="132"/>
      <c r="J70" s="108"/>
      <c r="K70" s="133"/>
      <c r="L70" s="134"/>
      <c r="M70" s="135">
        <v>32</v>
      </c>
      <c r="N70" s="136" t="s">
        <v>108</v>
      </c>
      <c r="O70" s="137" t="s">
        <v>109</v>
      </c>
      <c r="P70" s="138"/>
      <c r="Q70" s="138"/>
      <c r="R70" s="172">
        <v>4827</v>
      </c>
      <c r="S70" s="172">
        <v>4827</v>
      </c>
      <c r="T70" s="172">
        <v>0</v>
      </c>
      <c r="U70" s="173">
        <v>1448</v>
      </c>
      <c r="V70" s="173">
        <v>1931</v>
      </c>
      <c r="W70" s="191">
        <v>1448</v>
      </c>
      <c r="X70" s="142">
        <v>0</v>
      </c>
      <c r="Y70" s="143"/>
      <c r="Z70" s="143"/>
      <c r="AA70" s="143"/>
      <c r="AB70" s="175">
        <f t="shared" ref="AB70" si="18">SUM(X70:AA70)</f>
        <v>0</v>
      </c>
      <c r="AC70" s="176">
        <f t="shared" ref="AC70" si="19">+AB70/R70</f>
        <v>0</v>
      </c>
      <c r="AD70" s="177">
        <f t="shared" ref="AD70" si="20">+AB70/S70</f>
        <v>0</v>
      </c>
    </row>
    <row r="71" spans="1:30" s="146" customFormat="1" ht="22.5" x14ac:dyDescent="0.25">
      <c r="A71" s="127"/>
      <c r="B71" s="128"/>
      <c r="C71" s="129"/>
      <c r="D71" s="130"/>
      <c r="E71" s="131"/>
      <c r="F71" s="129"/>
      <c r="G71" s="129"/>
      <c r="H71" s="130"/>
      <c r="I71" s="186" t="s">
        <v>110</v>
      </c>
      <c r="J71" s="108"/>
      <c r="K71" s="133"/>
      <c r="L71" s="134"/>
      <c r="M71" s="135"/>
      <c r="N71" s="136" t="s">
        <v>111</v>
      </c>
      <c r="O71" s="137"/>
      <c r="P71" s="138"/>
      <c r="Q71" s="138"/>
      <c r="R71" s="172"/>
      <c r="S71" s="172"/>
      <c r="T71" s="173"/>
      <c r="U71" s="173"/>
      <c r="V71" s="173"/>
      <c r="W71" s="174"/>
      <c r="X71" s="142"/>
      <c r="Y71" s="143"/>
      <c r="Z71" s="143"/>
      <c r="AA71" s="143"/>
      <c r="AB71" s="143"/>
      <c r="AC71" s="143"/>
      <c r="AD71" s="185"/>
    </row>
    <row r="72" spans="1:30" s="102" customFormat="1" x14ac:dyDescent="0.2">
      <c r="A72" s="103"/>
      <c r="B72" s="104"/>
      <c r="C72" s="105"/>
      <c r="D72" s="106"/>
      <c r="E72" s="107"/>
      <c r="F72" s="105"/>
      <c r="G72" s="105"/>
      <c r="H72" s="106"/>
      <c r="I72" s="106"/>
      <c r="J72" s="108" t="s">
        <v>46</v>
      </c>
      <c r="K72" s="133"/>
      <c r="L72" s="147"/>
      <c r="M72" s="147"/>
      <c r="N72" s="148" t="s">
        <v>47</v>
      </c>
      <c r="O72" s="149"/>
      <c r="P72" s="112"/>
      <c r="Q72" s="112"/>
      <c r="R72" s="150"/>
      <c r="S72" s="150"/>
      <c r="T72" s="151"/>
      <c r="U72" s="151"/>
      <c r="V72" s="151"/>
      <c r="W72" s="152"/>
      <c r="X72" s="116"/>
      <c r="Y72" s="117"/>
      <c r="Z72" s="117"/>
      <c r="AA72" s="117"/>
      <c r="AB72" s="117"/>
      <c r="AC72" s="117"/>
      <c r="AD72" s="187"/>
    </row>
    <row r="73" spans="1:30" s="102" customFormat="1" x14ac:dyDescent="0.2">
      <c r="A73" s="103"/>
      <c r="B73" s="104"/>
      <c r="C73" s="105"/>
      <c r="D73" s="106"/>
      <c r="E73" s="107"/>
      <c r="F73" s="105"/>
      <c r="G73" s="105"/>
      <c r="H73" s="106"/>
      <c r="I73" s="106"/>
      <c r="J73" s="108"/>
      <c r="K73" s="133">
        <v>13</v>
      </c>
      <c r="L73" s="135"/>
      <c r="M73" s="147"/>
      <c r="N73" s="153" t="s">
        <v>48</v>
      </c>
      <c r="O73" s="149"/>
      <c r="P73" s="138"/>
      <c r="Q73" s="138"/>
      <c r="R73" s="150"/>
      <c r="S73" s="150"/>
      <c r="T73" s="151"/>
      <c r="U73" s="151"/>
      <c r="V73" s="151"/>
      <c r="W73" s="152"/>
      <c r="X73" s="116"/>
      <c r="Y73" s="117"/>
      <c r="Z73" s="117"/>
      <c r="AA73" s="117"/>
      <c r="AB73" s="117"/>
      <c r="AC73" s="117"/>
      <c r="AD73" s="187"/>
    </row>
    <row r="74" spans="1:30" s="102" customFormat="1" x14ac:dyDescent="0.2">
      <c r="A74" s="103"/>
      <c r="B74" s="104"/>
      <c r="C74" s="105"/>
      <c r="D74" s="106"/>
      <c r="E74" s="107"/>
      <c r="F74" s="105"/>
      <c r="G74" s="105"/>
      <c r="H74" s="106"/>
      <c r="I74" s="106"/>
      <c r="J74" s="108"/>
      <c r="K74" s="133"/>
      <c r="L74" s="135" t="s">
        <v>49</v>
      </c>
      <c r="M74" s="147"/>
      <c r="N74" s="188" t="s">
        <v>50</v>
      </c>
      <c r="O74" s="189">
        <f>55000000+45000000</f>
        <v>100000000</v>
      </c>
      <c r="P74" s="138"/>
      <c r="Q74" s="138"/>
      <c r="R74" s="150"/>
      <c r="S74" s="150"/>
      <c r="T74" s="151"/>
      <c r="U74" s="151"/>
      <c r="V74" s="151"/>
      <c r="W74" s="152"/>
      <c r="X74" s="116"/>
      <c r="Y74" s="117"/>
      <c r="Z74" s="117"/>
      <c r="AA74" s="117"/>
      <c r="AB74" s="117"/>
      <c r="AC74" s="117"/>
      <c r="AD74" s="187"/>
    </row>
    <row r="75" spans="1:30" s="146" customFormat="1" x14ac:dyDescent="0.25">
      <c r="A75" s="127"/>
      <c r="B75" s="128"/>
      <c r="C75" s="129"/>
      <c r="D75" s="130"/>
      <c r="E75" s="131"/>
      <c r="F75" s="129"/>
      <c r="G75" s="129"/>
      <c r="H75" s="130"/>
      <c r="I75" s="132"/>
      <c r="J75" s="108"/>
      <c r="K75" s="133"/>
      <c r="L75" s="134"/>
      <c r="M75" s="135">
        <v>33</v>
      </c>
      <c r="N75" s="136" t="s">
        <v>112</v>
      </c>
      <c r="O75" s="137" t="s">
        <v>109</v>
      </c>
      <c r="P75" s="138"/>
      <c r="Q75" s="138"/>
      <c r="R75" s="172">
        <v>40</v>
      </c>
      <c r="S75" s="172">
        <v>40</v>
      </c>
      <c r="T75" s="172">
        <v>0</v>
      </c>
      <c r="U75" s="173">
        <v>5</v>
      </c>
      <c r="V75" s="173">
        <v>15</v>
      </c>
      <c r="W75" s="191">
        <v>20</v>
      </c>
      <c r="X75" s="142">
        <v>0</v>
      </c>
      <c r="Y75" s="143"/>
      <c r="Z75" s="143"/>
      <c r="AA75" s="143"/>
      <c r="AB75" s="175">
        <f t="shared" ref="AB75" si="21">SUM(X75:AA75)</f>
        <v>0</v>
      </c>
      <c r="AC75" s="176">
        <f t="shared" ref="AC75" si="22">+AB75/R75</f>
        <v>0</v>
      </c>
      <c r="AD75" s="177">
        <f t="shared" ref="AD75" si="23">+AB75/S75</f>
        <v>0</v>
      </c>
    </row>
    <row r="76" spans="1:30" s="146" customFormat="1" ht="33.75" x14ac:dyDescent="0.25">
      <c r="A76" s="127"/>
      <c r="B76" s="128"/>
      <c r="C76" s="129"/>
      <c r="D76" s="130"/>
      <c r="E76" s="131"/>
      <c r="F76" s="129"/>
      <c r="G76" s="129"/>
      <c r="H76" s="130"/>
      <c r="I76" s="132"/>
      <c r="J76" s="108"/>
      <c r="K76" s="133"/>
      <c r="L76" s="134"/>
      <c r="M76" s="135">
        <v>32</v>
      </c>
      <c r="N76" s="136" t="s">
        <v>113</v>
      </c>
      <c r="O76" s="137" t="s">
        <v>76</v>
      </c>
      <c r="P76" s="138"/>
      <c r="Q76" s="138"/>
      <c r="R76" s="173">
        <v>24</v>
      </c>
      <c r="S76" s="172"/>
      <c r="T76" s="173">
        <v>6</v>
      </c>
      <c r="U76" s="173">
        <v>4</v>
      </c>
      <c r="V76" s="173">
        <v>10</v>
      </c>
      <c r="W76" s="174">
        <v>4</v>
      </c>
      <c r="X76" s="142"/>
      <c r="Y76" s="143"/>
      <c r="Z76" s="143"/>
      <c r="AA76" s="143"/>
      <c r="AB76" s="175"/>
      <c r="AC76" s="176"/>
      <c r="AD76" s="177"/>
    </row>
    <row r="77" spans="1:30" s="102" customFormat="1" x14ac:dyDescent="0.2">
      <c r="A77" s="103"/>
      <c r="B77" s="104"/>
      <c r="C77" s="105"/>
      <c r="D77" s="106"/>
      <c r="E77" s="107"/>
      <c r="F77" s="105"/>
      <c r="G77" s="105"/>
      <c r="H77" s="106" t="s">
        <v>114</v>
      </c>
      <c r="I77" s="106"/>
      <c r="J77" s="125"/>
      <c r="K77" s="126"/>
      <c r="L77" s="109"/>
      <c r="M77" s="109"/>
      <c r="N77" s="110" t="s">
        <v>115</v>
      </c>
      <c r="O77" s="111"/>
      <c r="P77" s="112"/>
      <c r="Q77" s="112"/>
      <c r="R77" s="113"/>
      <c r="S77" s="113"/>
      <c r="T77" s="114"/>
      <c r="U77" s="114"/>
      <c r="V77" s="114"/>
      <c r="W77" s="115"/>
      <c r="X77" s="116"/>
      <c r="Y77" s="117"/>
      <c r="Z77" s="117"/>
      <c r="AA77" s="117"/>
      <c r="AB77" s="117"/>
      <c r="AC77" s="118"/>
      <c r="AD77" s="119"/>
    </row>
    <row r="78" spans="1:30" s="146" customFormat="1" x14ac:dyDescent="0.25">
      <c r="A78" s="127"/>
      <c r="B78" s="128"/>
      <c r="C78" s="129"/>
      <c r="D78" s="130"/>
      <c r="E78" s="131"/>
      <c r="F78" s="129"/>
      <c r="G78" s="129"/>
      <c r="H78" s="130"/>
      <c r="I78" s="186" t="s">
        <v>110</v>
      </c>
      <c r="J78" s="108"/>
      <c r="K78" s="133"/>
      <c r="L78" s="134"/>
      <c r="M78" s="135"/>
      <c r="N78" s="136" t="s">
        <v>116</v>
      </c>
      <c r="O78" s="137"/>
      <c r="P78" s="138"/>
      <c r="Q78" s="138"/>
      <c r="R78" s="172"/>
      <c r="S78" s="172"/>
      <c r="T78" s="173"/>
      <c r="U78" s="173"/>
      <c r="V78" s="173"/>
      <c r="W78" s="174"/>
      <c r="X78" s="142"/>
      <c r="Y78" s="143"/>
      <c r="Z78" s="143"/>
      <c r="AA78" s="143"/>
      <c r="AB78" s="143"/>
      <c r="AC78" s="143"/>
      <c r="AD78" s="185"/>
    </row>
    <row r="79" spans="1:30" s="102" customFormat="1" x14ac:dyDescent="0.2">
      <c r="A79" s="103"/>
      <c r="B79" s="104"/>
      <c r="C79" s="105"/>
      <c r="D79" s="106"/>
      <c r="E79" s="107"/>
      <c r="F79" s="105"/>
      <c r="G79" s="105"/>
      <c r="H79" s="106"/>
      <c r="I79" s="106"/>
      <c r="J79" s="108" t="s">
        <v>46</v>
      </c>
      <c r="K79" s="133"/>
      <c r="L79" s="147"/>
      <c r="M79" s="147"/>
      <c r="N79" s="148" t="s">
        <v>47</v>
      </c>
      <c r="O79" s="149"/>
      <c r="P79" s="112"/>
      <c r="Q79" s="112"/>
      <c r="R79" s="150"/>
      <c r="S79" s="150"/>
      <c r="T79" s="151"/>
      <c r="U79" s="151"/>
      <c r="V79" s="151"/>
      <c r="W79" s="152"/>
      <c r="X79" s="116"/>
      <c r="Y79" s="117"/>
      <c r="Z79" s="117"/>
      <c r="AA79" s="117"/>
      <c r="AB79" s="117"/>
      <c r="AC79" s="117"/>
      <c r="AD79" s="187"/>
    </row>
    <row r="80" spans="1:30" s="102" customFormat="1" x14ac:dyDescent="0.2">
      <c r="A80" s="103"/>
      <c r="B80" s="104"/>
      <c r="C80" s="105"/>
      <c r="D80" s="106"/>
      <c r="E80" s="107"/>
      <c r="F80" s="105"/>
      <c r="G80" s="105"/>
      <c r="H80" s="106"/>
      <c r="I80" s="106"/>
      <c r="J80" s="108"/>
      <c r="K80" s="133">
        <v>13</v>
      </c>
      <c r="L80" s="135"/>
      <c r="M80" s="147"/>
      <c r="N80" s="153" t="s">
        <v>48</v>
      </c>
      <c r="O80" s="149"/>
      <c r="P80" s="138"/>
      <c r="Q80" s="138"/>
      <c r="R80" s="150"/>
      <c r="S80" s="150"/>
      <c r="T80" s="151"/>
      <c r="U80" s="151"/>
      <c r="V80" s="151"/>
      <c r="W80" s="152"/>
      <c r="X80" s="116"/>
      <c r="Y80" s="117"/>
      <c r="Z80" s="117"/>
      <c r="AA80" s="117"/>
      <c r="AB80" s="117"/>
      <c r="AC80" s="117"/>
      <c r="AD80" s="187"/>
    </row>
    <row r="81" spans="1:30" s="102" customFormat="1" x14ac:dyDescent="0.2">
      <c r="A81" s="103"/>
      <c r="B81" s="104"/>
      <c r="C81" s="105"/>
      <c r="D81" s="106"/>
      <c r="E81" s="107"/>
      <c r="F81" s="105"/>
      <c r="G81" s="105"/>
      <c r="H81" s="106"/>
      <c r="I81" s="106"/>
      <c r="J81" s="108"/>
      <c r="K81" s="133"/>
      <c r="L81" s="135" t="s">
        <v>49</v>
      </c>
      <c r="M81" s="147"/>
      <c r="N81" s="188" t="s">
        <v>50</v>
      </c>
      <c r="O81" s="189">
        <v>268000000</v>
      </c>
      <c r="P81" s="138"/>
      <c r="Q81" s="138"/>
      <c r="R81" s="150"/>
      <c r="S81" s="150"/>
      <c r="T81" s="151"/>
      <c r="U81" s="151"/>
      <c r="V81" s="151"/>
      <c r="W81" s="152"/>
      <c r="X81" s="116"/>
      <c r="Y81" s="117"/>
      <c r="Z81" s="117"/>
      <c r="AA81" s="117"/>
      <c r="AB81" s="117"/>
      <c r="AC81" s="117"/>
      <c r="AD81" s="187"/>
    </row>
    <row r="82" spans="1:30" s="146" customFormat="1" ht="23.25" thickBot="1" x14ac:dyDescent="0.3">
      <c r="A82" s="192"/>
      <c r="B82" s="193"/>
      <c r="C82" s="194"/>
      <c r="D82" s="195"/>
      <c r="E82" s="196"/>
      <c r="F82" s="194"/>
      <c r="G82" s="194"/>
      <c r="H82" s="195"/>
      <c r="I82" s="197"/>
      <c r="J82" s="198"/>
      <c r="K82" s="199"/>
      <c r="L82" s="200"/>
      <c r="M82" s="201">
        <v>34</v>
      </c>
      <c r="N82" s="202" t="s">
        <v>117</v>
      </c>
      <c r="O82" s="203" t="s">
        <v>109</v>
      </c>
      <c r="P82" s="204"/>
      <c r="Q82" s="204"/>
      <c r="R82" s="205">
        <v>30</v>
      </c>
      <c r="S82" s="205">
        <v>30</v>
      </c>
      <c r="T82" s="206">
        <v>1</v>
      </c>
      <c r="U82" s="206">
        <v>5</v>
      </c>
      <c r="V82" s="206">
        <v>9</v>
      </c>
      <c r="W82" s="207">
        <v>15</v>
      </c>
      <c r="X82" s="208">
        <v>1</v>
      </c>
      <c r="Y82" s="209"/>
      <c r="Z82" s="209"/>
      <c r="AA82" s="209"/>
      <c r="AB82" s="210">
        <f t="shared" ref="AB82" si="24">SUM(X82:AA82)</f>
        <v>1</v>
      </c>
      <c r="AC82" s="211">
        <f t="shared" ref="AC82" si="25">+AB82/R82</f>
        <v>3.3333333333333333E-2</v>
      </c>
      <c r="AD82" s="212">
        <f t="shared" ref="AD82" si="26">+AB82/S82</f>
        <v>3.3333333333333333E-2</v>
      </c>
    </row>
    <row r="83" spans="1:30" s="146" customFormat="1" ht="15.75" x14ac:dyDescent="0.25">
      <c r="A83" s="213" t="s">
        <v>118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</row>
    <row r="84" spans="1:30" s="217" customFormat="1" ht="20.25" x14ac:dyDescent="0.3">
      <c r="A84" s="216"/>
      <c r="B84" s="216"/>
      <c r="C84" s="216"/>
      <c r="D84" s="216"/>
      <c r="I84" s="218"/>
      <c r="J84" s="219"/>
      <c r="K84" s="218"/>
      <c r="L84" s="220"/>
      <c r="M84" s="220"/>
      <c r="N84" s="220"/>
      <c r="O84" s="221"/>
      <c r="P84" s="222"/>
      <c r="Q84" s="223"/>
      <c r="R84" s="224"/>
      <c r="S84" s="220"/>
      <c r="T84" s="225"/>
      <c r="U84" s="226"/>
      <c r="V84" s="226"/>
      <c r="W84" s="226"/>
      <c r="X84" s="227"/>
    </row>
    <row r="85" spans="1:30" s="217" customFormat="1" ht="20.25" x14ac:dyDescent="0.3">
      <c r="A85" s="216"/>
      <c r="B85" s="216"/>
      <c r="C85" s="216"/>
      <c r="D85" s="216"/>
      <c r="I85" s="218"/>
      <c r="J85" s="219"/>
      <c r="K85" s="218"/>
      <c r="L85" s="220"/>
      <c r="M85" s="220"/>
      <c r="N85" s="220"/>
      <c r="O85" s="220"/>
      <c r="P85" s="223"/>
      <c r="Q85" s="223"/>
      <c r="R85" s="224"/>
      <c r="S85" s="220"/>
      <c r="T85" s="225"/>
      <c r="U85" s="226"/>
      <c r="V85" s="226"/>
      <c r="W85" s="226"/>
      <c r="X85" s="227"/>
    </row>
    <row r="86" spans="1:30" s="217" customFormat="1" ht="20.25" x14ac:dyDescent="0.3">
      <c r="A86" s="216"/>
      <c r="B86" s="216"/>
      <c r="C86" s="216"/>
      <c r="D86" s="216"/>
      <c r="I86" s="218"/>
      <c r="J86" s="219"/>
      <c r="K86" s="218"/>
      <c r="L86" s="220"/>
      <c r="M86" s="220"/>
      <c r="N86" s="220"/>
      <c r="O86" s="220"/>
      <c r="P86" s="223"/>
      <c r="Q86" s="223"/>
      <c r="R86" s="224"/>
      <c r="S86" s="220"/>
      <c r="T86" s="225"/>
      <c r="U86" s="226"/>
      <c r="V86" s="226"/>
      <c r="W86" s="226"/>
      <c r="X86" s="227"/>
    </row>
  </sheetData>
  <mergeCells count="33">
    <mergeCell ref="R10:R11"/>
    <mergeCell ref="S10:S11"/>
    <mergeCell ref="T10:W10"/>
    <mergeCell ref="A83:N83"/>
    <mergeCell ref="O83:AD8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A7:AD7"/>
    <mergeCell ref="A9:M9"/>
    <mergeCell ref="N9:N11"/>
    <mergeCell ref="O9:O11"/>
    <mergeCell ref="P9:P11"/>
    <mergeCell ref="R9:S9"/>
    <mergeCell ref="T9:AA9"/>
    <mergeCell ref="AB9:AB11"/>
    <mergeCell ref="AC9:AD10"/>
    <mergeCell ref="A10:A11"/>
    <mergeCell ref="U1:W1"/>
    <mergeCell ref="AB1:AD1"/>
    <mergeCell ref="A2:AD2"/>
    <mergeCell ref="A3:AD3"/>
    <mergeCell ref="O5:S5"/>
    <mergeCell ref="Z5:A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BETELGEUSEN ESCARCEGA</dc:creator>
  <cp:lastModifiedBy>BETELGEUSEN ESCARCEGA</cp:lastModifiedBy>
  <dcterms:created xsi:type="dcterms:W3CDTF">2014-06-05T20:47:56Z</dcterms:created>
  <dcterms:modified xsi:type="dcterms:W3CDTF">2014-06-05T20:48:54Z</dcterms:modified>
</cp:coreProperties>
</file>