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1250" windowHeight="5340"/>
  </bookViews>
  <sheets>
    <sheet name="PROGRAMA OPERATIVO ANUAL II TRI" sheetId="6" r:id="rId1"/>
    <sheet name="Hoja1" sheetId="7" r:id="rId2"/>
  </sheets>
  <definedNames>
    <definedName name="_xlnm.Print_Area" localSheetId="0">'PROGRAMA OPERATIVO ANUAL II TRI'!$A$1:$AD$81</definedName>
    <definedName name="_xlnm.Database">#REF!</definedName>
    <definedName name="_xlnm.Print_Titles" localSheetId="0">'PROGRAMA OPERATIVO ANUAL II TRI'!$1:$9</definedName>
  </definedNames>
  <calcPr calcId="124519"/>
</workbook>
</file>

<file path=xl/calcChain.xml><?xml version="1.0" encoding="utf-8"?>
<calcChain xmlns="http://schemas.openxmlformats.org/spreadsheetml/2006/main">
  <c r="V11" i="7"/>
  <c r="O67" i="6"/>
  <c r="W9" i="7" l="1"/>
  <c r="W10"/>
  <c r="W11"/>
  <c r="W8" l="1"/>
  <c r="W7"/>
  <c r="O72" i="6"/>
  <c r="AB80"/>
  <c r="AD80" s="1"/>
  <c r="AC80" l="1"/>
  <c r="R59" l="1"/>
  <c r="AB40" l="1"/>
  <c r="AC40" s="1"/>
  <c r="AB73"/>
  <c r="AD73" s="1"/>
  <c r="AB68"/>
  <c r="AD68" s="1"/>
  <c r="AB61"/>
  <c r="AD61" s="1"/>
  <c r="AB60"/>
  <c r="AD60" s="1"/>
  <c r="AB59"/>
  <c r="AD59" s="1"/>
  <c r="AB57"/>
  <c r="AD57" s="1"/>
  <c r="AB56"/>
  <c r="AD56" s="1"/>
  <c r="AB55"/>
  <c r="AD55" s="1"/>
  <c r="AB53"/>
  <c r="AD53" s="1"/>
  <c r="AB52"/>
  <c r="AD52" s="1"/>
  <c r="AB51"/>
  <c r="AD51" s="1"/>
  <c r="AB50"/>
  <c r="AD50" s="1"/>
  <c r="AB48"/>
  <c r="AD48" s="1"/>
  <c r="AB47"/>
  <c r="AD47" s="1"/>
  <c r="AB46"/>
  <c r="AD46" s="1"/>
  <c r="AB44"/>
  <c r="AD44" s="1"/>
  <c r="AB43"/>
  <c r="AD43" s="1"/>
  <c r="AB42"/>
  <c r="AD42" s="1"/>
  <c r="AB39"/>
  <c r="AC39" s="1"/>
  <c r="AB38"/>
  <c r="AC38" s="1"/>
  <c r="AB37"/>
  <c r="AC37" s="1"/>
  <c r="AB35"/>
  <c r="AC35" s="1"/>
  <c r="AB34"/>
  <c r="AC34" s="1"/>
  <c r="AB33"/>
  <c r="AC33" s="1"/>
  <c r="AB32"/>
  <c r="AC32" s="1"/>
  <c r="AB30"/>
  <c r="AC30" s="1"/>
  <c r="AB29"/>
  <c r="AC29" s="1"/>
  <c r="AB28"/>
  <c r="AC28" s="1"/>
  <c r="AB27"/>
  <c r="AB26"/>
  <c r="AC26" s="1"/>
  <c r="AB25"/>
  <c r="AC25" s="1"/>
  <c r="AB24"/>
  <c r="AC24" s="1"/>
  <c r="AB23"/>
  <c r="AD23" s="1"/>
  <c r="W6" i="7"/>
  <c r="W12"/>
  <c r="AD40" i="6" l="1"/>
  <c r="AD34"/>
  <c r="AC48"/>
  <c r="AC53"/>
  <c r="AC60"/>
  <c r="AD39"/>
  <c r="AC46"/>
  <c r="AC51"/>
  <c r="AC56"/>
  <c r="AC68"/>
  <c r="AC43"/>
  <c r="AD29"/>
  <c r="AC23"/>
  <c r="AC42"/>
  <c r="AC44"/>
  <c r="AC47"/>
  <c r="AC50"/>
  <c r="AC52"/>
  <c r="AC55"/>
  <c r="AC57"/>
  <c r="AC59"/>
  <c r="AC61"/>
  <c r="AC73"/>
  <c r="AD37"/>
  <c r="AD32"/>
  <c r="AD25"/>
  <c r="AD38"/>
  <c r="AD35"/>
  <c r="AD33"/>
  <c r="AD30"/>
  <c r="AD28"/>
  <c r="AD26"/>
  <c r="AD24"/>
</calcChain>
</file>

<file path=xl/sharedStrings.xml><?xml version="1.0" encoding="utf-8"?>
<sst xmlns="http://schemas.openxmlformats.org/spreadsheetml/2006/main" count="259" uniqueCount="135">
  <si>
    <t>DESCRIPCION</t>
  </si>
  <si>
    <t>UNIDAD DE MEDIDA</t>
  </si>
  <si>
    <t>UR</t>
  </si>
  <si>
    <t>ER</t>
  </si>
  <si>
    <t>META</t>
  </si>
  <si>
    <t>EVTOP-03</t>
  </si>
  <si>
    <t>4to. 
TRIM.</t>
  </si>
  <si>
    <t>1er.
TRIM.</t>
  </si>
  <si>
    <t>2do.
TRIM.</t>
  </si>
  <si>
    <t>3er.
TRIM.</t>
  </si>
  <si>
    <t>_(* #,##0.00_);_(* (#,##0.00);_(* "-"??_);_(@_)</t>
  </si>
  <si>
    <t>01</t>
  </si>
  <si>
    <t>E4</t>
  </si>
  <si>
    <t>DIRECCION GENERAL</t>
  </si>
  <si>
    <t>Convocar a Reuniones de Consejo de Administración</t>
  </si>
  <si>
    <t>Reunion</t>
  </si>
  <si>
    <t>Proponer el Presupuesto de Egresos para el ejercicio fiscal, Programa  Anual y Programa Anual de Adquisiciones</t>
  </si>
  <si>
    <t>Acuerdo</t>
  </si>
  <si>
    <t>Presentar  informes financieros, de obras y de Cuenta Pública trimestral y anual</t>
  </si>
  <si>
    <t>Informe</t>
  </si>
  <si>
    <t>Acordar con Presidentes Municipales e Instituciones de Gobierno Estatal y Federal</t>
  </si>
  <si>
    <t>DIRECCION DE ADMINISTRACION</t>
  </si>
  <si>
    <t>Elaborar e integrar el anteproyecto de presupuesto de egresos gasto de operación</t>
  </si>
  <si>
    <t>Anteproyecto</t>
  </si>
  <si>
    <t>Elaborar Informes trimestrales  y anual de Cuenta Publica</t>
  </si>
  <si>
    <t xml:space="preserve">Elaborar  Estados Financieros </t>
  </si>
  <si>
    <t xml:space="preserve">Supervisar que las residencias cumplan con sus programas de obras </t>
  </si>
  <si>
    <t>Autorizar los gastos generados en la ejecución de los programas de inversión</t>
  </si>
  <si>
    <t xml:space="preserve">Programar, controlar, dirigir y desarrollar acciones tendientes a mantener el parque de maquinaria en condiciones adecuadas de operación. </t>
  </si>
  <si>
    <t xml:space="preserve">Proporcionar asesoría y apoyo a municipios </t>
  </si>
  <si>
    <t>DIRECCION TECNICA</t>
  </si>
  <si>
    <t>Autorizar  dictámenes técnicos para la ejecución de obras</t>
  </si>
  <si>
    <t>Documento</t>
  </si>
  <si>
    <t>Proporcionar apoyo técnico a los municipios</t>
  </si>
  <si>
    <t>Dictaminar sobre el uso del derecho de vía</t>
  </si>
  <si>
    <t>DIRECCION DE SUPERVISION Y CONTROL DE CALIDAD</t>
  </si>
  <si>
    <t>Elaborar estudio de mecanica de suelos y materiales para la  elaboración de proyectos y garantizar la calidad en la ejecución de obra pública</t>
  </si>
  <si>
    <t>Estudio</t>
  </si>
  <si>
    <t>Supervisar  la ejecucion de la obra pública para que esta cumpla con las  especificaciones de calidad y normas  vigentes</t>
  </si>
  <si>
    <t>Dar soporte a las residencias asi como a la coordinación de residencias Zona Sur  en la evaluación y selección de materiales petreos y asfalticos</t>
  </si>
  <si>
    <t>UNIDAD DE LICITACIONES Y CONTRATOS</t>
  </si>
  <si>
    <t>Coordinar el proceso de licitación</t>
  </si>
  <si>
    <t>Contratación de obras, bienes y servicios</t>
  </si>
  <si>
    <t>Seguimiento y atención a las observaciones de los Örganos de Fiscalización</t>
  </si>
  <si>
    <t>UNIDAD DE MODERNIZACION E INFORMATICA</t>
  </si>
  <si>
    <t>Proporcionar mantenimiento a la infraestructura informática</t>
  </si>
  <si>
    <t>Programa</t>
  </si>
  <si>
    <t>Mantener actualizado los sitios de información establecidos</t>
  </si>
  <si>
    <t>Reporte</t>
  </si>
  <si>
    <t>UNIDAD JURIDICA</t>
  </si>
  <si>
    <t>Informar los ordenamientos jurídicos reformados y los proyectos preventivos implementados</t>
  </si>
  <si>
    <t>Dar seguimiento al estado de los procesos jurídicos y administrativos externos</t>
  </si>
  <si>
    <t>Atención y seguimiento a los contratos, convenios, permisos, autorizaciones, acuerdos, declaratorias y demás actos jurídicos que se generen dentro del organismo</t>
  </si>
  <si>
    <t>ORGANO DE CONTROL Y DESARROLLO ADMINISTRATIVO</t>
  </si>
  <si>
    <t>Obras</t>
  </si>
  <si>
    <t>Elaboración, evaluación y autorización de estudios y proyectos ejecutivos para las obras de la red carretera estatal</t>
  </si>
  <si>
    <t>Proyecto</t>
  </si>
  <si>
    <t>RESIDENCIAS</t>
  </si>
  <si>
    <t>Kms</t>
  </si>
  <si>
    <t>CONSERVACION DE CARRETERAS ALIMENTADORAS</t>
  </si>
  <si>
    <t>Conservación y mantenimiento de la infraestructura carretera</t>
  </si>
  <si>
    <t>RECONSTRUCCION DE CARRETERAS ALIMENTADORAS</t>
  </si>
  <si>
    <t>Rehabilitación de caminos colapsados</t>
  </si>
  <si>
    <t>DIRECCION DE OBRAS</t>
  </si>
  <si>
    <t>CLAVE PROGRAMATICA</t>
  </si>
  <si>
    <t>MODIF. ANUAL</t>
  </si>
  <si>
    <t>VAR</t>
  </si>
  <si>
    <t>JUSTIFICACION</t>
  </si>
  <si>
    <t>Proporcionar mantenimiento a la telefonía IP</t>
  </si>
  <si>
    <t>Proporcionar mantenimiento preventivo a la infraestructura informática</t>
  </si>
  <si>
    <t>Solicitudes</t>
  </si>
  <si>
    <t>ORIGI-NAL</t>
  </si>
  <si>
    <t>Realizar auditorias directas  y dar seguimiento a las observaciones</t>
  </si>
  <si>
    <t>Esta meta excede lo programado, porque no es fijo, depende de las solicitudes externas a esta Junta de Caminos del Edo. De Sonora y en este trimestre se solicitarón mas de las programadas</t>
  </si>
  <si>
    <t>RECURSO APROBADO</t>
  </si>
  <si>
    <t>DP</t>
  </si>
  <si>
    <t>FL</t>
  </si>
  <si>
    <t>FN</t>
  </si>
  <si>
    <t>SF</t>
  </si>
  <si>
    <t>ET</t>
  </si>
  <si>
    <t>TP</t>
  </si>
  <si>
    <t>AI</t>
  </si>
  <si>
    <t>TB</t>
  </si>
  <si>
    <t>UG</t>
  </si>
  <si>
    <t>FF</t>
  </si>
  <si>
    <t>ANUAL</t>
  </si>
  <si>
    <t>TRIMESTRE</t>
  </si>
  <si>
    <t>ORIGINAL</t>
  </si>
  <si>
    <t>ACUMULADO</t>
  </si>
  <si>
    <t xml:space="preserve">% AVANCE </t>
  </si>
  <si>
    <t>SECRETARIA DE INFRAESTRUCTURA Y DESARROLLO URBANO</t>
  </si>
  <si>
    <t>16</t>
  </si>
  <si>
    <t>Junta de Caminos del Estado de Sonora</t>
  </si>
  <si>
    <t>Desarrollo Económico</t>
  </si>
  <si>
    <t>Comunicaciones</t>
  </si>
  <si>
    <t>Sonora Competitivo y Sustentable</t>
  </si>
  <si>
    <t>Infraestructura Productiva</t>
  </si>
  <si>
    <t>E</t>
  </si>
  <si>
    <t>Prestación de Servicios Públicos</t>
  </si>
  <si>
    <t>005</t>
  </si>
  <si>
    <t>CONTROL Y SEGUIMIENTO ADMINISTRATIVO Y DE SERVICIOS PARA EL
DESARROLLO DE LAS COMUNICACIONES.</t>
  </si>
  <si>
    <t>A</t>
  </si>
  <si>
    <t>Población Abierta</t>
  </si>
  <si>
    <t>Todo el Estado</t>
  </si>
  <si>
    <t>RECURSOS PROPIOS</t>
  </si>
  <si>
    <t>ESTRUCTURA PROGRAMATICA</t>
  </si>
  <si>
    <t>MODIFICADO</t>
  </si>
  <si>
    <t>006</t>
  </si>
  <si>
    <t>007</t>
  </si>
  <si>
    <t>A0</t>
  </si>
  <si>
    <t>Estudios y Proyectos de carreteras alimentadoras</t>
  </si>
  <si>
    <t>Dictamen</t>
  </si>
  <si>
    <t>MT</t>
  </si>
  <si>
    <t>FAFEF</t>
  </si>
  <si>
    <t>M9</t>
  </si>
  <si>
    <t>K</t>
  </si>
  <si>
    <t>Proyectos de Inversion</t>
  </si>
  <si>
    <t>CONSTRUCCION DE CARRETERAS ALIMENTADORAS</t>
  </si>
  <si>
    <t xml:space="preserve">Construcción nueva, modernización y ampliación de la red carretera </t>
  </si>
  <si>
    <t>TOTAL METAS 34</t>
  </si>
  <si>
    <t>PROG.  II TRIM</t>
  </si>
  <si>
    <t>REAL II TRIM</t>
  </si>
  <si>
    <t>Esta meta excede lo programado, debido a que se elaboraron Proyectos programados en el tercer trimestre.</t>
  </si>
  <si>
    <t>EJERCIDO REALIZADO</t>
  </si>
  <si>
    <t>Revisión de la información integrada al Sistema de Evidencias (SEVI)</t>
  </si>
  <si>
    <t>Verificar el sustento Documental de los Indicadores del SEGESON</t>
  </si>
  <si>
    <t>Esta meta excede lo programado ya que varia de acuerdo a las solicitudes recibidas</t>
  </si>
  <si>
    <t>10</t>
  </si>
  <si>
    <t>No se cumplió con esta meta ya que algunos estudios se encuentran en proceso, lo cual se irá normalizando en los subsecuentes trimestres de este año.</t>
  </si>
  <si>
    <t>No se alcanzaron las metas en virtud de que a la fecha no se cuenta con autorización de las obras programadas para el presente ejercicio.</t>
  </si>
  <si>
    <t>No se alcanzaron las metas en virtud de que a la fecha no se cuenta con autorización de las obras programadas para el presente ejercicio, la meta que se presenta es por refrendo de obra 2013.</t>
  </si>
  <si>
    <t>Las metas programadas no fueron programadas en virtud de que los contratos de suministros de materiales tuvieron como fecha de inicio de entrega a finales de mayo,lo anterior por los procesos de licitación correspondiente.</t>
  </si>
  <si>
    <t>JUNTA DE CAMINOS DEL ESTADO DE SONROA</t>
  </si>
  <si>
    <t>PROGRAMA OPERATIVO ANUAL</t>
  </si>
  <si>
    <t xml:space="preserve"> SEGUNDO TRIMESTRE 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</si>
</sst>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25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4" fillId="0" borderId="0" xfId="0" applyFont="1" applyAlignment="1"/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centerContinuous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0" fontId="0" fillId="3" borderId="0" xfId="0" applyFill="1"/>
    <xf numFmtId="3" fontId="3" fillId="3" borderId="22" xfId="0" applyNumberFormat="1" applyFont="1" applyFill="1" applyBorder="1" applyAlignment="1">
      <alignment horizontal="center" vertical="center"/>
    </xf>
    <xf numFmtId="0" fontId="1" fillId="0" borderId="0" xfId="5" applyFont="1"/>
    <xf numFmtId="0" fontId="1" fillId="0" borderId="0" xfId="5" applyFont="1" applyAlignment="1">
      <alignment vertical="center"/>
    </xf>
    <xf numFmtId="49" fontId="3" fillId="0" borderId="3" xfId="5" applyNumberFormat="1" applyFont="1" applyFill="1" applyBorder="1" applyAlignment="1">
      <alignment horizontal="center" vertical="top" wrapText="1"/>
    </xf>
    <xf numFmtId="49" fontId="3" fillId="0" borderId="16" xfId="5" applyNumberFormat="1" applyFont="1" applyFill="1" applyBorder="1" applyAlignment="1">
      <alignment horizontal="center" vertical="top" wrapText="1"/>
    </xf>
    <xf numFmtId="0" fontId="3" fillId="0" borderId="4" xfId="5" applyFont="1" applyFill="1" applyBorder="1" applyAlignment="1">
      <alignment horizontal="center" vertical="top" wrapText="1"/>
    </xf>
    <xf numFmtId="0" fontId="3" fillId="0" borderId="31" xfId="5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0" fontId="3" fillId="0" borderId="32" xfId="5" applyFont="1" applyFill="1" applyBorder="1" applyAlignment="1">
      <alignment horizontal="center" vertical="top" wrapText="1"/>
    </xf>
    <xf numFmtId="0" fontId="5" fillId="0" borderId="32" xfId="5" applyFont="1" applyFill="1" applyBorder="1" applyAlignment="1">
      <alignment vertical="top" wrapText="1"/>
    </xf>
    <xf numFmtId="0" fontId="5" fillId="0" borderId="4" xfId="5" applyFont="1" applyFill="1" applyBorder="1"/>
    <xf numFmtId="0" fontId="5" fillId="0" borderId="5" xfId="5" applyFont="1" applyFill="1" applyBorder="1"/>
    <xf numFmtId="49" fontId="3" fillId="0" borderId="1" xfId="5" applyNumberFormat="1" applyFont="1" applyFill="1" applyBorder="1" applyAlignment="1">
      <alignment horizontal="center" vertical="center" wrapText="1"/>
    </xf>
    <xf numFmtId="49" fontId="3" fillId="0" borderId="32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/>
    <xf numFmtId="0" fontId="5" fillId="0" borderId="32" xfId="5" applyFont="1" applyFill="1" applyBorder="1"/>
    <xf numFmtId="49" fontId="3" fillId="0" borderId="3" xfId="5" applyNumberFormat="1" applyFont="1" applyFill="1" applyBorder="1" applyAlignment="1">
      <alignment horizontal="center" vertical="center" wrapText="1"/>
    </xf>
    <xf numFmtId="49" fontId="3" fillId="0" borderId="16" xfId="5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31" xfId="5" applyFont="1" applyFill="1" applyBorder="1" applyAlignment="1">
      <alignment horizontal="center" vertical="center" wrapText="1"/>
    </xf>
    <xf numFmtId="0" fontId="3" fillId="0" borderId="31" xfId="5" quotePrefix="1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top" wrapText="1"/>
    </xf>
    <xf numFmtId="0" fontId="5" fillId="0" borderId="35" xfId="5" applyFont="1" applyFill="1" applyBorder="1" applyAlignment="1">
      <alignment vertical="center"/>
    </xf>
    <xf numFmtId="0" fontId="3" fillId="0" borderId="35" xfId="5" applyFont="1" applyFill="1" applyBorder="1" applyAlignment="1">
      <alignment horizontal="center" vertical="center" wrapText="1"/>
    </xf>
    <xf numFmtId="0" fontId="1" fillId="0" borderId="5" xfId="5" applyFont="1" applyFill="1" applyBorder="1" applyAlignment="1">
      <alignment vertical="center" wrapText="1"/>
    </xf>
    <xf numFmtId="0" fontId="5" fillId="0" borderId="35" xfId="5" applyFont="1" applyFill="1" applyBorder="1"/>
    <xf numFmtId="0" fontId="5" fillId="0" borderId="32" xfId="5" applyFont="1" applyFill="1" applyBorder="1" applyAlignment="1">
      <alignment horizontal="left" vertical="center" wrapText="1"/>
    </xf>
    <xf numFmtId="49" fontId="2" fillId="0" borderId="3" xfId="5" applyNumberFormat="1" applyFont="1" applyFill="1" applyBorder="1" applyAlignment="1">
      <alignment horizontal="center" vertical="center" wrapText="1"/>
    </xf>
    <xf numFmtId="49" fontId="2" fillId="0" borderId="16" xfId="5" applyNumberFormat="1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31" xfId="5" applyFont="1" applyFill="1" applyBorder="1" applyAlignment="1">
      <alignment horizontal="center" vertical="center" wrapText="1"/>
    </xf>
    <xf numFmtId="0" fontId="2" fillId="0" borderId="31" xfId="5" quotePrefix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top" wrapText="1"/>
    </xf>
    <xf numFmtId="0" fontId="2" fillId="0" borderId="5" xfId="5" applyFont="1" applyFill="1" applyBorder="1" applyAlignment="1">
      <alignment horizontal="center" vertical="top" wrapText="1"/>
    </xf>
    <xf numFmtId="0" fontId="1" fillId="0" borderId="35" xfId="5" applyFont="1" applyFill="1" applyBorder="1" applyAlignment="1">
      <alignment vertical="center"/>
    </xf>
    <xf numFmtId="0" fontId="2" fillId="0" borderId="35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vertical="center" wrapText="1"/>
    </xf>
    <xf numFmtId="0" fontId="8" fillId="0" borderId="13" xfId="5" applyFont="1" applyBorder="1" applyAlignment="1">
      <alignment horizontal="center" vertical="center" wrapText="1"/>
    </xf>
    <xf numFmtId="3" fontId="3" fillId="0" borderId="4" xfId="5" applyNumberFormat="1" applyFont="1" applyBorder="1" applyAlignment="1">
      <alignment vertical="top" wrapText="1"/>
    </xf>
    <xf numFmtId="3" fontId="3" fillId="0" borderId="4" xfId="5" applyNumberFormat="1" applyFont="1" applyBorder="1" applyAlignment="1">
      <alignment vertical="center" wrapText="1"/>
    </xf>
    <xf numFmtId="3" fontId="2" fillId="0" borderId="4" xfId="5" applyNumberFormat="1" applyFont="1" applyBorder="1" applyAlignment="1">
      <alignment vertical="top" wrapText="1"/>
    </xf>
    <xf numFmtId="3" fontId="2" fillId="0" borderId="4" xfId="5" applyNumberFormat="1" applyFont="1" applyBorder="1" applyAlignment="1">
      <alignment horizontal="center" vertical="center" wrapText="1"/>
    </xf>
    <xf numFmtId="3" fontId="2" fillId="3" borderId="4" xfId="5" applyNumberFormat="1" applyFont="1" applyFill="1" applyBorder="1" applyAlignment="1">
      <alignment horizontal="center" vertical="center" wrapText="1"/>
    </xf>
    <xf numFmtId="3" fontId="2" fillId="0" borderId="4" xfId="5" applyNumberFormat="1" applyFont="1" applyBorder="1" applyAlignment="1">
      <alignment vertical="center" wrapText="1"/>
    </xf>
    <xf numFmtId="3" fontId="3" fillId="0" borderId="4" xfId="5" applyNumberFormat="1" applyFont="1" applyBorder="1" applyAlignment="1">
      <alignment horizontal="center" vertical="center" wrapText="1"/>
    </xf>
    <xf numFmtId="0" fontId="1" fillId="0" borderId="4" xfId="5" applyFont="1" applyBorder="1" applyAlignment="1">
      <alignment vertical="center"/>
    </xf>
    <xf numFmtId="0" fontId="1" fillId="0" borderId="1" xfId="5" applyFont="1" applyBorder="1" applyAlignment="1">
      <alignment vertical="center"/>
    </xf>
    <xf numFmtId="0" fontId="1" fillId="0" borderId="13" xfId="5" applyFont="1" applyBorder="1"/>
    <xf numFmtId="0" fontId="1" fillId="0" borderId="14" xfId="5" applyFont="1" applyBorder="1"/>
    <xf numFmtId="0" fontId="1" fillId="0" borderId="4" xfId="5" applyFont="1" applyBorder="1"/>
    <xf numFmtId="0" fontId="1" fillId="0" borderId="1" xfId="5" applyFont="1" applyBorder="1"/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9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3" fillId="0" borderId="31" xfId="5" quotePrefix="1" applyNumberFormat="1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center" vertical="center" wrapText="1"/>
    </xf>
    <xf numFmtId="3" fontId="3" fillId="0" borderId="4" xfId="5" applyNumberFormat="1" applyFont="1" applyFill="1" applyBorder="1" applyAlignment="1">
      <alignment horizontal="center" vertical="center" wrapText="1"/>
    </xf>
    <xf numFmtId="0" fontId="1" fillId="0" borderId="0" xfId="5" applyFont="1" applyFill="1" applyAlignment="1">
      <alignment vertical="center"/>
    </xf>
    <xf numFmtId="0" fontId="3" fillId="0" borderId="4" xfId="5" applyNumberFormat="1" applyFont="1" applyBorder="1" applyAlignment="1">
      <alignment horizontal="center" vertical="center" wrapText="1"/>
    </xf>
    <xf numFmtId="0" fontId="1" fillId="0" borderId="31" xfId="5" applyFont="1" applyBorder="1"/>
    <xf numFmtId="0" fontId="1" fillId="0" borderId="31" xfId="5" applyFont="1" applyBorder="1" applyAlignment="1">
      <alignment vertical="center"/>
    </xf>
    <xf numFmtId="3" fontId="3" fillId="0" borderId="42" xfId="0" applyNumberFormat="1" applyFont="1" applyFill="1" applyBorder="1" applyAlignment="1">
      <alignment horizontal="center" vertical="center" wrapText="1"/>
    </xf>
    <xf numFmtId="10" fontId="2" fillId="2" borderId="32" xfId="2" applyNumberFormat="1" applyFont="1" applyFill="1" applyBorder="1" applyAlignment="1">
      <alignment horizontal="center" vertical="center"/>
    </xf>
    <xf numFmtId="0" fontId="1" fillId="0" borderId="32" xfId="5" applyFont="1" applyBorder="1" applyAlignment="1">
      <alignment vertical="center"/>
    </xf>
    <xf numFmtId="0" fontId="1" fillId="0" borderId="32" xfId="5" applyFont="1" applyBorder="1"/>
    <xf numFmtId="10" fontId="2" fillId="2" borderId="4" xfId="2" applyNumberFormat="1" applyFont="1" applyFill="1" applyBorder="1" applyAlignment="1">
      <alignment horizontal="center" vertical="center"/>
    </xf>
    <xf numFmtId="0" fontId="2" fillId="0" borderId="36" xfId="5" applyFont="1" applyBorder="1" applyAlignment="1">
      <alignment horizontal="center" vertical="center" wrapText="1"/>
    </xf>
    <xf numFmtId="0" fontId="3" fillId="0" borderId="4" xfId="5" applyFont="1" applyBorder="1" applyAlignment="1">
      <alignment vertical="top" wrapText="1"/>
    </xf>
    <xf numFmtId="0" fontId="3" fillId="0" borderId="4" xfId="5" applyFont="1" applyBorder="1" applyAlignment="1">
      <alignment vertical="center" wrapText="1"/>
    </xf>
    <xf numFmtId="0" fontId="2" fillId="0" borderId="4" xfId="5" applyFont="1" applyBorder="1" applyAlignment="1">
      <alignment vertical="top" wrapText="1"/>
    </xf>
    <xf numFmtId="0" fontId="2" fillId="0" borderId="4" xfId="5" applyFont="1" applyBorder="1" applyAlignment="1">
      <alignment horizontal="center" vertical="center" wrapText="1"/>
    </xf>
    <xf numFmtId="0" fontId="2" fillId="0" borderId="4" xfId="5" applyFont="1" applyBorder="1" applyAlignment="1">
      <alignment vertical="center" wrapText="1"/>
    </xf>
    <xf numFmtId="0" fontId="3" fillId="0" borderId="4" xfId="5" applyFont="1" applyBorder="1" applyAlignment="1">
      <alignment horizontal="center" vertical="center" wrapText="1"/>
    </xf>
    <xf numFmtId="3" fontId="3" fillId="0" borderId="31" xfId="5" applyNumberFormat="1" applyFont="1" applyBorder="1" applyAlignment="1">
      <alignment vertical="top" wrapText="1"/>
    </xf>
    <xf numFmtId="3" fontId="3" fillId="0" borderId="31" xfId="5" applyNumberFormat="1" applyFont="1" applyBorder="1" applyAlignment="1">
      <alignment vertical="center" wrapText="1"/>
    </xf>
    <xf numFmtId="3" fontId="2" fillId="0" borderId="31" xfId="5" applyNumberFormat="1" applyFont="1" applyBorder="1" applyAlignment="1">
      <alignment vertical="top" wrapText="1"/>
    </xf>
    <xf numFmtId="3" fontId="2" fillId="0" borderId="31" xfId="5" applyNumberFormat="1" applyFont="1" applyBorder="1" applyAlignment="1">
      <alignment horizontal="center" vertical="center" wrapText="1"/>
    </xf>
    <xf numFmtId="3" fontId="2" fillId="0" borderId="31" xfId="5" applyNumberFormat="1" applyFont="1" applyBorder="1" applyAlignment="1">
      <alignment vertical="center" wrapText="1"/>
    </xf>
    <xf numFmtId="3" fontId="3" fillId="0" borderId="31" xfId="5" applyNumberFormat="1" applyFont="1" applyBorder="1" applyAlignment="1">
      <alignment horizontal="center" vertical="center" wrapText="1"/>
    </xf>
    <xf numFmtId="3" fontId="3" fillId="0" borderId="31" xfId="5" applyNumberFormat="1" applyFont="1" applyFill="1" applyBorder="1" applyAlignment="1">
      <alignment horizontal="center" vertical="center" wrapText="1"/>
    </xf>
    <xf numFmtId="0" fontId="3" fillId="0" borderId="36" xfId="5" applyFont="1" applyBorder="1" applyAlignment="1">
      <alignment horizontal="center" vertical="top" wrapText="1"/>
    </xf>
    <xf numFmtId="0" fontId="2" fillId="0" borderId="36" xfId="5" applyFont="1" applyBorder="1" applyAlignment="1">
      <alignment horizontal="center" vertical="top" wrapText="1"/>
    </xf>
    <xf numFmtId="0" fontId="2" fillId="0" borderId="36" xfId="5" applyFont="1" applyFill="1" applyBorder="1" applyAlignment="1">
      <alignment horizontal="center" vertical="center" wrapText="1"/>
    </xf>
    <xf numFmtId="165" fontId="3" fillId="0" borderId="4" xfId="6" applyNumberFormat="1" applyFont="1" applyBorder="1" applyAlignment="1">
      <alignment horizontal="center" vertical="center" wrapText="1"/>
    </xf>
    <xf numFmtId="165" fontId="3" fillId="0" borderId="4" xfId="6" applyNumberFormat="1" applyFont="1" applyBorder="1" applyAlignment="1">
      <alignment horizontal="center" vertical="top" wrapText="1"/>
    </xf>
    <xf numFmtId="0" fontId="3" fillId="0" borderId="37" xfId="5" applyFont="1" applyFill="1" applyBorder="1" applyAlignment="1">
      <alignment horizontal="center" vertical="center" wrapText="1"/>
    </xf>
    <xf numFmtId="0" fontId="3" fillId="0" borderId="38" xfId="5" applyFont="1" applyFill="1" applyBorder="1" applyAlignment="1">
      <alignment horizontal="center" vertical="center" wrapText="1"/>
    </xf>
    <xf numFmtId="0" fontId="3" fillId="0" borderId="38" xfId="5" quotePrefix="1" applyFont="1" applyFill="1" applyBorder="1" applyAlignment="1">
      <alignment horizontal="center" vertical="center" wrapText="1"/>
    </xf>
    <xf numFmtId="0" fontId="3" fillId="0" borderId="40" xfId="5" applyFont="1" applyFill="1" applyBorder="1" applyAlignment="1">
      <alignment horizontal="center" vertical="top" wrapText="1"/>
    </xf>
    <xf numFmtId="0" fontId="3" fillId="0" borderId="15" xfId="5" applyFont="1" applyFill="1" applyBorder="1" applyAlignment="1">
      <alignment horizontal="center" vertical="top" wrapText="1"/>
    </xf>
    <xf numFmtId="0" fontId="5" fillId="0" borderId="43" xfId="5" applyFont="1" applyFill="1" applyBorder="1" applyAlignment="1">
      <alignment vertical="center"/>
    </xf>
    <xf numFmtId="0" fontId="3" fillId="0" borderId="4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vertical="center" wrapText="1"/>
    </xf>
    <xf numFmtId="0" fontId="2" fillId="0" borderId="17" xfId="5" applyFont="1" applyBorder="1" applyAlignment="1">
      <alignment horizontal="center" vertical="center" wrapText="1"/>
    </xf>
    <xf numFmtId="0" fontId="3" fillId="0" borderId="17" xfId="5" applyFont="1" applyBorder="1" applyAlignment="1">
      <alignment horizontal="center" vertical="center" wrapText="1"/>
    </xf>
    <xf numFmtId="0" fontId="3" fillId="0" borderId="48" xfId="5" applyFont="1" applyBorder="1" applyAlignment="1">
      <alignment horizontal="center" vertical="center" wrapText="1"/>
    </xf>
    <xf numFmtId="3" fontId="3" fillId="0" borderId="49" xfId="5" applyNumberFormat="1" applyFont="1" applyBorder="1" applyAlignment="1">
      <alignment horizontal="center" vertical="center" wrapText="1"/>
    </xf>
    <xf numFmtId="3" fontId="3" fillId="0" borderId="47" xfId="5" applyNumberFormat="1" applyFont="1" applyBorder="1" applyAlignment="1">
      <alignment horizontal="center" vertical="center" wrapText="1"/>
    </xf>
    <xf numFmtId="0" fontId="1" fillId="0" borderId="41" xfId="5" applyFont="1" applyBorder="1" applyAlignment="1">
      <alignment vertical="center"/>
    </xf>
    <xf numFmtId="0" fontId="1" fillId="0" borderId="47" xfId="5" applyFont="1" applyBorder="1" applyAlignment="1">
      <alignment vertical="center"/>
    </xf>
    <xf numFmtId="0" fontId="8" fillId="0" borderId="50" xfId="5" applyFont="1" applyFill="1" applyBorder="1" applyAlignment="1">
      <alignment horizontal="center" vertical="center" wrapText="1"/>
    </xf>
    <xf numFmtId="0" fontId="8" fillId="0" borderId="51" xfId="5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0" fontId="8" fillId="0" borderId="52" xfId="5" applyFont="1" applyFill="1" applyBorder="1" applyAlignment="1">
      <alignment horizontal="center" vertical="center" wrapText="1"/>
    </xf>
    <xf numFmtId="0" fontId="8" fillId="0" borderId="52" xfId="5" applyFont="1" applyBorder="1" applyAlignment="1">
      <alignment horizontal="left" vertical="center" wrapText="1"/>
    </xf>
    <xf numFmtId="0" fontId="8" fillId="0" borderId="50" xfId="5" applyFont="1" applyBorder="1" applyAlignment="1">
      <alignment horizontal="center" vertical="center" wrapText="1"/>
    </xf>
    <xf numFmtId="0" fontId="8" fillId="0" borderId="51" xfId="5" applyFont="1" applyBorder="1" applyAlignment="1">
      <alignment horizontal="center" vertical="center" wrapText="1"/>
    </xf>
    <xf numFmtId="0" fontId="1" fillId="0" borderId="51" xfId="5" applyFont="1" applyBorder="1"/>
    <xf numFmtId="0" fontId="3" fillId="0" borderId="3" xfId="5" applyFont="1" applyFill="1" applyBorder="1" applyAlignment="1">
      <alignment horizontal="center" vertical="top" wrapText="1"/>
    </xf>
    <xf numFmtId="0" fontId="3" fillId="0" borderId="3" xfId="5" quotePrefix="1" applyFont="1" applyFill="1" applyBorder="1" applyAlignment="1">
      <alignment horizontal="center" vertical="top" wrapText="1"/>
    </xf>
    <xf numFmtId="0" fontId="2" fillId="0" borderId="3" xfId="5" applyFont="1" applyFill="1" applyBorder="1" applyAlignment="1">
      <alignment horizontal="center" vertical="center" wrapText="1"/>
    </xf>
    <xf numFmtId="0" fontId="3" fillId="0" borderId="53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46" xfId="5" applyFont="1" applyFill="1" applyBorder="1" applyAlignment="1">
      <alignment horizontal="center" vertical="center" wrapText="1"/>
    </xf>
    <xf numFmtId="0" fontId="3" fillId="0" borderId="46" xfId="5" quotePrefix="1" applyFont="1" applyFill="1" applyBorder="1" applyAlignment="1">
      <alignment horizontal="center" vertical="center" wrapText="1"/>
    </xf>
    <xf numFmtId="0" fontId="3" fillId="0" borderId="44" xfId="5" applyFont="1" applyFill="1" applyBorder="1" applyAlignment="1">
      <alignment horizontal="center" vertical="top" wrapText="1"/>
    </xf>
    <xf numFmtId="0" fontId="3" fillId="0" borderId="11" xfId="5" applyFont="1" applyFill="1" applyBorder="1" applyAlignment="1">
      <alignment horizontal="center" vertical="top" wrapText="1"/>
    </xf>
    <xf numFmtId="0" fontId="5" fillId="0" borderId="54" xfId="5" applyFont="1" applyFill="1" applyBorder="1" applyAlignment="1">
      <alignment vertical="center"/>
    </xf>
    <xf numFmtId="0" fontId="3" fillId="0" borderId="54" xfId="5" applyFont="1" applyFill="1" applyBorder="1" applyAlignment="1">
      <alignment horizontal="center" vertical="center" wrapText="1"/>
    </xf>
    <xf numFmtId="0" fontId="2" fillId="0" borderId="11" xfId="5" applyFont="1" applyFill="1" applyBorder="1" applyAlignment="1">
      <alignment vertical="center" wrapText="1"/>
    </xf>
    <xf numFmtId="0" fontId="2" fillId="0" borderId="55" xfId="5" applyFont="1" applyBorder="1" applyAlignment="1">
      <alignment horizontal="center" vertical="center" wrapText="1"/>
    </xf>
    <xf numFmtId="165" fontId="3" fillId="0" borderId="2" xfId="6" applyNumberFormat="1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3" fontId="3" fillId="0" borderId="2" xfId="5" applyNumberFormat="1" applyFont="1" applyBorder="1" applyAlignment="1">
      <alignment horizontal="center" vertical="center" wrapText="1"/>
    </xf>
    <xf numFmtId="3" fontId="3" fillId="0" borderId="46" xfId="5" applyNumberFormat="1" applyFont="1" applyBorder="1" applyAlignment="1">
      <alignment horizontal="center" vertical="center" wrapText="1"/>
    </xf>
    <xf numFmtId="10" fontId="2" fillId="2" borderId="2" xfId="2" applyNumberFormat="1" applyFont="1" applyFill="1" applyBorder="1" applyAlignment="1">
      <alignment horizontal="center" vertical="center"/>
    </xf>
    <xf numFmtId="10" fontId="2" fillId="2" borderId="56" xfId="2" applyNumberFormat="1" applyFont="1" applyFill="1" applyBorder="1" applyAlignment="1">
      <alignment horizontal="center" vertical="center"/>
    </xf>
    <xf numFmtId="165" fontId="5" fillId="0" borderId="0" xfId="6" applyNumberFormat="1" applyFont="1" applyAlignment="1">
      <alignment vertical="center" wrapText="1"/>
    </xf>
    <xf numFmtId="165" fontId="5" fillId="0" borderId="0" xfId="6" applyNumberFormat="1" applyFont="1" applyBorder="1" applyAlignment="1">
      <alignment horizontal="left" vertical="center" wrapText="1"/>
    </xf>
    <xf numFmtId="165" fontId="8" fillId="0" borderId="13" xfId="6" applyNumberFormat="1" applyFont="1" applyBorder="1" applyAlignment="1">
      <alignment horizontal="center" vertical="center" wrapText="1"/>
    </xf>
    <xf numFmtId="165" fontId="3" fillId="0" borderId="4" xfId="6" applyNumberFormat="1" applyFont="1" applyFill="1" applyBorder="1" applyAlignment="1">
      <alignment horizontal="center" vertical="center" wrapText="1"/>
    </xf>
    <xf numFmtId="165" fontId="3" fillId="0" borderId="17" xfId="6" applyNumberFormat="1" applyFont="1" applyBorder="1" applyAlignment="1">
      <alignment horizontal="center" vertical="center" wrapText="1"/>
    </xf>
    <xf numFmtId="165" fontId="5" fillId="0" borderId="51" xfId="6" applyNumberFormat="1" applyFont="1" applyBorder="1" applyAlignment="1">
      <alignment horizontal="center" vertical="center" wrapText="1"/>
    </xf>
    <xf numFmtId="165" fontId="5" fillId="0" borderId="4" xfId="6" applyNumberFormat="1" applyFont="1" applyBorder="1" applyAlignment="1">
      <alignment horizontal="center" vertical="center" wrapText="1"/>
    </xf>
    <xf numFmtId="165" fontId="5" fillId="0" borderId="2" xfId="6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36" xfId="6" applyNumberFormat="1" applyFont="1" applyBorder="1" applyAlignment="1">
      <alignment horizontal="center" vertical="center" wrapText="1"/>
    </xf>
    <xf numFmtId="165" fontId="3" fillId="0" borderId="36" xfId="6" applyNumberFormat="1" applyFont="1" applyBorder="1" applyAlignment="1">
      <alignment horizontal="center" vertical="top" wrapText="1"/>
    </xf>
    <xf numFmtId="0" fontId="8" fillId="0" borderId="12" xfId="5" applyFont="1" applyFill="1" applyBorder="1" applyAlignment="1">
      <alignment horizontal="center" vertical="center" wrapText="1"/>
    </xf>
    <xf numFmtId="0" fontId="8" fillId="0" borderId="57" xfId="5" applyFont="1" applyFill="1" applyBorder="1" applyAlignment="1">
      <alignment horizontal="center" vertical="center" wrapText="1"/>
    </xf>
    <xf numFmtId="49" fontId="3" fillId="0" borderId="53" xfId="5" applyNumberFormat="1" applyFont="1" applyFill="1" applyBorder="1" applyAlignment="1">
      <alignment horizontal="center" vertical="center" wrapText="1"/>
    </xf>
    <xf numFmtId="49" fontId="3" fillId="0" borderId="59" xfId="5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13" xfId="5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 vertical="center"/>
    </xf>
    <xf numFmtId="0" fontId="3" fillId="0" borderId="48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/>
    </xf>
    <xf numFmtId="0" fontId="3" fillId="3" borderId="4" xfId="5" applyFont="1" applyFill="1" applyBorder="1" applyAlignment="1">
      <alignment horizontal="center" vertical="center" wrapText="1"/>
    </xf>
    <xf numFmtId="0" fontId="2" fillId="3" borderId="22" xfId="5" applyFont="1" applyFill="1" applyBorder="1" applyAlignment="1">
      <alignment horizontal="center" vertical="center" wrapText="1"/>
    </xf>
    <xf numFmtId="0" fontId="3" fillId="3" borderId="22" xfId="5" applyFont="1" applyFill="1" applyBorder="1" applyAlignment="1">
      <alignment horizontal="center" vertical="center" wrapText="1"/>
    </xf>
    <xf numFmtId="0" fontId="3" fillId="3" borderId="22" xfId="5" applyFont="1" applyFill="1" applyBorder="1" applyAlignment="1">
      <alignment horizontal="center" vertical="center"/>
    </xf>
    <xf numFmtId="3" fontId="3" fillId="0" borderId="22" xfId="5" applyNumberFormat="1" applyFont="1" applyFill="1" applyBorder="1" applyAlignment="1">
      <alignment horizontal="center" vertical="center" wrapText="1"/>
    </xf>
    <xf numFmtId="0" fontId="2" fillId="3" borderId="5" xfId="5" applyFont="1" applyFill="1" applyBorder="1" applyAlignment="1">
      <alignment vertical="center" wrapText="1"/>
    </xf>
    <xf numFmtId="3" fontId="3" fillId="3" borderId="4" xfId="5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0" borderId="22" xfId="5" applyFont="1" applyFill="1" applyBorder="1" applyAlignment="1">
      <alignment vertical="center" wrapText="1"/>
    </xf>
    <xf numFmtId="3" fontId="3" fillId="0" borderId="22" xfId="5" applyNumberFormat="1" applyFont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0" borderId="22" xfId="5" applyFont="1" applyBorder="1" applyAlignment="1">
      <alignment horizontal="center" vertical="center" wrapText="1"/>
    </xf>
    <xf numFmtId="0" fontId="3" fillId="0" borderId="22" xfId="5" applyFont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/>
    </xf>
    <xf numFmtId="0" fontId="3" fillId="0" borderId="22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91" wrapText="1"/>
    </xf>
    <xf numFmtId="0" fontId="4" fillId="0" borderId="2" xfId="0" applyFont="1" applyBorder="1" applyAlignment="1">
      <alignment horizontal="center" vertical="center" textRotation="91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 textRotation="91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91" wrapText="1"/>
    </xf>
    <xf numFmtId="0" fontId="5" fillId="0" borderId="6" xfId="0" applyFont="1" applyBorder="1" applyAlignment="1">
      <alignment horizontal="center" vertical="center" textRotation="91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9" fillId="3" borderId="23" xfId="5" applyNumberFormat="1" applyFont="1" applyFill="1" applyBorder="1" applyAlignment="1">
      <alignment horizontal="right" vertical="center" wrapText="1"/>
    </xf>
    <xf numFmtId="49" fontId="9" fillId="3" borderId="24" xfId="5" applyNumberFormat="1" applyFont="1" applyFill="1" applyBorder="1" applyAlignment="1">
      <alignment horizontal="right" vertical="center" wrapText="1"/>
    </xf>
    <xf numFmtId="0" fontId="2" fillId="3" borderId="23" xfId="5" applyFont="1" applyFill="1" applyBorder="1" applyAlignment="1">
      <alignment horizontal="center" vertical="center" wrapText="1"/>
    </xf>
    <xf numFmtId="0" fontId="2" fillId="3" borderId="24" xfId="5" applyFont="1" applyFill="1" applyBorder="1" applyAlignment="1">
      <alignment horizontal="center" vertical="center" wrapText="1"/>
    </xf>
    <xf numFmtId="0" fontId="2" fillId="3" borderId="25" xfId="5" applyFont="1" applyFill="1" applyBorder="1" applyAlignment="1">
      <alignment horizontal="center" vertical="center" wrapText="1"/>
    </xf>
    <xf numFmtId="165" fontId="5" fillId="0" borderId="13" xfId="6" applyNumberFormat="1" applyFont="1" applyBorder="1" applyAlignment="1">
      <alignment horizontal="center" vertical="center" wrapText="1"/>
    </xf>
    <xf numFmtId="165" fontId="5" fillId="0" borderId="4" xfId="6" applyNumberFormat="1" applyFont="1" applyBorder="1" applyAlignment="1">
      <alignment horizontal="center" vertical="center" wrapText="1"/>
    </xf>
    <xf numFmtId="165" fontId="5" fillId="0" borderId="2" xfId="6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7">
    <cellStyle name="Euro" xfId="1"/>
    <cellStyle name="Millares" xfId="6" builtinId="3"/>
    <cellStyle name="Normal" xfId="0" builtinId="0"/>
    <cellStyle name="Normal 2" xfId="5"/>
    <cellStyle name="Porcentual" xfId="2" builtinId="5"/>
    <cellStyle name="Porcentual 2" xfId="3"/>
    <cellStyle name="Porcentu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1"/>
  <sheetViews>
    <sheetView tabSelected="1" view="pageBreakPreview" topLeftCell="A46" zoomScaleSheetLayoutView="100" workbookViewId="0">
      <selection activeCell="I95" sqref="I95"/>
    </sheetView>
  </sheetViews>
  <sheetFormatPr baseColWidth="10" defaultRowHeight="12.75"/>
  <cols>
    <col min="1" max="1" width="5.140625" style="1" customWidth="1"/>
    <col min="2" max="6" width="3.7109375" style="1" customWidth="1"/>
    <col min="7" max="12" width="4.42578125" style="1" customWidth="1"/>
    <col min="13" max="13" width="5" style="3" customWidth="1"/>
    <col min="14" max="14" width="40.42578125" style="2" customWidth="1"/>
    <col min="15" max="15" width="12.5703125" style="2" customWidth="1"/>
    <col min="16" max="16" width="12.5703125" style="154" customWidth="1"/>
    <col min="17" max="17" width="9" style="154" hidden="1" customWidth="1"/>
    <col min="18" max="19" width="9.7109375" style="7" customWidth="1"/>
    <col min="20" max="20" width="6.42578125" style="8" customWidth="1"/>
    <col min="21" max="21" width="6.140625" style="8" customWidth="1"/>
    <col min="22" max="22" width="6" style="8" customWidth="1"/>
    <col min="23" max="23" width="6.140625" style="16" customWidth="1"/>
    <col min="24" max="24" width="9.7109375" style="170" customWidth="1"/>
    <col min="25" max="25" width="9.7109375" style="9" customWidth="1"/>
    <col min="26" max="27" width="9.7109375" style="9" hidden="1" customWidth="1"/>
    <col min="28" max="28" width="11.7109375" style="9" customWidth="1"/>
    <col min="29" max="29" width="9.140625" style="9" customWidth="1"/>
    <col min="30" max="30" width="10.42578125" style="6" customWidth="1"/>
    <col min="31" max="16384" width="11.42578125" style="1"/>
  </cols>
  <sheetData>
    <row r="1" spans="1:32" ht="12.75" customHeight="1">
      <c r="U1" s="195"/>
      <c r="V1" s="195"/>
      <c r="W1" s="195"/>
      <c r="AB1" s="194" t="s">
        <v>5</v>
      </c>
      <c r="AC1" s="194"/>
      <c r="AD1" s="194"/>
    </row>
    <row r="2" spans="1:32" ht="15" customHeight="1">
      <c r="A2" s="212" t="s">
        <v>132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</row>
    <row r="3" spans="1:32" ht="15" customHeight="1">
      <c r="A3" s="213" t="s">
        <v>133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</row>
    <row r="4" spans="1:32" ht="15" customHeight="1">
      <c r="A4" s="213" t="s">
        <v>134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O5" s="223"/>
      <c r="P5" s="223"/>
      <c r="Q5" s="223"/>
      <c r="R5" s="223"/>
      <c r="S5" s="223"/>
      <c r="T5" s="10"/>
      <c r="U5" s="10"/>
      <c r="V5" s="10"/>
      <c r="W5" s="14"/>
      <c r="Z5" s="214"/>
      <c r="AA5" s="214"/>
      <c r="AB5" s="214"/>
      <c r="AC5" s="214"/>
      <c r="AD5" s="214"/>
    </row>
    <row r="6" spans="1:32" s="76" customFormat="1" ht="13.5" customHeight="1" thickBot="1">
      <c r="A6" s="78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155"/>
      <c r="Q6" s="155"/>
      <c r="R6" s="75"/>
      <c r="S6" s="75"/>
      <c r="T6" s="75"/>
      <c r="U6" s="75"/>
      <c r="V6" s="75"/>
      <c r="W6" s="75"/>
      <c r="X6" s="163"/>
      <c r="Y6" s="75"/>
      <c r="Z6" s="75"/>
      <c r="AA6" s="75"/>
      <c r="AB6" s="75"/>
      <c r="AC6" s="75"/>
      <c r="AD6" s="79"/>
    </row>
    <row r="7" spans="1:32" ht="13.5" customHeight="1">
      <c r="A7" s="219" t="s">
        <v>105</v>
      </c>
      <c r="B7" s="220"/>
      <c r="C7" s="220"/>
      <c r="D7" s="220"/>
      <c r="E7" s="220"/>
      <c r="F7" s="220"/>
      <c r="G7" s="220"/>
      <c r="H7" s="204"/>
      <c r="I7" s="204"/>
      <c r="J7" s="204"/>
      <c r="K7" s="204"/>
      <c r="L7" s="204"/>
      <c r="M7" s="220"/>
      <c r="N7" s="205" t="s">
        <v>0</v>
      </c>
      <c r="O7" s="220" t="s">
        <v>1</v>
      </c>
      <c r="P7" s="231" t="s">
        <v>74</v>
      </c>
      <c r="Q7" s="159"/>
      <c r="R7" s="204" t="s">
        <v>85</v>
      </c>
      <c r="S7" s="206"/>
      <c r="T7" s="204" t="s">
        <v>86</v>
      </c>
      <c r="U7" s="205"/>
      <c r="V7" s="205"/>
      <c r="W7" s="205"/>
      <c r="X7" s="205"/>
      <c r="Y7" s="205"/>
      <c r="Z7" s="205"/>
      <c r="AA7" s="206"/>
      <c r="AB7" s="207" t="s">
        <v>88</v>
      </c>
      <c r="AC7" s="200" t="s">
        <v>89</v>
      </c>
      <c r="AD7" s="201"/>
    </row>
    <row r="8" spans="1:32" ht="38.25" customHeight="1">
      <c r="A8" s="221" t="s">
        <v>75</v>
      </c>
      <c r="B8" s="196" t="s">
        <v>2</v>
      </c>
      <c r="C8" s="196" t="s">
        <v>76</v>
      </c>
      <c r="D8" s="196" t="s">
        <v>77</v>
      </c>
      <c r="E8" s="196" t="s">
        <v>78</v>
      </c>
      <c r="F8" s="196" t="s">
        <v>3</v>
      </c>
      <c r="G8" s="196" t="s">
        <v>79</v>
      </c>
      <c r="H8" s="196" t="s">
        <v>80</v>
      </c>
      <c r="I8" s="196" t="s">
        <v>81</v>
      </c>
      <c r="J8" s="196" t="s">
        <v>82</v>
      </c>
      <c r="K8" s="196" t="s">
        <v>83</v>
      </c>
      <c r="L8" s="196" t="s">
        <v>84</v>
      </c>
      <c r="M8" s="196" t="s">
        <v>112</v>
      </c>
      <c r="N8" s="210"/>
      <c r="O8" s="224"/>
      <c r="P8" s="232"/>
      <c r="Q8" s="160"/>
      <c r="R8" s="198" t="s">
        <v>87</v>
      </c>
      <c r="S8" s="217" t="s">
        <v>106</v>
      </c>
      <c r="T8" s="216" t="s">
        <v>87</v>
      </c>
      <c r="U8" s="216"/>
      <c r="V8" s="216"/>
      <c r="W8" s="216"/>
      <c r="X8" s="176" t="s">
        <v>123</v>
      </c>
      <c r="Y8" s="176" t="s">
        <v>123</v>
      </c>
      <c r="Z8" s="11"/>
      <c r="AA8" s="11"/>
      <c r="AB8" s="208"/>
      <c r="AC8" s="202"/>
      <c r="AD8" s="203"/>
      <c r="AF8" s="5" t="s">
        <v>10</v>
      </c>
    </row>
    <row r="9" spans="1:32" ht="42.75" customHeight="1" thickBot="1">
      <c r="A9" s="222"/>
      <c r="B9" s="197"/>
      <c r="C9" s="197"/>
      <c r="D9" s="197"/>
      <c r="E9" s="215"/>
      <c r="F9" s="197"/>
      <c r="G9" s="197"/>
      <c r="H9" s="197"/>
      <c r="I9" s="197"/>
      <c r="J9" s="197"/>
      <c r="K9" s="197"/>
      <c r="L9" s="197"/>
      <c r="M9" s="197"/>
      <c r="N9" s="211"/>
      <c r="O9" s="225"/>
      <c r="P9" s="233"/>
      <c r="Q9" s="161"/>
      <c r="R9" s="199"/>
      <c r="S9" s="218"/>
      <c r="T9" s="12" t="s">
        <v>7</v>
      </c>
      <c r="U9" s="12" t="s">
        <v>8</v>
      </c>
      <c r="V9" s="12" t="s">
        <v>9</v>
      </c>
      <c r="W9" s="15" t="s">
        <v>6</v>
      </c>
      <c r="X9" s="162" t="s">
        <v>7</v>
      </c>
      <c r="Y9" s="12" t="s">
        <v>8</v>
      </c>
      <c r="Z9" s="12" t="s">
        <v>9</v>
      </c>
      <c r="AA9" s="13" t="s">
        <v>6</v>
      </c>
      <c r="AB9" s="209"/>
      <c r="AC9" s="88" t="s">
        <v>87</v>
      </c>
      <c r="AD9" s="77" t="s">
        <v>106</v>
      </c>
    </row>
    <row r="10" spans="1:32" s="24" customFormat="1" ht="24">
      <c r="A10" s="166">
        <v>10</v>
      </c>
      <c r="B10" s="167"/>
      <c r="C10" s="128"/>
      <c r="D10" s="128"/>
      <c r="E10" s="127"/>
      <c r="F10" s="128"/>
      <c r="G10" s="128"/>
      <c r="H10" s="128"/>
      <c r="I10" s="128"/>
      <c r="J10" s="129"/>
      <c r="K10" s="130"/>
      <c r="L10" s="130"/>
      <c r="M10" s="130"/>
      <c r="N10" s="131" t="s">
        <v>90</v>
      </c>
      <c r="O10" s="132"/>
      <c r="P10" s="156"/>
      <c r="Q10" s="156"/>
      <c r="R10" s="61"/>
      <c r="S10" s="61"/>
      <c r="T10" s="61"/>
      <c r="U10" s="61"/>
      <c r="V10" s="61"/>
      <c r="W10" s="133"/>
      <c r="X10" s="171"/>
      <c r="Y10" s="71"/>
      <c r="Z10" s="71"/>
      <c r="AA10" s="71"/>
      <c r="AB10" s="71"/>
      <c r="AC10" s="134"/>
      <c r="AD10" s="72"/>
    </row>
    <row r="11" spans="1:32" s="24" customFormat="1">
      <c r="A11" s="26"/>
      <c r="B11" s="27" t="s">
        <v>91</v>
      </c>
      <c r="C11" s="28"/>
      <c r="D11" s="29"/>
      <c r="E11" s="135"/>
      <c r="F11" s="28"/>
      <c r="G11" s="28"/>
      <c r="H11" s="29"/>
      <c r="I11" s="29"/>
      <c r="J11" s="30"/>
      <c r="K11" s="31"/>
      <c r="L11" s="31"/>
      <c r="M11" s="31"/>
      <c r="N11" s="32" t="s">
        <v>92</v>
      </c>
      <c r="O11" s="107"/>
      <c r="P11" s="111"/>
      <c r="Q11" s="111"/>
      <c r="R11" s="94"/>
      <c r="S11" s="94"/>
      <c r="T11" s="62"/>
      <c r="U11" s="62"/>
      <c r="V11" s="62"/>
      <c r="W11" s="100"/>
      <c r="X11" s="172"/>
      <c r="Y11" s="73"/>
      <c r="Z11" s="73"/>
      <c r="AA11" s="73"/>
      <c r="AB11" s="73"/>
      <c r="AC11" s="86"/>
      <c r="AD11" s="74"/>
    </row>
    <row r="12" spans="1:32" s="24" customFormat="1">
      <c r="A12" s="26"/>
      <c r="B12" s="27"/>
      <c r="C12" s="28">
        <v>3</v>
      </c>
      <c r="D12" s="29"/>
      <c r="E12" s="135"/>
      <c r="F12" s="28"/>
      <c r="G12" s="28"/>
      <c r="H12" s="29"/>
      <c r="I12" s="29"/>
      <c r="J12" s="30"/>
      <c r="K12" s="31"/>
      <c r="L12" s="31"/>
      <c r="M12" s="31"/>
      <c r="N12" s="32" t="s">
        <v>93</v>
      </c>
      <c r="O12" s="107"/>
      <c r="P12" s="111"/>
      <c r="Q12" s="111"/>
      <c r="R12" s="94"/>
      <c r="S12" s="94"/>
      <c r="T12" s="62"/>
      <c r="U12" s="62"/>
      <c r="V12" s="62"/>
      <c r="W12" s="100"/>
      <c r="X12" s="172"/>
      <c r="Y12" s="73"/>
      <c r="Z12" s="73"/>
      <c r="AA12" s="73"/>
      <c r="AB12" s="73"/>
      <c r="AC12" s="86"/>
      <c r="AD12" s="74"/>
    </row>
    <row r="13" spans="1:32" s="24" customFormat="1">
      <c r="A13" s="26"/>
      <c r="B13" s="27"/>
      <c r="C13" s="28"/>
      <c r="D13" s="29">
        <v>36</v>
      </c>
      <c r="E13" s="135"/>
      <c r="F13" s="28"/>
      <c r="G13" s="28"/>
      <c r="H13" s="29"/>
      <c r="I13" s="29"/>
      <c r="J13" s="30"/>
      <c r="K13" s="31"/>
      <c r="L13" s="31"/>
      <c r="M13" s="31"/>
      <c r="N13" s="32" t="s">
        <v>94</v>
      </c>
      <c r="O13" s="107"/>
      <c r="P13" s="111"/>
      <c r="Q13" s="111"/>
      <c r="R13" s="94"/>
      <c r="S13" s="94"/>
      <c r="T13" s="62"/>
      <c r="U13" s="62"/>
      <c r="V13" s="62"/>
      <c r="W13" s="100"/>
      <c r="X13" s="172"/>
      <c r="Y13" s="73"/>
      <c r="Z13" s="73"/>
      <c r="AA13" s="73"/>
      <c r="AB13" s="73"/>
      <c r="AC13" s="86"/>
      <c r="AD13" s="74"/>
    </row>
    <row r="14" spans="1:32" s="24" customFormat="1">
      <c r="A14" s="26"/>
      <c r="B14" s="27"/>
      <c r="C14" s="28"/>
      <c r="D14" s="29"/>
      <c r="E14" s="136" t="s">
        <v>11</v>
      </c>
      <c r="F14" s="28"/>
      <c r="G14" s="28"/>
      <c r="H14" s="29"/>
      <c r="I14" s="29"/>
      <c r="J14" s="30"/>
      <c r="K14" s="31"/>
      <c r="L14" s="31"/>
      <c r="M14" s="31"/>
      <c r="N14" s="32" t="s">
        <v>94</v>
      </c>
      <c r="O14" s="107"/>
      <c r="P14" s="111"/>
      <c r="Q14" s="111"/>
      <c r="R14" s="94"/>
      <c r="S14" s="94"/>
      <c r="T14" s="62"/>
      <c r="U14" s="62"/>
      <c r="V14" s="62"/>
      <c r="W14" s="100"/>
      <c r="X14" s="172"/>
      <c r="Y14" s="73"/>
      <c r="Z14" s="73"/>
      <c r="AA14" s="73"/>
      <c r="AB14" s="73"/>
      <c r="AC14" s="86"/>
      <c r="AD14" s="74"/>
    </row>
    <row r="15" spans="1:32" s="24" customFormat="1">
      <c r="A15" s="26"/>
      <c r="B15" s="27"/>
      <c r="C15" s="28"/>
      <c r="D15" s="29"/>
      <c r="E15" s="135"/>
      <c r="F15" s="28" t="s">
        <v>12</v>
      </c>
      <c r="G15" s="28"/>
      <c r="H15" s="33"/>
      <c r="I15" s="34"/>
      <c r="J15" s="30"/>
      <c r="K15" s="31"/>
      <c r="L15" s="31"/>
      <c r="M15" s="31"/>
      <c r="N15" s="32" t="s">
        <v>95</v>
      </c>
      <c r="O15" s="107"/>
      <c r="P15" s="111"/>
      <c r="Q15" s="111"/>
      <c r="R15" s="94"/>
      <c r="S15" s="94"/>
      <c r="T15" s="62"/>
      <c r="U15" s="62"/>
      <c r="V15" s="62"/>
      <c r="W15" s="100"/>
      <c r="X15" s="172"/>
      <c r="Y15" s="73"/>
      <c r="Z15" s="73"/>
      <c r="AA15" s="73"/>
      <c r="AB15" s="73"/>
      <c r="AC15" s="86"/>
      <c r="AD15" s="74"/>
    </row>
    <row r="16" spans="1:32" s="24" customFormat="1">
      <c r="A16" s="26"/>
      <c r="B16" s="27"/>
      <c r="C16" s="28"/>
      <c r="D16" s="29"/>
      <c r="E16" s="135"/>
      <c r="F16" s="28"/>
      <c r="G16" s="28">
        <v>41</v>
      </c>
      <c r="H16" s="29"/>
      <c r="I16" s="29"/>
      <c r="J16" s="35"/>
      <c r="K16" s="36"/>
      <c r="L16" s="36"/>
      <c r="M16" s="36"/>
      <c r="N16" s="32" t="s">
        <v>96</v>
      </c>
      <c r="O16" s="107"/>
      <c r="P16" s="111"/>
      <c r="Q16" s="111"/>
      <c r="R16" s="94"/>
      <c r="S16" s="94"/>
      <c r="T16" s="62"/>
      <c r="U16" s="62"/>
      <c r="V16" s="62"/>
      <c r="W16" s="100"/>
      <c r="X16" s="172"/>
      <c r="Y16" s="73"/>
      <c r="Z16" s="73"/>
      <c r="AA16" s="73"/>
      <c r="AB16" s="73"/>
      <c r="AC16" s="86"/>
      <c r="AD16" s="74"/>
    </row>
    <row r="17" spans="1:30" s="24" customFormat="1">
      <c r="A17" s="26"/>
      <c r="B17" s="27"/>
      <c r="C17" s="28"/>
      <c r="D17" s="29"/>
      <c r="E17" s="135"/>
      <c r="F17" s="28"/>
      <c r="G17" s="28"/>
      <c r="H17" s="29" t="s">
        <v>97</v>
      </c>
      <c r="I17" s="29"/>
      <c r="J17" s="37"/>
      <c r="K17" s="38"/>
      <c r="L17" s="31"/>
      <c r="M17" s="31"/>
      <c r="N17" s="32" t="s">
        <v>98</v>
      </c>
      <c r="O17" s="107"/>
      <c r="P17" s="111"/>
      <c r="Q17" s="111"/>
      <c r="R17" s="94"/>
      <c r="S17" s="94"/>
      <c r="T17" s="62"/>
      <c r="U17" s="62"/>
      <c r="V17" s="62"/>
      <c r="W17" s="100"/>
      <c r="X17" s="172"/>
      <c r="Y17" s="73"/>
      <c r="Z17" s="73"/>
      <c r="AA17" s="73"/>
      <c r="AB17" s="73"/>
      <c r="AC17" s="86"/>
      <c r="AD17" s="74"/>
    </row>
    <row r="18" spans="1:30" s="25" customFormat="1" ht="33.75">
      <c r="A18" s="39"/>
      <c r="B18" s="40"/>
      <c r="C18" s="41"/>
      <c r="D18" s="42"/>
      <c r="E18" s="82"/>
      <c r="F18" s="41"/>
      <c r="G18" s="41"/>
      <c r="H18" s="42"/>
      <c r="I18" s="43" t="s">
        <v>99</v>
      </c>
      <c r="J18" s="30"/>
      <c r="K18" s="44"/>
      <c r="L18" s="45"/>
      <c r="M18" s="46"/>
      <c r="N18" s="60" t="s">
        <v>100</v>
      </c>
      <c r="O18" s="93"/>
      <c r="P18" s="110"/>
      <c r="Q18" s="110"/>
      <c r="R18" s="95"/>
      <c r="S18" s="95"/>
      <c r="T18" s="63"/>
      <c r="U18" s="63"/>
      <c r="V18" s="63"/>
      <c r="W18" s="101"/>
      <c r="X18" s="173"/>
      <c r="Y18" s="69"/>
      <c r="Z18" s="69"/>
      <c r="AA18" s="69"/>
      <c r="AB18" s="69"/>
      <c r="AC18" s="87"/>
      <c r="AD18" s="70"/>
    </row>
    <row r="19" spans="1:30" s="24" customFormat="1">
      <c r="A19" s="26"/>
      <c r="B19" s="27"/>
      <c r="C19" s="28"/>
      <c r="D19" s="29"/>
      <c r="E19" s="135"/>
      <c r="F19" s="28"/>
      <c r="G19" s="28"/>
      <c r="H19" s="29"/>
      <c r="I19" s="29"/>
      <c r="J19" s="30" t="s">
        <v>101</v>
      </c>
      <c r="K19" s="44"/>
      <c r="L19" s="48"/>
      <c r="M19" s="48"/>
      <c r="N19" s="47" t="s">
        <v>102</v>
      </c>
      <c r="O19" s="108"/>
      <c r="P19" s="111"/>
      <c r="Q19" s="111"/>
      <c r="R19" s="96"/>
      <c r="S19" s="96"/>
      <c r="T19" s="64"/>
      <c r="U19" s="64"/>
      <c r="V19" s="64"/>
      <c r="W19" s="102"/>
      <c r="X19" s="172"/>
      <c r="Y19" s="73"/>
      <c r="Z19" s="73"/>
      <c r="AA19" s="73"/>
      <c r="AB19" s="73"/>
      <c r="AC19" s="86"/>
      <c r="AD19" s="74"/>
    </row>
    <row r="20" spans="1:30" s="24" customFormat="1">
      <c r="A20" s="26"/>
      <c r="B20" s="27"/>
      <c r="C20" s="28"/>
      <c r="D20" s="29"/>
      <c r="E20" s="135"/>
      <c r="F20" s="28"/>
      <c r="G20" s="28"/>
      <c r="H20" s="29"/>
      <c r="I20" s="29"/>
      <c r="J20" s="30"/>
      <c r="K20" s="44">
        <v>13</v>
      </c>
      <c r="L20" s="46"/>
      <c r="M20" s="48"/>
      <c r="N20" s="49" t="s">
        <v>103</v>
      </c>
      <c r="O20" s="108"/>
      <c r="P20" s="111"/>
      <c r="Q20" s="111"/>
      <c r="R20" s="96"/>
      <c r="S20" s="96"/>
      <c r="T20" s="64"/>
      <c r="U20" s="64"/>
      <c r="V20" s="64"/>
      <c r="W20" s="102"/>
      <c r="X20" s="172"/>
      <c r="Y20" s="73"/>
      <c r="Z20" s="73"/>
      <c r="AA20" s="73"/>
      <c r="AB20" s="73"/>
      <c r="AC20" s="86"/>
      <c r="AD20" s="74"/>
    </row>
    <row r="21" spans="1:30" s="24" customFormat="1">
      <c r="A21" s="26"/>
      <c r="B21" s="27"/>
      <c r="C21" s="28"/>
      <c r="D21" s="29"/>
      <c r="E21" s="135"/>
      <c r="F21" s="28"/>
      <c r="G21" s="28"/>
      <c r="H21" s="29"/>
      <c r="I21" s="29"/>
      <c r="J21" s="30"/>
      <c r="K21" s="44"/>
      <c r="L21" s="46" t="s">
        <v>109</v>
      </c>
      <c r="M21" s="48"/>
      <c r="N21" s="49" t="s">
        <v>104</v>
      </c>
      <c r="O21" s="108"/>
      <c r="P21" s="110"/>
      <c r="Q21" s="110"/>
      <c r="R21" s="97"/>
      <c r="S21" s="97"/>
      <c r="T21" s="65"/>
      <c r="U21" s="66"/>
      <c r="V21" s="65"/>
      <c r="W21" s="103"/>
      <c r="X21" s="172"/>
      <c r="Y21" s="73"/>
      <c r="Z21" s="73"/>
      <c r="AA21" s="73"/>
      <c r="AB21" s="73"/>
      <c r="AC21" s="86"/>
      <c r="AD21" s="74"/>
    </row>
    <row r="22" spans="1:30" s="25" customFormat="1">
      <c r="A22" s="50"/>
      <c r="B22" s="51"/>
      <c r="C22" s="52"/>
      <c r="D22" s="53"/>
      <c r="E22" s="137"/>
      <c r="F22" s="52"/>
      <c r="G22" s="52"/>
      <c r="H22" s="53"/>
      <c r="I22" s="54"/>
      <c r="J22" s="55"/>
      <c r="K22" s="56"/>
      <c r="L22" s="57"/>
      <c r="M22" s="58"/>
      <c r="N22" s="59" t="s">
        <v>13</v>
      </c>
      <c r="O22" s="93"/>
      <c r="P22" s="110">
        <v>17159214.289999999</v>
      </c>
      <c r="Q22" s="110"/>
      <c r="R22" s="98"/>
      <c r="S22" s="98"/>
      <c r="T22" s="67"/>
      <c r="U22" s="67"/>
      <c r="V22" s="67"/>
      <c r="W22" s="104"/>
      <c r="X22" s="173"/>
      <c r="Y22" s="69"/>
      <c r="Z22" s="69"/>
      <c r="AA22" s="69"/>
      <c r="AB22" s="69"/>
      <c r="AC22" s="87"/>
      <c r="AD22" s="70"/>
    </row>
    <row r="23" spans="1:30" s="25" customFormat="1">
      <c r="A23" s="39"/>
      <c r="B23" s="40"/>
      <c r="C23" s="41"/>
      <c r="D23" s="42"/>
      <c r="E23" s="82"/>
      <c r="F23" s="41"/>
      <c r="G23" s="41"/>
      <c r="H23" s="42"/>
      <c r="I23" s="43"/>
      <c r="J23" s="30"/>
      <c r="K23" s="44"/>
      <c r="L23" s="45"/>
      <c r="M23" s="46">
        <v>1</v>
      </c>
      <c r="N23" s="60" t="s">
        <v>14</v>
      </c>
      <c r="O23" s="93" t="s">
        <v>15</v>
      </c>
      <c r="P23" s="110"/>
      <c r="Q23" s="110">
        <v>0.1</v>
      </c>
      <c r="R23" s="99">
        <v>4</v>
      </c>
      <c r="S23" s="99">
        <v>4</v>
      </c>
      <c r="T23" s="68">
        <v>1</v>
      </c>
      <c r="U23" s="68">
        <v>1</v>
      </c>
      <c r="V23" s="68">
        <v>1</v>
      </c>
      <c r="W23" s="105">
        <v>1</v>
      </c>
      <c r="X23" s="173">
        <v>1</v>
      </c>
      <c r="Y23" s="173">
        <v>1</v>
      </c>
      <c r="Z23" s="173"/>
      <c r="AA23" s="173"/>
      <c r="AB23" s="173">
        <f>SUM(X23:AA23)</f>
        <v>2</v>
      </c>
      <c r="AC23" s="92">
        <f>+AB23/R23</f>
        <v>0.5</v>
      </c>
      <c r="AD23" s="89">
        <f>+AB23/S23</f>
        <v>0.5</v>
      </c>
    </row>
    <row r="24" spans="1:30" s="25" customFormat="1" ht="33.75">
      <c r="A24" s="39"/>
      <c r="B24" s="40"/>
      <c r="C24" s="41"/>
      <c r="D24" s="42"/>
      <c r="E24" s="82"/>
      <c r="F24" s="41"/>
      <c r="G24" s="41"/>
      <c r="H24" s="42"/>
      <c r="I24" s="43"/>
      <c r="J24" s="30"/>
      <c r="K24" s="44"/>
      <c r="L24" s="45"/>
      <c r="M24" s="46">
        <v>2</v>
      </c>
      <c r="N24" s="60" t="s">
        <v>16</v>
      </c>
      <c r="O24" s="93" t="s">
        <v>17</v>
      </c>
      <c r="P24" s="110"/>
      <c r="Q24" s="110">
        <v>0.2</v>
      </c>
      <c r="R24" s="99">
        <v>5</v>
      </c>
      <c r="S24" s="99">
        <v>5</v>
      </c>
      <c r="T24" s="68">
        <v>3</v>
      </c>
      <c r="U24" s="68">
        <v>0</v>
      </c>
      <c r="V24" s="68">
        <v>0</v>
      </c>
      <c r="W24" s="105">
        <v>2</v>
      </c>
      <c r="X24" s="173">
        <v>3</v>
      </c>
      <c r="Y24" s="173">
        <v>0</v>
      </c>
      <c r="Z24" s="173"/>
      <c r="AA24" s="173"/>
      <c r="AB24" s="173">
        <f t="shared" ref="AB24:AB39" si="0">SUM(X24:AA24)</f>
        <v>3</v>
      </c>
      <c r="AC24" s="92">
        <f t="shared" ref="AC24:AC40" si="1">+AB24/R24</f>
        <v>0.6</v>
      </c>
      <c r="AD24" s="89">
        <f t="shared" ref="AD24:AD40" si="2">+AB24/S24</f>
        <v>0.6</v>
      </c>
    </row>
    <row r="25" spans="1:30" s="25" customFormat="1" ht="28.5" customHeight="1">
      <c r="A25" s="39"/>
      <c r="B25" s="40"/>
      <c r="C25" s="41"/>
      <c r="D25" s="42"/>
      <c r="E25" s="82"/>
      <c r="F25" s="41"/>
      <c r="G25" s="41"/>
      <c r="H25" s="42"/>
      <c r="I25" s="43"/>
      <c r="J25" s="30"/>
      <c r="K25" s="44"/>
      <c r="L25" s="45"/>
      <c r="M25" s="46">
        <v>3</v>
      </c>
      <c r="N25" s="60" t="s">
        <v>18</v>
      </c>
      <c r="O25" s="93" t="s">
        <v>19</v>
      </c>
      <c r="P25" s="110"/>
      <c r="Q25" s="110">
        <v>0.4</v>
      </c>
      <c r="R25" s="99">
        <v>13</v>
      </c>
      <c r="S25" s="99">
        <v>13</v>
      </c>
      <c r="T25" s="68">
        <v>4</v>
      </c>
      <c r="U25" s="68">
        <v>3</v>
      </c>
      <c r="V25" s="68">
        <v>3</v>
      </c>
      <c r="W25" s="105">
        <v>3</v>
      </c>
      <c r="X25" s="173">
        <v>4</v>
      </c>
      <c r="Y25" s="173">
        <v>3</v>
      </c>
      <c r="Z25" s="173"/>
      <c r="AA25" s="173"/>
      <c r="AB25" s="173">
        <f t="shared" si="0"/>
        <v>7</v>
      </c>
      <c r="AC25" s="92">
        <f t="shared" si="1"/>
        <v>0.53846153846153844</v>
      </c>
      <c r="AD25" s="89">
        <f t="shared" si="2"/>
        <v>0.53846153846153844</v>
      </c>
    </row>
    <row r="26" spans="1:30" s="25" customFormat="1" ht="22.5">
      <c r="A26" s="39"/>
      <c r="B26" s="40"/>
      <c r="C26" s="41"/>
      <c r="D26" s="42"/>
      <c r="E26" s="82"/>
      <c r="F26" s="41"/>
      <c r="G26" s="41"/>
      <c r="H26" s="42"/>
      <c r="I26" s="43"/>
      <c r="J26" s="30"/>
      <c r="K26" s="44"/>
      <c r="L26" s="45"/>
      <c r="M26" s="46">
        <v>4</v>
      </c>
      <c r="N26" s="60" t="s">
        <v>20</v>
      </c>
      <c r="O26" s="93" t="s">
        <v>32</v>
      </c>
      <c r="P26" s="110"/>
      <c r="Q26" s="110">
        <v>0.3</v>
      </c>
      <c r="R26" s="99">
        <v>24</v>
      </c>
      <c r="S26" s="99">
        <v>24</v>
      </c>
      <c r="T26" s="68">
        <v>6</v>
      </c>
      <c r="U26" s="68">
        <v>6</v>
      </c>
      <c r="V26" s="68">
        <v>6</v>
      </c>
      <c r="W26" s="105">
        <v>6</v>
      </c>
      <c r="X26" s="173">
        <v>6</v>
      </c>
      <c r="Y26" s="173">
        <v>6</v>
      </c>
      <c r="Z26" s="173"/>
      <c r="AA26" s="173"/>
      <c r="AB26" s="173">
        <f t="shared" si="0"/>
        <v>12</v>
      </c>
      <c r="AC26" s="92">
        <f t="shared" si="1"/>
        <v>0.5</v>
      </c>
      <c r="AD26" s="89">
        <f t="shared" si="2"/>
        <v>0.5</v>
      </c>
    </row>
    <row r="27" spans="1:30" s="25" customFormat="1">
      <c r="A27" s="39"/>
      <c r="B27" s="40"/>
      <c r="C27" s="41"/>
      <c r="D27" s="42"/>
      <c r="E27" s="82"/>
      <c r="F27" s="41"/>
      <c r="G27" s="41"/>
      <c r="H27" s="42"/>
      <c r="I27" s="43"/>
      <c r="J27" s="30"/>
      <c r="K27" s="44"/>
      <c r="L27" s="45"/>
      <c r="M27" s="46"/>
      <c r="N27" s="59" t="s">
        <v>21</v>
      </c>
      <c r="O27" s="93"/>
      <c r="P27" s="110">
        <v>16218737.710000001</v>
      </c>
      <c r="Q27" s="110"/>
      <c r="R27" s="99"/>
      <c r="S27" s="99"/>
      <c r="T27" s="68"/>
      <c r="U27" s="68"/>
      <c r="V27" s="68"/>
      <c r="W27" s="105"/>
      <c r="X27" s="173"/>
      <c r="Y27" s="173"/>
      <c r="Z27" s="173"/>
      <c r="AA27" s="173"/>
      <c r="AB27" s="173">
        <f t="shared" si="0"/>
        <v>0</v>
      </c>
      <c r="AC27" s="92"/>
      <c r="AD27" s="89"/>
    </row>
    <row r="28" spans="1:30" s="25" customFormat="1" ht="22.5">
      <c r="A28" s="39"/>
      <c r="B28" s="40"/>
      <c r="C28" s="41"/>
      <c r="D28" s="42"/>
      <c r="E28" s="82"/>
      <c r="F28" s="41"/>
      <c r="G28" s="41"/>
      <c r="H28" s="42"/>
      <c r="I28" s="43"/>
      <c r="J28" s="30"/>
      <c r="K28" s="44"/>
      <c r="L28" s="45"/>
      <c r="M28" s="46">
        <v>5</v>
      </c>
      <c r="N28" s="60" t="s">
        <v>22</v>
      </c>
      <c r="O28" s="93" t="s">
        <v>23</v>
      </c>
      <c r="P28" s="110"/>
      <c r="Q28" s="110">
        <v>0.15</v>
      </c>
      <c r="R28" s="99">
        <v>1</v>
      </c>
      <c r="S28" s="99">
        <v>1</v>
      </c>
      <c r="T28" s="68">
        <v>0</v>
      </c>
      <c r="U28" s="68">
        <v>0</v>
      </c>
      <c r="V28" s="68">
        <v>1</v>
      </c>
      <c r="W28" s="105">
        <v>0</v>
      </c>
      <c r="X28" s="173">
        <v>0</v>
      </c>
      <c r="Y28" s="173">
        <v>0</v>
      </c>
      <c r="Z28" s="173"/>
      <c r="AA28" s="173"/>
      <c r="AB28" s="173">
        <f t="shared" si="0"/>
        <v>0</v>
      </c>
      <c r="AC28" s="92">
        <f t="shared" si="1"/>
        <v>0</v>
      </c>
      <c r="AD28" s="89">
        <f t="shared" si="2"/>
        <v>0</v>
      </c>
    </row>
    <row r="29" spans="1:30" s="25" customFormat="1" ht="22.5">
      <c r="A29" s="39"/>
      <c r="B29" s="40"/>
      <c r="C29" s="41"/>
      <c r="D29" s="42"/>
      <c r="E29" s="82"/>
      <c r="F29" s="41"/>
      <c r="G29" s="41"/>
      <c r="H29" s="42"/>
      <c r="I29" s="43"/>
      <c r="J29" s="30"/>
      <c r="K29" s="44"/>
      <c r="L29" s="45"/>
      <c r="M29" s="46">
        <v>6</v>
      </c>
      <c r="N29" s="60" t="s">
        <v>24</v>
      </c>
      <c r="O29" s="93" t="s">
        <v>19</v>
      </c>
      <c r="P29" s="110"/>
      <c r="Q29" s="110">
        <v>0.5</v>
      </c>
      <c r="R29" s="99">
        <v>5</v>
      </c>
      <c r="S29" s="99">
        <v>5</v>
      </c>
      <c r="T29" s="68">
        <v>2</v>
      </c>
      <c r="U29" s="68">
        <v>1</v>
      </c>
      <c r="V29" s="68">
        <v>1</v>
      </c>
      <c r="W29" s="105">
        <v>1</v>
      </c>
      <c r="X29" s="173">
        <v>2</v>
      </c>
      <c r="Y29" s="173">
        <v>1</v>
      </c>
      <c r="Z29" s="173"/>
      <c r="AA29" s="173"/>
      <c r="AB29" s="173">
        <f t="shared" si="0"/>
        <v>3</v>
      </c>
      <c r="AC29" s="92">
        <f t="shared" si="1"/>
        <v>0.6</v>
      </c>
      <c r="AD29" s="89">
        <f t="shared" si="2"/>
        <v>0.6</v>
      </c>
    </row>
    <row r="30" spans="1:30" s="25" customFormat="1">
      <c r="A30" s="39"/>
      <c r="B30" s="40"/>
      <c r="C30" s="41"/>
      <c r="D30" s="42"/>
      <c r="E30" s="82"/>
      <c r="F30" s="41"/>
      <c r="G30" s="41"/>
      <c r="H30" s="42"/>
      <c r="I30" s="43"/>
      <c r="J30" s="30"/>
      <c r="K30" s="44"/>
      <c r="L30" s="45"/>
      <c r="M30" s="46">
        <v>7</v>
      </c>
      <c r="N30" s="60" t="s">
        <v>25</v>
      </c>
      <c r="O30" s="93" t="s">
        <v>19</v>
      </c>
      <c r="P30" s="110"/>
      <c r="Q30" s="110">
        <v>0.35</v>
      </c>
      <c r="R30" s="99">
        <v>12</v>
      </c>
      <c r="S30" s="99">
        <v>12</v>
      </c>
      <c r="T30" s="68">
        <v>3</v>
      </c>
      <c r="U30" s="68">
        <v>3</v>
      </c>
      <c r="V30" s="68">
        <v>3</v>
      </c>
      <c r="W30" s="105">
        <v>3</v>
      </c>
      <c r="X30" s="173">
        <v>3</v>
      </c>
      <c r="Y30" s="173">
        <v>3</v>
      </c>
      <c r="Z30" s="173"/>
      <c r="AA30" s="173"/>
      <c r="AB30" s="173">
        <f t="shared" si="0"/>
        <v>6</v>
      </c>
      <c r="AC30" s="92">
        <f t="shared" si="1"/>
        <v>0.5</v>
      </c>
      <c r="AD30" s="89">
        <f t="shared" si="2"/>
        <v>0.5</v>
      </c>
    </row>
    <row r="31" spans="1:30" s="25" customFormat="1">
      <c r="A31" s="39"/>
      <c r="B31" s="40"/>
      <c r="C31" s="41"/>
      <c r="D31" s="42"/>
      <c r="E31" s="82"/>
      <c r="F31" s="41"/>
      <c r="G31" s="41"/>
      <c r="H31" s="42"/>
      <c r="I31" s="43"/>
      <c r="J31" s="30"/>
      <c r="K31" s="44"/>
      <c r="L31" s="45"/>
      <c r="M31" s="46"/>
      <c r="N31" s="59" t="s">
        <v>63</v>
      </c>
      <c r="O31" s="93"/>
      <c r="P31" s="110">
        <v>16459806.33</v>
      </c>
      <c r="Q31" s="110"/>
      <c r="R31" s="99"/>
      <c r="S31" s="99"/>
      <c r="T31" s="68"/>
      <c r="U31" s="68"/>
      <c r="V31" s="68"/>
      <c r="W31" s="105"/>
      <c r="X31" s="173"/>
      <c r="Y31" s="173"/>
      <c r="Z31" s="173"/>
      <c r="AA31" s="173"/>
      <c r="AB31" s="173"/>
      <c r="AC31" s="92"/>
      <c r="AD31" s="89"/>
    </row>
    <row r="32" spans="1:30" s="25" customFormat="1" ht="22.5">
      <c r="A32" s="39"/>
      <c r="B32" s="40"/>
      <c r="C32" s="41"/>
      <c r="D32" s="42"/>
      <c r="E32" s="82"/>
      <c r="F32" s="41"/>
      <c r="G32" s="41"/>
      <c r="H32" s="42"/>
      <c r="I32" s="43"/>
      <c r="J32" s="30"/>
      <c r="K32" s="44"/>
      <c r="L32" s="45"/>
      <c r="M32" s="46">
        <v>8</v>
      </c>
      <c r="N32" s="60" t="s">
        <v>26</v>
      </c>
      <c r="O32" s="93" t="s">
        <v>19</v>
      </c>
      <c r="P32" s="110"/>
      <c r="Q32" s="110">
        <v>0.7</v>
      </c>
      <c r="R32" s="99">
        <v>12</v>
      </c>
      <c r="S32" s="99">
        <v>12</v>
      </c>
      <c r="T32" s="68">
        <v>3</v>
      </c>
      <c r="U32" s="68">
        <v>3</v>
      </c>
      <c r="V32" s="68">
        <v>3</v>
      </c>
      <c r="W32" s="105">
        <v>3</v>
      </c>
      <c r="X32" s="173">
        <v>3</v>
      </c>
      <c r="Y32" s="173">
        <v>3</v>
      </c>
      <c r="Z32" s="173"/>
      <c r="AA32" s="173"/>
      <c r="AB32" s="173">
        <f t="shared" si="0"/>
        <v>6</v>
      </c>
      <c r="AC32" s="92">
        <f t="shared" si="1"/>
        <v>0.5</v>
      </c>
      <c r="AD32" s="89">
        <f t="shared" si="2"/>
        <v>0.5</v>
      </c>
    </row>
    <row r="33" spans="1:30" s="25" customFormat="1" ht="22.5">
      <c r="A33" s="39"/>
      <c r="B33" s="40"/>
      <c r="C33" s="41"/>
      <c r="D33" s="42"/>
      <c r="E33" s="82"/>
      <c r="F33" s="41"/>
      <c r="G33" s="41"/>
      <c r="H33" s="42"/>
      <c r="I33" s="43"/>
      <c r="J33" s="30"/>
      <c r="K33" s="44"/>
      <c r="L33" s="45"/>
      <c r="M33" s="46">
        <v>9</v>
      </c>
      <c r="N33" s="60" t="s">
        <v>27</v>
      </c>
      <c r="O33" s="93" t="s">
        <v>19</v>
      </c>
      <c r="P33" s="110"/>
      <c r="Q33" s="110">
        <v>0.1</v>
      </c>
      <c r="R33" s="99">
        <v>12</v>
      </c>
      <c r="S33" s="99">
        <v>12</v>
      </c>
      <c r="T33" s="68">
        <v>3</v>
      </c>
      <c r="U33" s="68">
        <v>3</v>
      </c>
      <c r="V33" s="68">
        <v>3</v>
      </c>
      <c r="W33" s="105">
        <v>3</v>
      </c>
      <c r="X33" s="173">
        <v>3</v>
      </c>
      <c r="Y33" s="173">
        <v>3</v>
      </c>
      <c r="Z33" s="173"/>
      <c r="AA33" s="173"/>
      <c r="AB33" s="173">
        <f t="shared" si="0"/>
        <v>6</v>
      </c>
      <c r="AC33" s="92">
        <f t="shared" si="1"/>
        <v>0.5</v>
      </c>
      <c r="AD33" s="89">
        <f t="shared" si="2"/>
        <v>0.5</v>
      </c>
    </row>
    <row r="34" spans="1:30" s="25" customFormat="1" ht="33.75">
      <c r="A34" s="39"/>
      <c r="B34" s="40"/>
      <c r="C34" s="41"/>
      <c r="D34" s="42"/>
      <c r="E34" s="82"/>
      <c r="F34" s="41"/>
      <c r="G34" s="41"/>
      <c r="H34" s="42"/>
      <c r="I34" s="43"/>
      <c r="J34" s="30"/>
      <c r="K34" s="44"/>
      <c r="L34" s="45"/>
      <c r="M34" s="46">
        <v>10</v>
      </c>
      <c r="N34" s="60" t="s">
        <v>28</v>
      </c>
      <c r="O34" s="93" t="s">
        <v>19</v>
      </c>
      <c r="P34" s="110"/>
      <c r="Q34" s="110">
        <v>0.12</v>
      </c>
      <c r="R34" s="99">
        <v>12</v>
      </c>
      <c r="S34" s="99">
        <v>12</v>
      </c>
      <c r="T34" s="68">
        <v>3</v>
      </c>
      <c r="U34" s="68">
        <v>3</v>
      </c>
      <c r="V34" s="68">
        <v>3</v>
      </c>
      <c r="W34" s="105">
        <v>3</v>
      </c>
      <c r="X34" s="173">
        <v>3</v>
      </c>
      <c r="Y34" s="173">
        <v>3</v>
      </c>
      <c r="Z34" s="173"/>
      <c r="AA34" s="173"/>
      <c r="AB34" s="173">
        <f t="shared" si="0"/>
        <v>6</v>
      </c>
      <c r="AC34" s="92">
        <f t="shared" si="1"/>
        <v>0.5</v>
      </c>
      <c r="AD34" s="89">
        <f t="shared" si="2"/>
        <v>0.5</v>
      </c>
    </row>
    <row r="35" spans="1:30" s="25" customFormat="1">
      <c r="A35" s="39"/>
      <c r="B35" s="40"/>
      <c r="C35" s="41"/>
      <c r="D35" s="42"/>
      <c r="E35" s="82"/>
      <c r="F35" s="41"/>
      <c r="G35" s="41"/>
      <c r="H35" s="42"/>
      <c r="I35" s="43"/>
      <c r="J35" s="30"/>
      <c r="K35" s="44"/>
      <c r="L35" s="45"/>
      <c r="M35" s="46">
        <v>11</v>
      </c>
      <c r="N35" s="60" t="s">
        <v>29</v>
      </c>
      <c r="O35" s="93" t="s">
        <v>19</v>
      </c>
      <c r="P35" s="110"/>
      <c r="Q35" s="110">
        <v>0.08</v>
      </c>
      <c r="R35" s="99">
        <v>12</v>
      </c>
      <c r="S35" s="99">
        <v>12</v>
      </c>
      <c r="T35" s="68">
        <v>3</v>
      </c>
      <c r="U35" s="68">
        <v>3</v>
      </c>
      <c r="V35" s="68">
        <v>3</v>
      </c>
      <c r="W35" s="105">
        <v>3</v>
      </c>
      <c r="X35" s="173">
        <v>3</v>
      </c>
      <c r="Y35" s="173">
        <v>3</v>
      </c>
      <c r="Z35" s="173"/>
      <c r="AA35" s="173"/>
      <c r="AB35" s="173">
        <f t="shared" si="0"/>
        <v>6</v>
      </c>
      <c r="AC35" s="92">
        <f t="shared" si="1"/>
        <v>0.5</v>
      </c>
      <c r="AD35" s="89">
        <f t="shared" si="2"/>
        <v>0.5</v>
      </c>
    </row>
    <row r="36" spans="1:30" s="25" customFormat="1">
      <c r="A36" s="39"/>
      <c r="B36" s="40"/>
      <c r="C36" s="41"/>
      <c r="D36" s="42"/>
      <c r="E36" s="82"/>
      <c r="F36" s="41"/>
      <c r="G36" s="41"/>
      <c r="H36" s="42"/>
      <c r="I36" s="43"/>
      <c r="J36" s="30"/>
      <c r="K36" s="44"/>
      <c r="L36" s="45"/>
      <c r="M36" s="46"/>
      <c r="N36" s="59" t="s">
        <v>30</v>
      </c>
      <c r="O36" s="93"/>
      <c r="P36" s="110">
        <v>3989879.69</v>
      </c>
      <c r="Q36" s="110"/>
      <c r="R36" s="99"/>
      <c r="S36" s="99"/>
      <c r="T36" s="68"/>
      <c r="U36" s="68"/>
      <c r="V36" s="68"/>
      <c r="W36" s="105"/>
      <c r="X36" s="173"/>
      <c r="Y36" s="173"/>
      <c r="Z36" s="173"/>
      <c r="AA36" s="173"/>
      <c r="AB36" s="173"/>
      <c r="AC36" s="92"/>
      <c r="AD36" s="89"/>
    </row>
    <row r="37" spans="1:30" s="25" customFormat="1" ht="30" customHeight="1">
      <c r="A37" s="39"/>
      <c r="B37" s="40"/>
      <c r="C37" s="41"/>
      <c r="D37" s="42"/>
      <c r="E37" s="82"/>
      <c r="F37" s="41"/>
      <c r="G37" s="41"/>
      <c r="H37" s="42"/>
      <c r="I37" s="43"/>
      <c r="J37" s="30"/>
      <c r="K37" s="44"/>
      <c r="L37" s="45"/>
      <c r="M37" s="46">
        <v>12</v>
      </c>
      <c r="N37" s="60" t="s">
        <v>31</v>
      </c>
      <c r="O37" s="93" t="s">
        <v>32</v>
      </c>
      <c r="P37" s="110"/>
      <c r="Q37" s="110">
        <v>0.2</v>
      </c>
      <c r="R37" s="99">
        <v>2</v>
      </c>
      <c r="S37" s="99">
        <v>2</v>
      </c>
      <c r="T37" s="68">
        <v>0</v>
      </c>
      <c r="U37" s="68">
        <v>0</v>
      </c>
      <c r="V37" s="68">
        <v>1</v>
      </c>
      <c r="W37" s="105">
        <v>1</v>
      </c>
      <c r="X37" s="177">
        <v>0</v>
      </c>
      <c r="Y37" s="173">
        <v>0</v>
      </c>
      <c r="Z37" s="173"/>
      <c r="AA37" s="173"/>
      <c r="AB37" s="173">
        <f t="shared" si="0"/>
        <v>0</v>
      </c>
      <c r="AC37" s="92">
        <f t="shared" si="1"/>
        <v>0</v>
      </c>
      <c r="AD37" s="89">
        <f t="shared" si="2"/>
        <v>0</v>
      </c>
    </row>
    <row r="38" spans="1:30" s="25" customFormat="1" ht="15" customHeight="1">
      <c r="A38" s="39"/>
      <c r="B38" s="40"/>
      <c r="C38" s="41"/>
      <c r="D38" s="42"/>
      <c r="E38" s="82"/>
      <c r="F38" s="41"/>
      <c r="G38" s="41"/>
      <c r="H38" s="42"/>
      <c r="I38" s="43"/>
      <c r="J38" s="30"/>
      <c r="K38" s="44"/>
      <c r="L38" s="45"/>
      <c r="M38" s="46">
        <v>13</v>
      </c>
      <c r="N38" s="60" t="s">
        <v>33</v>
      </c>
      <c r="O38" s="93" t="s">
        <v>19</v>
      </c>
      <c r="P38" s="110"/>
      <c r="Q38" s="110">
        <v>0.1</v>
      </c>
      <c r="R38" s="99">
        <v>4</v>
      </c>
      <c r="S38" s="99">
        <v>4</v>
      </c>
      <c r="T38" s="68">
        <v>0</v>
      </c>
      <c r="U38" s="68">
        <v>0</v>
      </c>
      <c r="V38" s="68">
        <v>2</v>
      </c>
      <c r="W38" s="105">
        <v>2</v>
      </c>
      <c r="X38" s="173">
        <v>0</v>
      </c>
      <c r="Y38" s="173">
        <v>0</v>
      </c>
      <c r="Z38" s="173"/>
      <c r="AA38" s="173"/>
      <c r="AB38" s="173">
        <f t="shared" si="0"/>
        <v>0</v>
      </c>
      <c r="AC38" s="92">
        <f t="shared" si="1"/>
        <v>0</v>
      </c>
      <c r="AD38" s="89">
        <f t="shared" si="2"/>
        <v>0</v>
      </c>
    </row>
    <row r="39" spans="1:30" s="25" customFormat="1" ht="15" customHeight="1">
      <c r="A39" s="39"/>
      <c r="B39" s="40"/>
      <c r="C39" s="41"/>
      <c r="D39" s="42"/>
      <c r="E39" s="82"/>
      <c r="F39" s="41"/>
      <c r="G39" s="41"/>
      <c r="H39" s="42"/>
      <c r="I39" s="43"/>
      <c r="J39" s="30"/>
      <c r="K39" s="44"/>
      <c r="L39" s="45"/>
      <c r="M39" s="46">
        <v>14</v>
      </c>
      <c r="N39" s="60" t="s">
        <v>34</v>
      </c>
      <c r="O39" s="93" t="s">
        <v>111</v>
      </c>
      <c r="P39" s="110"/>
      <c r="Q39" s="110">
        <v>0.16</v>
      </c>
      <c r="R39" s="99">
        <v>9</v>
      </c>
      <c r="S39" s="178">
        <v>19</v>
      </c>
      <c r="T39" s="68">
        <v>9</v>
      </c>
      <c r="U39" s="68">
        <v>0</v>
      </c>
      <c r="V39" s="68">
        <v>0</v>
      </c>
      <c r="W39" s="105">
        <v>0</v>
      </c>
      <c r="X39" s="173">
        <v>9</v>
      </c>
      <c r="Y39" s="177">
        <v>10</v>
      </c>
      <c r="Z39" s="173"/>
      <c r="AA39" s="173"/>
      <c r="AB39" s="173">
        <f t="shared" si="0"/>
        <v>19</v>
      </c>
      <c r="AC39" s="92">
        <f t="shared" si="1"/>
        <v>2.1111111111111112</v>
      </c>
      <c r="AD39" s="89">
        <f t="shared" si="2"/>
        <v>1</v>
      </c>
    </row>
    <row r="40" spans="1:30" s="84" customFormat="1" ht="15" customHeight="1">
      <c r="A40" s="39"/>
      <c r="B40" s="40"/>
      <c r="C40" s="41"/>
      <c r="D40" s="42"/>
      <c r="E40" s="82"/>
      <c r="F40" s="41"/>
      <c r="G40" s="41"/>
      <c r="H40" s="42"/>
      <c r="I40" s="43"/>
      <c r="J40" s="30"/>
      <c r="K40" s="44"/>
      <c r="L40" s="45"/>
      <c r="M40" s="46">
        <v>15</v>
      </c>
      <c r="N40" s="60" t="s">
        <v>110</v>
      </c>
      <c r="O40" s="109" t="s">
        <v>56</v>
      </c>
      <c r="P40" s="110"/>
      <c r="Q40" s="157">
        <v>0.54</v>
      </c>
      <c r="R40" s="41">
        <v>24</v>
      </c>
      <c r="S40" s="41">
        <v>24</v>
      </c>
      <c r="T40" s="83">
        <v>0</v>
      </c>
      <c r="U40" s="83">
        <v>10</v>
      </c>
      <c r="V40" s="83">
        <v>10</v>
      </c>
      <c r="W40" s="106">
        <v>4</v>
      </c>
      <c r="X40" s="173">
        <v>0</v>
      </c>
      <c r="Y40" s="177">
        <v>13</v>
      </c>
      <c r="Z40" s="173"/>
      <c r="AA40" s="173"/>
      <c r="AB40" s="173">
        <f t="shared" ref="AB40" si="3">SUM(X40:AA40)</f>
        <v>13</v>
      </c>
      <c r="AC40" s="92">
        <f t="shared" si="1"/>
        <v>0.54166666666666663</v>
      </c>
      <c r="AD40" s="89">
        <f t="shared" si="2"/>
        <v>0.54166666666666663</v>
      </c>
    </row>
    <row r="41" spans="1:30" s="25" customFormat="1" ht="22.5">
      <c r="A41" s="39"/>
      <c r="B41" s="40"/>
      <c r="C41" s="41"/>
      <c r="D41" s="42"/>
      <c r="E41" s="82"/>
      <c r="F41" s="41"/>
      <c r="G41" s="41"/>
      <c r="H41" s="42"/>
      <c r="I41" s="43"/>
      <c r="J41" s="30"/>
      <c r="K41" s="44"/>
      <c r="L41" s="45"/>
      <c r="M41" s="46"/>
      <c r="N41" s="59" t="s">
        <v>35</v>
      </c>
      <c r="O41" s="93"/>
      <c r="P41" s="110">
        <v>3421916.97</v>
      </c>
      <c r="Q41" s="110"/>
      <c r="R41" s="99"/>
      <c r="S41" s="99"/>
      <c r="T41" s="68"/>
      <c r="U41" s="68"/>
      <c r="V41" s="68"/>
      <c r="W41" s="105"/>
      <c r="X41" s="173"/>
      <c r="Y41" s="69"/>
      <c r="Z41" s="69"/>
      <c r="AA41" s="69"/>
      <c r="AB41" s="69"/>
      <c r="AC41" s="69"/>
      <c r="AD41" s="90"/>
    </row>
    <row r="42" spans="1:30" s="25" customFormat="1" ht="45.75" customHeight="1">
      <c r="A42" s="39"/>
      <c r="B42" s="40"/>
      <c r="C42" s="41"/>
      <c r="D42" s="42"/>
      <c r="E42" s="82"/>
      <c r="F42" s="41"/>
      <c r="G42" s="41"/>
      <c r="H42" s="42"/>
      <c r="I42" s="43"/>
      <c r="J42" s="30"/>
      <c r="K42" s="44"/>
      <c r="L42" s="45"/>
      <c r="M42" s="46">
        <v>16</v>
      </c>
      <c r="N42" s="60" t="s">
        <v>36</v>
      </c>
      <c r="O42" s="93" t="s">
        <v>37</v>
      </c>
      <c r="P42" s="110"/>
      <c r="Q42" s="110">
        <v>0.4</v>
      </c>
      <c r="R42" s="99">
        <v>40</v>
      </c>
      <c r="S42" s="99">
        <v>40</v>
      </c>
      <c r="T42" s="68">
        <v>5</v>
      </c>
      <c r="U42" s="184">
        <v>20</v>
      </c>
      <c r="V42" s="68">
        <v>10</v>
      </c>
      <c r="W42" s="105">
        <v>5</v>
      </c>
      <c r="X42" s="173">
        <v>5</v>
      </c>
      <c r="Y42" s="177">
        <v>11</v>
      </c>
      <c r="Z42" s="173"/>
      <c r="AA42" s="173"/>
      <c r="AB42" s="173">
        <f t="shared" ref="AB42:AB44" si="4">SUM(X42:AA42)</f>
        <v>16</v>
      </c>
      <c r="AC42" s="92">
        <f t="shared" ref="AC42:AC44" si="5">+AB42/R42</f>
        <v>0.4</v>
      </c>
      <c r="AD42" s="89">
        <f t="shared" ref="AD42:AD44" si="6">+AB42/S42</f>
        <v>0.4</v>
      </c>
    </row>
    <row r="43" spans="1:30" s="25" customFormat="1" ht="41.25" customHeight="1">
      <c r="A43" s="39"/>
      <c r="B43" s="40"/>
      <c r="C43" s="41"/>
      <c r="D43" s="42"/>
      <c r="E43" s="82"/>
      <c r="F43" s="41"/>
      <c r="G43" s="41"/>
      <c r="H43" s="42"/>
      <c r="I43" s="43"/>
      <c r="J43" s="30"/>
      <c r="K43" s="44"/>
      <c r="L43" s="45"/>
      <c r="M43" s="46">
        <v>17</v>
      </c>
      <c r="N43" s="60" t="s">
        <v>38</v>
      </c>
      <c r="O43" s="93" t="s">
        <v>19</v>
      </c>
      <c r="P43" s="110"/>
      <c r="Q43" s="110">
        <v>0.38</v>
      </c>
      <c r="R43" s="99">
        <v>12</v>
      </c>
      <c r="S43" s="99">
        <v>12</v>
      </c>
      <c r="T43" s="68">
        <v>3</v>
      </c>
      <c r="U43" s="68">
        <v>3</v>
      </c>
      <c r="V43" s="68">
        <v>3</v>
      </c>
      <c r="W43" s="105">
        <v>3</v>
      </c>
      <c r="X43" s="173">
        <v>3</v>
      </c>
      <c r="Y43" s="173">
        <v>3</v>
      </c>
      <c r="Z43" s="173"/>
      <c r="AA43" s="173"/>
      <c r="AB43" s="173">
        <f t="shared" si="4"/>
        <v>6</v>
      </c>
      <c r="AC43" s="92">
        <f t="shared" si="5"/>
        <v>0.5</v>
      </c>
      <c r="AD43" s="89">
        <f t="shared" si="6"/>
        <v>0.5</v>
      </c>
    </row>
    <row r="44" spans="1:30" s="25" customFormat="1" ht="40.5" customHeight="1">
      <c r="A44" s="39"/>
      <c r="B44" s="40"/>
      <c r="C44" s="41"/>
      <c r="D44" s="42"/>
      <c r="E44" s="82"/>
      <c r="F44" s="41"/>
      <c r="G44" s="41"/>
      <c r="H44" s="42"/>
      <c r="I44" s="43"/>
      <c r="J44" s="30"/>
      <c r="K44" s="44"/>
      <c r="L44" s="45"/>
      <c r="M44" s="46">
        <v>18</v>
      </c>
      <c r="N44" s="60" t="s">
        <v>39</v>
      </c>
      <c r="O44" s="93" t="s">
        <v>19</v>
      </c>
      <c r="P44" s="110"/>
      <c r="Q44" s="110">
        <v>0.22</v>
      </c>
      <c r="R44" s="99">
        <v>10</v>
      </c>
      <c r="S44" s="99">
        <v>10</v>
      </c>
      <c r="T44" s="68">
        <v>1</v>
      </c>
      <c r="U44" s="68">
        <v>3</v>
      </c>
      <c r="V44" s="68">
        <v>3</v>
      </c>
      <c r="W44" s="105">
        <v>3</v>
      </c>
      <c r="X44" s="173">
        <v>1</v>
      </c>
      <c r="Y44" s="173">
        <v>3</v>
      </c>
      <c r="Z44" s="173"/>
      <c r="AA44" s="173"/>
      <c r="AB44" s="173">
        <f t="shared" si="4"/>
        <v>4</v>
      </c>
      <c r="AC44" s="92">
        <f t="shared" si="5"/>
        <v>0.4</v>
      </c>
      <c r="AD44" s="89">
        <f t="shared" si="6"/>
        <v>0.4</v>
      </c>
    </row>
    <row r="45" spans="1:30" s="25" customFormat="1" ht="15.75" customHeight="1">
      <c r="A45" s="39"/>
      <c r="B45" s="40"/>
      <c r="C45" s="41"/>
      <c r="D45" s="42"/>
      <c r="E45" s="82"/>
      <c r="F45" s="41"/>
      <c r="G45" s="41"/>
      <c r="H45" s="42"/>
      <c r="I45" s="43"/>
      <c r="J45" s="30"/>
      <c r="K45" s="44"/>
      <c r="L45" s="45"/>
      <c r="M45" s="46"/>
      <c r="N45" s="59" t="s">
        <v>40</v>
      </c>
      <c r="O45" s="93"/>
      <c r="P45" s="110">
        <v>1853984.35</v>
      </c>
      <c r="Q45" s="110"/>
      <c r="R45" s="99"/>
      <c r="S45" s="99"/>
      <c r="T45" s="68"/>
      <c r="U45" s="68"/>
      <c r="V45" s="68"/>
      <c r="W45" s="105"/>
      <c r="X45" s="173"/>
      <c r="Y45" s="173"/>
      <c r="Z45" s="173"/>
      <c r="AA45" s="173"/>
      <c r="AB45" s="173"/>
      <c r="AC45" s="69"/>
      <c r="AD45" s="90"/>
    </row>
    <row r="46" spans="1:30" s="25" customFormat="1" ht="15" customHeight="1">
      <c r="A46" s="39"/>
      <c r="B46" s="40"/>
      <c r="C46" s="41"/>
      <c r="D46" s="42"/>
      <c r="E46" s="82"/>
      <c r="F46" s="41"/>
      <c r="G46" s="41"/>
      <c r="H46" s="42"/>
      <c r="I46" s="43"/>
      <c r="J46" s="30"/>
      <c r="K46" s="44"/>
      <c r="L46" s="45"/>
      <c r="M46" s="46">
        <v>19</v>
      </c>
      <c r="N46" s="60" t="s">
        <v>41</v>
      </c>
      <c r="O46" s="93" t="s">
        <v>19</v>
      </c>
      <c r="P46" s="110"/>
      <c r="Q46" s="110">
        <v>0.5</v>
      </c>
      <c r="R46" s="99">
        <v>12</v>
      </c>
      <c r="S46" s="99">
        <v>12</v>
      </c>
      <c r="T46" s="68">
        <v>3</v>
      </c>
      <c r="U46" s="68">
        <v>3</v>
      </c>
      <c r="V46" s="68">
        <v>3</v>
      </c>
      <c r="W46" s="105">
        <v>3</v>
      </c>
      <c r="X46" s="173">
        <v>3</v>
      </c>
      <c r="Y46" s="173">
        <v>3</v>
      </c>
      <c r="Z46" s="173"/>
      <c r="AA46" s="173"/>
      <c r="AB46" s="173">
        <f t="shared" ref="AB46:AB48" si="7">SUM(X46:AA46)</f>
        <v>6</v>
      </c>
      <c r="AC46" s="92">
        <f t="shared" ref="AC46:AC48" si="8">+AB46/R46</f>
        <v>0.5</v>
      </c>
      <c r="AD46" s="89">
        <f t="shared" ref="AD46:AD48" si="9">+AB46/S46</f>
        <v>0.5</v>
      </c>
    </row>
    <row r="47" spans="1:30" s="25" customFormat="1" ht="12.75" customHeight="1">
      <c r="A47" s="39"/>
      <c r="B47" s="40"/>
      <c r="C47" s="41"/>
      <c r="D47" s="42"/>
      <c r="E47" s="82"/>
      <c r="F47" s="41"/>
      <c r="G47" s="41"/>
      <c r="H47" s="42"/>
      <c r="I47" s="43"/>
      <c r="J47" s="30"/>
      <c r="K47" s="44"/>
      <c r="L47" s="45"/>
      <c r="M47" s="46">
        <v>20</v>
      </c>
      <c r="N47" s="60" t="s">
        <v>42</v>
      </c>
      <c r="O47" s="93" t="s">
        <v>19</v>
      </c>
      <c r="P47" s="110"/>
      <c r="Q47" s="110">
        <v>0.3</v>
      </c>
      <c r="R47" s="99">
        <v>12</v>
      </c>
      <c r="S47" s="99">
        <v>12</v>
      </c>
      <c r="T47" s="68">
        <v>3</v>
      </c>
      <c r="U47" s="68">
        <v>3</v>
      </c>
      <c r="V47" s="68">
        <v>3</v>
      </c>
      <c r="W47" s="105">
        <v>3</v>
      </c>
      <c r="X47" s="173">
        <v>3</v>
      </c>
      <c r="Y47" s="173">
        <v>3</v>
      </c>
      <c r="Z47" s="173"/>
      <c r="AA47" s="173"/>
      <c r="AB47" s="173">
        <f t="shared" si="7"/>
        <v>6</v>
      </c>
      <c r="AC47" s="92">
        <f t="shared" si="8"/>
        <v>0.5</v>
      </c>
      <c r="AD47" s="89">
        <f t="shared" si="9"/>
        <v>0.5</v>
      </c>
    </row>
    <row r="48" spans="1:30" s="25" customFormat="1" ht="22.5">
      <c r="A48" s="39"/>
      <c r="B48" s="40"/>
      <c r="C48" s="41"/>
      <c r="D48" s="42"/>
      <c r="E48" s="82"/>
      <c r="F48" s="41"/>
      <c r="G48" s="41"/>
      <c r="H48" s="42"/>
      <c r="I48" s="43"/>
      <c r="J48" s="30"/>
      <c r="K48" s="44"/>
      <c r="L48" s="45"/>
      <c r="M48" s="46">
        <v>21</v>
      </c>
      <c r="N48" s="60" t="s">
        <v>43</v>
      </c>
      <c r="O48" s="93" t="s">
        <v>19</v>
      </c>
      <c r="P48" s="110"/>
      <c r="Q48" s="110">
        <v>0.2</v>
      </c>
      <c r="R48" s="99">
        <v>12</v>
      </c>
      <c r="S48" s="99">
        <v>12</v>
      </c>
      <c r="T48" s="68">
        <v>3</v>
      </c>
      <c r="U48" s="68">
        <v>3</v>
      </c>
      <c r="V48" s="68">
        <v>3</v>
      </c>
      <c r="W48" s="105">
        <v>3</v>
      </c>
      <c r="X48" s="173">
        <v>3</v>
      </c>
      <c r="Y48" s="173">
        <v>3</v>
      </c>
      <c r="Z48" s="173"/>
      <c r="AA48" s="173"/>
      <c r="AB48" s="173">
        <f t="shared" si="7"/>
        <v>6</v>
      </c>
      <c r="AC48" s="92">
        <f t="shared" si="8"/>
        <v>0.5</v>
      </c>
      <c r="AD48" s="89">
        <f t="shared" si="9"/>
        <v>0.5</v>
      </c>
    </row>
    <row r="49" spans="1:30" s="25" customFormat="1">
      <c r="A49" s="39"/>
      <c r="B49" s="40"/>
      <c r="C49" s="41"/>
      <c r="D49" s="42"/>
      <c r="E49" s="82"/>
      <c r="F49" s="41"/>
      <c r="G49" s="41"/>
      <c r="H49" s="42"/>
      <c r="I49" s="43"/>
      <c r="J49" s="30"/>
      <c r="K49" s="44"/>
      <c r="L49" s="45"/>
      <c r="M49" s="46"/>
      <c r="N49" s="59" t="s">
        <v>44</v>
      </c>
      <c r="O49" s="93"/>
      <c r="P49" s="110">
        <v>1521618.05</v>
      </c>
      <c r="Q49" s="110"/>
      <c r="R49" s="99"/>
      <c r="S49" s="99"/>
      <c r="T49" s="68"/>
      <c r="U49" s="68"/>
      <c r="V49" s="68"/>
      <c r="W49" s="105"/>
      <c r="X49" s="173"/>
      <c r="Y49" s="69"/>
      <c r="Z49" s="69"/>
      <c r="AA49" s="69"/>
      <c r="AB49" s="69"/>
      <c r="AC49" s="69"/>
      <c r="AD49" s="90"/>
    </row>
    <row r="50" spans="1:30" s="25" customFormat="1" ht="22.5">
      <c r="A50" s="39"/>
      <c r="B50" s="40"/>
      <c r="C50" s="41"/>
      <c r="D50" s="42"/>
      <c r="E50" s="82"/>
      <c r="F50" s="41"/>
      <c r="G50" s="41"/>
      <c r="H50" s="42"/>
      <c r="I50" s="43"/>
      <c r="J50" s="30"/>
      <c r="K50" s="44"/>
      <c r="L50" s="45"/>
      <c r="M50" s="46">
        <v>22</v>
      </c>
      <c r="N50" s="60" t="s">
        <v>45</v>
      </c>
      <c r="O50" s="93" t="s">
        <v>46</v>
      </c>
      <c r="P50" s="110"/>
      <c r="Q50" s="110">
        <v>0.3</v>
      </c>
      <c r="R50" s="99">
        <v>2</v>
      </c>
      <c r="S50" s="99">
        <v>2</v>
      </c>
      <c r="T50" s="68">
        <v>0</v>
      </c>
      <c r="U50" s="68">
        <v>1</v>
      </c>
      <c r="V50" s="68">
        <v>0</v>
      </c>
      <c r="W50" s="105">
        <v>1</v>
      </c>
      <c r="X50" s="173">
        <v>0</v>
      </c>
      <c r="Y50" s="173">
        <v>1</v>
      </c>
      <c r="Z50" s="173"/>
      <c r="AA50" s="173"/>
      <c r="AB50" s="173">
        <f t="shared" ref="AB50:AB53" si="10">SUM(X50:AA50)</f>
        <v>1</v>
      </c>
      <c r="AC50" s="92">
        <f t="shared" ref="AC50:AC53" si="11">+AB50/R50</f>
        <v>0.5</v>
      </c>
      <c r="AD50" s="89">
        <f t="shared" ref="AD50:AD53" si="12">+AB50/S50</f>
        <v>0.5</v>
      </c>
    </row>
    <row r="51" spans="1:30" s="25" customFormat="1" ht="22.5">
      <c r="A51" s="39"/>
      <c r="B51" s="40"/>
      <c r="C51" s="41"/>
      <c r="D51" s="42"/>
      <c r="E51" s="82"/>
      <c r="F51" s="41"/>
      <c r="G51" s="41"/>
      <c r="H51" s="42"/>
      <c r="I51" s="43"/>
      <c r="J51" s="30"/>
      <c r="K51" s="44"/>
      <c r="L51" s="45"/>
      <c r="M51" s="46">
        <v>23</v>
      </c>
      <c r="N51" s="60" t="s">
        <v>47</v>
      </c>
      <c r="O51" s="93" t="s">
        <v>48</v>
      </c>
      <c r="P51" s="110"/>
      <c r="Q51" s="110">
        <v>0.15</v>
      </c>
      <c r="R51" s="99">
        <v>20</v>
      </c>
      <c r="S51" s="99">
        <v>20</v>
      </c>
      <c r="T51" s="68">
        <v>5</v>
      </c>
      <c r="U51" s="68">
        <v>5</v>
      </c>
      <c r="V51" s="68">
        <v>5</v>
      </c>
      <c r="W51" s="105">
        <v>5</v>
      </c>
      <c r="X51" s="173">
        <v>5</v>
      </c>
      <c r="Y51" s="173">
        <v>5</v>
      </c>
      <c r="Z51" s="173"/>
      <c r="AA51" s="173"/>
      <c r="AB51" s="173">
        <f t="shared" si="10"/>
        <v>10</v>
      </c>
      <c r="AC51" s="92">
        <f t="shared" si="11"/>
        <v>0.5</v>
      </c>
      <c r="AD51" s="89">
        <f t="shared" si="12"/>
        <v>0.5</v>
      </c>
    </row>
    <row r="52" spans="1:30" s="25" customFormat="1">
      <c r="A52" s="39"/>
      <c r="B52" s="40"/>
      <c r="C52" s="41"/>
      <c r="D52" s="42"/>
      <c r="E52" s="82"/>
      <c r="F52" s="41"/>
      <c r="G52" s="41"/>
      <c r="H52" s="42"/>
      <c r="I52" s="43"/>
      <c r="J52" s="30"/>
      <c r="K52" s="44"/>
      <c r="L52" s="45"/>
      <c r="M52" s="46">
        <v>24</v>
      </c>
      <c r="N52" s="60" t="s">
        <v>68</v>
      </c>
      <c r="O52" s="93" t="s">
        <v>70</v>
      </c>
      <c r="P52" s="110"/>
      <c r="Q52" s="110">
        <v>0.05</v>
      </c>
      <c r="R52" s="99">
        <v>2</v>
      </c>
      <c r="S52" s="99">
        <v>2</v>
      </c>
      <c r="T52" s="68">
        <v>0</v>
      </c>
      <c r="U52" s="68">
        <v>1</v>
      </c>
      <c r="V52" s="68">
        <v>0</v>
      </c>
      <c r="W52" s="105">
        <v>1</v>
      </c>
      <c r="X52" s="173">
        <v>0</v>
      </c>
      <c r="Y52" s="173">
        <v>1</v>
      </c>
      <c r="Z52" s="173"/>
      <c r="AA52" s="173"/>
      <c r="AB52" s="173">
        <f t="shared" si="10"/>
        <v>1</v>
      </c>
      <c r="AC52" s="92">
        <f t="shared" si="11"/>
        <v>0.5</v>
      </c>
      <c r="AD52" s="89">
        <f t="shared" si="12"/>
        <v>0.5</v>
      </c>
    </row>
    <row r="53" spans="1:30" s="25" customFormat="1" ht="22.5">
      <c r="A53" s="39"/>
      <c r="B53" s="40"/>
      <c r="C53" s="41"/>
      <c r="D53" s="42"/>
      <c r="E53" s="82"/>
      <c r="F53" s="41"/>
      <c r="G53" s="41"/>
      <c r="H53" s="42"/>
      <c r="I53" s="43"/>
      <c r="J53" s="30"/>
      <c r="K53" s="44"/>
      <c r="L53" s="45"/>
      <c r="M53" s="46">
        <v>25</v>
      </c>
      <c r="N53" s="60" t="s">
        <v>69</v>
      </c>
      <c r="O53" s="93" t="s">
        <v>70</v>
      </c>
      <c r="P53" s="110"/>
      <c r="Q53" s="110">
        <v>0.5</v>
      </c>
      <c r="R53" s="99">
        <v>200</v>
      </c>
      <c r="S53" s="99">
        <v>200</v>
      </c>
      <c r="T53" s="68">
        <v>50</v>
      </c>
      <c r="U53" s="68">
        <v>50</v>
      </c>
      <c r="V53" s="68">
        <v>50</v>
      </c>
      <c r="W53" s="105">
        <v>50</v>
      </c>
      <c r="X53" s="173">
        <v>50</v>
      </c>
      <c r="Y53" s="177">
        <v>59</v>
      </c>
      <c r="Z53" s="173"/>
      <c r="AA53" s="173"/>
      <c r="AB53" s="173">
        <f t="shared" si="10"/>
        <v>109</v>
      </c>
      <c r="AC53" s="92">
        <f t="shared" si="11"/>
        <v>0.54500000000000004</v>
      </c>
      <c r="AD53" s="89">
        <f t="shared" si="12"/>
        <v>0.54500000000000004</v>
      </c>
    </row>
    <row r="54" spans="1:30" s="25" customFormat="1">
      <c r="A54" s="39"/>
      <c r="B54" s="40"/>
      <c r="C54" s="41"/>
      <c r="D54" s="42"/>
      <c r="E54" s="82"/>
      <c r="F54" s="41"/>
      <c r="G54" s="41"/>
      <c r="H54" s="42"/>
      <c r="I54" s="43"/>
      <c r="J54" s="30"/>
      <c r="K54" s="44"/>
      <c r="L54" s="45"/>
      <c r="M54" s="46"/>
      <c r="N54" s="59" t="s">
        <v>49</v>
      </c>
      <c r="O54" s="93"/>
      <c r="P54" s="110">
        <v>1072971.6000000001</v>
      </c>
      <c r="Q54" s="110"/>
      <c r="R54" s="99"/>
      <c r="S54" s="99"/>
      <c r="T54" s="68"/>
      <c r="U54" s="68"/>
      <c r="V54" s="68"/>
      <c r="W54" s="105"/>
      <c r="X54" s="173"/>
      <c r="Y54" s="173"/>
      <c r="Z54" s="173"/>
      <c r="AA54" s="173"/>
      <c r="AB54" s="173"/>
      <c r="AC54" s="69"/>
      <c r="AD54" s="90"/>
    </row>
    <row r="55" spans="1:30" s="25" customFormat="1" ht="22.5">
      <c r="A55" s="39"/>
      <c r="B55" s="40"/>
      <c r="C55" s="41"/>
      <c r="D55" s="42"/>
      <c r="E55" s="82"/>
      <c r="F55" s="41"/>
      <c r="G55" s="41"/>
      <c r="H55" s="42"/>
      <c r="I55" s="43"/>
      <c r="J55" s="30"/>
      <c r="K55" s="44"/>
      <c r="L55" s="45"/>
      <c r="M55" s="46">
        <v>26</v>
      </c>
      <c r="N55" s="60" t="s">
        <v>50</v>
      </c>
      <c r="O55" s="93" t="s">
        <v>19</v>
      </c>
      <c r="P55" s="110"/>
      <c r="Q55" s="110">
        <v>0.1</v>
      </c>
      <c r="R55" s="99">
        <v>1</v>
      </c>
      <c r="S55" s="99">
        <v>1</v>
      </c>
      <c r="T55" s="68">
        <v>0</v>
      </c>
      <c r="U55" s="68">
        <v>0</v>
      </c>
      <c r="V55" s="68">
        <v>0</v>
      </c>
      <c r="W55" s="105">
        <v>1</v>
      </c>
      <c r="X55" s="173">
        <v>0</v>
      </c>
      <c r="Y55" s="173">
        <v>0</v>
      </c>
      <c r="Z55" s="173"/>
      <c r="AA55" s="173"/>
      <c r="AB55" s="173">
        <f t="shared" ref="AB55:AB57" si="13">SUM(X55:AA55)</f>
        <v>0</v>
      </c>
      <c r="AC55" s="92">
        <f t="shared" ref="AC55:AC57" si="14">+AB55/R55</f>
        <v>0</v>
      </c>
      <c r="AD55" s="89">
        <f t="shared" ref="AD55:AD57" si="15">+AB55/S55</f>
        <v>0</v>
      </c>
    </row>
    <row r="56" spans="1:30" s="25" customFormat="1" ht="22.5">
      <c r="A56" s="39"/>
      <c r="B56" s="40"/>
      <c r="C56" s="41"/>
      <c r="D56" s="42"/>
      <c r="E56" s="82"/>
      <c r="F56" s="41"/>
      <c r="G56" s="41"/>
      <c r="H56" s="42"/>
      <c r="I56" s="43"/>
      <c r="J56" s="30"/>
      <c r="K56" s="44"/>
      <c r="L56" s="45"/>
      <c r="M56" s="46">
        <v>27</v>
      </c>
      <c r="N56" s="60" t="s">
        <v>51</v>
      </c>
      <c r="O56" s="93" t="s">
        <v>19</v>
      </c>
      <c r="P56" s="110"/>
      <c r="Q56" s="110">
        <v>0.4</v>
      </c>
      <c r="R56" s="99">
        <v>12</v>
      </c>
      <c r="S56" s="99">
        <v>12</v>
      </c>
      <c r="T56" s="68">
        <v>3</v>
      </c>
      <c r="U56" s="68">
        <v>3</v>
      </c>
      <c r="V56" s="68">
        <v>3</v>
      </c>
      <c r="W56" s="105">
        <v>3</v>
      </c>
      <c r="X56" s="173">
        <v>3</v>
      </c>
      <c r="Y56" s="173">
        <v>3</v>
      </c>
      <c r="Z56" s="173"/>
      <c r="AA56" s="173"/>
      <c r="AB56" s="173">
        <f t="shared" si="13"/>
        <v>6</v>
      </c>
      <c r="AC56" s="92">
        <f t="shared" si="14"/>
        <v>0.5</v>
      </c>
      <c r="AD56" s="89">
        <f t="shared" si="15"/>
        <v>0.5</v>
      </c>
    </row>
    <row r="57" spans="1:30" s="25" customFormat="1" ht="45">
      <c r="A57" s="39"/>
      <c r="B57" s="40"/>
      <c r="C57" s="41"/>
      <c r="D57" s="42"/>
      <c r="E57" s="82"/>
      <c r="F57" s="41"/>
      <c r="G57" s="41"/>
      <c r="H57" s="42"/>
      <c r="I57" s="43"/>
      <c r="J57" s="30"/>
      <c r="K57" s="44"/>
      <c r="L57" s="45"/>
      <c r="M57" s="46">
        <v>28</v>
      </c>
      <c r="N57" s="60" t="s">
        <v>52</v>
      </c>
      <c r="O57" s="93" t="s">
        <v>19</v>
      </c>
      <c r="P57" s="110"/>
      <c r="Q57" s="110">
        <v>0.5</v>
      </c>
      <c r="R57" s="99">
        <v>12</v>
      </c>
      <c r="S57" s="99">
        <v>12</v>
      </c>
      <c r="T57" s="68">
        <v>3</v>
      </c>
      <c r="U57" s="68">
        <v>3</v>
      </c>
      <c r="V57" s="68">
        <v>3</v>
      </c>
      <c r="W57" s="105">
        <v>3</v>
      </c>
      <c r="X57" s="173">
        <v>3</v>
      </c>
      <c r="Y57" s="173">
        <v>3</v>
      </c>
      <c r="Z57" s="173"/>
      <c r="AA57" s="173"/>
      <c r="AB57" s="173">
        <f t="shared" si="13"/>
        <v>6</v>
      </c>
      <c r="AC57" s="92">
        <f t="shared" si="14"/>
        <v>0.5</v>
      </c>
      <c r="AD57" s="89">
        <f t="shared" si="15"/>
        <v>0.5</v>
      </c>
    </row>
    <row r="58" spans="1:30" s="25" customFormat="1" ht="22.5">
      <c r="A58" s="39"/>
      <c r="B58" s="40"/>
      <c r="C58" s="41"/>
      <c r="D58" s="42"/>
      <c r="E58" s="82"/>
      <c r="F58" s="41"/>
      <c r="G58" s="41"/>
      <c r="H58" s="42"/>
      <c r="I58" s="43"/>
      <c r="J58" s="30"/>
      <c r="K58" s="44"/>
      <c r="L58" s="45"/>
      <c r="M58" s="46"/>
      <c r="N58" s="59" t="s">
        <v>53</v>
      </c>
      <c r="O58" s="93"/>
      <c r="P58" s="110">
        <v>2145452.58</v>
      </c>
      <c r="Q58" s="110"/>
      <c r="R58" s="99"/>
      <c r="S58" s="99"/>
      <c r="T58" s="68"/>
      <c r="U58" s="68"/>
      <c r="V58" s="68"/>
      <c r="W58" s="105"/>
      <c r="X58" s="173"/>
      <c r="Y58" s="173"/>
      <c r="Z58" s="173"/>
      <c r="AA58" s="173"/>
      <c r="AB58" s="173"/>
      <c r="AC58" s="69"/>
      <c r="AD58" s="90"/>
    </row>
    <row r="59" spans="1:30" s="25" customFormat="1" ht="22.5">
      <c r="A59" s="39"/>
      <c r="B59" s="40"/>
      <c r="C59" s="41"/>
      <c r="D59" s="42"/>
      <c r="E59" s="82"/>
      <c r="F59" s="41"/>
      <c r="G59" s="41"/>
      <c r="H59" s="42"/>
      <c r="I59" s="43"/>
      <c r="J59" s="30"/>
      <c r="K59" s="44"/>
      <c r="L59" s="45"/>
      <c r="M59" s="46">
        <v>29</v>
      </c>
      <c r="N59" s="60" t="s">
        <v>72</v>
      </c>
      <c r="O59" s="93" t="s">
        <v>19</v>
      </c>
      <c r="P59" s="110"/>
      <c r="Q59" s="110">
        <v>0.3</v>
      </c>
      <c r="R59" s="68">
        <f>SUM(T59:W59)</f>
        <v>5</v>
      </c>
      <c r="S59" s="178">
        <v>5</v>
      </c>
      <c r="T59" s="68">
        <v>2</v>
      </c>
      <c r="U59" s="68">
        <v>0</v>
      </c>
      <c r="V59" s="68">
        <v>2</v>
      </c>
      <c r="W59" s="105">
        <v>1</v>
      </c>
      <c r="X59" s="173">
        <v>2</v>
      </c>
      <c r="Y59" s="173">
        <v>0</v>
      </c>
      <c r="Z59" s="173"/>
      <c r="AA59" s="173"/>
      <c r="AB59" s="173">
        <f t="shared" ref="AB59:AB61" si="16">SUM(X59:AA59)</f>
        <v>2</v>
      </c>
      <c r="AC59" s="92">
        <f t="shared" ref="AC59:AC61" si="17">+AB59/R59</f>
        <v>0.4</v>
      </c>
      <c r="AD59" s="89">
        <f t="shared" ref="AD59:AD61" si="18">+AB59/S59</f>
        <v>0.4</v>
      </c>
    </row>
    <row r="60" spans="1:30" s="25" customFormat="1" ht="22.5">
      <c r="A60" s="39"/>
      <c r="B60" s="40"/>
      <c r="C60" s="41"/>
      <c r="D60" s="42"/>
      <c r="E60" s="82"/>
      <c r="F60" s="41"/>
      <c r="G60" s="41"/>
      <c r="H60" s="42"/>
      <c r="I60" s="43"/>
      <c r="J60" s="30"/>
      <c r="K60" s="44"/>
      <c r="L60" s="45"/>
      <c r="M60" s="46">
        <v>30</v>
      </c>
      <c r="N60" s="183" t="s">
        <v>124</v>
      </c>
      <c r="O60" s="93" t="s">
        <v>54</v>
      </c>
      <c r="P60" s="110"/>
      <c r="Q60" s="110">
        <v>0.5</v>
      </c>
      <c r="R60" s="99">
        <v>4</v>
      </c>
      <c r="S60" s="99">
        <v>4</v>
      </c>
      <c r="T60" s="68">
        <v>1</v>
      </c>
      <c r="U60" s="68">
        <v>1</v>
      </c>
      <c r="V60" s="68">
        <v>1</v>
      </c>
      <c r="W60" s="105">
        <v>1</v>
      </c>
      <c r="X60" s="177">
        <v>1</v>
      </c>
      <c r="Y60" s="173">
        <v>1</v>
      </c>
      <c r="Z60" s="173"/>
      <c r="AA60" s="173"/>
      <c r="AB60" s="173">
        <f t="shared" si="16"/>
        <v>2</v>
      </c>
      <c r="AC60" s="92">
        <f t="shared" si="17"/>
        <v>0.5</v>
      </c>
      <c r="AD60" s="89">
        <f t="shared" si="18"/>
        <v>0.5</v>
      </c>
    </row>
    <row r="61" spans="1:30" s="25" customFormat="1" ht="22.5">
      <c r="A61" s="39"/>
      <c r="B61" s="40"/>
      <c r="C61" s="41"/>
      <c r="D61" s="42"/>
      <c r="E61" s="82"/>
      <c r="F61" s="41"/>
      <c r="G61" s="41"/>
      <c r="H61" s="42"/>
      <c r="I61" s="43"/>
      <c r="J61" s="30"/>
      <c r="K61" s="44"/>
      <c r="L61" s="45"/>
      <c r="M61" s="46">
        <v>31</v>
      </c>
      <c r="N61" s="183" t="s">
        <v>125</v>
      </c>
      <c r="O61" s="93" t="s">
        <v>48</v>
      </c>
      <c r="P61" s="110"/>
      <c r="Q61" s="110">
        <v>0.2</v>
      </c>
      <c r="R61" s="178">
        <v>1</v>
      </c>
      <c r="S61" s="99">
        <v>1</v>
      </c>
      <c r="T61" s="68">
        <v>1</v>
      </c>
      <c r="U61" s="68">
        <v>0</v>
      </c>
      <c r="V61" s="68">
        <v>0</v>
      </c>
      <c r="W61" s="105">
        <v>0</v>
      </c>
      <c r="X61" s="177">
        <v>1</v>
      </c>
      <c r="Y61" s="173">
        <v>0</v>
      </c>
      <c r="Z61" s="173"/>
      <c r="AA61" s="173"/>
      <c r="AB61" s="173">
        <f t="shared" si="16"/>
        <v>1</v>
      </c>
      <c r="AC61" s="92">
        <f t="shared" si="17"/>
        <v>1</v>
      </c>
      <c r="AD61" s="89">
        <f t="shared" si="18"/>
        <v>1</v>
      </c>
    </row>
    <row r="62" spans="1:30" s="25" customFormat="1">
      <c r="A62" s="39"/>
      <c r="B62" s="40"/>
      <c r="C62" s="41"/>
      <c r="D62" s="42"/>
      <c r="E62" s="82"/>
      <c r="F62" s="41"/>
      <c r="G62" s="41"/>
      <c r="H62" s="42"/>
      <c r="I62" s="43"/>
      <c r="J62" s="30"/>
      <c r="K62" s="44"/>
      <c r="L62" s="45"/>
      <c r="M62" s="46"/>
      <c r="N62" s="59" t="s">
        <v>57</v>
      </c>
      <c r="O62" s="93"/>
      <c r="P62" s="110">
        <v>81924736.5</v>
      </c>
      <c r="Q62" s="110"/>
      <c r="R62" s="99"/>
      <c r="S62" s="99"/>
      <c r="T62" s="68"/>
      <c r="U62" s="68"/>
      <c r="V62" s="68"/>
      <c r="W62" s="105"/>
      <c r="X62" s="173"/>
      <c r="Y62" s="69"/>
      <c r="Z62" s="69"/>
      <c r="AA62" s="69"/>
      <c r="AB62" s="69"/>
      <c r="AC62" s="69"/>
      <c r="AD62" s="90"/>
    </row>
    <row r="63" spans="1:30" s="25" customFormat="1">
      <c r="A63" s="39"/>
      <c r="B63" s="40"/>
      <c r="C63" s="41"/>
      <c r="D63" s="42"/>
      <c r="E63" s="82"/>
      <c r="F63" s="41"/>
      <c r="G63" s="41"/>
      <c r="H63" s="42"/>
      <c r="I63" s="80" t="s">
        <v>107</v>
      </c>
      <c r="J63" s="30"/>
      <c r="K63" s="44"/>
      <c r="L63" s="45"/>
      <c r="M63" s="46"/>
      <c r="N63" s="60" t="s">
        <v>59</v>
      </c>
      <c r="O63" s="93"/>
      <c r="P63" s="110"/>
      <c r="Q63" s="110"/>
      <c r="R63" s="99"/>
      <c r="S63" s="99"/>
      <c r="T63" s="68"/>
      <c r="U63" s="68"/>
      <c r="V63" s="68"/>
      <c r="W63" s="105"/>
      <c r="X63" s="173"/>
      <c r="Y63" s="69"/>
      <c r="Z63" s="69"/>
      <c r="AA63" s="69"/>
      <c r="AB63" s="69"/>
      <c r="AC63" s="69"/>
      <c r="AD63" s="90"/>
    </row>
    <row r="64" spans="1:30" s="24" customFormat="1">
      <c r="A64" s="26"/>
      <c r="B64" s="27"/>
      <c r="C64" s="28"/>
      <c r="D64" s="29"/>
      <c r="E64" s="135"/>
      <c r="F64" s="28"/>
      <c r="G64" s="28"/>
      <c r="H64" s="29"/>
      <c r="I64" s="29"/>
      <c r="J64" s="30" t="s">
        <v>101</v>
      </c>
      <c r="K64" s="44"/>
      <c r="L64" s="48"/>
      <c r="M64" s="48"/>
      <c r="N64" s="47" t="s">
        <v>102</v>
      </c>
      <c r="O64" s="108"/>
      <c r="P64" s="111"/>
      <c r="Q64" s="111"/>
      <c r="R64" s="96"/>
      <c r="S64" s="96"/>
      <c r="T64" s="64"/>
      <c r="U64" s="64"/>
      <c r="V64" s="64"/>
      <c r="W64" s="102"/>
      <c r="X64" s="172"/>
      <c r="Y64" s="73"/>
      <c r="Z64" s="73"/>
      <c r="AA64" s="73"/>
      <c r="AB64" s="73"/>
      <c r="AC64" s="73"/>
      <c r="AD64" s="91"/>
    </row>
    <row r="65" spans="1:30" s="24" customFormat="1">
      <c r="A65" s="26"/>
      <c r="B65" s="27"/>
      <c r="C65" s="28"/>
      <c r="D65" s="29"/>
      <c r="E65" s="135"/>
      <c r="F65" s="28"/>
      <c r="G65" s="28"/>
      <c r="H65" s="29"/>
      <c r="I65" s="29"/>
      <c r="J65" s="30"/>
      <c r="K65" s="44">
        <v>13</v>
      </c>
      <c r="L65" s="46"/>
      <c r="M65" s="48"/>
      <c r="N65" s="49" t="s">
        <v>103</v>
      </c>
      <c r="O65" s="108"/>
      <c r="P65" s="111"/>
      <c r="Q65" s="111"/>
      <c r="R65" s="96"/>
      <c r="S65" s="96"/>
      <c r="T65" s="64"/>
      <c r="U65" s="64"/>
      <c r="V65" s="64"/>
      <c r="W65" s="102"/>
      <c r="X65" s="172"/>
      <c r="Y65" s="73"/>
      <c r="Z65" s="73"/>
      <c r="AA65" s="73"/>
      <c r="AB65" s="73"/>
      <c r="AC65" s="73"/>
      <c r="AD65" s="91"/>
    </row>
    <row r="66" spans="1:30" s="24" customFormat="1">
      <c r="A66" s="26"/>
      <c r="B66" s="27"/>
      <c r="C66" s="28"/>
      <c r="D66" s="29"/>
      <c r="E66" s="135"/>
      <c r="F66" s="28"/>
      <c r="G66" s="28"/>
      <c r="H66" s="29"/>
      <c r="I66" s="29"/>
      <c r="J66" s="30"/>
      <c r="K66" s="44"/>
      <c r="L66" s="46" t="s">
        <v>109</v>
      </c>
      <c r="M66" s="48"/>
      <c r="N66" s="81" t="s">
        <v>104</v>
      </c>
      <c r="O66" s="164">
        <v>18769572.379999999</v>
      </c>
      <c r="P66" s="110"/>
      <c r="Q66" s="110"/>
      <c r="R66" s="96"/>
      <c r="S66" s="96"/>
      <c r="T66" s="64"/>
      <c r="U66" s="64"/>
      <c r="V66" s="64"/>
      <c r="W66" s="102"/>
      <c r="X66" s="172"/>
      <c r="Y66" s="73"/>
      <c r="Z66" s="73"/>
      <c r="AA66" s="73"/>
      <c r="AB66" s="73"/>
      <c r="AC66" s="73"/>
      <c r="AD66" s="91"/>
    </row>
    <row r="67" spans="1:30" s="24" customFormat="1">
      <c r="A67" s="26"/>
      <c r="B67" s="27"/>
      <c r="C67" s="28"/>
      <c r="D67" s="29"/>
      <c r="E67" s="135"/>
      <c r="F67" s="28"/>
      <c r="G67" s="28"/>
      <c r="H67" s="29"/>
      <c r="I67" s="29"/>
      <c r="J67" s="30"/>
      <c r="K67" s="44"/>
      <c r="L67" s="46" t="s">
        <v>114</v>
      </c>
      <c r="M67" s="48"/>
      <c r="N67" s="81" t="s">
        <v>113</v>
      </c>
      <c r="O67" s="165">
        <f>21230427.62+1159712.74+28531</f>
        <v>22418671.359999999</v>
      </c>
      <c r="P67" s="110"/>
      <c r="Q67" s="110"/>
      <c r="R67" s="96"/>
      <c r="S67" s="96"/>
      <c r="T67" s="64"/>
      <c r="U67" s="64"/>
      <c r="V67" s="64"/>
      <c r="W67" s="102"/>
      <c r="X67" s="172"/>
      <c r="Y67" s="73"/>
      <c r="Z67" s="73"/>
      <c r="AA67" s="73"/>
      <c r="AB67" s="73"/>
      <c r="AC67" s="73"/>
      <c r="AD67" s="91"/>
    </row>
    <row r="68" spans="1:30" s="25" customFormat="1" ht="22.5">
      <c r="A68" s="39"/>
      <c r="B68" s="40"/>
      <c r="C68" s="41"/>
      <c r="D68" s="42"/>
      <c r="E68" s="82"/>
      <c r="F68" s="41"/>
      <c r="G68" s="41"/>
      <c r="H68" s="42"/>
      <c r="I68" s="43"/>
      <c r="J68" s="30"/>
      <c r="K68" s="44"/>
      <c r="L68" s="45"/>
      <c r="M68" s="46">
        <v>32</v>
      </c>
      <c r="N68" s="60" t="s">
        <v>60</v>
      </c>
      <c r="O68" s="93" t="s">
        <v>58</v>
      </c>
      <c r="P68" s="110"/>
      <c r="Q68" s="110"/>
      <c r="R68" s="68">
        <v>4827</v>
      </c>
      <c r="S68" s="68">
        <v>4827</v>
      </c>
      <c r="T68" s="99">
        <v>0</v>
      </c>
      <c r="U68" s="68">
        <v>1448</v>
      </c>
      <c r="V68" s="68">
        <v>1931</v>
      </c>
      <c r="W68" s="68">
        <v>1448</v>
      </c>
      <c r="X68" s="173">
        <v>0</v>
      </c>
      <c r="Y68" s="173">
        <v>833</v>
      </c>
      <c r="Z68" s="173"/>
      <c r="AA68" s="173"/>
      <c r="AB68" s="173">
        <f t="shared" ref="AB68" si="19">SUM(X68:AA68)</f>
        <v>833</v>
      </c>
      <c r="AC68" s="92">
        <f t="shared" ref="AC68" si="20">+AB68/R68</f>
        <v>0.17257095504454112</v>
      </c>
      <c r="AD68" s="89">
        <f t="shared" ref="AD68" si="21">+AB68/S68</f>
        <v>0.17257095504454112</v>
      </c>
    </row>
    <row r="69" spans="1:30" s="25" customFormat="1" ht="18.75" customHeight="1">
      <c r="A69" s="39"/>
      <c r="B69" s="40"/>
      <c r="C69" s="41"/>
      <c r="D69" s="42"/>
      <c r="E69" s="82"/>
      <c r="F69" s="41"/>
      <c r="G69" s="41"/>
      <c r="H69" s="42"/>
      <c r="I69" s="80" t="s">
        <v>108</v>
      </c>
      <c r="J69" s="30"/>
      <c r="K69" s="44"/>
      <c r="L69" s="45"/>
      <c r="M69" s="46"/>
      <c r="N69" s="60" t="s">
        <v>61</v>
      </c>
      <c r="O69" s="93"/>
      <c r="P69" s="110"/>
      <c r="Q69" s="110"/>
      <c r="R69" s="99"/>
      <c r="S69" s="99"/>
      <c r="T69" s="68"/>
      <c r="U69" s="68"/>
      <c r="V69" s="68"/>
      <c r="W69" s="105"/>
      <c r="X69" s="173"/>
      <c r="Y69" s="173"/>
      <c r="Z69" s="173"/>
      <c r="AA69" s="173"/>
      <c r="AB69" s="173"/>
      <c r="AC69" s="69"/>
      <c r="AD69" s="90"/>
    </row>
    <row r="70" spans="1:30" s="24" customFormat="1">
      <c r="A70" s="26"/>
      <c r="B70" s="27"/>
      <c r="C70" s="28"/>
      <c r="D70" s="29"/>
      <c r="E70" s="135"/>
      <c r="F70" s="28"/>
      <c r="G70" s="28"/>
      <c r="H70" s="29"/>
      <c r="I70" s="29"/>
      <c r="J70" s="30" t="s">
        <v>101</v>
      </c>
      <c r="K70" s="44"/>
      <c r="L70" s="48"/>
      <c r="M70" s="48"/>
      <c r="N70" s="47" t="s">
        <v>102</v>
      </c>
      <c r="O70" s="108"/>
      <c r="P70" s="111"/>
      <c r="Q70" s="111"/>
      <c r="R70" s="96"/>
      <c r="S70" s="96"/>
      <c r="T70" s="64"/>
      <c r="U70" s="64"/>
      <c r="V70" s="64"/>
      <c r="W70" s="102"/>
      <c r="X70" s="172"/>
      <c r="Y70" s="173"/>
      <c r="Z70" s="173"/>
      <c r="AA70" s="173"/>
      <c r="AB70" s="173"/>
      <c r="AC70" s="73"/>
      <c r="AD70" s="91"/>
    </row>
    <row r="71" spans="1:30" s="24" customFormat="1">
      <c r="A71" s="26"/>
      <c r="B71" s="27"/>
      <c r="C71" s="28"/>
      <c r="D71" s="29"/>
      <c r="E71" s="135"/>
      <c r="F71" s="28"/>
      <c r="G71" s="28"/>
      <c r="H71" s="29"/>
      <c r="I71" s="29"/>
      <c r="J71" s="30"/>
      <c r="K71" s="44">
        <v>13</v>
      </c>
      <c r="L71" s="46"/>
      <c r="M71" s="48"/>
      <c r="N71" s="49" t="s">
        <v>103</v>
      </c>
      <c r="O71" s="108"/>
      <c r="P71" s="110"/>
      <c r="Q71" s="110"/>
      <c r="R71" s="96"/>
      <c r="S71" s="96"/>
      <c r="T71" s="64"/>
      <c r="U71" s="64"/>
      <c r="V71" s="64"/>
      <c r="W71" s="102"/>
      <c r="X71" s="172"/>
      <c r="Y71" s="173"/>
      <c r="Z71" s="173"/>
      <c r="AA71" s="173"/>
      <c r="AB71" s="173"/>
      <c r="AC71" s="73"/>
      <c r="AD71" s="91"/>
    </row>
    <row r="72" spans="1:30" s="24" customFormat="1">
      <c r="A72" s="26"/>
      <c r="B72" s="27"/>
      <c r="C72" s="28"/>
      <c r="D72" s="29"/>
      <c r="E72" s="135"/>
      <c r="F72" s="28"/>
      <c r="G72" s="28"/>
      <c r="H72" s="29"/>
      <c r="I72" s="29"/>
      <c r="J72" s="30"/>
      <c r="K72" s="44"/>
      <c r="L72" s="46" t="s">
        <v>109</v>
      </c>
      <c r="M72" s="48"/>
      <c r="N72" s="81" t="s">
        <v>104</v>
      </c>
      <c r="O72" s="164">
        <f>55000000+45000000</f>
        <v>100000000</v>
      </c>
      <c r="P72" s="110"/>
      <c r="Q72" s="110"/>
      <c r="R72" s="96"/>
      <c r="S72" s="96"/>
      <c r="T72" s="64"/>
      <c r="U72" s="64"/>
      <c r="V72" s="64"/>
      <c r="W72" s="102"/>
      <c r="X72" s="172"/>
      <c r="Y72" s="173"/>
      <c r="Z72" s="173"/>
      <c r="AA72" s="173"/>
      <c r="AB72" s="173"/>
      <c r="AC72" s="73"/>
      <c r="AD72" s="91"/>
    </row>
    <row r="73" spans="1:30" s="25" customFormat="1">
      <c r="A73" s="39"/>
      <c r="B73" s="40"/>
      <c r="C73" s="41"/>
      <c r="D73" s="42"/>
      <c r="E73" s="82"/>
      <c r="F73" s="41"/>
      <c r="G73" s="41"/>
      <c r="H73" s="42"/>
      <c r="I73" s="43"/>
      <c r="J73" s="30"/>
      <c r="K73" s="44"/>
      <c r="L73" s="45"/>
      <c r="M73" s="46">
        <v>33</v>
      </c>
      <c r="N73" s="60" t="s">
        <v>62</v>
      </c>
      <c r="O73" s="93" t="s">
        <v>58</v>
      </c>
      <c r="P73" s="110"/>
      <c r="Q73" s="110"/>
      <c r="R73" s="99">
        <v>40</v>
      </c>
      <c r="S73" s="99">
        <v>40</v>
      </c>
      <c r="T73" s="99">
        <v>0</v>
      </c>
      <c r="U73" s="68">
        <v>5</v>
      </c>
      <c r="V73" s="68">
        <v>15</v>
      </c>
      <c r="W73" s="85">
        <v>20</v>
      </c>
      <c r="X73" s="173">
        <v>0</v>
      </c>
      <c r="Y73" s="173">
        <v>0</v>
      </c>
      <c r="Z73" s="173"/>
      <c r="AA73" s="173"/>
      <c r="AB73" s="173">
        <f t="shared" ref="AB73" si="22">SUM(X73:AA73)</f>
        <v>0</v>
      </c>
      <c r="AC73" s="92">
        <f t="shared" ref="AC73" si="23">+AB73/R73</f>
        <v>0</v>
      </c>
      <c r="AD73" s="89">
        <f t="shared" ref="AD73" si="24">+AB73/S73</f>
        <v>0</v>
      </c>
    </row>
    <row r="74" spans="1:30" s="25" customFormat="1" ht="20.25" hidden="1" customHeight="1">
      <c r="A74" s="39"/>
      <c r="B74" s="40"/>
      <c r="C74" s="41"/>
      <c r="D74" s="41"/>
      <c r="E74" s="112"/>
      <c r="F74" s="112"/>
      <c r="G74" s="112"/>
      <c r="H74" s="113"/>
      <c r="I74" s="114"/>
      <c r="J74" s="115"/>
      <c r="K74" s="116"/>
      <c r="L74" s="117"/>
      <c r="M74" s="118">
        <v>32</v>
      </c>
      <c r="N74" s="119" t="s">
        <v>55</v>
      </c>
      <c r="O74" s="120" t="s">
        <v>56</v>
      </c>
      <c r="P74" s="158"/>
      <c r="Q74" s="158"/>
      <c r="R74" s="121">
        <v>24</v>
      </c>
      <c r="S74" s="122"/>
      <c r="T74" s="123">
        <v>6</v>
      </c>
      <c r="U74" s="123">
        <v>4</v>
      </c>
      <c r="V74" s="123">
        <v>10</v>
      </c>
      <c r="W74" s="124">
        <v>4</v>
      </c>
      <c r="X74" s="174"/>
      <c r="Y74" s="173"/>
      <c r="Z74" s="173"/>
      <c r="AA74" s="173"/>
      <c r="AB74" s="173"/>
      <c r="AC74" s="125"/>
      <c r="AD74" s="126"/>
    </row>
    <row r="75" spans="1:30" s="24" customFormat="1">
      <c r="A75" s="26"/>
      <c r="B75" s="27"/>
      <c r="C75" s="28"/>
      <c r="D75" s="29"/>
      <c r="E75" s="135"/>
      <c r="F75" s="28"/>
      <c r="G75" s="28"/>
      <c r="H75" s="29" t="s">
        <v>115</v>
      </c>
      <c r="I75" s="29"/>
      <c r="J75" s="37"/>
      <c r="K75" s="38"/>
      <c r="L75" s="31"/>
      <c r="M75" s="31"/>
      <c r="N75" s="32" t="s">
        <v>116</v>
      </c>
      <c r="O75" s="107"/>
      <c r="P75" s="111"/>
      <c r="Q75" s="111"/>
      <c r="R75" s="94"/>
      <c r="S75" s="94"/>
      <c r="T75" s="62"/>
      <c r="U75" s="62"/>
      <c r="V75" s="62"/>
      <c r="W75" s="100"/>
      <c r="X75" s="172"/>
      <c r="Y75" s="173"/>
      <c r="Z75" s="173"/>
      <c r="AA75" s="173"/>
      <c r="AB75" s="173"/>
      <c r="AC75" s="86"/>
      <c r="AD75" s="74"/>
    </row>
    <row r="76" spans="1:30" s="25" customFormat="1" ht="18.75" customHeight="1">
      <c r="A76" s="39"/>
      <c r="B76" s="40"/>
      <c r="C76" s="41"/>
      <c r="D76" s="42"/>
      <c r="E76" s="82"/>
      <c r="F76" s="41"/>
      <c r="G76" s="41"/>
      <c r="H76" s="42"/>
      <c r="I76" s="80" t="s">
        <v>108</v>
      </c>
      <c r="J76" s="30"/>
      <c r="K76" s="44"/>
      <c r="L76" s="45"/>
      <c r="M76" s="46"/>
      <c r="N76" s="60" t="s">
        <v>117</v>
      </c>
      <c r="O76" s="93"/>
      <c r="P76" s="110"/>
      <c r="Q76" s="110"/>
      <c r="R76" s="99"/>
      <c r="S76" s="99"/>
      <c r="T76" s="68"/>
      <c r="U76" s="68"/>
      <c r="V76" s="68"/>
      <c r="W76" s="105"/>
      <c r="X76" s="173"/>
      <c r="Y76" s="173"/>
      <c r="Z76" s="173"/>
      <c r="AA76" s="173"/>
      <c r="AB76" s="173"/>
      <c r="AC76" s="69"/>
      <c r="AD76" s="90"/>
    </row>
    <row r="77" spans="1:30" s="24" customFormat="1">
      <c r="A77" s="26"/>
      <c r="B77" s="27"/>
      <c r="C77" s="28"/>
      <c r="D77" s="29"/>
      <c r="E77" s="135"/>
      <c r="F77" s="28"/>
      <c r="G77" s="28"/>
      <c r="H77" s="29"/>
      <c r="I77" s="29"/>
      <c r="J77" s="30" t="s">
        <v>101</v>
      </c>
      <c r="K77" s="44"/>
      <c r="L77" s="48"/>
      <c r="M77" s="48"/>
      <c r="N77" s="47" t="s">
        <v>102</v>
      </c>
      <c r="O77" s="108"/>
      <c r="P77" s="111"/>
      <c r="Q77" s="111"/>
      <c r="R77" s="96"/>
      <c r="S77" s="96"/>
      <c r="T77" s="64"/>
      <c r="U77" s="64"/>
      <c r="V77" s="64"/>
      <c r="W77" s="102"/>
      <c r="X77" s="172"/>
      <c r="Y77" s="173"/>
      <c r="Z77" s="173"/>
      <c r="AA77" s="173"/>
      <c r="AB77" s="173"/>
      <c r="AC77" s="73"/>
      <c r="AD77" s="91"/>
    </row>
    <row r="78" spans="1:30" s="24" customFormat="1">
      <c r="A78" s="26"/>
      <c r="B78" s="27"/>
      <c r="C78" s="28"/>
      <c r="D78" s="29"/>
      <c r="E78" s="135"/>
      <c r="F78" s="28"/>
      <c r="G78" s="28"/>
      <c r="H78" s="29"/>
      <c r="I78" s="29"/>
      <c r="J78" s="30"/>
      <c r="K78" s="44">
        <v>13</v>
      </c>
      <c r="L78" s="46"/>
      <c r="M78" s="48"/>
      <c r="N78" s="49" t="s">
        <v>103</v>
      </c>
      <c r="O78" s="108"/>
      <c r="P78" s="110"/>
      <c r="Q78" s="110"/>
      <c r="R78" s="96"/>
      <c r="S78" s="96"/>
      <c r="T78" s="64"/>
      <c r="U78" s="64"/>
      <c r="V78" s="64"/>
      <c r="W78" s="102"/>
      <c r="X78" s="172"/>
      <c r="Y78" s="173"/>
      <c r="Z78" s="173"/>
      <c r="AA78" s="173"/>
      <c r="AB78" s="173"/>
      <c r="AC78" s="73"/>
      <c r="AD78" s="91"/>
    </row>
    <row r="79" spans="1:30" s="24" customFormat="1">
      <c r="A79" s="26"/>
      <c r="B79" s="27"/>
      <c r="C79" s="28"/>
      <c r="D79" s="29"/>
      <c r="E79" s="135"/>
      <c r="F79" s="28"/>
      <c r="G79" s="28"/>
      <c r="H79" s="29"/>
      <c r="I79" s="29"/>
      <c r="J79" s="30"/>
      <c r="K79" s="44"/>
      <c r="L79" s="46" t="s">
        <v>109</v>
      </c>
      <c r="M79" s="48"/>
      <c r="N79" s="81" t="s">
        <v>104</v>
      </c>
      <c r="O79" s="164">
        <v>268000000</v>
      </c>
      <c r="P79" s="110"/>
      <c r="Q79" s="110"/>
      <c r="R79" s="96"/>
      <c r="S79" s="96"/>
      <c r="T79" s="64"/>
      <c r="U79" s="64"/>
      <c r="V79" s="64"/>
      <c r="W79" s="102"/>
      <c r="X79" s="172"/>
      <c r="Y79" s="173"/>
      <c r="Z79" s="173"/>
      <c r="AA79" s="173"/>
      <c r="AB79" s="173"/>
      <c r="AC79" s="73"/>
      <c r="AD79" s="91"/>
    </row>
    <row r="80" spans="1:30" s="25" customFormat="1" ht="25.5" customHeight="1" thickBot="1">
      <c r="A80" s="168"/>
      <c r="B80" s="169"/>
      <c r="C80" s="139"/>
      <c r="D80" s="140"/>
      <c r="E80" s="138"/>
      <c r="F80" s="139"/>
      <c r="G80" s="139"/>
      <c r="H80" s="140"/>
      <c r="I80" s="141"/>
      <c r="J80" s="142"/>
      <c r="K80" s="143"/>
      <c r="L80" s="144"/>
      <c r="M80" s="145">
        <v>34</v>
      </c>
      <c r="N80" s="146" t="s">
        <v>118</v>
      </c>
      <c r="O80" s="147" t="s">
        <v>58</v>
      </c>
      <c r="P80" s="148"/>
      <c r="Q80" s="148"/>
      <c r="R80" s="149">
        <v>30</v>
      </c>
      <c r="S80" s="149">
        <v>30</v>
      </c>
      <c r="T80" s="150">
        <v>1</v>
      </c>
      <c r="U80" s="150">
        <v>5</v>
      </c>
      <c r="V80" s="150">
        <v>9</v>
      </c>
      <c r="W80" s="151">
        <v>15</v>
      </c>
      <c r="X80" s="175">
        <v>1</v>
      </c>
      <c r="Y80" s="173">
        <v>1</v>
      </c>
      <c r="Z80" s="173"/>
      <c r="AA80" s="173"/>
      <c r="AB80" s="173">
        <f t="shared" ref="AB80" si="25">SUM(X80:AA80)</f>
        <v>2</v>
      </c>
      <c r="AC80" s="152">
        <f t="shared" ref="AC80" si="26">+AB80/R80</f>
        <v>6.6666666666666666E-2</v>
      </c>
      <c r="AD80" s="153">
        <f t="shared" ref="AD80" si="27">+AB80/S80</f>
        <v>6.6666666666666666E-2</v>
      </c>
    </row>
    <row r="81" spans="1:30" s="25" customFormat="1" ht="18.75" customHeight="1" thickBot="1">
      <c r="A81" s="226" t="s">
        <v>119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8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30"/>
    </row>
  </sheetData>
  <mergeCells count="33">
    <mergeCell ref="A4:AD4"/>
    <mergeCell ref="A81:N81"/>
    <mergeCell ref="O81:AD81"/>
    <mergeCell ref="G8:G9"/>
    <mergeCell ref="C8:C9"/>
    <mergeCell ref="P7:P9"/>
    <mergeCell ref="H8:H9"/>
    <mergeCell ref="I8:I9"/>
    <mergeCell ref="A7:M7"/>
    <mergeCell ref="A8:A9"/>
    <mergeCell ref="D8:D9"/>
    <mergeCell ref="J8:J9"/>
    <mergeCell ref="O5:S5"/>
    <mergeCell ref="R7:S7"/>
    <mergeCell ref="O7:O9"/>
    <mergeCell ref="F8:F9"/>
    <mergeCell ref="E8:E9"/>
    <mergeCell ref="M8:M9"/>
    <mergeCell ref="T8:W8"/>
    <mergeCell ref="S8:S9"/>
    <mergeCell ref="AB1:AD1"/>
    <mergeCell ref="U1:W1"/>
    <mergeCell ref="B8:B9"/>
    <mergeCell ref="R8:R9"/>
    <mergeCell ref="AC7:AD8"/>
    <mergeCell ref="T7:AA7"/>
    <mergeCell ref="AB7:AB9"/>
    <mergeCell ref="K8:K9"/>
    <mergeCell ref="L8:L9"/>
    <mergeCell ref="N7:N9"/>
    <mergeCell ref="A2:AD2"/>
    <mergeCell ref="A3:AD3"/>
    <mergeCell ref="Z5:AD5"/>
  </mergeCells>
  <phoneticPr fontId="2" type="noConversion"/>
  <printOptions horizontalCentered="1"/>
  <pageMargins left="0.39370078740157483" right="0.39370078740157483" top="0.39370078740157483" bottom="0.39370078740157483" header="0" footer="0.19685039370078741"/>
  <pageSetup scale="61" fitToHeight="80" orientation="landscape" horizontalDpi="300" verticalDpi="300" r:id="rId1"/>
  <headerFooter alignWithMargins="0">
    <oddFooter>Página &amp;P de &amp;N</oddFooter>
  </headerFooter>
  <colBreaks count="1" manualBreakCount="1">
    <brk id="29" max="1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12"/>
  <sheetViews>
    <sheetView topLeftCell="A9" workbookViewId="0">
      <selection activeCell="O20" sqref="O20"/>
    </sheetView>
  </sheetViews>
  <sheetFormatPr baseColWidth="10" defaultRowHeight="12.75"/>
  <cols>
    <col min="1" max="1" width="4.28515625" style="17" customWidth="1"/>
    <col min="2" max="3" width="4" style="17" customWidth="1"/>
    <col min="4" max="4" width="5.42578125" style="17" customWidth="1"/>
    <col min="5" max="5" width="3.140625" style="17" bestFit="1" customWidth="1"/>
    <col min="6" max="6" width="6.140625" style="17" bestFit="1" customWidth="1"/>
    <col min="7" max="12" width="4.42578125" style="17" customWidth="1"/>
    <col min="13" max="13" width="6.85546875" style="19" customWidth="1"/>
    <col min="14" max="14" width="27.28515625" style="18" customWidth="1"/>
    <col min="15" max="15" width="9.7109375" style="18" customWidth="1"/>
    <col min="16" max="18" width="6.85546875" style="18" customWidth="1"/>
    <col min="19" max="21" width="6.85546875" style="18" hidden="1" customWidth="1"/>
    <col min="22" max="22" width="6.85546875" style="18" customWidth="1"/>
    <col min="23" max="23" width="6.85546875" style="17" customWidth="1"/>
    <col min="24" max="24" width="30.140625" style="17" customWidth="1"/>
    <col min="25" max="260" width="11.42578125" style="17"/>
    <col min="261" max="261" width="9.7109375" style="17" customWidth="1"/>
    <col min="262" max="263" width="4" style="17" customWidth="1"/>
    <col min="264" max="264" width="5.42578125" style="17" customWidth="1"/>
    <col min="265" max="265" width="3.140625" style="17" bestFit="1" customWidth="1"/>
    <col min="266" max="266" width="6.140625" style="17" bestFit="1" customWidth="1"/>
    <col min="267" max="267" width="4.42578125" style="17" customWidth="1"/>
    <col min="268" max="268" width="8.42578125" style="17" customWidth="1"/>
    <col min="269" max="269" width="32.140625" style="17" customWidth="1"/>
    <col min="270" max="270" width="7.140625" style="17" customWidth="1"/>
    <col min="271" max="271" width="0" style="17" hidden="1" customWidth="1"/>
    <col min="272" max="272" width="8.7109375" style="17" customWidth="1"/>
    <col min="273" max="274" width="7.7109375" style="17" customWidth="1"/>
    <col min="275" max="277" width="0" style="17" hidden="1" customWidth="1"/>
    <col min="278" max="279" width="7.7109375" style="17" customWidth="1"/>
    <col min="280" max="280" width="30.140625" style="17" customWidth="1"/>
    <col min="281" max="516" width="11.42578125" style="17"/>
    <col min="517" max="517" width="9.7109375" style="17" customWidth="1"/>
    <col min="518" max="519" width="4" style="17" customWidth="1"/>
    <col min="520" max="520" width="5.42578125" style="17" customWidth="1"/>
    <col min="521" max="521" width="3.140625" style="17" bestFit="1" customWidth="1"/>
    <col min="522" max="522" width="6.140625" style="17" bestFit="1" customWidth="1"/>
    <col min="523" max="523" width="4.42578125" style="17" customWidth="1"/>
    <col min="524" max="524" width="8.42578125" style="17" customWidth="1"/>
    <col min="525" max="525" width="32.140625" style="17" customWidth="1"/>
    <col min="526" max="526" width="7.140625" style="17" customWidth="1"/>
    <col min="527" max="527" width="0" style="17" hidden="1" customWidth="1"/>
    <col min="528" max="528" width="8.7109375" style="17" customWidth="1"/>
    <col min="529" max="530" width="7.7109375" style="17" customWidth="1"/>
    <col min="531" max="533" width="0" style="17" hidden="1" customWidth="1"/>
    <col min="534" max="535" width="7.7109375" style="17" customWidth="1"/>
    <col min="536" max="536" width="30.140625" style="17" customWidth="1"/>
    <col min="537" max="772" width="11.42578125" style="17"/>
    <col min="773" max="773" width="9.7109375" style="17" customWidth="1"/>
    <col min="774" max="775" width="4" style="17" customWidth="1"/>
    <col min="776" max="776" width="5.42578125" style="17" customWidth="1"/>
    <col min="777" max="777" width="3.140625" style="17" bestFit="1" customWidth="1"/>
    <col min="778" max="778" width="6.140625" style="17" bestFit="1" customWidth="1"/>
    <col min="779" max="779" width="4.42578125" style="17" customWidth="1"/>
    <col min="780" max="780" width="8.42578125" style="17" customWidth="1"/>
    <col min="781" max="781" width="32.140625" style="17" customWidth="1"/>
    <col min="782" max="782" width="7.140625" style="17" customWidth="1"/>
    <col min="783" max="783" width="0" style="17" hidden="1" customWidth="1"/>
    <col min="784" max="784" width="8.7109375" style="17" customWidth="1"/>
    <col min="785" max="786" width="7.7109375" style="17" customWidth="1"/>
    <col min="787" max="789" width="0" style="17" hidden="1" customWidth="1"/>
    <col min="790" max="791" width="7.7109375" style="17" customWidth="1"/>
    <col min="792" max="792" width="30.140625" style="17" customWidth="1"/>
    <col min="793" max="1028" width="11.42578125" style="17"/>
    <col min="1029" max="1029" width="9.7109375" style="17" customWidth="1"/>
    <col min="1030" max="1031" width="4" style="17" customWidth="1"/>
    <col min="1032" max="1032" width="5.42578125" style="17" customWidth="1"/>
    <col min="1033" max="1033" width="3.140625" style="17" bestFit="1" customWidth="1"/>
    <col min="1034" max="1034" width="6.140625" style="17" bestFit="1" customWidth="1"/>
    <col min="1035" max="1035" width="4.42578125" style="17" customWidth="1"/>
    <col min="1036" max="1036" width="8.42578125" style="17" customWidth="1"/>
    <col min="1037" max="1037" width="32.140625" style="17" customWidth="1"/>
    <col min="1038" max="1038" width="7.140625" style="17" customWidth="1"/>
    <col min="1039" max="1039" width="0" style="17" hidden="1" customWidth="1"/>
    <col min="1040" max="1040" width="8.7109375" style="17" customWidth="1"/>
    <col min="1041" max="1042" width="7.7109375" style="17" customWidth="1"/>
    <col min="1043" max="1045" width="0" style="17" hidden="1" customWidth="1"/>
    <col min="1046" max="1047" width="7.7109375" style="17" customWidth="1"/>
    <col min="1048" max="1048" width="30.140625" style="17" customWidth="1"/>
    <col min="1049" max="1284" width="11.42578125" style="17"/>
    <col min="1285" max="1285" width="9.7109375" style="17" customWidth="1"/>
    <col min="1286" max="1287" width="4" style="17" customWidth="1"/>
    <col min="1288" max="1288" width="5.42578125" style="17" customWidth="1"/>
    <col min="1289" max="1289" width="3.140625" style="17" bestFit="1" customWidth="1"/>
    <col min="1290" max="1290" width="6.140625" style="17" bestFit="1" customWidth="1"/>
    <col min="1291" max="1291" width="4.42578125" style="17" customWidth="1"/>
    <col min="1292" max="1292" width="8.42578125" style="17" customWidth="1"/>
    <col min="1293" max="1293" width="32.140625" style="17" customWidth="1"/>
    <col min="1294" max="1294" width="7.140625" style="17" customWidth="1"/>
    <col min="1295" max="1295" width="0" style="17" hidden="1" customWidth="1"/>
    <col min="1296" max="1296" width="8.7109375" style="17" customWidth="1"/>
    <col min="1297" max="1298" width="7.7109375" style="17" customWidth="1"/>
    <col min="1299" max="1301" width="0" style="17" hidden="1" customWidth="1"/>
    <col min="1302" max="1303" width="7.7109375" style="17" customWidth="1"/>
    <col min="1304" max="1304" width="30.140625" style="17" customWidth="1"/>
    <col min="1305" max="1540" width="11.42578125" style="17"/>
    <col min="1541" max="1541" width="9.7109375" style="17" customWidth="1"/>
    <col min="1542" max="1543" width="4" style="17" customWidth="1"/>
    <col min="1544" max="1544" width="5.42578125" style="17" customWidth="1"/>
    <col min="1545" max="1545" width="3.140625" style="17" bestFit="1" customWidth="1"/>
    <col min="1546" max="1546" width="6.140625" style="17" bestFit="1" customWidth="1"/>
    <col min="1547" max="1547" width="4.42578125" style="17" customWidth="1"/>
    <col min="1548" max="1548" width="8.42578125" style="17" customWidth="1"/>
    <col min="1549" max="1549" width="32.140625" style="17" customWidth="1"/>
    <col min="1550" max="1550" width="7.140625" style="17" customWidth="1"/>
    <col min="1551" max="1551" width="0" style="17" hidden="1" customWidth="1"/>
    <col min="1552" max="1552" width="8.7109375" style="17" customWidth="1"/>
    <col min="1553" max="1554" width="7.7109375" style="17" customWidth="1"/>
    <col min="1555" max="1557" width="0" style="17" hidden="1" customWidth="1"/>
    <col min="1558" max="1559" width="7.7109375" style="17" customWidth="1"/>
    <col min="1560" max="1560" width="30.140625" style="17" customWidth="1"/>
    <col min="1561" max="1796" width="11.42578125" style="17"/>
    <col min="1797" max="1797" width="9.7109375" style="17" customWidth="1"/>
    <col min="1798" max="1799" width="4" style="17" customWidth="1"/>
    <col min="1800" max="1800" width="5.42578125" style="17" customWidth="1"/>
    <col min="1801" max="1801" width="3.140625" style="17" bestFit="1" customWidth="1"/>
    <col min="1802" max="1802" width="6.140625" style="17" bestFit="1" customWidth="1"/>
    <col min="1803" max="1803" width="4.42578125" style="17" customWidth="1"/>
    <col min="1804" max="1804" width="8.42578125" style="17" customWidth="1"/>
    <col min="1805" max="1805" width="32.140625" style="17" customWidth="1"/>
    <col min="1806" max="1806" width="7.140625" style="17" customWidth="1"/>
    <col min="1807" max="1807" width="0" style="17" hidden="1" customWidth="1"/>
    <col min="1808" max="1808" width="8.7109375" style="17" customWidth="1"/>
    <col min="1809" max="1810" width="7.7109375" style="17" customWidth="1"/>
    <col min="1811" max="1813" width="0" style="17" hidden="1" customWidth="1"/>
    <col min="1814" max="1815" width="7.7109375" style="17" customWidth="1"/>
    <col min="1816" max="1816" width="30.140625" style="17" customWidth="1"/>
    <col min="1817" max="2052" width="11.42578125" style="17"/>
    <col min="2053" max="2053" width="9.7109375" style="17" customWidth="1"/>
    <col min="2054" max="2055" width="4" style="17" customWidth="1"/>
    <col min="2056" max="2056" width="5.42578125" style="17" customWidth="1"/>
    <col min="2057" max="2057" width="3.140625" style="17" bestFit="1" customWidth="1"/>
    <col min="2058" max="2058" width="6.140625" style="17" bestFit="1" customWidth="1"/>
    <col min="2059" max="2059" width="4.42578125" style="17" customWidth="1"/>
    <col min="2060" max="2060" width="8.42578125" style="17" customWidth="1"/>
    <col min="2061" max="2061" width="32.140625" style="17" customWidth="1"/>
    <col min="2062" max="2062" width="7.140625" style="17" customWidth="1"/>
    <col min="2063" max="2063" width="0" style="17" hidden="1" customWidth="1"/>
    <col min="2064" max="2064" width="8.7109375" style="17" customWidth="1"/>
    <col min="2065" max="2066" width="7.7109375" style="17" customWidth="1"/>
    <col min="2067" max="2069" width="0" style="17" hidden="1" customWidth="1"/>
    <col min="2070" max="2071" width="7.7109375" style="17" customWidth="1"/>
    <col min="2072" max="2072" width="30.140625" style="17" customWidth="1"/>
    <col min="2073" max="2308" width="11.42578125" style="17"/>
    <col min="2309" max="2309" width="9.7109375" style="17" customWidth="1"/>
    <col min="2310" max="2311" width="4" style="17" customWidth="1"/>
    <col min="2312" max="2312" width="5.42578125" style="17" customWidth="1"/>
    <col min="2313" max="2313" width="3.140625" style="17" bestFit="1" customWidth="1"/>
    <col min="2314" max="2314" width="6.140625" style="17" bestFit="1" customWidth="1"/>
    <col min="2315" max="2315" width="4.42578125" style="17" customWidth="1"/>
    <col min="2316" max="2316" width="8.42578125" style="17" customWidth="1"/>
    <col min="2317" max="2317" width="32.140625" style="17" customWidth="1"/>
    <col min="2318" max="2318" width="7.140625" style="17" customWidth="1"/>
    <col min="2319" max="2319" width="0" style="17" hidden="1" customWidth="1"/>
    <col min="2320" max="2320" width="8.7109375" style="17" customWidth="1"/>
    <col min="2321" max="2322" width="7.7109375" style="17" customWidth="1"/>
    <col min="2323" max="2325" width="0" style="17" hidden="1" customWidth="1"/>
    <col min="2326" max="2327" width="7.7109375" style="17" customWidth="1"/>
    <col min="2328" max="2328" width="30.140625" style="17" customWidth="1"/>
    <col min="2329" max="2564" width="11.42578125" style="17"/>
    <col min="2565" max="2565" width="9.7109375" style="17" customWidth="1"/>
    <col min="2566" max="2567" width="4" style="17" customWidth="1"/>
    <col min="2568" max="2568" width="5.42578125" style="17" customWidth="1"/>
    <col min="2569" max="2569" width="3.140625" style="17" bestFit="1" customWidth="1"/>
    <col min="2570" max="2570" width="6.140625" style="17" bestFit="1" customWidth="1"/>
    <col min="2571" max="2571" width="4.42578125" style="17" customWidth="1"/>
    <col min="2572" max="2572" width="8.42578125" style="17" customWidth="1"/>
    <col min="2573" max="2573" width="32.140625" style="17" customWidth="1"/>
    <col min="2574" max="2574" width="7.140625" style="17" customWidth="1"/>
    <col min="2575" max="2575" width="0" style="17" hidden="1" customWidth="1"/>
    <col min="2576" max="2576" width="8.7109375" style="17" customWidth="1"/>
    <col min="2577" max="2578" width="7.7109375" style="17" customWidth="1"/>
    <col min="2579" max="2581" width="0" style="17" hidden="1" customWidth="1"/>
    <col min="2582" max="2583" width="7.7109375" style="17" customWidth="1"/>
    <col min="2584" max="2584" width="30.140625" style="17" customWidth="1"/>
    <col min="2585" max="2820" width="11.42578125" style="17"/>
    <col min="2821" max="2821" width="9.7109375" style="17" customWidth="1"/>
    <col min="2822" max="2823" width="4" style="17" customWidth="1"/>
    <col min="2824" max="2824" width="5.42578125" style="17" customWidth="1"/>
    <col min="2825" max="2825" width="3.140625" style="17" bestFit="1" customWidth="1"/>
    <col min="2826" max="2826" width="6.140625" style="17" bestFit="1" customWidth="1"/>
    <col min="2827" max="2827" width="4.42578125" style="17" customWidth="1"/>
    <col min="2828" max="2828" width="8.42578125" style="17" customWidth="1"/>
    <col min="2829" max="2829" width="32.140625" style="17" customWidth="1"/>
    <col min="2830" max="2830" width="7.140625" style="17" customWidth="1"/>
    <col min="2831" max="2831" width="0" style="17" hidden="1" customWidth="1"/>
    <col min="2832" max="2832" width="8.7109375" style="17" customWidth="1"/>
    <col min="2833" max="2834" width="7.7109375" style="17" customWidth="1"/>
    <col min="2835" max="2837" width="0" style="17" hidden="1" customWidth="1"/>
    <col min="2838" max="2839" width="7.7109375" style="17" customWidth="1"/>
    <col min="2840" max="2840" width="30.140625" style="17" customWidth="1"/>
    <col min="2841" max="3076" width="11.42578125" style="17"/>
    <col min="3077" max="3077" width="9.7109375" style="17" customWidth="1"/>
    <col min="3078" max="3079" width="4" style="17" customWidth="1"/>
    <col min="3080" max="3080" width="5.42578125" style="17" customWidth="1"/>
    <col min="3081" max="3081" width="3.140625" style="17" bestFit="1" customWidth="1"/>
    <col min="3082" max="3082" width="6.140625" style="17" bestFit="1" customWidth="1"/>
    <col min="3083" max="3083" width="4.42578125" style="17" customWidth="1"/>
    <col min="3084" max="3084" width="8.42578125" style="17" customWidth="1"/>
    <col min="3085" max="3085" width="32.140625" style="17" customWidth="1"/>
    <col min="3086" max="3086" width="7.140625" style="17" customWidth="1"/>
    <col min="3087" max="3087" width="0" style="17" hidden="1" customWidth="1"/>
    <col min="3088" max="3088" width="8.7109375" style="17" customWidth="1"/>
    <col min="3089" max="3090" width="7.7109375" style="17" customWidth="1"/>
    <col min="3091" max="3093" width="0" style="17" hidden="1" customWidth="1"/>
    <col min="3094" max="3095" width="7.7109375" style="17" customWidth="1"/>
    <col min="3096" max="3096" width="30.140625" style="17" customWidth="1"/>
    <col min="3097" max="3332" width="11.42578125" style="17"/>
    <col min="3333" max="3333" width="9.7109375" style="17" customWidth="1"/>
    <col min="3334" max="3335" width="4" style="17" customWidth="1"/>
    <col min="3336" max="3336" width="5.42578125" style="17" customWidth="1"/>
    <col min="3337" max="3337" width="3.140625" style="17" bestFit="1" customWidth="1"/>
    <col min="3338" max="3338" width="6.140625" style="17" bestFit="1" customWidth="1"/>
    <col min="3339" max="3339" width="4.42578125" style="17" customWidth="1"/>
    <col min="3340" max="3340" width="8.42578125" style="17" customWidth="1"/>
    <col min="3341" max="3341" width="32.140625" style="17" customWidth="1"/>
    <col min="3342" max="3342" width="7.140625" style="17" customWidth="1"/>
    <col min="3343" max="3343" width="0" style="17" hidden="1" customWidth="1"/>
    <col min="3344" max="3344" width="8.7109375" style="17" customWidth="1"/>
    <col min="3345" max="3346" width="7.7109375" style="17" customWidth="1"/>
    <col min="3347" max="3349" width="0" style="17" hidden="1" customWidth="1"/>
    <col min="3350" max="3351" width="7.7109375" style="17" customWidth="1"/>
    <col min="3352" max="3352" width="30.140625" style="17" customWidth="1"/>
    <col min="3353" max="3588" width="11.42578125" style="17"/>
    <col min="3589" max="3589" width="9.7109375" style="17" customWidth="1"/>
    <col min="3590" max="3591" width="4" style="17" customWidth="1"/>
    <col min="3592" max="3592" width="5.42578125" style="17" customWidth="1"/>
    <col min="3593" max="3593" width="3.140625" style="17" bestFit="1" customWidth="1"/>
    <col min="3594" max="3594" width="6.140625" style="17" bestFit="1" customWidth="1"/>
    <col min="3595" max="3595" width="4.42578125" style="17" customWidth="1"/>
    <col min="3596" max="3596" width="8.42578125" style="17" customWidth="1"/>
    <col min="3597" max="3597" width="32.140625" style="17" customWidth="1"/>
    <col min="3598" max="3598" width="7.140625" style="17" customWidth="1"/>
    <col min="3599" max="3599" width="0" style="17" hidden="1" customWidth="1"/>
    <col min="3600" max="3600" width="8.7109375" style="17" customWidth="1"/>
    <col min="3601" max="3602" width="7.7109375" style="17" customWidth="1"/>
    <col min="3603" max="3605" width="0" style="17" hidden="1" customWidth="1"/>
    <col min="3606" max="3607" width="7.7109375" style="17" customWidth="1"/>
    <col min="3608" max="3608" width="30.140625" style="17" customWidth="1"/>
    <col min="3609" max="3844" width="11.42578125" style="17"/>
    <col min="3845" max="3845" width="9.7109375" style="17" customWidth="1"/>
    <col min="3846" max="3847" width="4" style="17" customWidth="1"/>
    <col min="3848" max="3848" width="5.42578125" style="17" customWidth="1"/>
    <col min="3849" max="3849" width="3.140625" style="17" bestFit="1" customWidth="1"/>
    <col min="3850" max="3850" width="6.140625" style="17" bestFit="1" customWidth="1"/>
    <col min="3851" max="3851" width="4.42578125" style="17" customWidth="1"/>
    <col min="3852" max="3852" width="8.42578125" style="17" customWidth="1"/>
    <col min="3853" max="3853" width="32.140625" style="17" customWidth="1"/>
    <col min="3854" max="3854" width="7.140625" style="17" customWidth="1"/>
    <col min="3855" max="3855" width="0" style="17" hidden="1" customWidth="1"/>
    <col min="3856" max="3856" width="8.7109375" style="17" customWidth="1"/>
    <col min="3857" max="3858" width="7.7109375" style="17" customWidth="1"/>
    <col min="3859" max="3861" width="0" style="17" hidden="1" customWidth="1"/>
    <col min="3862" max="3863" width="7.7109375" style="17" customWidth="1"/>
    <col min="3864" max="3864" width="30.140625" style="17" customWidth="1"/>
    <col min="3865" max="4100" width="11.42578125" style="17"/>
    <col min="4101" max="4101" width="9.7109375" style="17" customWidth="1"/>
    <col min="4102" max="4103" width="4" style="17" customWidth="1"/>
    <col min="4104" max="4104" width="5.42578125" style="17" customWidth="1"/>
    <col min="4105" max="4105" width="3.140625" style="17" bestFit="1" customWidth="1"/>
    <col min="4106" max="4106" width="6.140625" style="17" bestFit="1" customWidth="1"/>
    <col min="4107" max="4107" width="4.42578125" style="17" customWidth="1"/>
    <col min="4108" max="4108" width="8.42578125" style="17" customWidth="1"/>
    <col min="4109" max="4109" width="32.140625" style="17" customWidth="1"/>
    <col min="4110" max="4110" width="7.140625" style="17" customWidth="1"/>
    <col min="4111" max="4111" width="0" style="17" hidden="1" customWidth="1"/>
    <col min="4112" max="4112" width="8.7109375" style="17" customWidth="1"/>
    <col min="4113" max="4114" width="7.7109375" style="17" customWidth="1"/>
    <col min="4115" max="4117" width="0" style="17" hidden="1" customWidth="1"/>
    <col min="4118" max="4119" width="7.7109375" style="17" customWidth="1"/>
    <col min="4120" max="4120" width="30.140625" style="17" customWidth="1"/>
    <col min="4121" max="4356" width="11.42578125" style="17"/>
    <col min="4357" max="4357" width="9.7109375" style="17" customWidth="1"/>
    <col min="4358" max="4359" width="4" style="17" customWidth="1"/>
    <col min="4360" max="4360" width="5.42578125" style="17" customWidth="1"/>
    <col min="4361" max="4361" width="3.140625" style="17" bestFit="1" customWidth="1"/>
    <col min="4362" max="4362" width="6.140625" style="17" bestFit="1" customWidth="1"/>
    <col min="4363" max="4363" width="4.42578125" style="17" customWidth="1"/>
    <col min="4364" max="4364" width="8.42578125" style="17" customWidth="1"/>
    <col min="4365" max="4365" width="32.140625" style="17" customWidth="1"/>
    <col min="4366" max="4366" width="7.140625" style="17" customWidth="1"/>
    <col min="4367" max="4367" width="0" style="17" hidden="1" customWidth="1"/>
    <col min="4368" max="4368" width="8.7109375" style="17" customWidth="1"/>
    <col min="4369" max="4370" width="7.7109375" style="17" customWidth="1"/>
    <col min="4371" max="4373" width="0" style="17" hidden="1" customWidth="1"/>
    <col min="4374" max="4375" width="7.7109375" style="17" customWidth="1"/>
    <col min="4376" max="4376" width="30.140625" style="17" customWidth="1"/>
    <col min="4377" max="4612" width="11.42578125" style="17"/>
    <col min="4613" max="4613" width="9.7109375" style="17" customWidth="1"/>
    <col min="4614" max="4615" width="4" style="17" customWidth="1"/>
    <col min="4616" max="4616" width="5.42578125" style="17" customWidth="1"/>
    <col min="4617" max="4617" width="3.140625" style="17" bestFit="1" customWidth="1"/>
    <col min="4618" max="4618" width="6.140625" style="17" bestFit="1" customWidth="1"/>
    <col min="4619" max="4619" width="4.42578125" style="17" customWidth="1"/>
    <col min="4620" max="4620" width="8.42578125" style="17" customWidth="1"/>
    <col min="4621" max="4621" width="32.140625" style="17" customWidth="1"/>
    <col min="4622" max="4622" width="7.140625" style="17" customWidth="1"/>
    <col min="4623" max="4623" width="0" style="17" hidden="1" customWidth="1"/>
    <col min="4624" max="4624" width="8.7109375" style="17" customWidth="1"/>
    <col min="4625" max="4626" width="7.7109375" style="17" customWidth="1"/>
    <col min="4627" max="4629" width="0" style="17" hidden="1" customWidth="1"/>
    <col min="4630" max="4631" width="7.7109375" style="17" customWidth="1"/>
    <col min="4632" max="4632" width="30.140625" style="17" customWidth="1"/>
    <col min="4633" max="4868" width="11.42578125" style="17"/>
    <col min="4869" max="4869" width="9.7109375" style="17" customWidth="1"/>
    <col min="4870" max="4871" width="4" style="17" customWidth="1"/>
    <col min="4872" max="4872" width="5.42578125" style="17" customWidth="1"/>
    <col min="4873" max="4873" width="3.140625" style="17" bestFit="1" customWidth="1"/>
    <col min="4874" max="4874" width="6.140625" style="17" bestFit="1" customWidth="1"/>
    <col min="4875" max="4875" width="4.42578125" style="17" customWidth="1"/>
    <col min="4876" max="4876" width="8.42578125" style="17" customWidth="1"/>
    <col min="4877" max="4877" width="32.140625" style="17" customWidth="1"/>
    <col min="4878" max="4878" width="7.140625" style="17" customWidth="1"/>
    <col min="4879" max="4879" width="0" style="17" hidden="1" customWidth="1"/>
    <col min="4880" max="4880" width="8.7109375" style="17" customWidth="1"/>
    <col min="4881" max="4882" width="7.7109375" style="17" customWidth="1"/>
    <col min="4883" max="4885" width="0" style="17" hidden="1" customWidth="1"/>
    <col min="4886" max="4887" width="7.7109375" style="17" customWidth="1"/>
    <col min="4888" max="4888" width="30.140625" style="17" customWidth="1"/>
    <col min="4889" max="5124" width="11.42578125" style="17"/>
    <col min="5125" max="5125" width="9.7109375" style="17" customWidth="1"/>
    <col min="5126" max="5127" width="4" style="17" customWidth="1"/>
    <col min="5128" max="5128" width="5.42578125" style="17" customWidth="1"/>
    <col min="5129" max="5129" width="3.140625" style="17" bestFit="1" customWidth="1"/>
    <col min="5130" max="5130" width="6.140625" style="17" bestFit="1" customWidth="1"/>
    <col min="5131" max="5131" width="4.42578125" style="17" customWidth="1"/>
    <col min="5132" max="5132" width="8.42578125" style="17" customWidth="1"/>
    <col min="5133" max="5133" width="32.140625" style="17" customWidth="1"/>
    <col min="5134" max="5134" width="7.140625" style="17" customWidth="1"/>
    <col min="5135" max="5135" width="0" style="17" hidden="1" customWidth="1"/>
    <col min="5136" max="5136" width="8.7109375" style="17" customWidth="1"/>
    <col min="5137" max="5138" width="7.7109375" style="17" customWidth="1"/>
    <col min="5139" max="5141" width="0" style="17" hidden="1" customWidth="1"/>
    <col min="5142" max="5143" width="7.7109375" style="17" customWidth="1"/>
    <col min="5144" max="5144" width="30.140625" style="17" customWidth="1"/>
    <col min="5145" max="5380" width="11.42578125" style="17"/>
    <col min="5381" max="5381" width="9.7109375" style="17" customWidth="1"/>
    <col min="5382" max="5383" width="4" style="17" customWidth="1"/>
    <col min="5384" max="5384" width="5.42578125" style="17" customWidth="1"/>
    <col min="5385" max="5385" width="3.140625" style="17" bestFit="1" customWidth="1"/>
    <col min="5386" max="5386" width="6.140625" style="17" bestFit="1" customWidth="1"/>
    <col min="5387" max="5387" width="4.42578125" style="17" customWidth="1"/>
    <col min="5388" max="5388" width="8.42578125" style="17" customWidth="1"/>
    <col min="5389" max="5389" width="32.140625" style="17" customWidth="1"/>
    <col min="5390" max="5390" width="7.140625" style="17" customWidth="1"/>
    <col min="5391" max="5391" width="0" style="17" hidden="1" customWidth="1"/>
    <col min="5392" max="5392" width="8.7109375" style="17" customWidth="1"/>
    <col min="5393" max="5394" width="7.7109375" style="17" customWidth="1"/>
    <col min="5395" max="5397" width="0" style="17" hidden="1" customWidth="1"/>
    <col min="5398" max="5399" width="7.7109375" style="17" customWidth="1"/>
    <col min="5400" max="5400" width="30.140625" style="17" customWidth="1"/>
    <col min="5401" max="5636" width="11.42578125" style="17"/>
    <col min="5637" max="5637" width="9.7109375" style="17" customWidth="1"/>
    <col min="5638" max="5639" width="4" style="17" customWidth="1"/>
    <col min="5640" max="5640" width="5.42578125" style="17" customWidth="1"/>
    <col min="5641" max="5641" width="3.140625" style="17" bestFit="1" customWidth="1"/>
    <col min="5642" max="5642" width="6.140625" style="17" bestFit="1" customWidth="1"/>
    <col min="5643" max="5643" width="4.42578125" style="17" customWidth="1"/>
    <col min="5644" max="5644" width="8.42578125" style="17" customWidth="1"/>
    <col min="5645" max="5645" width="32.140625" style="17" customWidth="1"/>
    <col min="5646" max="5646" width="7.140625" style="17" customWidth="1"/>
    <col min="5647" max="5647" width="0" style="17" hidden="1" customWidth="1"/>
    <col min="5648" max="5648" width="8.7109375" style="17" customWidth="1"/>
    <col min="5649" max="5650" width="7.7109375" style="17" customWidth="1"/>
    <col min="5651" max="5653" width="0" style="17" hidden="1" customWidth="1"/>
    <col min="5654" max="5655" width="7.7109375" style="17" customWidth="1"/>
    <col min="5656" max="5656" width="30.140625" style="17" customWidth="1"/>
    <col min="5657" max="5892" width="11.42578125" style="17"/>
    <col min="5893" max="5893" width="9.7109375" style="17" customWidth="1"/>
    <col min="5894" max="5895" width="4" style="17" customWidth="1"/>
    <col min="5896" max="5896" width="5.42578125" style="17" customWidth="1"/>
    <col min="5897" max="5897" width="3.140625" style="17" bestFit="1" customWidth="1"/>
    <col min="5898" max="5898" width="6.140625" style="17" bestFit="1" customWidth="1"/>
    <col min="5899" max="5899" width="4.42578125" style="17" customWidth="1"/>
    <col min="5900" max="5900" width="8.42578125" style="17" customWidth="1"/>
    <col min="5901" max="5901" width="32.140625" style="17" customWidth="1"/>
    <col min="5902" max="5902" width="7.140625" style="17" customWidth="1"/>
    <col min="5903" max="5903" width="0" style="17" hidden="1" customWidth="1"/>
    <col min="5904" max="5904" width="8.7109375" style="17" customWidth="1"/>
    <col min="5905" max="5906" width="7.7109375" style="17" customWidth="1"/>
    <col min="5907" max="5909" width="0" style="17" hidden="1" customWidth="1"/>
    <col min="5910" max="5911" width="7.7109375" style="17" customWidth="1"/>
    <col min="5912" max="5912" width="30.140625" style="17" customWidth="1"/>
    <col min="5913" max="6148" width="11.42578125" style="17"/>
    <col min="6149" max="6149" width="9.7109375" style="17" customWidth="1"/>
    <col min="6150" max="6151" width="4" style="17" customWidth="1"/>
    <col min="6152" max="6152" width="5.42578125" style="17" customWidth="1"/>
    <col min="6153" max="6153" width="3.140625" style="17" bestFit="1" customWidth="1"/>
    <col min="6154" max="6154" width="6.140625" style="17" bestFit="1" customWidth="1"/>
    <col min="6155" max="6155" width="4.42578125" style="17" customWidth="1"/>
    <col min="6156" max="6156" width="8.42578125" style="17" customWidth="1"/>
    <col min="6157" max="6157" width="32.140625" style="17" customWidth="1"/>
    <col min="6158" max="6158" width="7.140625" style="17" customWidth="1"/>
    <col min="6159" max="6159" width="0" style="17" hidden="1" customWidth="1"/>
    <col min="6160" max="6160" width="8.7109375" style="17" customWidth="1"/>
    <col min="6161" max="6162" width="7.7109375" style="17" customWidth="1"/>
    <col min="6163" max="6165" width="0" style="17" hidden="1" customWidth="1"/>
    <col min="6166" max="6167" width="7.7109375" style="17" customWidth="1"/>
    <col min="6168" max="6168" width="30.140625" style="17" customWidth="1"/>
    <col min="6169" max="6404" width="11.42578125" style="17"/>
    <col min="6405" max="6405" width="9.7109375" style="17" customWidth="1"/>
    <col min="6406" max="6407" width="4" style="17" customWidth="1"/>
    <col min="6408" max="6408" width="5.42578125" style="17" customWidth="1"/>
    <col min="6409" max="6409" width="3.140625" style="17" bestFit="1" customWidth="1"/>
    <col min="6410" max="6410" width="6.140625" style="17" bestFit="1" customWidth="1"/>
    <col min="6411" max="6411" width="4.42578125" style="17" customWidth="1"/>
    <col min="6412" max="6412" width="8.42578125" style="17" customWidth="1"/>
    <col min="6413" max="6413" width="32.140625" style="17" customWidth="1"/>
    <col min="6414" max="6414" width="7.140625" style="17" customWidth="1"/>
    <col min="6415" max="6415" width="0" style="17" hidden="1" customWidth="1"/>
    <col min="6416" max="6416" width="8.7109375" style="17" customWidth="1"/>
    <col min="6417" max="6418" width="7.7109375" style="17" customWidth="1"/>
    <col min="6419" max="6421" width="0" style="17" hidden="1" customWidth="1"/>
    <col min="6422" max="6423" width="7.7109375" style="17" customWidth="1"/>
    <col min="6424" max="6424" width="30.140625" style="17" customWidth="1"/>
    <col min="6425" max="6660" width="11.42578125" style="17"/>
    <col min="6661" max="6661" width="9.7109375" style="17" customWidth="1"/>
    <col min="6662" max="6663" width="4" style="17" customWidth="1"/>
    <col min="6664" max="6664" width="5.42578125" style="17" customWidth="1"/>
    <col min="6665" max="6665" width="3.140625" style="17" bestFit="1" customWidth="1"/>
    <col min="6666" max="6666" width="6.140625" style="17" bestFit="1" customWidth="1"/>
    <col min="6667" max="6667" width="4.42578125" style="17" customWidth="1"/>
    <col min="6668" max="6668" width="8.42578125" style="17" customWidth="1"/>
    <col min="6669" max="6669" width="32.140625" style="17" customWidth="1"/>
    <col min="6670" max="6670" width="7.140625" style="17" customWidth="1"/>
    <col min="6671" max="6671" width="0" style="17" hidden="1" customWidth="1"/>
    <col min="6672" max="6672" width="8.7109375" style="17" customWidth="1"/>
    <col min="6673" max="6674" width="7.7109375" style="17" customWidth="1"/>
    <col min="6675" max="6677" width="0" style="17" hidden="1" customWidth="1"/>
    <col min="6678" max="6679" width="7.7109375" style="17" customWidth="1"/>
    <col min="6680" max="6680" width="30.140625" style="17" customWidth="1"/>
    <col min="6681" max="6916" width="11.42578125" style="17"/>
    <col min="6917" max="6917" width="9.7109375" style="17" customWidth="1"/>
    <col min="6918" max="6919" width="4" style="17" customWidth="1"/>
    <col min="6920" max="6920" width="5.42578125" style="17" customWidth="1"/>
    <col min="6921" max="6921" width="3.140625" style="17" bestFit="1" customWidth="1"/>
    <col min="6922" max="6922" width="6.140625" style="17" bestFit="1" customWidth="1"/>
    <col min="6923" max="6923" width="4.42578125" style="17" customWidth="1"/>
    <col min="6924" max="6924" width="8.42578125" style="17" customWidth="1"/>
    <col min="6925" max="6925" width="32.140625" style="17" customWidth="1"/>
    <col min="6926" max="6926" width="7.140625" style="17" customWidth="1"/>
    <col min="6927" max="6927" width="0" style="17" hidden="1" customWidth="1"/>
    <col min="6928" max="6928" width="8.7109375" style="17" customWidth="1"/>
    <col min="6929" max="6930" width="7.7109375" style="17" customWidth="1"/>
    <col min="6931" max="6933" width="0" style="17" hidden="1" customWidth="1"/>
    <col min="6934" max="6935" width="7.7109375" style="17" customWidth="1"/>
    <col min="6936" max="6936" width="30.140625" style="17" customWidth="1"/>
    <col min="6937" max="7172" width="11.42578125" style="17"/>
    <col min="7173" max="7173" width="9.7109375" style="17" customWidth="1"/>
    <col min="7174" max="7175" width="4" style="17" customWidth="1"/>
    <col min="7176" max="7176" width="5.42578125" style="17" customWidth="1"/>
    <col min="7177" max="7177" width="3.140625" style="17" bestFit="1" customWidth="1"/>
    <col min="7178" max="7178" width="6.140625" style="17" bestFit="1" customWidth="1"/>
    <col min="7179" max="7179" width="4.42578125" style="17" customWidth="1"/>
    <col min="7180" max="7180" width="8.42578125" style="17" customWidth="1"/>
    <col min="7181" max="7181" width="32.140625" style="17" customWidth="1"/>
    <col min="7182" max="7182" width="7.140625" style="17" customWidth="1"/>
    <col min="7183" max="7183" width="0" style="17" hidden="1" customWidth="1"/>
    <col min="7184" max="7184" width="8.7109375" style="17" customWidth="1"/>
    <col min="7185" max="7186" width="7.7109375" style="17" customWidth="1"/>
    <col min="7187" max="7189" width="0" style="17" hidden="1" customWidth="1"/>
    <col min="7190" max="7191" width="7.7109375" style="17" customWidth="1"/>
    <col min="7192" max="7192" width="30.140625" style="17" customWidth="1"/>
    <col min="7193" max="7428" width="11.42578125" style="17"/>
    <col min="7429" max="7429" width="9.7109375" style="17" customWidth="1"/>
    <col min="7430" max="7431" width="4" style="17" customWidth="1"/>
    <col min="7432" max="7432" width="5.42578125" style="17" customWidth="1"/>
    <col min="7433" max="7433" width="3.140625" style="17" bestFit="1" customWidth="1"/>
    <col min="7434" max="7434" width="6.140625" style="17" bestFit="1" customWidth="1"/>
    <col min="7435" max="7435" width="4.42578125" style="17" customWidth="1"/>
    <col min="7436" max="7436" width="8.42578125" style="17" customWidth="1"/>
    <col min="7437" max="7437" width="32.140625" style="17" customWidth="1"/>
    <col min="7438" max="7438" width="7.140625" style="17" customWidth="1"/>
    <col min="7439" max="7439" width="0" style="17" hidden="1" customWidth="1"/>
    <col min="7440" max="7440" width="8.7109375" style="17" customWidth="1"/>
    <col min="7441" max="7442" width="7.7109375" style="17" customWidth="1"/>
    <col min="7443" max="7445" width="0" style="17" hidden="1" customWidth="1"/>
    <col min="7446" max="7447" width="7.7109375" style="17" customWidth="1"/>
    <col min="7448" max="7448" width="30.140625" style="17" customWidth="1"/>
    <col min="7449" max="7684" width="11.42578125" style="17"/>
    <col min="7685" max="7685" width="9.7109375" style="17" customWidth="1"/>
    <col min="7686" max="7687" width="4" style="17" customWidth="1"/>
    <col min="7688" max="7688" width="5.42578125" style="17" customWidth="1"/>
    <col min="7689" max="7689" width="3.140625" style="17" bestFit="1" customWidth="1"/>
    <col min="7690" max="7690" width="6.140625" style="17" bestFit="1" customWidth="1"/>
    <col min="7691" max="7691" width="4.42578125" style="17" customWidth="1"/>
    <col min="7692" max="7692" width="8.42578125" style="17" customWidth="1"/>
    <col min="7693" max="7693" width="32.140625" style="17" customWidth="1"/>
    <col min="7694" max="7694" width="7.140625" style="17" customWidth="1"/>
    <col min="7695" max="7695" width="0" style="17" hidden="1" customWidth="1"/>
    <col min="7696" max="7696" width="8.7109375" style="17" customWidth="1"/>
    <col min="7697" max="7698" width="7.7109375" style="17" customWidth="1"/>
    <col min="7699" max="7701" width="0" style="17" hidden="1" customWidth="1"/>
    <col min="7702" max="7703" width="7.7109375" style="17" customWidth="1"/>
    <col min="7704" max="7704" width="30.140625" style="17" customWidth="1"/>
    <col min="7705" max="7940" width="11.42578125" style="17"/>
    <col min="7941" max="7941" width="9.7109375" style="17" customWidth="1"/>
    <col min="7942" max="7943" width="4" style="17" customWidth="1"/>
    <col min="7944" max="7944" width="5.42578125" style="17" customWidth="1"/>
    <col min="7945" max="7945" width="3.140625" style="17" bestFit="1" customWidth="1"/>
    <col min="7946" max="7946" width="6.140625" style="17" bestFit="1" customWidth="1"/>
    <col min="7947" max="7947" width="4.42578125" style="17" customWidth="1"/>
    <col min="7948" max="7948" width="8.42578125" style="17" customWidth="1"/>
    <col min="7949" max="7949" width="32.140625" style="17" customWidth="1"/>
    <col min="7950" max="7950" width="7.140625" style="17" customWidth="1"/>
    <col min="7951" max="7951" width="0" style="17" hidden="1" customWidth="1"/>
    <col min="7952" max="7952" width="8.7109375" style="17" customWidth="1"/>
    <col min="7953" max="7954" width="7.7109375" style="17" customWidth="1"/>
    <col min="7955" max="7957" width="0" style="17" hidden="1" customWidth="1"/>
    <col min="7958" max="7959" width="7.7109375" style="17" customWidth="1"/>
    <col min="7960" max="7960" width="30.140625" style="17" customWidth="1"/>
    <col min="7961" max="8196" width="11.42578125" style="17"/>
    <col min="8197" max="8197" width="9.7109375" style="17" customWidth="1"/>
    <col min="8198" max="8199" width="4" style="17" customWidth="1"/>
    <col min="8200" max="8200" width="5.42578125" style="17" customWidth="1"/>
    <col min="8201" max="8201" width="3.140625" style="17" bestFit="1" customWidth="1"/>
    <col min="8202" max="8202" width="6.140625" style="17" bestFit="1" customWidth="1"/>
    <col min="8203" max="8203" width="4.42578125" style="17" customWidth="1"/>
    <col min="8204" max="8204" width="8.42578125" style="17" customWidth="1"/>
    <col min="8205" max="8205" width="32.140625" style="17" customWidth="1"/>
    <col min="8206" max="8206" width="7.140625" style="17" customWidth="1"/>
    <col min="8207" max="8207" width="0" style="17" hidden="1" customWidth="1"/>
    <col min="8208" max="8208" width="8.7109375" style="17" customWidth="1"/>
    <col min="8209" max="8210" width="7.7109375" style="17" customWidth="1"/>
    <col min="8211" max="8213" width="0" style="17" hidden="1" customWidth="1"/>
    <col min="8214" max="8215" width="7.7109375" style="17" customWidth="1"/>
    <col min="8216" max="8216" width="30.140625" style="17" customWidth="1"/>
    <col min="8217" max="8452" width="11.42578125" style="17"/>
    <col min="8453" max="8453" width="9.7109375" style="17" customWidth="1"/>
    <col min="8454" max="8455" width="4" style="17" customWidth="1"/>
    <col min="8456" max="8456" width="5.42578125" style="17" customWidth="1"/>
    <col min="8457" max="8457" width="3.140625" style="17" bestFit="1" customWidth="1"/>
    <col min="8458" max="8458" width="6.140625" style="17" bestFit="1" customWidth="1"/>
    <col min="8459" max="8459" width="4.42578125" style="17" customWidth="1"/>
    <col min="8460" max="8460" width="8.42578125" style="17" customWidth="1"/>
    <col min="8461" max="8461" width="32.140625" style="17" customWidth="1"/>
    <col min="8462" max="8462" width="7.140625" style="17" customWidth="1"/>
    <col min="8463" max="8463" width="0" style="17" hidden="1" customWidth="1"/>
    <col min="8464" max="8464" width="8.7109375" style="17" customWidth="1"/>
    <col min="8465" max="8466" width="7.7109375" style="17" customWidth="1"/>
    <col min="8467" max="8469" width="0" style="17" hidden="1" customWidth="1"/>
    <col min="8470" max="8471" width="7.7109375" style="17" customWidth="1"/>
    <col min="8472" max="8472" width="30.140625" style="17" customWidth="1"/>
    <col min="8473" max="8708" width="11.42578125" style="17"/>
    <col min="8709" max="8709" width="9.7109375" style="17" customWidth="1"/>
    <col min="8710" max="8711" width="4" style="17" customWidth="1"/>
    <col min="8712" max="8712" width="5.42578125" style="17" customWidth="1"/>
    <col min="8713" max="8713" width="3.140625" style="17" bestFit="1" customWidth="1"/>
    <col min="8714" max="8714" width="6.140625" style="17" bestFit="1" customWidth="1"/>
    <col min="8715" max="8715" width="4.42578125" style="17" customWidth="1"/>
    <col min="8716" max="8716" width="8.42578125" style="17" customWidth="1"/>
    <col min="8717" max="8717" width="32.140625" style="17" customWidth="1"/>
    <col min="8718" max="8718" width="7.140625" style="17" customWidth="1"/>
    <col min="8719" max="8719" width="0" style="17" hidden="1" customWidth="1"/>
    <col min="8720" max="8720" width="8.7109375" style="17" customWidth="1"/>
    <col min="8721" max="8722" width="7.7109375" style="17" customWidth="1"/>
    <col min="8723" max="8725" width="0" style="17" hidden="1" customWidth="1"/>
    <col min="8726" max="8727" width="7.7109375" style="17" customWidth="1"/>
    <col min="8728" max="8728" width="30.140625" style="17" customWidth="1"/>
    <col min="8729" max="8964" width="11.42578125" style="17"/>
    <col min="8965" max="8965" width="9.7109375" style="17" customWidth="1"/>
    <col min="8966" max="8967" width="4" style="17" customWidth="1"/>
    <col min="8968" max="8968" width="5.42578125" style="17" customWidth="1"/>
    <col min="8969" max="8969" width="3.140625" style="17" bestFit="1" customWidth="1"/>
    <col min="8970" max="8970" width="6.140625" style="17" bestFit="1" customWidth="1"/>
    <col min="8971" max="8971" width="4.42578125" style="17" customWidth="1"/>
    <col min="8972" max="8972" width="8.42578125" style="17" customWidth="1"/>
    <col min="8973" max="8973" width="32.140625" style="17" customWidth="1"/>
    <col min="8974" max="8974" width="7.140625" style="17" customWidth="1"/>
    <col min="8975" max="8975" width="0" style="17" hidden="1" customWidth="1"/>
    <col min="8976" max="8976" width="8.7109375" style="17" customWidth="1"/>
    <col min="8977" max="8978" width="7.7109375" style="17" customWidth="1"/>
    <col min="8979" max="8981" width="0" style="17" hidden="1" customWidth="1"/>
    <col min="8982" max="8983" width="7.7109375" style="17" customWidth="1"/>
    <col min="8984" max="8984" width="30.140625" style="17" customWidth="1"/>
    <col min="8985" max="9220" width="11.42578125" style="17"/>
    <col min="9221" max="9221" width="9.7109375" style="17" customWidth="1"/>
    <col min="9222" max="9223" width="4" style="17" customWidth="1"/>
    <col min="9224" max="9224" width="5.42578125" style="17" customWidth="1"/>
    <col min="9225" max="9225" width="3.140625" style="17" bestFit="1" customWidth="1"/>
    <col min="9226" max="9226" width="6.140625" style="17" bestFit="1" customWidth="1"/>
    <col min="9227" max="9227" width="4.42578125" style="17" customWidth="1"/>
    <col min="9228" max="9228" width="8.42578125" style="17" customWidth="1"/>
    <col min="9229" max="9229" width="32.140625" style="17" customWidth="1"/>
    <col min="9230" max="9230" width="7.140625" style="17" customWidth="1"/>
    <col min="9231" max="9231" width="0" style="17" hidden="1" customWidth="1"/>
    <col min="9232" max="9232" width="8.7109375" style="17" customWidth="1"/>
    <col min="9233" max="9234" width="7.7109375" style="17" customWidth="1"/>
    <col min="9235" max="9237" width="0" style="17" hidden="1" customWidth="1"/>
    <col min="9238" max="9239" width="7.7109375" style="17" customWidth="1"/>
    <col min="9240" max="9240" width="30.140625" style="17" customWidth="1"/>
    <col min="9241" max="9476" width="11.42578125" style="17"/>
    <col min="9477" max="9477" width="9.7109375" style="17" customWidth="1"/>
    <col min="9478" max="9479" width="4" style="17" customWidth="1"/>
    <col min="9480" max="9480" width="5.42578125" style="17" customWidth="1"/>
    <col min="9481" max="9481" width="3.140625" style="17" bestFit="1" customWidth="1"/>
    <col min="9482" max="9482" width="6.140625" style="17" bestFit="1" customWidth="1"/>
    <col min="9483" max="9483" width="4.42578125" style="17" customWidth="1"/>
    <col min="9484" max="9484" width="8.42578125" style="17" customWidth="1"/>
    <col min="9485" max="9485" width="32.140625" style="17" customWidth="1"/>
    <col min="9486" max="9486" width="7.140625" style="17" customWidth="1"/>
    <col min="9487" max="9487" width="0" style="17" hidden="1" customWidth="1"/>
    <col min="9488" max="9488" width="8.7109375" style="17" customWidth="1"/>
    <col min="9489" max="9490" width="7.7109375" style="17" customWidth="1"/>
    <col min="9491" max="9493" width="0" style="17" hidden="1" customWidth="1"/>
    <col min="9494" max="9495" width="7.7109375" style="17" customWidth="1"/>
    <col min="9496" max="9496" width="30.140625" style="17" customWidth="1"/>
    <col min="9497" max="9732" width="11.42578125" style="17"/>
    <col min="9733" max="9733" width="9.7109375" style="17" customWidth="1"/>
    <col min="9734" max="9735" width="4" style="17" customWidth="1"/>
    <col min="9736" max="9736" width="5.42578125" style="17" customWidth="1"/>
    <col min="9737" max="9737" width="3.140625" style="17" bestFit="1" customWidth="1"/>
    <col min="9738" max="9738" width="6.140625" style="17" bestFit="1" customWidth="1"/>
    <col min="9739" max="9739" width="4.42578125" style="17" customWidth="1"/>
    <col min="9740" max="9740" width="8.42578125" style="17" customWidth="1"/>
    <col min="9741" max="9741" width="32.140625" style="17" customWidth="1"/>
    <col min="9742" max="9742" width="7.140625" style="17" customWidth="1"/>
    <col min="9743" max="9743" width="0" style="17" hidden="1" customWidth="1"/>
    <col min="9744" max="9744" width="8.7109375" style="17" customWidth="1"/>
    <col min="9745" max="9746" width="7.7109375" style="17" customWidth="1"/>
    <col min="9747" max="9749" width="0" style="17" hidden="1" customWidth="1"/>
    <col min="9750" max="9751" width="7.7109375" style="17" customWidth="1"/>
    <col min="9752" max="9752" width="30.140625" style="17" customWidth="1"/>
    <col min="9753" max="9988" width="11.42578125" style="17"/>
    <col min="9989" max="9989" width="9.7109375" style="17" customWidth="1"/>
    <col min="9990" max="9991" width="4" style="17" customWidth="1"/>
    <col min="9992" max="9992" width="5.42578125" style="17" customWidth="1"/>
    <col min="9993" max="9993" width="3.140625" style="17" bestFit="1" customWidth="1"/>
    <col min="9994" max="9994" width="6.140625" style="17" bestFit="1" customWidth="1"/>
    <col min="9995" max="9995" width="4.42578125" style="17" customWidth="1"/>
    <col min="9996" max="9996" width="8.42578125" style="17" customWidth="1"/>
    <col min="9997" max="9997" width="32.140625" style="17" customWidth="1"/>
    <col min="9998" max="9998" width="7.140625" style="17" customWidth="1"/>
    <col min="9999" max="9999" width="0" style="17" hidden="1" customWidth="1"/>
    <col min="10000" max="10000" width="8.7109375" style="17" customWidth="1"/>
    <col min="10001" max="10002" width="7.7109375" style="17" customWidth="1"/>
    <col min="10003" max="10005" width="0" style="17" hidden="1" customWidth="1"/>
    <col min="10006" max="10007" width="7.7109375" style="17" customWidth="1"/>
    <col min="10008" max="10008" width="30.140625" style="17" customWidth="1"/>
    <col min="10009" max="10244" width="11.42578125" style="17"/>
    <col min="10245" max="10245" width="9.7109375" style="17" customWidth="1"/>
    <col min="10246" max="10247" width="4" style="17" customWidth="1"/>
    <col min="10248" max="10248" width="5.42578125" style="17" customWidth="1"/>
    <col min="10249" max="10249" width="3.140625" style="17" bestFit="1" customWidth="1"/>
    <col min="10250" max="10250" width="6.140625" style="17" bestFit="1" customWidth="1"/>
    <col min="10251" max="10251" width="4.42578125" style="17" customWidth="1"/>
    <col min="10252" max="10252" width="8.42578125" style="17" customWidth="1"/>
    <col min="10253" max="10253" width="32.140625" style="17" customWidth="1"/>
    <col min="10254" max="10254" width="7.140625" style="17" customWidth="1"/>
    <col min="10255" max="10255" width="0" style="17" hidden="1" customWidth="1"/>
    <col min="10256" max="10256" width="8.7109375" style="17" customWidth="1"/>
    <col min="10257" max="10258" width="7.7109375" style="17" customWidth="1"/>
    <col min="10259" max="10261" width="0" style="17" hidden="1" customWidth="1"/>
    <col min="10262" max="10263" width="7.7109375" style="17" customWidth="1"/>
    <col min="10264" max="10264" width="30.140625" style="17" customWidth="1"/>
    <col min="10265" max="10500" width="11.42578125" style="17"/>
    <col min="10501" max="10501" width="9.7109375" style="17" customWidth="1"/>
    <col min="10502" max="10503" width="4" style="17" customWidth="1"/>
    <col min="10504" max="10504" width="5.42578125" style="17" customWidth="1"/>
    <col min="10505" max="10505" width="3.140625" style="17" bestFit="1" customWidth="1"/>
    <col min="10506" max="10506" width="6.140625" style="17" bestFit="1" customWidth="1"/>
    <col min="10507" max="10507" width="4.42578125" style="17" customWidth="1"/>
    <col min="10508" max="10508" width="8.42578125" style="17" customWidth="1"/>
    <col min="10509" max="10509" width="32.140625" style="17" customWidth="1"/>
    <col min="10510" max="10510" width="7.140625" style="17" customWidth="1"/>
    <col min="10511" max="10511" width="0" style="17" hidden="1" customWidth="1"/>
    <col min="10512" max="10512" width="8.7109375" style="17" customWidth="1"/>
    <col min="10513" max="10514" width="7.7109375" style="17" customWidth="1"/>
    <col min="10515" max="10517" width="0" style="17" hidden="1" customWidth="1"/>
    <col min="10518" max="10519" width="7.7109375" style="17" customWidth="1"/>
    <col min="10520" max="10520" width="30.140625" style="17" customWidth="1"/>
    <col min="10521" max="10756" width="11.42578125" style="17"/>
    <col min="10757" max="10757" width="9.7109375" style="17" customWidth="1"/>
    <col min="10758" max="10759" width="4" style="17" customWidth="1"/>
    <col min="10760" max="10760" width="5.42578125" style="17" customWidth="1"/>
    <col min="10761" max="10761" width="3.140625" style="17" bestFit="1" customWidth="1"/>
    <col min="10762" max="10762" width="6.140625" style="17" bestFit="1" customWidth="1"/>
    <col min="10763" max="10763" width="4.42578125" style="17" customWidth="1"/>
    <col min="10764" max="10764" width="8.42578125" style="17" customWidth="1"/>
    <col min="10765" max="10765" width="32.140625" style="17" customWidth="1"/>
    <col min="10766" max="10766" width="7.140625" style="17" customWidth="1"/>
    <col min="10767" max="10767" width="0" style="17" hidden="1" customWidth="1"/>
    <col min="10768" max="10768" width="8.7109375" style="17" customWidth="1"/>
    <col min="10769" max="10770" width="7.7109375" style="17" customWidth="1"/>
    <col min="10771" max="10773" width="0" style="17" hidden="1" customWidth="1"/>
    <col min="10774" max="10775" width="7.7109375" style="17" customWidth="1"/>
    <col min="10776" max="10776" width="30.140625" style="17" customWidth="1"/>
    <col min="10777" max="11012" width="11.42578125" style="17"/>
    <col min="11013" max="11013" width="9.7109375" style="17" customWidth="1"/>
    <col min="11014" max="11015" width="4" style="17" customWidth="1"/>
    <col min="11016" max="11016" width="5.42578125" style="17" customWidth="1"/>
    <col min="11017" max="11017" width="3.140625" style="17" bestFit="1" customWidth="1"/>
    <col min="11018" max="11018" width="6.140625" style="17" bestFit="1" customWidth="1"/>
    <col min="11019" max="11019" width="4.42578125" style="17" customWidth="1"/>
    <col min="11020" max="11020" width="8.42578125" style="17" customWidth="1"/>
    <col min="11021" max="11021" width="32.140625" style="17" customWidth="1"/>
    <col min="11022" max="11022" width="7.140625" style="17" customWidth="1"/>
    <col min="11023" max="11023" width="0" style="17" hidden="1" customWidth="1"/>
    <col min="11024" max="11024" width="8.7109375" style="17" customWidth="1"/>
    <col min="11025" max="11026" width="7.7109375" style="17" customWidth="1"/>
    <col min="11027" max="11029" width="0" style="17" hidden="1" customWidth="1"/>
    <col min="11030" max="11031" width="7.7109375" style="17" customWidth="1"/>
    <col min="11032" max="11032" width="30.140625" style="17" customWidth="1"/>
    <col min="11033" max="11268" width="11.42578125" style="17"/>
    <col min="11269" max="11269" width="9.7109375" style="17" customWidth="1"/>
    <col min="11270" max="11271" width="4" style="17" customWidth="1"/>
    <col min="11272" max="11272" width="5.42578125" style="17" customWidth="1"/>
    <col min="11273" max="11273" width="3.140625" style="17" bestFit="1" customWidth="1"/>
    <col min="11274" max="11274" width="6.140625" style="17" bestFit="1" customWidth="1"/>
    <col min="11275" max="11275" width="4.42578125" style="17" customWidth="1"/>
    <col min="11276" max="11276" width="8.42578125" style="17" customWidth="1"/>
    <col min="11277" max="11277" width="32.140625" style="17" customWidth="1"/>
    <col min="11278" max="11278" width="7.140625" style="17" customWidth="1"/>
    <col min="11279" max="11279" width="0" style="17" hidden="1" customWidth="1"/>
    <col min="11280" max="11280" width="8.7109375" style="17" customWidth="1"/>
    <col min="11281" max="11282" width="7.7109375" style="17" customWidth="1"/>
    <col min="11283" max="11285" width="0" style="17" hidden="1" customWidth="1"/>
    <col min="11286" max="11287" width="7.7109375" style="17" customWidth="1"/>
    <col min="11288" max="11288" width="30.140625" style="17" customWidth="1"/>
    <col min="11289" max="11524" width="11.42578125" style="17"/>
    <col min="11525" max="11525" width="9.7109375" style="17" customWidth="1"/>
    <col min="11526" max="11527" width="4" style="17" customWidth="1"/>
    <col min="11528" max="11528" width="5.42578125" style="17" customWidth="1"/>
    <col min="11529" max="11529" width="3.140625" style="17" bestFit="1" customWidth="1"/>
    <col min="11530" max="11530" width="6.140625" style="17" bestFit="1" customWidth="1"/>
    <col min="11531" max="11531" width="4.42578125" style="17" customWidth="1"/>
    <col min="11532" max="11532" width="8.42578125" style="17" customWidth="1"/>
    <col min="11533" max="11533" width="32.140625" style="17" customWidth="1"/>
    <col min="11534" max="11534" width="7.140625" style="17" customWidth="1"/>
    <col min="11535" max="11535" width="0" style="17" hidden="1" customWidth="1"/>
    <col min="11536" max="11536" width="8.7109375" style="17" customWidth="1"/>
    <col min="11537" max="11538" width="7.7109375" style="17" customWidth="1"/>
    <col min="11539" max="11541" width="0" style="17" hidden="1" customWidth="1"/>
    <col min="11542" max="11543" width="7.7109375" style="17" customWidth="1"/>
    <col min="11544" max="11544" width="30.140625" style="17" customWidth="1"/>
    <col min="11545" max="11780" width="11.42578125" style="17"/>
    <col min="11781" max="11781" width="9.7109375" style="17" customWidth="1"/>
    <col min="11782" max="11783" width="4" style="17" customWidth="1"/>
    <col min="11784" max="11784" width="5.42578125" style="17" customWidth="1"/>
    <col min="11785" max="11785" width="3.140625" style="17" bestFit="1" customWidth="1"/>
    <col min="11786" max="11786" width="6.140625" style="17" bestFit="1" customWidth="1"/>
    <col min="11787" max="11787" width="4.42578125" style="17" customWidth="1"/>
    <col min="11788" max="11788" width="8.42578125" style="17" customWidth="1"/>
    <col min="11789" max="11789" width="32.140625" style="17" customWidth="1"/>
    <col min="11790" max="11790" width="7.140625" style="17" customWidth="1"/>
    <col min="11791" max="11791" width="0" style="17" hidden="1" customWidth="1"/>
    <col min="11792" max="11792" width="8.7109375" style="17" customWidth="1"/>
    <col min="11793" max="11794" width="7.7109375" style="17" customWidth="1"/>
    <col min="11795" max="11797" width="0" style="17" hidden="1" customWidth="1"/>
    <col min="11798" max="11799" width="7.7109375" style="17" customWidth="1"/>
    <col min="11800" max="11800" width="30.140625" style="17" customWidth="1"/>
    <col min="11801" max="12036" width="11.42578125" style="17"/>
    <col min="12037" max="12037" width="9.7109375" style="17" customWidth="1"/>
    <col min="12038" max="12039" width="4" style="17" customWidth="1"/>
    <col min="12040" max="12040" width="5.42578125" style="17" customWidth="1"/>
    <col min="12041" max="12041" width="3.140625" style="17" bestFit="1" customWidth="1"/>
    <col min="12042" max="12042" width="6.140625" style="17" bestFit="1" customWidth="1"/>
    <col min="12043" max="12043" width="4.42578125" style="17" customWidth="1"/>
    <col min="12044" max="12044" width="8.42578125" style="17" customWidth="1"/>
    <col min="12045" max="12045" width="32.140625" style="17" customWidth="1"/>
    <col min="12046" max="12046" width="7.140625" style="17" customWidth="1"/>
    <col min="12047" max="12047" width="0" style="17" hidden="1" customWidth="1"/>
    <col min="12048" max="12048" width="8.7109375" style="17" customWidth="1"/>
    <col min="12049" max="12050" width="7.7109375" style="17" customWidth="1"/>
    <col min="12051" max="12053" width="0" style="17" hidden="1" customWidth="1"/>
    <col min="12054" max="12055" width="7.7109375" style="17" customWidth="1"/>
    <col min="12056" max="12056" width="30.140625" style="17" customWidth="1"/>
    <col min="12057" max="12292" width="11.42578125" style="17"/>
    <col min="12293" max="12293" width="9.7109375" style="17" customWidth="1"/>
    <col min="12294" max="12295" width="4" style="17" customWidth="1"/>
    <col min="12296" max="12296" width="5.42578125" style="17" customWidth="1"/>
    <col min="12297" max="12297" width="3.140625" style="17" bestFit="1" customWidth="1"/>
    <col min="12298" max="12298" width="6.140625" style="17" bestFit="1" customWidth="1"/>
    <col min="12299" max="12299" width="4.42578125" style="17" customWidth="1"/>
    <col min="12300" max="12300" width="8.42578125" style="17" customWidth="1"/>
    <col min="12301" max="12301" width="32.140625" style="17" customWidth="1"/>
    <col min="12302" max="12302" width="7.140625" style="17" customWidth="1"/>
    <col min="12303" max="12303" width="0" style="17" hidden="1" customWidth="1"/>
    <col min="12304" max="12304" width="8.7109375" style="17" customWidth="1"/>
    <col min="12305" max="12306" width="7.7109375" style="17" customWidth="1"/>
    <col min="12307" max="12309" width="0" style="17" hidden="1" customWidth="1"/>
    <col min="12310" max="12311" width="7.7109375" style="17" customWidth="1"/>
    <col min="12312" max="12312" width="30.140625" style="17" customWidth="1"/>
    <col min="12313" max="12548" width="11.42578125" style="17"/>
    <col min="12549" max="12549" width="9.7109375" style="17" customWidth="1"/>
    <col min="12550" max="12551" width="4" style="17" customWidth="1"/>
    <col min="12552" max="12552" width="5.42578125" style="17" customWidth="1"/>
    <col min="12553" max="12553" width="3.140625" style="17" bestFit="1" customWidth="1"/>
    <col min="12554" max="12554" width="6.140625" style="17" bestFit="1" customWidth="1"/>
    <col min="12555" max="12555" width="4.42578125" style="17" customWidth="1"/>
    <col min="12556" max="12556" width="8.42578125" style="17" customWidth="1"/>
    <col min="12557" max="12557" width="32.140625" style="17" customWidth="1"/>
    <col min="12558" max="12558" width="7.140625" style="17" customWidth="1"/>
    <col min="12559" max="12559" width="0" style="17" hidden="1" customWidth="1"/>
    <col min="12560" max="12560" width="8.7109375" style="17" customWidth="1"/>
    <col min="12561" max="12562" width="7.7109375" style="17" customWidth="1"/>
    <col min="12563" max="12565" width="0" style="17" hidden="1" customWidth="1"/>
    <col min="12566" max="12567" width="7.7109375" style="17" customWidth="1"/>
    <col min="12568" max="12568" width="30.140625" style="17" customWidth="1"/>
    <col min="12569" max="12804" width="11.42578125" style="17"/>
    <col min="12805" max="12805" width="9.7109375" style="17" customWidth="1"/>
    <col min="12806" max="12807" width="4" style="17" customWidth="1"/>
    <col min="12808" max="12808" width="5.42578125" style="17" customWidth="1"/>
    <col min="12809" max="12809" width="3.140625" style="17" bestFit="1" customWidth="1"/>
    <col min="12810" max="12810" width="6.140625" style="17" bestFit="1" customWidth="1"/>
    <col min="12811" max="12811" width="4.42578125" style="17" customWidth="1"/>
    <col min="12812" max="12812" width="8.42578125" style="17" customWidth="1"/>
    <col min="12813" max="12813" width="32.140625" style="17" customWidth="1"/>
    <col min="12814" max="12814" width="7.140625" style="17" customWidth="1"/>
    <col min="12815" max="12815" width="0" style="17" hidden="1" customWidth="1"/>
    <col min="12816" max="12816" width="8.7109375" style="17" customWidth="1"/>
    <col min="12817" max="12818" width="7.7109375" style="17" customWidth="1"/>
    <col min="12819" max="12821" width="0" style="17" hidden="1" customWidth="1"/>
    <col min="12822" max="12823" width="7.7109375" style="17" customWidth="1"/>
    <col min="12824" max="12824" width="30.140625" style="17" customWidth="1"/>
    <col min="12825" max="13060" width="11.42578125" style="17"/>
    <col min="13061" max="13061" width="9.7109375" style="17" customWidth="1"/>
    <col min="13062" max="13063" width="4" style="17" customWidth="1"/>
    <col min="13064" max="13064" width="5.42578125" style="17" customWidth="1"/>
    <col min="13065" max="13065" width="3.140625" style="17" bestFit="1" customWidth="1"/>
    <col min="13066" max="13066" width="6.140625" style="17" bestFit="1" customWidth="1"/>
    <col min="13067" max="13067" width="4.42578125" style="17" customWidth="1"/>
    <col min="13068" max="13068" width="8.42578125" style="17" customWidth="1"/>
    <col min="13069" max="13069" width="32.140625" style="17" customWidth="1"/>
    <col min="13070" max="13070" width="7.140625" style="17" customWidth="1"/>
    <col min="13071" max="13071" width="0" style="17" hidden="1" customWidth="1"/>
    <col min="13072" max="13072" width="8.7109375" style="17" customWidth="1"/>
    <col min="13073" max="13074" width="7.7109375" style="17" customWidth="1"/>
    <col min="13075" max="13077" width="0" style="17" hidden="1" customWidth="1"/>
    <col min="13078" max="13079" width="7.7109375" style="17" customWidth="1"/>
    <col min="13080" max="13080" width="30.140625" style="17" customWidth="1"/>
    <col min="13081" max="13316" width="11.42578125" style="17"/>
    <col min="13317" max="13317" width="9.7109375" style="17" customWidth="1"/>
    <col min="13318" max="13319" width="4" style="17" customWidth="1"/>
    <col min="13320" max="13320" width="5.42578125" style="17" customWidth="1"/>
    <col min="13321" max="13321" width="3.140625" style="17" bestFit="1" customWidth="1"/>
    <col min="13322" max="13322" width="6.140625" style="17" bestFit="1" customWidth="1"/>
    <col min="13323" max="13323" width="4.42578125" style="17" customWidth="1"/>
    <col min="13324" max="13324" width="8.42578125" style="17" customWidth="1"/>
    <col min="13325" max="13325" width="32.140625" style="17" customWidth="1"/>
    <col min="13326" max="13326" width="7.140625" style="17" customWidth="1"/>
    <col min="13327" max="13327" width="0" style="17" hidden="1" customWidth="1"/>
    <col min="13328" max="13328" width="8.7109375" style="17" customWidth="1"/>
    <col min="13329" max="13330" width="7.7109375" style="17" customWidth="1"/>
    <col min="13331" max="13333" width="0" style="17" hidden="1" customWidth="1"/>
    <col min="13334" max="13335" width="7.7109375" style="17" customWidth="1"/>
    <col min="13336" max="13336" width="30.140625" style="17" customWidth="1"/>
    <col min="13337" max="13572" width="11.42578125" style="17"/>
    <col min="13573" max="13573" width="9.7109375" style="17" customWidth="1"/>
    <col min="13574" max="13575" width="4" style="17" customWidth="1"/>
    <col min="13576" max="13576" width="5.42578125" style="17" customWidth="1"/>
    <col min="13577" max="13577" width="3.140625" style="17" bestFit="1" customWidth="1"/>
    <col min="13578" max="13578" width="6.140625" style="17" bestFit="1" customWidth="1"/>
    <col min="13579" max="13579" width="4.42578125" style="17" customWidth="1"/>
    <col min="13580" max="13580" width="8.42578125" style="17" customWidth="1"/>
    <col min="13581" max="13581" width="32.140625" style="17" customWidth="1"/>
    <col min="13582" max="13582" width="7.140625" style="17" customWidth="1"/>
    <col min="13583" max="13583" width="0" style="17" hidden="1" customWidth="1"/>
    <col min="13584" max="13584" width="8.7109375" style="17" customWidth="1"/>
    <col min="13585" max="13586" width="7.7109375" style="17" customWidth="1"/>
    <col min="13587" max="13589" width="0" style="17" hidden="1" customWidth="1"/>
    <col min="13590" max="13591" width="7.7109375" style="17" customWidth="1"/>
    <col min="13592" max="13592" width="30.140625" style="17" customWidth="1"/>
    <col min="13593" max="13828" width="11.42578125" style="17"/>
    <col min="13829" max="13829" width="9.7109375" style="17" customWidth="1"/>
    <col min="13830" max="13831" width="4" style="17" customWidth="1"/>
    <col min="13832" max="13832" width="5.42578125" style="17" customWidth="1"/>
    <col min="13833" max="13833" width="3.140625" style="17" bestFit="1" customWidth="1"/>
    <col min="13834" max="13834" width="6.140625" style="17" bestFit="1" customWidth="1"/>
    <col min="13835" max="13835" width="4.42578125" style="17" customWidth="1"/>
    <col min="13836" max="13836" width="8.42578125" style="17" customWidth="1"/>
    <col min="13837" max="13837" width="32.140625" style="17" customWidth="1"/>
    <col min="13838" max="13838" width="7.140625" style="17" customWidth="1"/>
    <col min="13839" max="13839" width="0" style="17" hidden="1" customWidth="1"/>
    <col min="13840" max="13840" width="8.7109375" style="17" customWidth="1"/>
    <col min="13841" max="13842" width="7.7109375" style="17" customWidth="1"/>
    <col min="13843" max="13845" width="0" style="17" hidden="1" customWidth="1"/>
    <col min="13846" max="13847" width="7.7109375" style="17" customWidth="1"/>
    <col min="13848" max="13848" width="30.140625" style="17" customWidth="1"/>
    <col min="13849" max="14084" width="11.42578125" style="17"/>
    <col min="14085" max="14085" width="9.7109375" style="17" customWidth="1"/>
    <col min="14086" max="14087" width="4" style="17" customWidth="1"/>
    <col min="14088" max="14088" width="5.42578125" style="17" customWidth="1"/>
    <col min="14089" max="14089" width="3.140625" style="17" bestFit="1" customWidth="1"/>
    <col min="14090" max="14090" width="6.140625" style="17" bestFit="1" customWidth="1"/>
    <col min="14091" max="14091" width="4.42578125" style="17" customWidth="1"/>
    <col min="14092" max="14092" width="8.42578125" style="17" customWidth="1"/>
    <col min="14093" max="14093" width="32.140625" style="17" customWidth="1"/>
    <col min="14094" max="14094" width="7.140625" style="17" customWidth="1"/>
    <col min="14095" max="14095" width="0" style="17" hidden="1" customWidth="1"/>
    <col min="14096" max="14096" width="8.7109375" style="17" customWidth="1"/>
    <col min="14097" max="14098" width="7.7109375" style="17" customWidth="1"/>
    <col min="14099" max="14101" width="0" style="17" hidden="1" customWidth="1"/>
    <col min="14102" max="14103" width="7.7109375" style="17" customWidth="1"/>
    <col min="14104" max="14104" width="30.140625" style="17" customWidth="1"/>
    <col min="14105" max="14340" width="11.42578125" style="17"/>
    <col min="14341" max="14341" width="9.7109375" style="17" customWidth="1"/>
    <col min="14342" max="14343" width="4" style="17" customWidth="1"/>
    <col min="14344" max="14344" width="5.42578125" style="17" customWidth="1"/>
    <col min="14345" max="14345" width="3.140625" style="17" bestFit="1" customWidth="1"/>
    <col min="14346" max="14346" width="6.140625" style="17" bestFit="1" customWidth="1"/>
    <col min="14347" max="14347" width="4.42578125" style="17" customWidth="1"/>
    <col min="14348" max="14348" width="8.42578125" style="17" customWidth="1"/>
    <col min="14349" max="14349" width="32.140625" style="17" customWidth="1"/>
    <col min="14350" max="14350" width="7.140625" style="17" customWidth="1"/>
    <col min="14351" max="14351" width="0" style="17" hidden="1" customWidth="1"/>
    <col min="14352" max="14352" width="8.7109375" style="17" customWidth="1"/>
    <col min="14353" max="14354" width="7.7109375" style="17" customWidth="1"/>
    <col min="14355" max="14357" width="0" style="17" hidden="1" customWidth="1"/>
    <col min="14358" max="14359" width="7.7109375" style="17" customWidth="1"/>
    <col min="14360" max="14360" width="30.140625" style="17" customWidth="1"/>
    <col min="14361" max="14596" width="11.42578125" style="17"/>
    <col min="14597" max="14597" width="9.7109375" style="17" customWidth="1"/>
    <col min="14598" max="14599" width="4" style="17" customWidth="1"/>
    <col min="14600" max="14600" width="5.42578125" style="17" customWidth="1"/>
    <col min="14601" max="14601" width="3.140625" style="17" bestFit="1" customWidth="1"/>
    <col min="14602" max="14602" width="6.140625" style="17" bestFit="1" customWidth="1"/>
    <col min="14603" max="14603" width="4.42578125" style="17" customWidth="1"/>
    <col min="14604" max="14604" width="8.42578125" style="17" customWidth="1"/>
    <col min="14605" max="14605" width="32.140625" style="17" customWidth="1"/>
    <col min="14606" max="14606" width="7.140625" style="17" customWidth="1"/>
    <col min="14607" max="14607" width="0" style="17" hidden="1" customWidth="1"/>
    <col min="14608" max="14608" width="8.7109375" style="17" customWidth="1"/>
    <col min="14609" max="14610" width="7.7109375" style="17" customWidth="1"/>
    <col min="14611" max="14613" width="0" style="17" hidden="1" customWidth="1"/>
    <col min="14614" max="14615" width="7.7109375" style="17" customWidth="1"/>
    <col min="14616" max="14616" width="30.140625" style="17" customWidth="1"/>
    <col min="14617" max="14852" width="11.42578125" style="17"/>
    <col min="14853" max="14853" width="9.7109375" style="17" customWidth="1"/>
    <col min="14854" max="14855" width="4" style="17" customWidth="1"/>
    <col min="14856" max="14856" width="5.42578125" style="17" customWidth="1"/>
    <col min="14857" max="14857" width="3.140625" style="17" bestFit="1" customWidth="1"/>
    <col min="14858" max="14858" width="6.140625" style="17" bestFit="1" customWidth="1"/>
    <col min="14859" max="14859" width="4.42578125" style="17" customWidth="1"/>
    <col min="14860" max="14860" width="8.42578125" style="17" customWidth="1"/>
    <col min="14861" max="14861" width="32.140625" style="17" customWidth="1"/>
    <col min="14862" max="14862" width="7.140625" style="17" customWidth="1"/>
    <col min="14863" max="14863" width="0" style="17" hidden="1" customWidth="1"/>
    <col min="14864" max="14864" width="8.7109375" style="17" customWidth="1"/>
    <col min="14865" max="14866" width="7.7109375" style="17" customWidth="1"/>
    <col min="14867" max="14869" width="0" style="17" hidden="1" customWidth="1"/>
    <col min="14870" max="14871" width="7.7109375" style="17" customWidth="1"/>
    <col min="14872" max="14872" width="30.140625" style="17" customWidth="1"/>
    <col min="14873" max="15108" width="11.42578125" style="17"/>
    <col min="15109" max="15109" width="9.7109375" style="17" customWidth="1"/>
    <col min="15110" max="15111" width="4" style="17" customWidth="1"/>
    <col min="15112" max="15112" width="5.42578125" style="17" customWidth="1"/>
    <col min="15113" max="15113" width="3.140625" style="17" bestFit="1" customWidth="1"/>
    <col min="15114" max="15114" width="6.140625" style="17" bestFit="1" customWidth="1"/>
    <col min="15115" max="15115" width="4.42578125" style="17" customWidth="1"/>
    <col min="15116" max="15116" width="8.42578125" style="17" customWidth="1"/>
    <col min="15117" max="15117" width="32.140625" style="17" customWidth="1"/>
    <col min="15118" max="15118" width="7.140625" style="17" customWidth="1"/>
    <col min="15119" max="15119" width="0" style="17" hidden="1" customWidth="1"/>
    <col min="15120" max="15120" width="8.7109375" style="17" customWidth="1"/>
    <col min="15121" max="15122" width="7.7109375" style="17" customWidth="1"/>
    <col min="15123" max="15125" width="0" style="17" hidden="1" customWidth="1"/>
    <col min="15126" max="15127" width="7.7109375" style="17" customWidth="1"/>
    <col min="15128" max="15128" width="30.140625" style="17" customWidth="1"/>
    <col min="15129" max="15364" width="11.42578125" style="17"/>
    <col min="15365" max="15365" width="9.7109375" style="17" customWidth="1"/>
    <col min="15366" max="15367" width="4" style="17" customWidth="1"/>
    <col min="15368" max="15368" width="5.42578125" style="17" customWidth="1"/>
    <col min="15369" max="15369" width="3.140625" style="17" bestFit="1" customWidth="1"/>
    <col min="15370" max="15370" width="6.140625" style="17" bestFit="1" customWidth="1"/>
    <col min="15371" max="15371" width="4.42578125" style="17" customWidth="1"/>
    <col min="15372" max="15372" width="8.42578125" style="17" customWidth="1"/>
    <col min="15373" max="15373" width="32.140625" style="17" customWidth="1"/>
    <col min="15374" max="15374" width="7.140625" style="17" customWidth="1"/>
    <col min="15375" max="15375" width="0" style="17" hidden="1" customWidth="1"/>
    <col min="15376" max="15376" width="8.7109375" style="17" customWidth="1"/>
    <col min="15377" max="15378" width="7.7109375" style="17" customWidth="1"/>
    <col min="15379" max="15381" width="0" style="17" hidden="1" customWidth="1"/>
    <col min="15382" max="15383" width="7.7109375" style="17" customWidth="1"/>
    <col min="15384" max="15384" width="30.140625" style="17" customWidth="1"/>
    <col min="15385" max="15620" width="11.42578125" style="17"/>
    <col min="15621" max="15621" width="9.7109375" style="17" customWidth="1"/>
    <col min="15622" max="15623" width="4" style="17" customWidth="1"/>
    <col min="15624" max="15624" width="5.42578125" style="17" customWidth="1"/>
    <col min="15625" max="15625" width="3.140625" style="17" bestFit="1" customWidth="1"/>
    <col min="15626" max="15626" width="6.140625" style="17" bestFit="1" customWidth="1"/>
    <col min="15627" max="15627" width="4.42578125" style="17" customWidth="1"/>
    <col min="15628" max="15628" width="8.42578125" style="17" customWidth="1"/>
    <col min="15629" max="15629" width="32.140625" style="17" customWidth="1"/>
    <col min="15630" max="15630" width="7.140625" style="17" customWidth="1"/>
    <col min="15631" max="15631" width="0" style="17" hidden="1" customWidth="1"/>
    <col min="15632" max="15632" width="8.7109375" style="17" customWidth="1"/>
    <col min="15633" max="15634" width="7.7109375" style="17" customWidth="1"/>
    <col min="15635" max="15637" width="0" style="17" hidden="1" customWidth="1"/>
    <col min="15638" max="15639" width="7.7109375" style="17" customWidth="1"/>
    <col min="15640" max="15640" width="30.140625" style="17" customWidth="1"/>
    <col min="15641" max="15876" width="11.42578125" style="17"/>
    <col min="15877" max="15877" width="9.7109375" style="17" customWidth="1"/>
    <col min="15878" max="15879" width="4" style="17" customWidth="1"/>
    <col min="15880" max="15880" width="5.42578125" style="17" customWidth="1"/>
    <col min="15881" max="15881" width="3.140625" style="17" bestFit="1" customWidth="1"/>
    <col min="15882" max="15882" width="6.140625" style="17" bestFit="1" customWidth="1"/>
    <col min="15883" max="15883" width="4.42578125" style="17" customWidth="1"/>
    <col min="15884" max="15884" width="8.42578125" style="17" customWidth="1"/>
    <col min="15885" max="15885" width="32.140625" style="17" customWidth="1"/>
    <col min="15886" max="15886" width="7.140625" style="17" customWidth="1"/>
    <col min="15887" max="15887" width="0" style="17" hidden="1" customWidth="1"/>
    <col min="15888" max="15888" width="8.7109375" style="17" customWidth="1"/>
    <col min="15889" max="15890" width="7.7109375" style="17" customWidth="1"/>
    <col min="15891" max="15893" width="0" style="17" hidden="1" customWidth="1"/>
    <col min="15894" max="15895" width="7.7109375" style="17" customWidth="1"/>
    <col min="15896" max="15896" width="30.140625" style="17" customWidth="1"/>
    <col min="15897" max="16132" width="11.42578125" style="17"/>
    <col min="16133" max="16133" width="9.7109375" style="17" customWidth="1"/>
    <col min="16134" max="16135" width="4" style="17" customWidth="1"/>
    <col min="16136" max="16136" width="5.42578125" style="17" customWidth="1"/>
    <col min="16137" max="16137" width="3.140625" style="17" bestFit="1" customWidth="1"/>
    <col min="16138" max="16138" width="6.140625" style="17" bestFit="1" customWidth="1"/>
    <col min="16139" max="16139" width="4.42578125" style="17" customWidth="1"/>
    <col min="16140" max="16140" width="8.42578125" style="17" customWidth="1"/>
    <col min="16141" max="16141" width="32.140625" style="17" customWidth="1"/>
    <col min="16142" max="16142" width="7.140625" style="17" customWidth="1"/>
    <col min="16143" max="16143" width="0" style="17" hidden="1" customWidth="1"/>
    <col min="16144" max="16144" width="8.7109375" style="17" customWidth="1"/>
    <col min="16145" max="16146" width="7.7109375" style="17" customWidth="1"/>
    <col min="16147" max="16149" width="0" style="17" hidden="1" customWidth="1"/>
    <col min="16150" max="16151" width="7.7109375" style="17" customWidth="1"/>
    <col min="16152" max="16152" width="30.140625" style="17" customWidth="1"/>
    <col min="16153" max="16384" width="11.42578125" style="17"/>
  </cols>
  <sheetData>
    <row r="2" spans="1:24" ht="13.5" thickBot="1"/>
    <row r="3" spans="1:24" ht="13.5" customHeight="1" thickBot="1">
      <c r="A3" s="247" t="s">
        <v>64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9"/>
      <c r="M3" s="236" t="s">
        <v>4</v>
      </c>
      <c r="N3" s="236" t="s">
        <v>0</v>
      </c>
      <c r="O3" s="236" t="s">
        <v>1</v>
      </c>
      <c r="P3" s="239" t="s">
        <v>71</v>
      </c>
      <c r="Q3" s="236" t="s">
        <v>65</v>
      </c>
      <c r="R3" s="239" t="s">
        <v>120</v>
      </c>
      <c r="S3" s="240"/>
      <c r="T3" s="240"/>
      <c r="U3" s="201"/>
      <c r="V3" s="236" t="s">
        <v>121</v>
      </c>
      <c r="W3" s="236" t="s">
        <v>66</v>
      </c>
      <c r="X3" s="236" t="s">
        <v>67</v>
      </c>
    </row>
    <row r="4" spans="1:24" ht="13.5" customHeight="1">
      <c r="A4" s="234" t="s">
        <v>75</v>
      </c>
      <c r="B4" s="234" t="s">
        <v>2</v>
      </c>
      <c r="C4" s="234" t="s">
        <v>76</v>
      </c>
      <c r="D4" s="234" t="s">
        <v>77</v>
      </c>
      <c r="E4" s="234" t="s">
        <v>78</v>
      </c>
      <c r="F4" s="234" t="s">
        <v>3</v>
      </c>
      <c r="G4" s="234" t="s">
        <v>79</v>
      </c>
      <c r="H4" s="234" t="s">
        <v>80</v>
      </c>
      <c r="I4" s="234" t="s">
        <v>81</v>
      </c>
      <c r="J4" s="234" t="s">
        <v>82</v>
      </c>
      <c r="K4" s="234" t="s">
        <v>83</v>
      </c>
      <c r="L4" s="234" t="s">
        <v>84</v>
      </c>
      <c r="M4" s="237"/>
      <c r="N4" s="237"/>
      <c r="O4" s="237"/>
      <c r="P4" s="241"/>
      <c r="Q4" s="237" t="s">
        <v>65</v>
      </c>
      <c r="R4" s="241"/>
      <c r="S4" s="242"/>
      <c r="T4" s="242"/>
      <c r="U4" s="243"/>
      <c r="V4" s="237"/>
      <c r="W4" s="237"/>
      <c r="X4" s="237"/>
    </row>
    <row r="5" spans="1:24" ht="36" customHeight="1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8"/>
      <c r="N5" s="238"/>
      <c r="O5" s="238"/>
      <c r="P5" s="244"/>
      <c r="Q5" s="238"/>
      <c r="R5" s="244"/>
      <c r="S5" s="245"/>
      <c r="T5" s="245"/>
      <c r="U5" s="246"/>
      <c r="V5" s="238"/>
      <c r="W5" s="238"/>
      <c r="X5" s="238"/>
    </row>
    <row r="6" spans="1:24" s="22" customFormat="1" ht="57" thickBot="1">
      <c r="A6" s="185" t="s">
        <v>127</v>
      </c>
      <c r="B6" s="186">
        <v>16</v>
      </c>
      <c r="C6" s="186">
        <v>3</v>
      </c>
      <c r="D6" s="186">
        <v>36</v>
      </c>
      <c r="E6" s="185" t="s">
        <v>11</v>
      </c>
      <c r="F6" s="186" t="s">
        <v>12</v>
      </c>
      <c r="G6" s="186">
        <v>41</v>
      </c>
      <c r="H6" s="186" t="s">
        <v>97</v>
      </c>
      <c r="I6" s="185" t="s">
        <v>99</v>
      </c>
      <c r="J6" s="186" t="s">
        <v>101</v>
      </c>
      <c r="K6" s="186">
        <v>13</v>
      </c>
      <c r="L6" s="186" t="s">
        <v>109</v>
      </c>
      <c r="M6" s="20">
        <v>14</v>
      </c>
      <c r="N6" s="187" t="s">
        <v>34</v>
      </c>
      <c r="O6" s="179" t="s">
        <v>111</v>
      </c>
      <c r="P6" s="180">
        <v>9</v>
      </c>
      <c r="Q6" s="180">
        <v>19</v>
      </c>
      <c r="R6" s="188">
        <v>0</v>
      </c>
      <c r="S6" s="21"/>
      <c r="T6" s="21"/>
      <c r="U6" s="21"/>
      <c r="V6" s="181">
        <v>10</v>
      </c>
      <c r="W6" s="21">
        <f t="shared" ref="W6:W12" si="0">V6-R6</f>
        <v>10</v>
      </c>
      <c r="X6" s="189" t="s">
        <v>73</v>
      </c>
    </row>
    <row r="7" spans="1:24" s="22" customFormat="1" ht="34.5" thickBot="1">
      <c r="A7" s="185" t="s">
        <v>127</v>
      </c>
      <c r="B7" s="186">
        <v>16</v>
      </c>
      <c r="C7" s="186">
        <v>3</v>
      </c>
      <c r="D7" s="186">
        <v>36</v>
      </c>
      <c r="E7" s="185" t="s">
        <v>11</v>
      </c>
      <c r="F7" s="186" t="s">
        <v>12</v>
      </c>
      <c r="G7" s="186">
        <v>41</v>
      </c>
      <c r="H7" s="186" t="s">
        <v>97</v>
      </c>
      <c r="I7" s="185" t="s">
        <v>99</v>
      </c>
      <c r="J7" s="186" t="s">
        <v>101</v>
      </c>
      <c r="K7" s="186">
        <v>13</v>
      </c>
      <c r="L7" s="186" t="s">
        <v>109</v>
      </c>
      <c r="M7" s="20">
        <v>15</v>
      </c>
      <c r="N7" s="187" t="s">
        <v>110</v>
      </c>
      <c r="O7" s="179" t="s">
        <v>56</v>
      </c>
      <c r="P7" s="180">
        <v>24</v>
      </c>
      <c r="Q7" s="180">
        <v>24</v>
      </c>
      <c r="R7" s="182">
        <v>10</v>
      </c>
      <c r="S7" s="21"/>
      <c r="T7" s="21"/>
      <c r="U7" s="21"/>
      <c r="V7" s="181">
        <v>13</v>
      </c>
      <c r="W7" s="21">
        <f t="shared" ref="W7" si="1">V7-R7</f>
        <v>3</v>
      </c>
      <c r="X7" s="189" t="s">
        <v>122</v>
      </c>
    </row>
    <row r="8" spans="1:24" s="22" customFormat="1" ht="57" thickBot="1">
      <c r="A8" s="185" t="s">
        <v>127</v>
      </c>
      <c r="B8" s="186">
        <v>16</v>
      </c>
      <c r="C8" s="186">
        <v>3</v>
      </c>
      <c r="D8" s="186">
        <v>36</v>
      </c>
      <c r="E8" s="185" t="s">
        <v>11</v>
      </c>
      <c r="F8" s="186" t="s">
        <v>12</v>
      </c>
      <c r="G8" s="186">
        <v>41</v>
      </c>
      <c r="H8" s="186" t="s">
        <v>97</v>
      </c>
      <c r="I8" s="185" t="s">
        <v>99</v>
      </c>
      <c r="J8" s="186" t="s">
        <v>101</v>
      </c>
      <c r="K8" s="186">
        <v>13</v>
      </c>
      <c r="L8" s="186" t="s">
        <v>109</v>
      </c>
      <c r="M8" s="20">
        <v>16</v>
      </c>
      <c r="N8" s="187" t="s">
        <v>36</v>
      </c>
      <c r="O8" s="190" t="s">
        <v>37</v>
      </c>
      <c r="P8" s="191">
        <v>40</v>
      </c>
      <c r="Q8" s="192">
        <v>40</v>
      </c>
      <c r="R8" s="181">
        <v>20</v>
      </c>
      <c r="S8" s="21"/>
      <c r="T8" s="21"/>
      <c r="U8" s="21"/>
      <c r="V8" s="192">
        <v>11</v>
      </c>
      <c r="W8" s="21">
        <f t="shared" ref="W8" si="2">V8-R8</f>
        <v>-9</v>
      </c>
      <c r="X8" s="189" t="s">
        <v>128</v>
      </c>
    </row>
    <row r="9" spans="1:24" s="22" customFormat="1" ht="34.5" thickBot="1">
      <c r="A9" s="185" t="s">
        <v>127</v>
      </c>
      <c r="B9" s="186">
        <v>16</v>
      </c>
      <c r="C9" s="186">
        <v>3</v>
      </c>
      <c r="D9" s="186">
        <v>36</v>
      </c>
      <c r="E9" s="185" t="s">
        <v>11</v>
      </c>
      <c r="F9" s="186" t="s">
        <v>12</v>
      </c>
      <c r="G9" s="186">
        <v>41</v>
      </c>
      <c r="H9" s="186" t="s">
        <v>97</v>
      </c>
      <c r="I9" s="185" t="s">
        <v>99</v>
      </c>
      <c r="J9" s="186" t="s">
        <v>101</v>
      </c>
      <c r="K9" s="186">
        <v>13</v>
      </c>
      <c r="L9" s="186" t="s">
        <v>109</v>
      </c>
      <c r="M9" s="193">
        <v>25</v>
      </c>
      <c r="N9" s="187" t="s">
        <v>69</v>
      </c>
      <c r="O9" s="190" t="s">
        <v>70</v>
      </c>
      <c r="P9" s="191">
        <v>200</v>
      </c>
      <c r="Q9" s="191">
        <v>200</v>
      </c>
      <c r="R9" s="182">
        <v>50</v>
      </c>
      <c r="S9" s="21"/>
      <c r="T9" s="21"/>
      <c r="U9" s="21"/>
      <c r="V9" s="23">
        <v>59</v>
      </c>
      <c r="W9" s="21">
        <f t="shared" si="0"/>
        <v>9</v>
      </c>
      <c r="X9" s="189" t="s">
        <v>126</v>
      </c>
    </row>
    <row r="10" spans="1:24" s="22" customFormat="1" ht="68.25" thickBot="1">
      <c r="A10" s="185" t="s">
        <v>127</v>
      </c>
      <c r="B10" s="186">
        <v>16</v>
      </c>
      <c r="C10" s="186">
        <v>3</v>
      </c>
      <c r="D10" s="186">
        <v>36</v>
      </c>
      <c r="E10" s="185" t="s">
        <v>11</v>
      </c>
      <c r="F10" s="186" t="s">
        <v>12</v>
      </c>
      <c r="G10" s="186">
        <v>41</v>
      </c>
      <c r="H10" s="186" t="s">
        <v>97</v>
      </c>
      <c r="I10" s="185" t="s">
        <v>107</v>
      </c>
      <c r="J10" s="186" t="s">
        <v>101</v>
      </c>
      <c r="K10" s="186">
        <v>13</v>
      </c>
      <c r="L10" s="186" t="s">
        <v>109</v>
      </c>
      <c r="M10" s="20">
        <v>32</v>
      </c>
      <c r="N10" s="187" t="s">
        <v>60</v>
      </c>
      <c r="O10" s="20" t="s">
        <v>58</v>
      </c>
      <c r="P10" s="188">
        <v>4827</v>
      </c>
      <c r="Q10" s="188">
        <v>4827</v>
      </c>
      <c r="R10" s="188">
        <v>1448</v>
      </c>
      <c r="S10" s="21"/>
      <c r="T10" s="21"/>
      <c r="U10" s="21"/>
      <c r="V10" s="192">
        <v>833</v>
      </c>
      <c r="W10" s="21">
        <f t="shared" si="0"/>
        <v>-615</v>
      </c>
      <c r="X10" s="189" t="s">
        <v>131</v>
      </c>
    </row>
    <row r="11" spans="1:24" s="22" customFormat="1" ht="45.75" thickBot="1">
      <c r="A11" s="185" t="s">
        <v>127</v>
      </c>
      <c r="B11" s="186">
        <v>16</v>
      </c>
      <c r="C11" s="186">
        <v>3</v>
      </c>
      <c r="D11" s="186">
        <v>36</v>
      </c>
      <c r="E11" s="185" t="s">
        <v>11</v>
      </c>
      <c r="F11" s="186" t="s">
        <v>12</v>
      </c>
      <c r="G11" s="186">
        <v>41</v>
      </c>
      <c r="H11" s="186" t="s">
        <v>97</v>
      </c>
      <c r="I11" s="185" t="s">
        <v>108</v>
      </c>
      <c r="J11" s="186" t="s">
        <v>101</v>
      </c>
      <c r="K11" s="186">
        <v>13</v>
      </c>
      <c r="L11" s="186" t="s">
        <v>109</v>
      </c>
      <c r="M11" s="20">
        <v>33</v>
      </c>
      <c r="N11" s="187" t="s">
        <v>62</v>
      </c>
      <c r="O11" s="20" t="s">
        <v>58</v>
      </c>
      <c r="P11" s="191">
        <v>40</v>
      </c>
      <c r="Q11" s="191">
        <v>40</v>
      </c>
      <c r="R11" s="188">
        <v>5</v>
      </c>
      <c r="S11" s="21"/>
      <c r="T11" s="21"/>
      <c r="U11" s="21"/>
      <c r="V11" s="192">
        <f t="shared" ref="V11" si="3">SUM(R11:U11)</f>
        <v>5</v>
      </c>
      <c r="W11" s="21">
        <f t="shared" si="0"/>
        <v>0</v>
      </c>
      <c r="X11" s="189" t="s">
        <v>129</v>
      </c>
    </row>
    <row r="12" spans="1:24" s="22" customFormat="1" ht="57" thickBot="1">
      <c r="A12" s="185" t="s">
        <v>127</v>
      </c>
      <c r="B12" s="186">
        <v>16</v>
      </c>
      <c r="C12" s="186">
        <v>3</v>
      </c>
      <c r="D12" s="186">
        <v>36</v>
      </c>
      <c r="E12" s="185" t="s">
        <v>11</v>
      </c>
      <c r="F12" s="186" t="s">
        <v>12</v>
      </c>
      <c r="G12" s="186">
        <v>41</v>
      </c>
      <c r="H12" s="186" t="s">
        <v>97</v>
      </c>
      <c r="I12" s="185" t="s">
        <v>108</v>
      </c>
      <c r="J12" s="186" t="s">
        <v>101</v>
      </c>
      <c r="K12" s="186">
        <v>13</v>
      </c>
      <c r="L12" s="186" t="s">
        <v>109</v>
      </c>
      <c r="M12" s="20">
        <v>34</v>
      </c>
      <c r="N12" s="187" t="s">
        <v>118</v>
      </c>
      <c r="O12" s="20" t="s">
        <v>58</v>
      </c>
      <c r="P12" s="191">
        <v>30</v>
      </c>
      <c r="Q12" s="191">
        <v>30</v>
      </c>
      <c r="R12" s="188">
        <v>5</v>
      </c>
      <c r="S12" s="21"/>
      <c r="T12" s="21"/>
      <c r="U12" s="21"/>
      <c r="V12" s="192">
        <v>1</v>
      </c>
      <c r="W12" s="21">
        <f t="shared" si="0"/>
        <v>-4</v>
      </c>
      <c r="X12" s="189" t="s">
        <v>130</v>
      </c>
    </row>
  </sheetData>
  <mergeCells count="22">
    <mergeCell ref="L4:L5"/>
    <mergeCell ref="W3:W5"/>
    <mergeCell ref="X3:X5"/>
    <mergeCell ref="V3:V5"/>
    <mergeCell ref="F4:F5"/>
    <mergeCell ref="Q3:Q5"/>
    <mergeCell ref="G4:G5"/>
    <mergeCell ref="R3:U5"/>
    <mergeCell ref="N3:N5"/>
    <mergeCell ref="M3:M5"/>
    <mergeCell ref="O3:O5"/>
    <mergeCell ref="P3:P5"/>
    <mergeCell ref="A3:L3"/>
    <mergeCell ref="H4:H5"/>
    <mergeCell ref="I4:I5"/>
    <mergeCell ref="J4:J5"/>
    <mergeCell ref="K4:K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PROGRAMA OPERATIVO ANUAL II TRI</vt:lpstr>
      <vt:lpstr>Hoja1</vt:lpstr>
      <vt:lpstr>'PROGRAMA OPERATIVO ANUAL II TRI'!Área_de_impresión</vt:lpstr>
      <vt:lpstr>'PROGRAMA OPERATIVO ANUAL II TRI'!Títulos_a_imprimir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USUARIO</cp:lastModifiedBy>
  <cp:lastPrinted>2014-07-14T19:25:50Z</cp:lastPrinted>
  <dcterms:created xsi:type="dcterms:W3CDTF">1999-04-27T18:26:38Z</dcterms:created>
  <dcterms:modified xsi:type="dcterms:W3CDTF">2014-07-14T22:35:13Z</dcterms:modified>
</cp:coreProperties>
</file>