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95" windowWidth="15390" windowHeight="4155"/>
  </bookViews>
  <sheets>
    <sheet name="Reporte de Formatos" sheetId="1" r:id="rId1"/>
  </sheets>
  <externalReferences>
    <externalReference r:id="rId2"/>
    <externalReference r:id="rId3"/>
    <externalReference r:id="rId4"/>
    <externalReference r:id="rId5"/>
  </externalReferences>
  <calcPr calcId="145621"/>
</workbook>
</file>

<file path=xl/calcChain.xml><?xml version="1.0" encoding="utf-8"?>
<calcChain xmlns="http://schemas.openxmlformats.org/spreadsheetml/2006/main">
  <c r="M117" i="1" l="1"/>
  <c r="M16" i="1" l="1"/>
  <c r="M55" i="1"/>
  <c r="M56" i="1"/>
  <c r="M57" i="1"/>
  <c r="M58" i="1"/>
  <c r="M59" i="1"/>
  <c r="M60" i="1"/>
  <c r="M61" i="1"/>
  <c r="M62" i="1"/>
  <c r="M63" i="1"/>
  <c r="M65" i="1"/>
  <c r="M66" i="1"/>
  <c r="M67" i="1"/>
  <c r="M68" i="1"/>
  <c r="M69" i="1"/>
  <c r="M70" i="1"/>
  <c r="M71" i="1"/>
  <c r="M72" i="1"/>
  <c r="M73" i="1"/>
  <c r="M74" i="1"/>
  <c r="M75" i="1"/>
  <c r="M76" i="1"/>
  <c r="M77" i="1"/>
  <c r="M78" i="1"/>
  <c r="M79" i="1"/>
  <c r="M80" i="1"/>
  <c r="M81" i="1"/>
  <c r="M82" i="1"/>
  <c r="M84" i="1"/>
  <c r="M85" i="1"/>
  <c r="M86" i="1"/>
  <c r="M87" i="1"/>
  <c r="M88" i="1"/>
  <c r="M89" i="1"/>
  <c r="M90" i="1"/>
  <c r="M91" i="1"/>
  <c r="M92" i="1"/>
  <c r="M93" i="1"/>
  <c r="M94" i="1"/>
  <c r="M95" i="1"/>
  <c r="M96" i="1"/>
  <c r="M97" i="1"/>
  <c r="M98" i="1"/>
  <c r="M99" i="1"/>
  <c r="M100" i="1"/>
  <c r="M102" i="1"/>
  <c r="M103" i="1"/>
  <c r="M104" i="1"/>
  <c r="M105" i="1"/>
  <c r="M106" i="1"/>
  <c r="M107" i="1"/>
  <c r="M108" i="1"/>
  <c r="M109" i="1"/>
  <c r="M110" i="1"/>
  <c r="M111" i="1"/>
  <c r="M112" i="1"/>
  <c r="M113" i="1"/>
  <c r="M114" i="1"/>
  <c r="M115" i="1"/>
  <c r="M116" i="1"/>
  <c r="M118" i="1"/>
  <c r="M119" i="1"/>
  <c r="M120" i="1"/>
  <c r="M121" i="1"/>
  <c r="M122" i="1"/>
  <c r="M123" i="1"/>
  <c r="M124" i="1"/>
  <c r="M125" i="1"/>
  <c r="M126" i="1"/>
  <c r="M127" i="1"/>
  <c r="M128" i="1"/>
  <c r="M129" i="1"/>
  <c r="M130" i="1"/>
  <c r="M131" i="1"/>
  <c r="M132" i="1"/>
  <c r="M135" i="1"/>
  <c r="M136" i="1"/>
  <c r="M137" i="1"/>
  <c r="M138" i="1"/>
  <c r="M139" i="1"/>
  <c r="M140" i="1"/>
  <c r="M141" i="1"/>
  <c r="M142" i="1"/>
  <c r="M143" i="1"/>
  <c r="M144" i="1"/>
  <c r="M145" i="1"/>
  <c r="M146" i="1"/>
  <c r="M147" i="1"/>
  <c r="M148" i="1"/>
  <c r="M149" i="1"/>
  <c r="M150" i="1"/>
  <c r="M151" i="1"/>
  <c r="M152" i="1"/>
  <c r="M153" i="1"/>
  <c r="M154" i="1"/>
  <c r="M9" i="1"/>
  <c r="M10" i="1"/>
  <c r="M11" i="1"/>
  <c r="M12" i="1"/>
  <c r="M17" i="1"/>
  <c r="M18" i="1"/>
  <c r="M19" i="1"/>
  <c r="M20" i="1"/>
  <c r="M21" i="1"/>
  <c r="M22" i="1"/>
  <c r="M23" i="1"/>
  <c r="M24" i="1"/>
  <c r="M25" i="1"/>
  <c r="M26" i="1"/>
  <c r="M27" i="1"/>
  <c r="M28" i="1"/>
  <c r="M29" i="1"/>
  <c r="M30" i="1"/>
  <c r="M31" i="1"/>
  <c r="M32" i="1"/>
  <c r="M33" i="1"/>
  <c r="M34" i="1"/>
  <c r="M35" i="1"/>
  <c r="M36" i="1"/>
  <c r="M37" i="1"/>
  <c r="M38" i="1"/>
  <c r="M39" i="1"/>
  <c r="M40" i="1"/>
  <c r="M41" i="1"/>
  <c r="M42" i="1"/>
  <c r="M44" i="1"/>
  <c r="M46" i="1"/>
  <c r="M47" i="1"/>
  <c r="M48" i="1"/>
  <c r="M49" i="1"/>
  <c r="M50" i="1"/>
  <c r="M51" i="1"/>
  <c r="M52" i="1"/>
  <c r="M53" i="1"/>
  <c r="M54" i="1"/>
  <c r="M8" i="1"/>
  <c r="K9" i="1" l="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8" i="1"/>
  <c r="J55" i="1" l="1"/>
  <c r="J56" i="1"/>
  <c r="J57" i="1"/>
  <c r="J58" i="1"/>
  <c r="J59" i="1"/>
  <c r="J60" i="1"/>
  <c r="J61" i="1"/>
  <c r="J62" i="1"/>
  <c r="J63" i="1"/>
  <c r="J65" i="1"/>
  <c r="J66" i="1"/>
  <c r="J67" i="1"/>
  <c r="J68" i="1"/>
  <c r="J69" i="1"/>
  <c r="J70" i="1"/>
  <c r="J71" i="1"/>
  <c r="J72" i="1"/>
  <c r="J73" i="1"/>
  <c r="J74" i="1"/>
  <c r="J75" i="1"/>
  <c r="J76" i="1"/>
  <c r="J77" i="1"/>
  <c r="J78" i="1"/>
  <c r="J79" i="1"/>
  <c r="J80" i="1"/>
  <c r="J81" i="1"/>
  <c r="J82" i="1"/>
  <c r="J84" i="1"/>
  <c r="J85" i="1"/>
  <c r="J86" i="1"/>
  <c r="J87" i="1"/>
  <c r="J88" i="1"/>
  <c r="J89" i="1"/>
  <c r="J90" i="1"/>
  <c r="J91" i="1"/>
  <c r="J92" i="1"/>
  <c r="J93" i="1"/>
  <c r="J94" i="1"/>
  <c r="J95" i="1"/>
  <c r="J96" i="1"/>
  <c r="J97" i="1"/>
  <c r="J98" i="1"/>
  <c r="J99" i="1"/>
  <c r="J100" i="1"/>
  <c r="J102" i="1"/>
  <c r="J103" i="1"/>
  <c r="J104" i="1"/>
  <c r="J105" i="1"/>
  <c r="J106" i="1"/>
  <c r="J107" i="1"/>
  <c r="J108" i="1"/>
  <c r="J109" i="1"/>
  <c r="J110" i="1"/>
  <c r="J111" i="1"/>
  <c r="J112" i="1"/>
  <c r="J113" i="1"/>
  <c r="J114" i="1"/>
  <c r="J115" i="1"/>
  <c r="J116" i="1"/>
  <c r="J118" i="1"/>
  <c r="J119" i="1"/>
  <c r="J120" i="1"/>
  <c r="J121" i="1"/>
  <c r="J122" i="1"/>
  <c r="J123" i="1"/>
  <c r="J124" i="1"/>
  <c r="J125" i="1"/>
  <c r="J126" i="1"/>
  <c r="J127" i="1"/>
  <c r="J128" i="1"/>
  <c r="J129" i="1"/>
  <c r="J130" i="1"/>
  <c r="J131" i="1"/>
  <c r="J132" i="1"/>
  <c r="J135" i="1"/>
  <c r="J136" i="1"/>
  <c r="J137" i="1"/>
  <c r="J138" i="1"/>
  <c r="J139" i="1"/>
  <c r="J140" i="1"/>
  <c r="J141" i="1"/>
  <c r="J142" i="1"/>
  <c r="J143" i="1"/>
  <c r="J144" i="1"/>
  <c r="J145" i="1"/>
  <c r="J146" i="1"/>
  <c r="J147" i="1"/>
  <c r="J148" i="1"/>
  <c r="J149" i="1"/>
  <c r="J150" i="1"/>
  <c r="J151" i="1"/>
  <c r="J152" i="1"/>
  <c r="J153" i="1"/>
  <c r="J154"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6" i="1"/>
  <c r="J47" i="1"/>
  <c r="J48" i="1"/>
  <c r="J49" i="1"/>
  <c r="J50" i="1"/>
  <c r="J51" i="1"/>
  <c r="J52" i="1"/>
  <c r="J53" i="1"/>
  <c r="J54" i="1"/>
  <c r="J8" i="1"/>
  <c r="I46" i="1" l="1"/>
  <c r="I47" i="1"/>
  <c r="I48" i="1"/>
  <c r="I49" i="1"/>
  <c r="I50" i="1"/>
  <c r="I51" i="1"/>
  <c r="I52" i="1"/>
  <c r="I53" i="1"/>
  <c r="I54"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45"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8" i="1"/>
</calcChain>
</file>

<file path=xl/sharedStrings.xml><?xml version="1.0" encoding="utf-8"?>
<sst xmlns="http://schemas.openxmlformats.org/spreadsheetml/2006/main" count="802" uniqueCount="212">
  <si>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</si>
  <si>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</si>
  <si>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</si>
  <si>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</si>
  <si>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</si>
  <si>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</si>
  <si>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</si>
  <si>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</si>
  <si>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</si>
  <si>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</si>
  <si>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</si>
  <si>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</si>
  <si>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</si>
  <si>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</si>
  <si>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</si>
  <si>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</si>
  <si>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</si>
  <si>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</si>
  <si>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</si>
  <si>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</si>
  <si>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</si>
  <si>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</si>
  <si>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</si>
  <si>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</si>
  <si>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</si>
  <si>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</si>
  <si>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</si>
  <si>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</si>
  <si>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</si>
  <si>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</si>
  <si>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</si>
  <si>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</si>
  <si>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</si>
  <si>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</si>
  <si>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</si>
  <si>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</si>
  <si>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</si>
  <si>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</si>
  <si>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</si>
  <si>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</si>
  <si>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</si>
  <si>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</si>
  <si>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</si>
  <si>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</si>
  <si>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</si>
  <si>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</si>
  <si>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</si>
  <si>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</si>
  <si>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</si>
  <si>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</si>
  <si>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</si>
  <si>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</si>
  <si>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</si>
  <si>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</si>
  <si>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SUELDOS</t>
  </si>
  <si>
    <t>SUELDO DIFERENCIAL POR ZONA</t>
  </si>
  <si>
    <t>REMUNERACIONES DIVERSAS</t>
  </si>
  <si>
    <t>REMUNERACION POR SUSTITUCION AL PERSONAL</t>
  </si>
  <si>
    <t>COMPENSACION POR RIESGOS PROFESIONALES</t>
  </si>
  <si>
    <t>RIESGO LABORAL</t>
  </si>
  <si>
    <t>AYUDA PARA HABITACION</t>
  </si>
  <si>
    <t>AYUDA DE DESPENSA</t>
  </si>
  <si>
    <t>SUELDOS BASE AL PERSONAL EVENTUAL</t>
  </si>
  <si>
    <t>RETRIBUCIONES POR SERVICIOS DE CARÁCTER SOCIAL</t>
  </si>
  <si>
    <t>PRIMA QUINQUENAL POR AÑOS DE SERV. EFECTIVOS PRESTADOS</t>
  </si>
  <si>
    <t>PRIMA DE VACACIONES DOMINICAL</t>
  </si>
  <si>
    <t>AGUINALDOS Ó GRATIFICACIONES DE FIN DE AÑO</t>
  </si>
  <si>
    <t>COMPENSACION POR AJUSTE DE CALENDARIO</t>
  </si>
  <si>
    <t>COMPENSACIÓN POR BONO NAVIDEÑO</t>
  </si>
  <si>
    <t>ESTIMULOS AL PERSONAL DE CONFIANZA</t>
  </si>
  <si>
    <t>APORTACIÓN POR SEGURO DE VIDA ISSSTESON</t>
  </si>
  <si>
    <t>APORTACIÓN POR SEGURO DE RETIRO ISSSTESON</t>
  </si>
  <si>
    <t>APORTACIÓN PARA PRESTAMOS A CORTO PLAZO</t>
  </si>
  <si>
    <t>OTRAS APORTACIONES DE SEGURIDAD SOCIAL</t>
  </si>
  <si>
    <t>APORT. PARA INFRAEST., EQUIPAM. Y MANT. HOSP.</t>
  </si>
  <si>
    <t>APORTACIONES POR SERVICIO MEDICO DE ISSSTESON</t>
  </si>
  <si>
    <t>ASIGNACION PARA PRESTAMOS PRENDARIOS</t>
  </si>
  <si>
    <t>APORTACIÓN AL FOVISSSTESON</t>
  </si>
  <si>
    <t>APORTACIÓN AL SIST. DE RETIRO (FONDO DE PENS.)</t>
  </si>
  <si>
    <t>CUOTA PARA MATERIAL DIDACTICO</t>
  </si>
  <si>
    <t>BONO PARA DESPENSA</t>
  </si>
  <si>
    <t>AYUDA PARA GUARDERIA A MADRES TRABAJADORAS</t>
  </si>
  <si>
    <t>APOYO PARA UTILES ESCOLARES</t>
  </si>
  <si>
    <t>APOYO PARA DESARROLLO Y CAPACITACION</t>
  </si>
  <si>
    <t>COMPENSACIÓN ESPECÍFICA A PERSONAL DE BASE</t>
  </si>
  <si>
    <t>AYUDA PARA SERVICIO DE TRANSPORTE</t>
  </si>
  <si>
    <t>COMPENSACION EN APOYO A LA DISCAPACIDAD</t>
  </si>
  <si>
    <t>BONO DE DIA DE MADRES</t>
  </si>
  <si>
    <t>APOYO A LA CAPACITACIÓN</t>
  </si>
  <si>
    <t>ESTIMULOS AL PERSONAL</t>
  </si>
  <si>
    <t>COMPENS. POR TITULACION A NIVEL DE LICENCIATURA</t>
  </si>
  <si>
    <t>Departamento de Ingresos y Control Presupuestal</t>
  </si>
  <si>
    <t>MATERIALES Y SUMINISTROS</t>
  </si>
  <si>
    <t>MATERIALES, UTILES Y EQUIPOS MENORES DE OFICINA</t>
  </si>
  <si>
    <t>MATERIALES Y UTILES DE IMPRESION Y REPRODUCCION</t>
  </si>
  <si>
    <t>MATERIALES Y UTILES PARA EL PROC. DE EQ. Y BIENES INFORM.</t>
  </si>
  <si>
    <t>MATERIAL DE LIMPIEZA</t>
  </si>
  <si>
    <t>MATERIALES EDUCATIVOS</t>
  </si>
  <si>
    <t>PRODUCTOS ALIMEN. PARA EL PERSONAL DE LAS INST.</t>
  </si>
  <si>
    <t>ALIMENTACION DE PERSONAS HOSPITALIZADAS</t>
  </si>
  <si>
    <t>ADQUISICION DE AGUA POTABLE</t>
  </si>
  <si>
    <t>UTENSILIOS SERVICIO DE ALIMENTACION</t>
  </si>
  <si>
    <t>MATERIAL ELECTRICO Y ELECTRONICO</t>
  </si>
  <si>
    <t>MEDICINAS Y PRODUCTOS FARMACEUTICOS</t>
  </si>
  <si>
    <t>OXIGENO Y GASES PARA USO MEDICINAL</t>
  </si>
  <si>
    <t>MATERIALES, ACCESORIOS Y SUMINISTROS MEDICOS</t>
  </si>
  <si>
    <t>MATERIAL DENTAL</t>
  </si>
  <si>
    <t>MATERIAL PARA HEMODIALISIS</t>
  </si>
  <si>
    <t>PROTESIS Y ORTESIS</t>
  </si>
  <si>
    <t>ARMAZONES Y CRISTALES</t>
  </si>
  <si>
    <t>MATERIALES Y SUMINISTROS DE LABORATORIO</t>
  </si>
  <si>
    <t>COMBUSTIBLES</t>
  </si>
  <si>
    <t>VESTUARIO Y UNIFORMES</t>
  </si>
  <si>
    <t>PRENDAS DE SEGURIDAD Y PROTECCION PERSONAL</t>
  </si>
  <si>
    <t>BLANCOS Y OTROS PRODUCTOS TEXTILES</t>
  </si>
  <si>
    <t>HERRAMIENTAS MENORES</t>
  </si>
  <si>
    <t>REFACCIONES Y ACC. MENORES DE EDIFICIO</t>
  </si>
  <si>
    <t>REFACCIONES Y ACCESORIOS MENORES DE MOBILIARIO Y EQUIPO</t>
  </si>
  <si>
    <t>REFACCIONES Y ACCESORIOS MENORES DE EQUIPO DE COMPUTO</t>
  </si>
  <si>
    <t>REFACCIONES Y ACCES. MENORES DE EQUIPO E INSTRUM. MEDICO</t>
  </si>
  <si>
    <t>REFACCIONES Y ACCES.  MENORES DE EQUIPO DE TRANSPORTE</t>
  </si>
  <si>
    <t>REFACCIONES Y ACCES. MENORES DE MAQUINARIA Y OTROS EQUIPOS</t>
  </si>
  <si>
    <t>REFACCIONES Y ACCES. MENORES OTROS BIENES MUEBLES</t>
  </si>
  <si>
    <t>EL GASTO DEVENGADO SE MANEJA LA SUMA DE EL EJERCIDO MAS EL COMPROMETIDO, PERO APARTE SE DETALLA AMBOS EN LAS COLUMNAS CORRESPONDIENTES</t>
  </si>
  <si>
    <t>SERVICIOS GENERALES</t>
  </si>
  <si>
    <t>ENERGIA ELECTRICA</t>
  </si>
  <si>
    <t>AGUA POTABLE</t>
  </si>
  <si>
    <t>TELEFONIA TRADICIONAL</t>
  </si>
  <si>
    <t>SERVICIOS DE TELECOMUNICACIONES Y SATELITES</t>
  </si>
  <si>
    <t>SERV. DE ACCESO A INTERNET, REDES Y PROCES. DE INFORM.</t>
  </si>
  <si>
    <t>SERVICIO POSTAL</t>
  </si>
  <si>
    <t>ARRENDAMIENTO DE EDIFICIOS</t>
  </si>
  <si>
    <t>ARRENDAMIENTO DE MUEBLES, MAQUINARIA Y E</t>
  </si>
  <si>
    <t>ARRENDAMIENTO DE EQUIPO E INSTRUM. MEDICO Y DE LAB.</t>
  </si>
  <si>
    <t>ARRENDAMIENTO DE EQUIPO DE TRANSPORTE</t>
  </si>
  <si>
    <t>SERVICIOS LEGALES, DE CONTA., AUDIT. Y RELACIONADOS</t>
  </si>
  <si>
    <t>SERVICIOS DE INFORMATICA</t>
  </si>
  <si>
    <t>SERVICIOS DE CONSULTORIAS</t>
  </si>
  <si>
    <t>SERVICIOS DE CAPACITACION</t>
  </si>
  <si>
    <t>IMPRESIONES Y PUBLICACIONES OFICIALES</t>
  </si>
  <si>
    <t>SERVICIO DE VIGILANCIA</t>
  </si>
  <si>
    <t>SERVICIOS FINANCIEROS Y BANCARIOS</t>
  </si>
  <si>
    <t>SEGUROS DE RESPONSABILIDAD PATRIMONIAL Y FIANZAS</t>
  </si>
  <si>
    <t>SEGURO DE BIENES PATRIMONIALES</t>
  </si>
  <si>
    <t>FLETES Y MANIOBRAS</t>
  </si>
  <si>
    <t>MANTENIMIENTO Y CONSERVACION DE INMUEBLES</t>
  </si>
  <si>
    <t>MTO. Y CONSERV. DE MOB. Y EQ. DE OFNA.</t>
  </si>
  <si>
    <t>MANTENIMIENTO Y CONSEVACION DE BIENES INFORMATICOS</t>
  </si>
  <si>
    <t>INSTALACION, REPARACION Y MANTENIMIENTO DE EQUIPO E INSTRUM. MEDICO</t>
  </si>
  <si>
    <t>MTO. Y CONSERV. EQUIPO DE TRANSPORTE</t>
  </si>
  <si>
    <t>MTO. Y CONSERV. DE MAQUINARIA Y EQUIPO</t>
  </si>
  <si>
    <t>SERVICIOS DE LIMPIEZA Y MANEJO DE DESECHOS</t>
  </si>
  <si>
    <t>SERVICIOS DE JARDINERIA Y FUMIGACION</t>
  </si>
  <si>
    <t>DIFUSION POR RADIO, TELEVISION Y OTROS MEDIOS</t>
  </si>
  <si>
    <t>PASAJES AEREOS</t>
  </si>
  <si>
    <t>PASAJES TERRESTRES</t>
  </si>
  <si>
    <t>VIATICOS EN EL PAIS</t>
  </si>
  <si>
    <t>VIATICOS Y TRASLADO DE PACIENTES</t>
  </si>
  <si>
    <t>CUOTAS</t>
  </si>
  <si>
    <t>GASTOS DE ORDEN SOCIAL Y CULTURAL</t>
  </si>
  <si>
    <t>FOMENTO DEPORTIVO Y CULTURAL</t>
  </si>
  <si>
    <t>CONGRESOS Y CONVENCIONES</t>
  </si>
  <si>
    <t>IMPUESTOS Y DERECHOS</t>
  </si>
  <si>
    <t>SENTENCIAS Y RESOLUCIONES JUDICIALES</t>
  </si>
  <si>
    <t>PENAS, MULTAS, ACCESORIOS Y ACTUALIZACIONES</t>
  </si>
  <si>
    <t>SERVICIOS ASISTENCIALES</t>
  </si>
  <si>
    <t>SUBROGACIONES</t>
  </si>
  <si>
    <t>TRANSFERENCIAS DE RECURSOS</t>
  </si>
  <si>
    <t>PRESTACION SOCIAL MULTIPLE</t>
  </si>
  <si>
    <t>CANASTA BASICA</t>
  </si>
  <si>
    <t>PENSIONES POR CESANTIA Y EDAD AVANZADA</t>
  </si>
  <si>
    <t>PENSIONES POR VEJEZ</t>
  </si>
  <si>
    <t>PENSIONES POR INVALIDEZ</t>
  </si>
  <si>
    <t>PENSIONES POR VIUDEZ</t>
  </si>
  <si>
    <t>PENSIONES POR ORFANDAD</t>
  </si>
  <si>
    <t>PENSIONES POR ASCENDIENTE</t>
  </si>
  <si>
    <t>PENSIONES POR VIUDEZ Y ORFANDAD</t>
  </si>
  <si>
    <t>PENSION POR INCAPACIDAD POR ACCIDENTE</t>
  </si>
  <si>
    <t>PENSION POR ORFANDAD POR ACCIDENTE</t>
  </si>
  <si>
    <t>PENSION POR VIUDEZ Y ORFANDAD POR ACCIDENTE</t>
  </si>
  <si>
    <t>PENSION POR VIUDEZ POR ACCIDENTE DE TRABAJO</t>
  </si>
  <si>
    <t>JUBILACIONES</t>
  </si>
  <si>
    <t>JUBILACIONES POR INVALIDEZ</t>
  </si>
  <si>
    <t>PRESTACIONES ECONÓMICAS DISTINTAS DE PENSIONES Y JUBILACIONES</t>
  </si>
  <si>
    <t>TRANSFERENCIA A FIDEICOMISOS DE INSTITUCIONES PÚBLICAS FINACIERAS</t>
  </si>
  <si>
    <t>BIENES MUEBLES E INMUEBLES</t>
  </si>
  <si>
    <t>MOBILIARIO</t>
  </si>
  <si>
    <t>MUEBLES EXCEPTO DE OFICINA Y ESTANTERIA</t>
  </si>
  <si>
    <t>BIENES ARTÍSTICOS CULTURALES Y CIENTÍFICOS</t>
  </si>
  <si>
    <t>BIENES INFORMÁTICOS</t>
  </si>
  <si>
    <t>EQUIPO DE ADMINISTRACIÓN</t>
  </si>
  <si>
    <t>EQUIPOS Y APARATOS AUDIOVISUALES</t>
  </si>
  <si>
    <t>CAMARAS FOTOGRAFICAS Y DE VIDEO</t>
  </si>
  <si>
    <t>EQUIPO MEDICO Y DE LABORATORIO</t>
  </si>
  <si>
    <t>AUTOMOVILES Y CAMIONES</t>
  </si>
  <si>
    <t>SISTEMA DE AIRE ACONDICIONADO, CALEFACCIÓN Y REFRIGERACIÓN E INDUSTRIAL Y COMERCIAL</t>
  </si>
  <si>
    <t xml:space="preserve"> EQUIPO DE COMUNICACIÓN Y TELECOMUNICACION</t>
  </si>
  <si>
    <t>HERRAMIENTAS</t>
  </si>
  <si>
    <t>BIENES MUEBLES, POR ARRENDAMIENTO FINANCIERO</t>
  </si>
  <si>
    <t>OTROS BIENES MUEBLES</t>
  </si>
  <si>
    <t>SOFTWARE</t>
  </si>
  <si>
    <t>INVERSIÓN EN INFRAESTRUCTURA</t>
  </si>
  <si>
    <t>INFRAESTRUCTURA Y EQUIPAMIENTO EN MATERIA DE SALUD</t>
  </si>
  <si>
    <t>INVERSIONES PRODUCTIVAS</t>
  </si>
  <si>
    <t>PRESTAMOS A CORTO PLAZO</t>
  </si>
  <si>
    <t>PRESTAMOS PRENDARIOS</t>
  </si>
  <si>
    <t>PRESTAMOS HIPOTECARIOS FOVISSSTESON</t>
  </si>
  <si>
    <t>AMORTIZACIONES DE PASIVO</t>
  </si>
  <si>
    <t>ADEFAS</t>
  </si>
  <si>
    <t>SON PARTIDAS QUE NO CUENTAN CON PRESUPUESTO ORIGINAL ASIGNADO Y SE EJERCIÓ EN EL TRIMESTRE LAS CANTIDADES DETALLADAS, PERO POR EL CONVENIO QUE SE SUSCRIBIÓ CON LA DIRECCIÓN GENERAL DE RECURSOS HUMANOS DEL GOBIERNO DEL ESTADO, PARA EL CÁLCULO Y PAGO DE NÓMINAS DE LOS EMPLEADOS DEL INSTITUTO, ESTAS SE PROCESAN APLICANDO EL PLAN DE REMUNERACIÓN TOTAL, PARA EL CÁLCULO DEL ISPT A RETENER, LAS PARTIDAS MENCIONADAS SON LAS QUE SE MANEJAN PARA EL PAGO DE NÓMINAS MEDIANTE EL PRT.</t>
  </si>
  <si>
    <t>PRODUCTOS QUÍMICOS BASICOS</t>
  </si>
  <si>
    <t>http://148.223.78.234/transparencia/Finanzas/2018/EVTOP-II-TRIM/ETCA-II-05.pdf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</si>
</sst>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b/>
      <sz val="10"/>
      <color indexed="8"/>
      <name val="Arial Narrow"/>
      <family val="2"/>
    </font>
    <font>
      <sz val="10"/>
      <name val="Arial"/>
      <family val="2"/>
    </font>
    <font>
      <sz val="9.85"/>
      <color indexed="8"/>
      <name val="Arial Narrow"/>
      <family val="2"/>
    </font>
    <font>
      <sz val="10"/>
      <color theme="1"/>
      <name val="Arial Narrow"/>
      <family val="2"/>
    </font>
    <font>
      <sz val="9.85"/>
      <color indexed="8"/>
      <name val="Times New Roman"/>
      <family val="1"/>
    </font>
    <font>
      <sz val="10"/>
      <name val="Arial Narrow"/>
      <family val="2"/>
    </font>
    <font>
      <sz val="8"/>
      <name val="Arial"/>
      <family val="2"/>
    </font>
    <font>
      <sz val="10"/>
      <color indexed="8"/>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0" borderId="0"/>
    <xf numFmtId="0" fontId="6" fillId="0" borderId="0"/>
    <xf numFmtId="0" fontId="13" fillId="0" borderId="0" applyNumberFormat="0" applyFill="0" applyBorder="0" applyAlignment="0" applyProtection="0"/>
  </cellStyleXfs>
  <cellXfs count="38">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7" fillId="0" borderId="0" xfId="2" applyNumberFormat="1" applyFont="1" applyFill="1" applyBorder="1" applyAlignment="1">
      <alignment horizontal="center" vertical="center"/>
    </xf>
    <xf numFmtId="0" fontId="7" fillId="0" borderId="0" xfId="2" applyFont="1" applyFill="1" applyBorder="1" applyAlignment="1">
      <alignment vertical="center"/>
    </xf>
    <xf numFmtId="3" fontId="0" fillId="0" borderId="0" xfId="0" applyNumberFormat="1"/>
    <xf numFmtId="0" fontId="5" fillId="0" borderId="0" xfId="1" applyFont="1" applyFill="1" applyBorder="1" applyAlignment="1">
      <alignment horizontal="right" vertical="center" wrapText="1" indent="1"/>
    </xf>
    <xf numFmtId="0" fontId="7" fillId="0" borderId="0" xfId="2" applyFont="1" applyFill="1" applyBorder="1" applyAlignment="1">
      <alignment horizontal="center" vertical="center"/>
    </xf>
    <xf numFmtId="0" fontId="0" fillId="0" borderId="0" xfId="0" applyBorder="1"/>
    <xf numFmtId="1" fontId="7" fillId="0" borderId="0" xfId="2" applyNumberFormat="1" applyFont="1" applyFill="1" applyBorder="1" applyAlignment="1">
      <alignment horizontal="center" vertical="center"/>
    </xf>
    <xf numFmtId="1" fontId="7" fillId="0" borderId="0" xfId="1" applyNumberFormat="1" applyFont="1" applyFill="1" applyBorder="1" applyAlignment="1">
      <alignment horizontal="center" vertical="center"/>
    </xf>
    <xf numFmtId="0" fontId="7" fillId="0" borderId="0" xfId="1" applyFont="1" applyFill="1" applyBorder="1" applyAlignment="1">
      <alignment vertical="center"/>
    </xf>
    <xf numFmtId="3" fontId="8" fillId="0" borderId="0" xfId="0" applyNumberFormat="1" applyFont="1" applyFill="1" applyBorder="1" applyAlignment="1">
      <alignment horizontal="right" vertical="center" wrapText="1"/>
    </xf>
    <xf numFmtId="164" fontId="9" fillId="0" borderId="0" xfId="0" applyNumberFormat="1" applyFont="1" applyAlignment="1">
      <alignment horizontal="right" vertical="center"/>
    </xf>
    <xf numFmtId="0" fontId="5" fillId="0" borderId="0" xfId="1" applyFont="1" applyFill="1" applyBorder="1" applyAlignment="1">
      <alignment horizontal="justify" vertical="top" wrapText="1"/>
    </xf>
    <xf numFmtId="0" fontId="10" fillId="0" borderId="0" xfId="2" applyFont="1" applyFill="1" applyBorder="1" applyAlignment="1">
      <alignment horizontal="center" vertical="center"/>
    </xf>
    <xf numFmtId="0" fontId="10" fillId="0" borderId="0" xfId="2" applyFont="1" applyFill="1" applyBorder="1" applyAlignment="1">
      <alignment horizontal="left" vertical="center" wrapText="1"/>
    </xf>
    <xf numFmtId="0" fontId="0" fillId="0" borderId="0" xfId="0"/>
    <xf numFmtId="14" fontId="0" fillId="0" borderId="0" xfId="0" applyNumberFormat="1" applyBorder="1"/>
    <xf numFmtId="0" fontId="11" fillId="0" borderId="0" xfId="2" applyFont="1" applyFill="1" applyBorder="1" applyAlignment="1">
      <alignment horizontal="left" vertical="center" wrapText="1"/>
    </xf>
    <xf numFmtId="0" fontId="12" fillId="0" borderId="0" xfId="2" applyFont="1" applyFill="1" applyBorder="1" applyAlignment="1">
      <alignment horizontal="center" vertical="center"/>
    </xf>
    <xf numFmtId="0" fontId="12" fillId="0" borderId="0" xfId="2" applyFont="1" applyFill="1" applyBorder="1" applyAlignment="1">
      <alignment vertical="center"/>
    </xf>
    <xf numFmtId="3" fontId="1" fillId="0" borderId="0" xfId="0" applyNumberFormat="1" applyFont="1" applyFill="1" applyBorder="1" applyAlignment="1">
      <alignment horizontal="right" vertical="center" wrapText="1"/>
    </xf>
    <xf numFmtId="0" fontId="7" fillId="0" borderId="0" xfId="2" applyNumberFormat="1" applyFont="1" applyBorder="1" applyAlignment="1">
      <alignment horizontal="center" vertical="center"/>
    </xf>
    <xf numFmtId="0" fontId="7" fillId="0" borderId="0" xfId="2" applyFont="1" applyBorder="1" applyAlignment="1">
      <alignment vertical="center"/>
    </xf>
    <xf numFmtId="3" fontId="1" fillId="0" borderId="0" xfId="0" applyNumberFormat="1" applyFont="1" applyBorder="1" applyAlignment="1">
      <alignment horizontal="right" vertical="center" wrapText="1"/>
    </xf>
    <xf numFmtId="0" fontId="13" fillId="0" borderId="0" xfId="3"/>
    <xf numFmtId="0" fontId="0" fillId="0" borderId="0" xfId="0"/>
    <xf numFmtId="0" fontId="3" fillId="3" borderId="2" xfId="0" applyFont="1" applyFill="1" applyBorder="1" applyAlignment="1">
      <alignment horizontal="center" wrapText="1"/>
    </xf>
    <xf numFmtId="0" fontId="0" fillId="0" borderId="0" xfId="0" applyFill="1"/>
    <xf numFmtId="0" fontId="3" fillId="0" borderId="1" xfId="0" applyFont="1" applyFill="1" applyBorder="1" applyAlignment="1">
      <alignment horizontal="center" wrapText="1"/>
    </xf>
    <xf numFmtId="3" fontId="0" fillId="0" borderId="0" xfId="0" applyNumberFormat="1" applyFill="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3" builtinId="8"/>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paredes/Mis%20documentos/Control%20Presupuestal/Cuenta%20P&#250;blica%202018/2do.Trimestre/base%20cuenta%20publica%20ii%20trimestre%202018.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jparedes/Mis%20documentos/Control%20Presupuestal/Cuenta%20P&#250;blica%202018/2do.Trimestre/presup_armo%20a%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
          <cell r="A2">
            <v>11301</v>
          </cell>
          <cell r="B2" t="str">
            <v>SUELDOS</v>
          </cell>
          <cell r="C2">
            <v>215543796.49000001</v>
          </cell>
        </row>
        <row r="3">
          <cell r="A3">
            <v>11302</v>
          </cell>
          <cell r="B3" t="str">
            <v>SUELDO DIFERENCIAL POR ZONA</v>
          </cell>
          <cell r="C3">
            <v>2859440.97</v>
          </cell>
        </row>
        <row r="4">
          <cell r="A4">
            <v>11303</v>
          </cell>
          <cell r="B4" t="str">
            <v>REMUNERACIONES DIVERSAS</v>
          </cell>
          <cell r="C4">
            <v>6044669.0899999999</v>
          </cell>
        </row>
        <row r="5">
          <cell r="A5">
            <v>11304</v>
          </cell>
          <cell r="B5" t="str">
            <v>REMUNERACION POR SUSTITUCION AL PERSONAL</v>
          </cell>
          <cell r="C5">
            <v>137554425.99000001</v>
          </cell>
        </row>
        <row r="6">
          <cell r="A6">
            <v>11305</v>
          </cell>
          <cell r="B6" t="str">
            <v>COMPENSACION POR RIESGOS PROFESIONALES</v>
          </cell>
          <cell r="C6">
            <v>82034986.599999994</v>
          </cell>
        </row>
        <row r="7">
          <cell r="A7">
            <v>11306</v>
          </cell>
          <cell r="B7" t="str">
            <v>RIESGO LABORAL</v>
          </cell>
          <cell r="C7">
            <v>288066920</v>
          </cell>
        </row>
        <row r="8">
          <cell r="A8">
            <v>11307</v>
          </cell>
          <cell r="B8" t="str">
            <v>AYUDA PARA HABITACION</v>
          </cell>
          <cell r="C8">
            <v>168286545</v>
          </cell>
        </row>
        <row r="9">
          <cell r="A9">
            <v>11308</v>
          </cell>
          <cell r="B9" t="str">
            <v>AYUDA DE DESPENSA</v>
          </cell>
          <cell r="C9">
            <v>26106861</v>
          </cell>
        </row>
        <row r="10">
          <cell r="B10" t="str">
            <v>REMUNERACIONES AL PERSONAL DE CARÁCTER TRANSITORIO</v>
          </cell>
          <cell r="C10">
            <v>59511551.840000004</v>
          </cell>
        </row>
        <row r="11">
          <cell r="B11" t="str">
            <v>SUELDO BASE AL PERSONAL EVENTUAL</v>
          </cell>
          <cell r="C11">
            <v>57668231.840000004</v>
          </cell>
        </row>
        <row r="12">
          <cell r="A12">
            <v>12201</v>
          </cell>
          <cell r="B12" t="str">
            <v>SUELDOS BASE AL PERSONAL EVENTUAL</v>
          </cell>
          <cell r="C12">
            <v>57668231.840000004</v>
          </cell>
        </row>
        <row r="13">
          <cell r="B13" t="str">
            <v>RETRIBUCIONES POR SERVICIOS DE CARÁCTER SOCIAL</v>
          </cell>
          <cell r="C13">
            <v>1843320</v>
          </cell>
        </row>
        <row r="14">
          <cell r="A14">
            <v>12301</v>
          </cell>
          <cell r="B14" t="str">
            <v>RETRIBUCIONES POR SERVICIOS DE CARÁCTER SOCIAL</v>
          </cell>
          <cell r="C14">
            <v>1843320</v>
          </cell>
        </row>
        <row r="15">
          <cell r="B15" t="str">
            <v>REMUNERACIONES ADICIONALES Y ESPECIALES</v>
          </cell>
          <cell r="C15">
            <v>298636033.37000006</v>
          </cell>
        </row>
        <row r="16">
          <cell r="B16" t="str">
            <v>PRIMAS POR AÑOS DE SERVICIOS EFECTIVOS</v>
          </cell>
          <cell r="C16">
            <v>71631518.150000006</v>
          </cell>
        </row>
        <row r="17">
          <cell r="A17">
            <v>13101</v>
          </cell>
          <cell r="B17" t="str">
            <v>PRIMA QUINQUENAL POR AÑOS DE SERV. EFECTIVOS PRESTADOS</v>
          </cell>
          <cell r="C17">
            <v>71631518.150000006</v>
          </cell>
        </row>
        <row r="18">
          <cell r="B18" t="str">
            <v>PRIMAS DE VACACIONES DOM. Y GRATIFICACIÓN DE FIN DE AÑO</v>
          </cell>
          <cell r="C18">
            <v>179975630.09000003</v>
          </cell>
        </row>
        <row r="19">
          <cell r="A19">
            <v>13201</v>
          </cell>
          <cell r="B19" t="str">
            <v>PRIMA DE VACACIONES DOMINICAL</v>
          </cell>
          <cell r="C19">
            <v>60164788.25</v>
          </cell>
        </row>
        <row r="20">
          <cell r="A20">
            <v>13202</v>
          </cell>
          <cell r="B20" t="str">
            <v>AGUINALDOS Ó GRATIFICACIONES DE FIN DE AÑO</v>
          </cell>
          <cell r="C20">
            <v>89887195.340000004</v>
          </cell>
        </row>
        <row r="21">
          <cell r="A21">
            <v>13203</v>
          </cell>
          <cell r="B21" t="str">
            <v>COMPENSACION POR AJUSTE DE CALENDARIO</v>
          </cell>
          <cell r="C21">
            <v>24459652.390000001</v>
          </cell>
        </row>
        <row r="22">
          <cell r="A22">
            <v>13204</v>
          </cell>
          <cell r="B22" t="str">
            <v>COMPENSACIÓN POR BONO NAVIDEÑO</v>
          </cell>
          <cell r="C22">
            <v>5463994.1100000003</v>
          </cell>
        </row>
        <row r="23">
          <cell r="B23" t="str">
            <v>COMPENSACIONES</v>
          </cell>
          <cell r="C23">
            <v>47028885.130000003</v>
          </cell>
        </row>
        <row r="24">
          <cell r="A24">
            <v>13403</v>
          </cell>
          <cell r="B24" t="str">
            <v>ESTIMULOS AL PERSONAL DE CONFIANZA</v>
          </cell>
          <cell r="C24">
            <v>47028885.130000003</v>
          </cell>
        </row>
        <row r="25">
          <cell r="B25" t="str">
            <v>SEGURIDAD SOCIAL</v>
          </cell>
          <cell r="C25">
            <v>287951078.06</v>
          </cell>
        </row>
        <row r="26">
          <cell r="B26" t="str">
            <v>APORTACIONES DE SEGURIDAD SOCIAL</v>
          </cell>
          <cell r="C26">
            <v>113844792.8</v>
          </cell>
        </row>
        <row r="27">
          <cell r="A27">
            <v>14102</v>
          </cell>
          <cell r="B27" t="str">
            <v>APORTACIÓN POR SEGURO DE VIDA ISSSTESON</v>
          </cell>
          <cell r="C27">
            <v>315120</v>
          </cell>
        </row>
        <row r="28">
          <cell r="A28">
            <v>14103</v>
          </cell>
          <cell r="B28" t="str">
            <v>APORTACIÓN POR SEGURO DE RETIRO ISSSTESON</v>
          </cell>
          <cell r="C28">
            <v>6302400</v>
          </cell>
        </row>
        <row r="29">
          <cell r="A29">
            <v>14104</v>
          </cell>
          <cell r="B29" t="str">
            <v>APORTACIÓN PARA PRESTAMOS A CORTO PLAZO</v>
          </cell>
          <cell r="C29">
            <v>4107867.04</v>
          </cell>
        </row>
        <row r="30">
          <cell r="A30">
            <v>14106</v>
          </cell>
          <cell r="B30" t="str">
            <v>OTRAS APORTACIONES DE SEGURIDAD SOCIAL</v>
          </cell>
          <cell r="C30">
            <v>25829096.289999999</v>
          </cell>
        </row>
        <row r="31">
          <cell r="A31">
            <v>14107</v>
          </cell>
          <cell r="B31" t="str">
            <v>APORT. PARA INFRAEST., EQUIPAM. Y MANT. HOSP.</v>
          </cell>
          <cell r="C31">
            <v>8609698.5800000001</v>
          </cell>
        </row>
        <row r="32">
          <cell r="A32">
            <v>14109</v>
          </cell>
          <cell r="B32" t="str">
            <v>APORTACIONES POR SERVICIO MEDICO DE ISSSTESON</v>
          </cell>
          <cell r="C32">
            <v>64572744.149999999</v>
          </cell>
        </row>
        <row r="33">
          <cell r="A33">
            <v>14110</v>
          </cell>
          <cell r="B33" t="str">
            <v>ASIGNACION PARA PRESTAMOS PRENDARIOS</v>
          </cell>
          <cell r="C33">
            <v>4107866.74</v>
          </cell>
        </row>
        <row r="34">
          <cell r="B34" t="str">
            <v>APORTACIONES AL FONDO DE VIVIENDA</v>
          </cell>
          <cell r="C34">
            <v>34438798.229999997</v>
          </cell>
        </row>
        <row r="35">
          <cell r="A35">
            <v>14202</v>
          </cell>
          <cell r="B35" t="str">
            <v>APORTACIÓN AL FOVISSSTESON</v>
          </cell>
          <cell r="C35">
            <v>34438798.229999997</v>
          </cell>
        </row>
        <row r="36">
          <cell r="B36" t="str">
            <v>APORTACIONES AL SISTEMA PARA EL RETIRO</v>
          </cell>
          <cell r="C36">
            <v>139667487.03</v>
          </cell>
        </row>
        <row r="37">
          <cell r="A37">
            <v>14301</v>
          </cell>
          <cell r="B37" t="str">
            <v>APORTACIÓN AL SIST. DE RETIRO (FONDO DE PENS.)</v>
          </cell>
          <cell r="C37">
            <v>139667487.03</v>
          </cell>
        </row>
        <row r="38">
          <cell r="B38" t="str">
            <v>OTRAS PRESTACIONES</v>
          </cell>
          <cell r="C38">
            <v>125420432.86000001</v>
          </cell>
        </row>
        <row r="39">
          <cell r="B39" t="str">
            <v>PRESTACIONES CONTRACTUALES</v>
          </cell>
          <cell r="C39">
            <v>113650944.96000001</v>
          </cell>
        </row>
        <row r="40">
          <cell r="A40">
            <v>15402</v>
          </cell>
          <cell r="B40" t="str">
            <v>CUOTA PARA MATERIAL DIDACTICO</v>
          </cell>
          <cell r="C40">
            <v>11785680</v>
          </cell>
        </row>
        <row r="41">
          <cell r="A41">
            <v>15409</v>
          </cell>
          <cell r="B41" t="str">
            <v>BONO PARA DESPENSA</v>
          </cell>
          <cell r="C41">
            <v>34379640</v>
          </cell>
        </row>
        <row r="42">
          <cell r="A42">
            <v>15413</v>
          </cell>
          <cell r="B42" t="str">
            <v>AYUDA PARA GUARDERIA A MADRES TRABAJADORAS</v>
          </cell>
          <cell r="C42">
            <v>28437434.960000001</v>
          </cell>
        </row>
        <row r="43">
          <cell r="A43">
            <v>15416</v>
          </cell>
          <cell r="B43" t="str">
            <v>APOYO PARA UTILES ESCOLARES</v>
          </cell>
          <cell r="C43">
            <v>5355090</v>
          </cell>
        </row>
        <row r="44">
          <cell r="A44">
            <v>15417</v>
          </cell>
          <cell r="B44" t="str">
            <v>APOYO PARA DESARROLLO Y CAPACITACION</v>
          </cell>
          <cell r="C44">
            <v>5452560</v>
          </cell>
        </row>
        <row r="45">
          <cell r="A45">
            <v>15418</v>
          </cell>
          <cell r="B45" t="str">
            <v>COMPENSACIÓN ESPECÍFICA A PERSONAL DE BASE</v>
          </cell>
          <cell r="C45">
            <v>10212480</v>
          </cell>
        </row>
        <row r="46">
          <cell r="A46">
            <v>15419</v>
          </cell>
          <cell r="B46" t="str">
            <v>AYUDA PARA SERVICIO DE TRANSPORTE</v>
          </cell>
          <cell r="C46">
            <v>15591060</v>
          </cell>
        </row>
        <row r="47">
          <cell r="A47">
            <v>15420</v>
          </cell>
          <cell r="B47" t="str">
            <v>COMPENSACION EN APOYO A LA DISCAPACIDAD</v>
          </cell>
          <cell r="C47">
            <v>972000</v>
          </cell>
        </row>
        <row r="48">
          <cell r="A48">
            <v>15421</v>
          </cell>
          <cell r="B48" t="str">
            <v>BONO DE DIA DE MADRES</v>
          </cell>
          <cell r="C48">
            <v>1465000</v>
          </cell>
        </row>
        <row r="49">
          <cell r="B49" t="str">
            <v>APOYO A LA CAPAC. DE LOS SERVIDORES PUBLICOS</v>
          </cell>
          <cell r="C49">
            <v>11769487.9</v>
          </cell>
        </row>
        <row r="50">
          <cell r="A50">
            <v>15501</v>
          </cell>
          <cell r="B50" t="str">
            <v>APOYO A LA CAPACITACIÓN</v>
          </cell>
          <cell r="C50">
            <v>11769487.9</v>
          </cell>
        </row>
        <row r="51">
          <cell r="B51" t="str">
            <v>PAGOS DE ESTIMULOS A SERVIDORES PÚBLICOS</v>
          </cell>
          <cell r="C51">
            <v>162338786.41000003</v>
          </cell>
        </row>
        <row r="52">
          <cell r="B52" t="str">
            <v>ESTÍMULOS</v>
          </cell>
          <cell r="C52">
            <v>162338786.41000003</v>
          </cell>
        </row>
        <row r="53">
          <cell r="A53">
            <v>17102</v>
          </cell>
          <cell r="B53" t="str">
            <v>ESTIMULOS AL PERSONAL</v>
          </cell>
          <cell r="C53">
            <v>117461390.79000002</v>
          </cell>
        </row>
        <row r="54">
          <cell r="A54">
            <v>17105</v>
          </cell>
          <cell r="B54" t="str">
            <v>COMPENS. POR TITULACION A NIVEL DE LICENCIATURA</v>
          </cell>
          <cell r="C54">
            <v>44877395.619999997</v>
          </cell>
        </row>
        <row r="55">
          <cell r="B55" t="str">
            <v>MATERIALES Y SUMINISTROS</v>
          </cell>
          <cell r="C55">
            <v>775330620.63</v>
          </cell>
        </row>
        <row r="56">
          <cell r="B56" t="str">
            <v>MATERIALES DE ADMÓN., EMISIÓN DE DOCTOS. Y ARTS. OFICIALES</v>
          </cell>
          <cell r="C56">
            <v>19440710.699999999</v>
          </cell>
        </row>
        <row r="57">
          <cell r="B57" t="str">
            <v>MATERIALES, UTILES Y EQUIPOS MENORES DE OFICINA</v>
          </cell>
          <cell r="C57">
            <v>3680710.7</v>
          </cell>
        </row>
        <row r="58">
          <cell r="A58">
            <v>21101</v>
          </cell>
          <cell r="B58" t="str">
            <v>MATERIALES, UTILES Y EQUIPOS MENORES DE OFICINA</v>
          </cell>
          <cell r="C58">
            <v>3680710.7</v>
          </cell>
        </row>
        <row r="59">
          <cell r="B59" t="str">
            <v>MATERIALES Y UTILES DE IMPRESIÓN Y REPRODUCCIÓN</v>
          </cell>
          <cell r="C59">
            <v>3903000</v>
          </cell>
        </row>
        <row r="60">
          <cell r="A60">
            <v>21201</v>
          </cell>
          <cell r="B60" t="str">
            <v>MATERIALES Y UTILES DE IMPRESION Y REPRODUCCION</v>
          </cell>
          <cell r="C60">
            <v>3903000</v>
          </cell>
        </row>
        <row r="61">
          <cell r="B61" t="str">
            <v>MATERIALES, UTILES Y EQUIPOS MENORES DE TECN. DE LA INFO.</v>
          </cell>
          <cell r="C61">
            <v>1728000</v>
          </cell>
        </row>
        <row r="62">
          <cell r="A62">
            <v>21401</v>
          </cell>
          <cell r="B62" t="str">
            <v>MATERIALES Y UTILES PARA EL PROC. DE EQ. Y BIENES INFORM.</v>
          </cell>
          <cell r="C62">
            <v>1728000</v>
          </cell>
        </row>
        <row r="63">
          <cell r="B63" t="str">
            <v>MATERIALES DE LIMPIEZA</v>
          </cell>
          <cell r="C63">
            <v>10095800</v>
          </cell>
        </row>
        <row r="64">
          <cell r="A64">
            <v>21601</v>
          </cell>
          <cell r="B64" t="str">
            <v>MATERIAL DE LIMPIEZA</v>
          </cell>
          <cell r="C64">
            <v>10095800</v>
          </cell>
        </row>
        <row r="65">
          <cell r="B65" t="str">
            <v>MATERIALES Y UTILES DE ENSEÑANZA</v>
          </cell>
          <cell r="C65">
            <v>33200</v>
          </cell>
        </row>
        <row r="66">
          <cell r="A66">
            <v>21701</v>
          </cell>
          <cell r="B66" t="str">
            <v>MATERIALES EDUCATIVOS</v>
          </cell>
          <cell r="C66">
            <v>33200</v>
          </cell>
        </row>
        <row r="67">
          <cell r="B67" t="str">
            <v>ALIMENTOS Y UTENSILIOS</v>
          </cell>
          <cell r="C67">
            <v>10060070</v>
          </cell>
        </row>
        <row r="68">
          <cell r="B68" t="str">
            <v>PRODUCTOS ALIMENTICIOS PARA PERSONAS</v>
          </cell>
          <cell r="C68">
            <v>8883070</v>
          </cell>
        </row>
        <row r="69">
          <cell r="A69">
            <v>22101</v>
          </cell>
          <cell r="B69" t="str">
            <v>PRODUCTOS ALIMEN. PARA EL PERSONAL DE LAS INST.</v>
          </cell>
          <cell r="C69">
            <v>301070</v>
          </cell>
        </row>
        <row r="70">
          <cell r="A70">
            <v>22103</v>
          </cell>
          <cell r="B70" t="str">
            <v>ALIMENTACION DE PERSONAS HOSPITALIZADAS</v>
          </cell>
          <cell r="C70">
            <v>7459000</v>
          </cell>
        </row>
        <row r="71">
          <cell r="A71">
            <v>22106</v>
          </cell>
          <cell r="B71" t="str">
            <v>ADQUISICION DE AGUA POTABLE</v>
          </cell>
          <cell r="C71">
            <v>1123000</v>
          </cell>
        </row>
        <row r="72">
          <cell r="B72" t="str">
            <v>UTENSILIOS PARA EL SERVICIO DE ALIMENTACIÓN</v>
          </cell>
          <cell r="C72">
            <v>1177000</v>
          </cell>
        </row>
        <row r="73">
          <cell r="A73">
            <v>22301</v>
          </cell>
          <cell r="B73" t="str">
            <v>UTENSILIOS SERVICIO DE ALIMENTACION</v>
          </cell>
          <cell r="C73">
            <v>1177000</v>
          </cell>
        </row>
        <row r="74">
          <cell r="B74" t="str">
            <v>MATERIALES Y ARTÍCULOS DE CONSTRUCCIÓN Y REPARACIÓN</v>
          </cell>
          <cell r="C74">
            <v>1091500</v>
          </cell>
        </row>
        <row r="75">
          <cell r="B75" t="str">
            <v>MATERIAL ELÉCTRICO Y ELECTRÓNICO</v>
          </cell>
          <cell r="C75">
            <v>1091500</v>
          </cell>
        </row>
        <row r="76">
          <cell r="A76">
            <v>24601</v>
          </cell>
          <cell r="B76" t="str">
            <v>MATERIAL ELECTRICO Y ELECTRONICO</v>
          </cell>
          <cell r="C76">
            <v>1091500</v>
          </cell>
        </row>
        <row r="77">
          <cell r="B77" t="str">
            <v>PRODUCTOS QUÍMICOS, FARMACÉUTICOS Y DE LABORATORIO</v>
          </cell>
          <cell r="C77">
            <v>721379862</v>
          </cell>
        </row>
        <row r="78">
          <cell r="B78" t="str">
            <v>PRODUCTOS QUÍMICOS BÁSICOS</v>
          </cell>
          <cell r="C78">
            <v>50566550</v>
          </cell>
        </row>
        <row r="79">
          <cell r="A79">
            <v>25101</v>
          </cell>
          <cell r="B79" t="str">
            <v>PRODUCTOS QUIMICOS BASICOS</v>
          </cell>
          <cell r="C79">
            <v>50566550</v>
          </cell>
        </row>
        <row r="80">
          <cell r="B80" t="str">
            <v>MEDICINAS Y PRODUCTOS FARMACÉUTICOS</v>
          </cell>
          <cell r="C80">
            <v>496600000</v>
          </cell>
        </row>
        <row r="81">
          <cell r="A81">
            <v>25301</v>
          </cell>
          <cell r="B81" t="str">
            <v>MEDICINAS Y PRODUCTOS FARMACEUTICOS</v>
          </cell>
          <cell r="C81">
            <v>489000000</v>
          </cell>
        </row>
        <row r="82">
          <cell r="A82">
            <v>25302</v>
          </cell>
          <cell r="B82" t="str">
            <v>OXIGENO Y GASES PARA USO MEDICINAL</v>
          </cell>
          <cell r="C82">
            <v>7600000</v>
          </cell>
        </row>
        <row r="83">
          <cell r="B83" t="str">
            <v>MATERIALES, ACCESORIOS Y SUMINISTROS MÉDICOS</v>
          </cell>
          <cell r="C83">
            <v>171199770</v>
          </cell>
        </row>
        <row r="84">
          <cell r="A84">
            <v>25401</v>
          </cell>
          <cell r="B84" t="str">
            <v>MATERIALES, ACCESORIOS Y SUMINISTROS MEDICOS</v>
          </cell>
          <cell r="C84">
            <v>82000000</v>
          </cell>
        </row>
        <row r="85">
          <cell r="A85">
            <v>25402</v>
          </cell>
          <cell r="B85" t="str">
            <v>MATERIAL DENTAL</v>
          </cell>
          <cell r="C85">
            <v>1831770</v>
          </cell>
        </row>
        <row r="86">
          <cell r="A86">
            <v>25403</v>
          </cell>
          <cell r="B86" t="str">
            <v>MATERIAL PARA HEMODIALISIS</v>
          </cell>
          <cell r="C86">
            <v>42000000</v>
          </cell>
        </row>
        <row r="87">
          <cell r="A87">
            <v>25405</v>
          </cell>
          <cell r="B87" t="str">
            <v>PROTESIS Y ORTESIS</v>
          </cell>
          <cell r="C87">
            <v>45000000</v>
          </cell>
        </row>
        <row r="88">
          <cell r="A88">
            <v>25406</v>
          </cell>
          <cell r="B88" t="str">
            <v>ARMAZONES Y CRISTALES</v>
          </cell>
          <cell r="C88">
            <v>368000</v>
          </cell>
        </row>
        <row r="89">
          <cell r="B89" t="str">
            <v>MATERIALES, ACCESORIOS Y SUMINISTROS DE LABORATORIOS</v>
          </cell>
          <cell r="C89">
            <v>3013542</v>
          </cell>
        </row>
        <row r="90">
          <cell r="A90">
            <v>25501</v>
          </cell>
          <cell r="B90" t="str">
            <v>MATERIALES Y SUMINISTROS DE LABORATORIO</v>
          </cell>
          <cell r="C90">
            <v>3013542</v>
          </cell>
        </row>
        <row r="91">
          <cell r="B91" t="str">
            <v>COMBUSTIBLES, LUBRICANTES Y ADITIVOS</v>
          </cell>
          <cell r="C91">
            <v>7397730</v>
          </cell>
        </row>
        <row r="92">
          <cell r="B92" t="str">
            <v>COMBUSTIBLES, LUBRICANTES Y ADITIVOS</v>
          </cell>
          <cell r="C92">
            <v>7397730</v>
          </cell>
        </row>
        <row r="93">
          <cell r="A93">
            <v>26101</v>
          </cell>
          <cell r="B93" t="str">
            <v>COMBUSTIBLES</v>
          </cell>
          <cell r="C93">
            <v>7397730</v>
          </cell>
        </row>
        <row r="94">
          <cell r="B94" t="str">
            <v>VESTUARIO, BLANCOS, PRENDAS DE PROT. Y ARTÍCULOS DEPORTIVOS</v>
          </cell>
          <cell r="C94">
            <v>4626900</v>
          </cell>
        </row>
        <row r="95">
          <cell r="B95" t="str">
            <v>VESTUARIO Y UNIFORMES</v>
          </cell>
          <cell r="C95">
            <v>3488500</v>
          </cell>
        </row>
        <row r="96">
          <cell r="A96">
            <v>27101</v>
          </cell>
          <cell r="B96" t="str">
            <v>VESTUARIO Y UNIFORMES</v>
          </cell>
          <cell r="C96">
            <v>3488500</v>
          </cell>
        </row>
        <row r="97">
          <cell r="B97" t="str">
            <v>PRENDAS DE SEGURIDAD Y PROTECCIÓN PERSONAL</v>
          </cell>
          <cell r="C97">
            <v>138400</v>
          </cell>
        </row>
        <row r="98">
          <cell r="A98">
            <v>27201</v>
          </cell>
          <cell r="B98" t="str">
            <v>PRENDAS DE SEGURIDAD Y PROTECCION PERSONAL</v>
          </cell>
          <cell r="C98">
            <v>138400</v>
          </cell>
        </row>
        <row r="99">
          <cell r="B99" t="str">
            <v>BLANCOS Y OTROS PROD. TEXTILES, EXCEPTO PRENDAS DE VESTIR</v>
          </cell>
          <cell r="C99">
            <v>1000000</v>
          </cell>
        </row>
        <row r="100">
          <cell r="A100">
            <v>27501</v>
          </cell>
          <cell r="B100" t="str">
            <v>BLANCOS Y OTROS PRODUCTOS TEXTILES</v>
          </cell>
          <cell r="C100">
            <v>1000000</v>
          </cell>
        </row>
        <row r="101">
          <cell r="B101" t="str">
            <v>HERRAMIENTAS, REFACCIONES Y ACCESORIOS MENORES</v>
          </cell>
          <cell r="C101">
            <v>11333847.93</v>
          </cell>
        </row>
        <row r="102">
          <cell r="B102" t="str">
            <v>HERRAMIENTAS MENORES</v>
          </cell>
          <cell r="C102">
            <v>134230</v>
          </cell>
        </row>
        <row r="103">
          <cell r="A103">
            <v>29101</v>
          </cell>
          <cell r="B103" t="str">
            <v>HERRAMIENTAS MENORES</v>
          </cell>
          <cell r="C103">
            <v>134230</v>
          </cell>
        </row>
        <row r="104">
          <cell r="B104" t="str">
            <v>REFACCIONES Y ACCESORIOS MENORES DE EDIFICIOS</v>
          </cell>
          <cell r="C104">
            <v>2122028.63</v>
          </cell>
        </row>
        <row r="105">
          <cell r="A105">
            <v>29201</v>
          </cell>
          <cell r="B105" t="str">
            <v>REFACCIONES Y ACC. MENORES DE EDIFICIO</v>
          </cell>
          <cell r="C105">
            <v>2122028.63</v>
          </cell>
        </row>
        <row r="106">
          <cell r="B106" t="str">
            <v>REFACC. Y ACC. MENORES DE MOB. Y EQ. DE ADMÓN., EDUCAC.Y REC.</v>
          </cell>
          <cell r="C106">
            <v>554589.30000000005</v>
          </cell>
        </row>
        <row r="107">
          <cell r="A107">
            <v>29301</v>
          </cell>
          <cell r="B107" t="str">
            <v>REFACCIONES Y ACCESORIOS MENORES DE MOBILIARIO Y EQUIPO</v>
          </cell>
          <cell r="C107">
            <v>554589.30000000005</v>
          </cell>
        </row>
        <row r="108">
          <cell r="B108" t="str">
            <v>REFACC. Y ACC. MENORES DE EQUIPO DE CÓMPUTO Y TECN. INFORM.</v>
          </cell>
          <cell r="C108">
            <v>610200</v>
          </cell>
        </row>
        <row r="109">
          <cell r="A109">
            <v>29401</v>
          </cell>
          <cell r="B109" t="str">
            <v>REFACCIONES Y ACCESORIOS MENORES DE EQUIPO DE COMPUTO</v>
          </cell>
          <cell r="C109">
            <v>610200</v>
          </cell>
        </row>
        <row r="110">
          <cell r="B110" t="str">
            <v>REFACC. Y ACC. MENORES DE EQUIPO E INSTRUM. MÉDICO DE LAB.</v>
          </cell>
          <cell r="C110">
            <v>6950000</v>
          </cell>
        </row>
        <row r="111">
          <cell r="A111">
            <v>29501</v>
          </cell>
          <cell r="B111" t="str">
            <v>REFACCIONES Y ACCES. MENORES DE EQUIPO E INSTRUM. MEDICO</v>
          </cell>
          <cell r="C111">
            <v>6950000</v>
          </cell>
        </row>
        <row r="112">
          <cell r="B112" t="str">
            <v>REFACC. Y ACC. MENORES DE EQUIPO DE TRANSPORTE</v>
          </cell>
          <cell r="C112">
            <v>70000</v>
          </cell>
        </row>
        <row r="113">
          <cell r="A113">
            <v>29601</v>
          </cell>
          <cell r="B113" t="str">
            <v>REFACCIONES Y ACCES.  MENORES DE EQUIPO DE TRANSPORTE</v>
          </cell>
          <cell r="C113">
            <v>70000</v>
          </cell>
        </row>
        <row r="114">
          <cell r="B114" t="str">
            <v>REFACC. Y ACC. MENORES DE MAQUINARIA Y OTROS EQUIPOS</v>
          </cell>
          <cell r="C114">
            <v>492800</v>
          </cell>
        </row>
        <row r="115">
          <cell r="A115">
            <v>29801</v>
          </cell>
          <cell r="B115" t="str">
            <v>REFACCIONES Y ACCES. MENORES DE MAQUINARIA Y OTROS EQUIPOS</v>
          </cell>
          <cell r="C115">
            <v>492800</v>
          </cell>
        </row>
        <row r="116">
          <cell r="B116" t="str">
            <v>REFACC. Y ACC. MENORES OTROS BIENES MUEBLES</v>
          </cell>
          <cell r="C116">
            <v>400000</v>
          </cell>
        </row>
        <row r="117">
          <cell r="A117">
            <v>29901</v>
          </cell>
          <cell r="B117" t="str">
            <v>REFACCIONES Y ACCES. MENORES OTROS BIENES MUEBLES</v>
          </cell>
          <cell r="C117">
            <v>400000</v>
          </cell>
        </row>
        <row r="118">
          <cell r="B118" t="str">
            <v>SERVICIOS GENERALES</v>
          </cell>
          <cell r="C118">
            <v>696299643</v>
          </cell>
        </row>
        <row r="119">
          <cell r="B119" t="str">
            <v>SERVICIOS BÁSICOS</v>
          </cell>
          <cell r="C119">
            <v>30547324</v>
          </cell>
        </row>
        <row r="120">
          <cell r="B120" t="str">
            <v>ENERGIA ELECTRICA</v>
          </cell>
          <cell r="C120">
            <v>14746000</v>
          </cell>
        </row>
        <row r="121">
          <cell r="A121">
            <v>31101</v>
          </cell>
          <cell r="B121" t="str">
            <v>ENERGIA ELECTRICA</v>
          </cell>
          <cell r="C121">
            <v>14746000</v>
          </cell>
        </row>
        <row r="122">
          <cell r="B122" t="str">
            <v>AGUA</v>
          </cell>
          <cell r="C122">
            <v>9875924</v>
          </cell>
        </row>
        <row r="123">
          <cell r="A123">
            <v>31301</v>
          </cell>
          <cell r="B123" t="str">
            <v>AGUA POTABLE</v>
          </cell>
          <cell r="C123">
            <v>9875924</v>
          </cell>
        </row>
        <row r="124">
          <cell r="B124" t="str">
            <v>TELEFONÍA TRADICIONAL</v>
          </cell>
          <cell r="C124">
            <v>4680000</v>
          </cell>
        </row>
        <row r="125">
          <cell r="A125">
            <v>31401</v>
          </cell>
          <cell r="B125" t="str">
            <v>TELEFONIA TRADICIONAL</v>
          </cell>
          <cell r="C125">
            <v>4680000</v>
          </cell>
        </row>
        <row r="126">
          <cell r="B126" t="str">
            <v>SERVICIOS DE TELECOMUNICACIONES Y SATELITES</v>
          </cell>
          <cell r="C126">
            <v>90000</v>
          </cell>
        </row>
        <row r="127">
          <cell r="A127">
            <v>31601</v>
          </cell>
          <cell r="B127" t="str">
            <v>SERVICIOS DE TELECOMUNICACIONES Y SATELITES</v>
          </cell>
          <cell r="C127">
            <v>90000</v>
          </cell>
        </row>
        <row r="128">
          <cell r="B128" t="str">
            <v>SERV. DE ACCESO A INTERNET, REDES Y PROC. DE INFORMACION</v>
          </cell>
          <cell r="C128">
            <v>1016700</v>
          </cell>
        </row>
        <row r="129">
          <cell r="A129">
            <v>31701</v>
          </cell>
          <cell r="B129" t="str">
            <v>SERV. DE ACCESO A INTERNET, REDES Y PROCES. DE INFORM.</v>
          </cell>
          <cell r="C129">
            <v>1016700</v>
          </cell>
        </row>
        <row r="130">
          <cell r="B130" t="str">
            <v>SERVICIOS POSTALES Y TELEGRÁFICOS</v>
          </cell>
          <cell r="C130">
            <v>138700</v>
          </cell>
        </row>
        <row r="131">
          <cell r="A131">
            <v>31801</v>
          </cell>
          <cell r="B131" t="str">
            <v>SERVICIO POSTAL</v>
          </cell>
          <cell r="C131">
            <v>138700</v>
          </cell>
        </row>
        <row r="132">
          <cell r="B132" t="str">
            <v>SERVICIO DE ARRENDAMIENTO</v>
          </cell>
          <cell r="C132">
            <v>23558000</v>
          </cell>
        </row>
        <row r="133">
          <cell r="B133" t="str">
            <v>ARRENDAMIENTO DE EDIFICIOS</v>
          </cell>
          <cell r="C133">
            <v>15394000</v>
          </cell>
        </row>
        <row r="134">
          <cell r="A134">
            <v>32201</v>
          </cell>
          <cell r="B134" t="str">
            <v>ARRENDAMIENTO DE EDIFICIOS</v>
          </cell>
          <cell r="C134">
            <v>15394000</v>
          </cell>
        </row>
        <row r="135">
          <cell r="B135" t="str">
            <v>ARRENDAMIENTO DE MOB. Y EQUIPO DE ADMÓN., EDUCAC. Y RECREA.</v>
          </cell>
          <cell r="C135">
            <v>6795000</v>
          </cell>
        </row>
        <row r="136">
          <cell r="A136">
            <v>32301</v>
          </cell>
          <cell r="B136" t="str">
            <v>ARRENDAMIENTO DE MUEBLES, MAQUINARIA Y E</v>
          </cell>
          <cell r="C136">
            <v>6795000</v>
          </cell>
        </row>
        <row r="137">
          <cell r="B137" t="str">
            <v>ARREND. DE EQUIPO E INSTRUMENTAL MEDICO Y DE LABORATORIO</v>
          </cell>
          <cell r="C137">
            <v>1164000</v>
          </cell>
        </row>
        <row r="138">
          <cell r="A138">
            <v>32401</v>
          </cell>
          <cell r="B138" t="str">
            <v>ARRENDAMIENTO DE EQUIPO E INSTRUM. MEDICO Y DE LAB.</v>
          </cell>
          <cell r="C138">
            <v>1164000</v>
          </cell>
        </row>
        <row r="139">
          <cell r="B139" t="str">
            <v>ARRENDAMIENTO DE EQUIPO DE TRANSPORTE</v>
          </cell>
          <cell r="C139">
            <v>205000</v>
          </cell>
        </row>
        <row r="140">
          <cell r="A140">
            <v>32501</v>
          </cell>
          <cell r="B140" t="str">
            <v>ARRENDAMIENTO DE EQUIPO DE TRANSPORTE</v>
          </cell>
          <cell r="C140">
            <v>205000</v>
          </cell>
        </row>
        <row r="141">
          <cell r="B141" t="str">
            <v>SERVICIOS PROFESIONALES, CIENTÍFICOS, TÉCNICOS Y OTROS SERV.</v>
          </cell>
          <cell r="C141">
            <v>37290020</v>
          </cell>
        </row>
        <row r="142">
          <cell r="B142" t="str">
            <v>SERV. LEGALES, DE CONTABILIDAD, AUDITORIAS Y RELACIONADOS</v>
          </cell>
          <cell r="C142">
            <v>300000</v>
          </cell>
        </row>
        <row r="143">
          <cell r="A143">
            <v>33101</v>
          </cell>
          <cell r="B143" t="str">
            <v>SERVICIOS LEGALES, DE CONTA., AUDIT. Y RELACIONADOS</v>
          </cell>
          <cell r="C143">
            <v>300000</v>
          </cell>
        </row>
        <row r="144">
          <cell r="B144" t="str">
            <v>SERV. DE CONSULTORÍA ADMVA., PROC.,TECNICA Y EN TECN. DE INF.</v>
          </cell>
          <cell r="C144">
            <v>24711120</v>
          </cell>
        </row>
        <row r="145">
          <cell r="A145">
            <v>33301</v>
          </cell>
          <cell r="B145" t="str">
            <v>SERVICIOS DE INFORMATICA</v>
          </cell>
          <cell r="C145">
            <v>1200000</v>
          </cell>
        </row>
        <row r="146">
          <cell r="A146">
            <v>33302</v>
          </cell>
          <cell r="B146" t="str">
            <v>SERVICIOS DE CONSULTORIAS</v>
          </cell>
          <cell r="C146">
            <v>23511120</v>
          </cell>
        </row>
        <row r="147">
          <cell r="B147" t="str">
            <v>SERVICIOS DE CAPACITACION</v>
          </cell>
          <cell r="C147">
            <v>3105500</v>
          </cell>
        </row>
        <row r="148">
          <cell r="A148">
            <v>33401</v>
          </cell>
          <cell r="B148" t="str">
            <v>SERVICIOS DE CAPACITACION</v>
          </cell>
          <cell r="C148">
            <v>3105500</v>
          </cell>
        </row>
        <row r="149">
          <cell r="B149" t="str">
            <v>SERV. APOYO ADMVO., TRADUCC., FOTOCOPIADO E IMPRESIÓN</v>
          </cell>
          <cell r="C149">
            <v>1149000</v>
          </cell>
        </row>
        <row r="150">
          <cell r="A150">
            <v>33603</v>
          </cell>
          <cell r="B150" t="str">
            <v>IMPRESIONES Y PUBLICACIONES OFICIALES</v>
          </cell>
          <cell r="C150">
            <v>1149000</v>
          </cell>
        </row>
        <row r="151">
          <cell r="B151" t="str">
            <v>SERVICIOS DE VIGILANCIA</v>
          </cell>
          <cell r="C151">
            <v>8024400</v>
          </cell>
        </row>
        <row r="152">
          <cell r="A152">
            <v>33801</v>
          </cell>
          <cell r="B152" t="str">
            <v>SERVICIO DE VIGILANCIA</v>
          </cell>
          <cell r="C152">
            <v>8024400</v>
          </cell>
        </row>
        <row r="153">
          <cell r="B153" t="str">
            <v>SERVICIOS FINANCIEROS, BANCARIOS Y COMERCIALES</v>
          </cell>
          <cell r="C153">
            <v>18786162</v>
          </cell>
        </row>
        <row r="154">
          <cell r="B154" t="str">
            <v>SERVICIOS FINANCIEROS Y BANCARIOS</v>
          </cell>
          <cell r="C154">
            <v>2171162</v>
          </cell>
        </row>
        <row r="155">
          <cell r="A155">
            <v>34101</v>
          </cell>
          <cell r="B155" t="str">
            <v>SERVICIOS FINANCIEROS Y BANCARIOS</v>
          </cell>
          <cell r="C155">
            <v>2171162</v>
          </cell>
        </row>
        <row r="156">
          <cell r="B156" t="str">
            <v>SEGUROS DE RESPONSABILIDAD PATRIMONIAL Y FIANZAS</v>
          </cell>
          <cell r="C156">
            <v>1260000</v>
          </cell>
        </row>
        <row r="157">
          <cell r="A157">
            <v>34401</v>
          </cell>
          <cell r="B157" t="str">
            <v>SEGUROS DE RESPONSABILIDAD PATRIMONIAL Y FIANZAS</v>
          </cell>
          <cell r="C157">
            <v>1260000</v>
          </cell>
        </row>
        <row r="158">
          <cell r="B158" t="str">
            <v>SEGURO DE BIENES PATRIMONIALES</v>
          </cell>
          <cell r="C158">
            <v>15000000</v>
          </cell>
        </row>
        <row r="159">
          <cell r="A159">
            <v>34501</v>
          </cell>
          <cell r="B159" t="str">
            <v>SEGURO DE BIENES PATRIMONIALES</v>
          </cell>
          <cell r="C159">
            <v>15000000</v>
          </cell>
        </row>
        <row r="160">
          <cell r="B160" t="str">
            <v>FLETES Y MANIOBRAS</v>
          </cell>
          <cell r="C160">
            <v>355000</v>
          </cell>
        </row>
        <row r="161">
          <cell r="A161">
            <v>34701</v>
          </cell>
          <cell r="B161" t="str">
            <v>FLETES Y MANIOBRAS</v>
          </cell>
          <cell r="C161">
            <v>355000</v>
          </cell>
        </row>
        <row r="162">
          <cell r="B162" t="str">
            <v>SERV.INST., REPARACIÓN, MANTENIMIENTO Y CONSERVACIÓN</v>
          </cell>
          <cell r="C162">
            <v>81974983</v>
          </cell>
        </row>
        <row r="163">
          <cell r="B163" t="str">
            <v>CONSERVACIÓN Y MANTENIMIENTO MENOR DE INMUEBLES</v>
          </cell>
          <cell r="C163">
            <v>9045249</v>
          </cell>
        </row>
        <row r="164">
          <cell r="A164">
            <v>35101</v>
          </cell>
          <cell r="B164" t="str">
            <v>MANTENIMIENTO Y CONSERVACION DE INMUEBLES</v>
          </cell>
          <cell r="C164">
            <v>9045249</v>
          </cell>
        </row>
        <row r="165">
          <cell r="B165" t="str">
            <v>INST.,REP.Y MANT. DE MOBILIARIO Y EQ.ADMÓN.,EDUCAC. Y RECREA.</v>
          </cell>
          <cell r="C165">
            <v>200000</v>
          </cell>
        </row>
        <row r="166">
          <cell r="A166">
            <v>35201</v>
          </cell>
          <cell r="B166" t="str">
            <v>MTO. Y CONSERV. DE MOB. Y EQ. DE OFNA.</v>
          </cell>
          <cell r="C166">
            <v>200000</v>
          </cell>
        </row>
        <row r="167">
          <cell r="B167" t="str">
            <v>INST., REP. Y MANT. DE EQ. DE CÓMPUTO Y TECN. DE LA INFORMACIÓN</v>
          </cell>
          <cell r="C167">
            <v>853580</v>
          </cell>
        </row>
        <row r="168">
          <cell r="A168">
            <v>35302</v>
          </cell>
          <cell r="B168" t="str">
            <v>MANTENIMIENTO Y CONSEVACION DE BIENES INFORMATICOS</v>
          </cell>
          <cell r="C168">
            <v>853580</v>
          </cell>
        </row>
        <row r="169">
          <cell r="B169" t="str">
            <v>INST.,REP. Y MANT. DE EQ. E INST. MÉDICO Y DE LABORATORIO</v>
          </cell>
          <cell r="C169">
            <v>11100000</v>
          </cell>
        </row>
        <row r="170">
          <cell r="A170">
            <v>35401</v>
          </cell>
          <cell r="B170" t="str">
            <v>INSTALACION, REPARACION Y MANTENIMIENTO DE EQUIPO E INSTRUM. MEDICO</v>
          </cell>
          <cell r="C170">
            <v>11100000</v>
          </cell>
        </row>
        <row r="171">
          <cell r="B171" t="str">
            <v>REPARACIÓN Y MANTENIMIENTO DE EQUIPO DE TRANSPORTE</v>
          </cell>
          <cell r="C171">
            <v>2030000</v>
          </cell>
        </row>
        <row r="172">
          <cell r="A172">
            <v>35501</v>
          </cell>
          <cell r="B172" t="str">
            <v>MTO. Y CONSERV. EQUIPO DE TRANSPORTE</v>
          </cell>
          <cell r="C172">
            <v>2030000</v>
          </cell>
        </row>
        <row r="173">
          <cell r="B173" t="str">
            <v>INSTALACIÓN, REP. Y MANT. DE MAQUINARIA, OTROS EQ.Y HERRAM.</v>
          </cell>
          <cell r="C173">
            <v>15546154</v>
          </cell>
        </row>
        <row r="174">
          <cell r="A174">
            <v>35701</v>
          </cell>
          <cell r="B174" t="str">
            <v>MTO. Y CONSERV. DE MAQUINARIA Y EQUIPO</v>
          </cell>
          <cell r="C174">
            <v>15546154</v>
          </cell>
        </row>
        <row r="175">
          <cell r="B175" t="str">
            <v>SERVICIOS DE LIMPIEZA Y MANEJO DE DESECHOS</v>
          </cell>
          <cell r="C175">
            <v>40700000</v>
          </cell>
        </row>
        <row r="176">
          <cell r="A176">
            <v>35801</v>
          </cell>
          <cell r="B176" t="str">
            <v>SERVICIOS DE LIMPIEZA Y MANEJO DE DESECHOS</v>
          </cell>
          <cell r="C176">
            <v>40700000</v>
          </cell>
        </row>
        <row r="177">
          <cell r="B177" t="str">
            <v>SERVICIOS DE JARDINERIA Y FUMIGACION</v>
          </cell>
          <cell r="C177">
            <v>2500000</v>
          </cell>
        </row>
        <row r="178">
          <cell r="A178">
            <v>35901</v>
          </cell>
          <cell r="B178" t="str">
            <v>SERVICIOS DE JARDINERIA Y FUMIGACION</v>
          </cell>
          <cell r="C178">
            <v>2500000</v>
          </cell>
        </row>
        <row r="179">
          <cell r="B179" t="str">
            <v>SERVICIOS DE COMUNICACIÓN SOCIAL Y PUBLICIDAD</v>
          </cell>
          <cell r="C179">
            <v>1105000</v>
          </cell>
        </row>
        <row r="180">
          <cell r="B180" t="str">
            <v>DIFUS.RADIO, TV Y OTROS MEDIOS DE MENS.S/PROG.Y ACT. GUBERN.</v>
          </cell>
          <cell r="C180">
            <v>1105000</v>
          </cell>
        </row>
        <row r="181">
          <cell r="A181">
            <v>36101</v>
          </cell>
          <cell r="B181" t="str">
            <v>DIFUSION POR RADIO, TELEVISION Y OTROS MEDIOS</v>
          </cell>
          <cell r="C181">
            <v>1105000</v>
          </cell>
        </row>
        <row r="182">
          <cell r="B182" t="str">
            <v>SERVICIOS DE TRASLADO Y VIÁTICOS</v>
          </cell>
          <cell r="C182">
            <v>14547200</v>
          </cell>
        </row>
        <row r="183">
          <cell r="B183" t="str">
            <v>PASAJES AEREOS</v>
          </cell>
          <cell r="C183">
            <v>250000</v>
          </cell>
        </row>
        <row r="184">
          <cell r="A184">
            <v>37101</v>
          </cell>
          <cell r="B184" t="str">
            <v>PASAJES AEREOS</v>
          </cell>
          <cell r="C184">
            <v>250000</v>
          </cell>
        </row>
        <row r="185">
          <cell r="B185" t="str">
            <v>PASAJES TERRESTRES</v>
          </cell>
          <cell r="C185">
            <v>7900</v>
          </cell>
        </row>
        <row r="186">
          <cell r="A186">
            <v>37201</v>
          </cell>
          <cell r="B186" t="str">
            <v>PASAJES TERRESTRES</v>
          </cell>
          <cell r="C186">
            <v>7900</v>
          </cell>
        </row>
        <row r="187">
          <cell r="B187" t="str">
            <v>VIATICOS EN EL PAIS</v>
          </cell>
          <cell r="C187">
            <v>14212000</v>
          </cell>
        </row>
        <row r="188">
          <cell r="A188">
            <v>37501</v>
          </cell>
          <cell r="B188" t="str">
            <v>VIATICOS EN EL PAIS</v>
          </cell>
          <cell r="C188">
            <v>2712000</v>
          </cell>
        </row>
        <row r="189">
          <cell r="A189">
            <v>37503</v>
          </cell>
          <cell r="B189" t="str">
            <v>VIATICOS Y TRASLADO DE PACIENTES</v>
          </cell>
          <cell r="C189">
            <v>11500000</v>
          </cell>
        </row>
        <row r="190">
          <cell r="B190" t="str">
            <v>OTROS SERVICIOS DE TRASLADO Y HOSPEDAJE</v>
          </cell>
          <cell r="C190">
            <v>77300</v>
          </cell>
        </row>
        <row r="191">
          <cell r="A191">
            <v>37901</v>
          </cell>
          <cell r="B191" t="str">
            <v>CUOTAS</v>
          </cell>
          <cell r="C191">
            <v>77300</v>
          </cell>
        </row>
        <row r="192">
          <cell r="B192" t="str">
            <v>SERVICIOS OFICIALES</v>
          </cell>
          <cell r="C192">
            <v>4430000</v>
          </cell>
        </row>
        <row r="193">
          <cell r="B193" t="str">
            <v>GASTOS DE ORDEN SOCIAL Y CULTURAL</v>
          </cell>
          <cell r="C193">
            <v>3475000</v>
          </cell>
        </row>
        <row r="194">
          <cell r="A194">
            <v>38201</v>
          </cell>
          <cell r="B194" t="str">
            <v>GASTOS DE ORDEN SOCIAL Y CULTURAL</v>
          </cell>
          <cell r="C194">
            <v>2036000</v>
          </cell>
        </row>
        <row r="195">
          <cell r="A195">
            <v>38202</v>
          </cell>
          <cell r="B195" t="str">
            <v>FOMENTO DEPORTIVO Y CULTURAL</v>
          </cell>
          <cell r="C195">
            <v>1439000</v>
          </cell>
        </row>
        <row r="196">
          <cell r="B196" t="str">
            <v>CONGRESOS Y CONVENCIONES</v>
          </cell>
          <cell r="C196">
            <v>955000</v>
          </cell>
        </row>
        <row r="197">
          <cell r="A197">
            <v>38301</v>
          </cell>
          <cell r="B197" t="str">
            <v>CONGRESOS Y CONVENCIONES</v>
          </cell>
          <cell r="C197">
            <v>955000</v>
          </cell>
        </row>
        <row r="198">
          <cell r="B198" t="str">
            <v>OTROS SERVICIOS GENERALES</v>
          </cell>
          <cell r="C198">
            <v>484060954</v>
          </cell>
        </row>
        <row r="199">
          <cell r="B199" t="str">
            <v>IMPUESTOS Y DERECHOS</v>
          </cell>
          <cell r="C199">
            <v>703606</v>
          </cell>
        </row>
        <row r="200">
          <cell r="A200">
            <v>39201</v>
          </cell>
          <cell r="B200" t="str">
            <v>IMPUESTOS Y DERECHOS</v>
          </cell>
          <cell r="C200">
            <v>703606</v>
          </cell>
        </row>
        <row r="201">
          <cell r="B201" t="str">
            <v>SENTENCIAS Y RESOLUCIONES POR AUTORIDAD COMPETENTE</v>
          </cell>
          <cell r="C201">
            <v>163183130</v>
          </cell>
        </row>
        <row r="202">
          <cell r="A202">
            <v>39401</v>
          </cell>
          <cell r="B202" t="str">
            <v>SENTENCIAS Y RESOLUCIONES JUDICIALES</v>
          </cell>
          <cell r="C202">
            <v>163183130</v>
          </cell>
        </row>
        <row r="203">
          <cell r="B203" t="str">
            <v>PENAS, MULTAS, ACCESORIOS Y ACTUALIZACIONES</v>
          </cell>
          <cell r="C203">
            <v>1150000</v>
          </cell>
        </row>
        <row r="204">
          <cell r="A204">
            <v>39501</v>
          </cell>
          <cell r="B204" t="str">
            <v>PENAS, MULTAS, ACCESORIOS Y ACTUALIZACIONES</v>
          </cell>
          <cell r="C204">
            <v>1150000</v>
          </cell>
        </row>
        <row r="205">
          <cell r="B205" t="str">
            <v>OTROS SERVICIOS GENERALES</v>
          </cell>
          <cell r="C205">
            <v>319024218</v>
          </cell>
        </row>
        <row r="206">
          <cell r="A206">
            <v>39901</v>
          </cell>
          <cell r="B206" t="str">
            <v>SERVICIOS ASISTENCIALES</v>
          </cell>
          <cell r="C206">
            <v>855200</v>
          </cell>
        </row>
        <row r="207">
          <cell r="A207">
            <v>39903</v>
          </cell>
          <cell r="B207" t="str">
            <v>SUBROGACIONES</v>
          </cell>
          <cell r="C207">
            <v>318169018</v>
          </cell>
        </row>
        <row r="208">
          <cell r="B208" t="str">
            <v>TRANSFERENCIAS, ASIGNACIONES, SUBSIDIOS Y OTRAS AYUDAS</v>
          </cell>
          <cell r="C208">
            <v>3662163170.0799999</v>
          </cell>
        </row>
        <row r="209">
          <cell r="B209" t="str">
            <v>PENSIONES Y JUBILACIONES</v>
          </cell>
          <cell r="C209">
            <v>3662163170.0799999</v>
          </cell>
        </row>
        <row r="210">
          <cell r="B210" t="str">
            <v>PENSIONES</v>
          </cell>
          <cell r="C210">
            <v>1095712138.05</v>
          </cell>
        </row>
        <row r="211">
          <cell r="A211">
            <v>45102</v>
          </cell>
          <cell r="B211" t="str">
            <v>PRESTACION SOCIAL MULTIPLE</v>
          </cell>
          <cell r="C211">
            <v>56680392.479999997</v>
          </cell>
        </row>
        <row r="212">
          <cell r="A212">
            <v>45103</v>
          </cell>
          <cell r="B212" t="str">
            <v>CANASTA BASICA</v>
          </cell>
          <cell r="C212">
            <v>2989974</v>
          </cell>
        </row>
        <row r="213">
          <cell r="A213">
            <v>45105</v>
          </cell>
          <cell r="B213" t="str">
            <v>PENSIONES POR CESANTIA Y EDAD AVANZADA</v>
          </cell>
          <cell r="C213">
            <v>42745000</v>
          </cell>
        </row>
        <row r="214">
          <cell r="A214">
            <v>45106</v>
          </cell>
          <cell r="B214" t="str">
            <v>PENSIONES POR VEJEZ</v>
          </cell>
          <cell r="C214">
            <v>279314251.55000001</v>
          </cell>
        </row>
        <row r="215">
          <cell r="A215">
            <v>45107</v>
          </cell>
          <cell r="B215" t="str">
            <v>PENSIONES POR INVALIDEZ</v>
          </cell>
          <cell r="C215">
            <v>355581759.10000002</v>
          </cell>
        </row>
        <row r="216">
          <cell r="A216">
            <v>45108</v>
          </cell>
          <cell r="B216" t="str">
            <v>PENSIONES POR VIUDEZ</v>
          </cell>
          <cell r="C216">
            <v>214205767.25</v>
          </cell>
        </row>
        <row r="217">
          <cell r="A217">
            <v>45109</v>
          </cell>
          <cell r="B217" t="str">
            <v>PENSIONES POR ORFANDAD</v>
          </cell>
          <cell r="C217">
            <v>28370700</v>
          </cell>
        </row>
        <row r="218">
          <cell r="A218">
            <v>45110</v>
          </cell>
          <cell r="B218" t="str">
            <v>PENSIONES POR ASCENDIENTE</v>
          </cell>
          <cell r="C218">
            <v>4435800</v>
          </cell>
        </row>
        <row r="219">
          <cell r="A219">
            <v>45111</v>
          </cell>
          <cell r="B219" t="str">
            <v>PENSIONES POR VIUDEZ Y ORFANDAD</v>
          </cell>
          <cell r="C219">
            <v>56362201.829999998</v>
          </cell>
        </row>
        <row r="220">
          <cell r="A220">
            <v>45112</v>
          </cell>
          <cell r="B220" t="str">
            <v>PENSION POR INCAPACIDAD POR ACCIDENTE</v>
          </cell>
          <cell r="C220">
            <v>39795091.840000004</v>
          </cell>
        </row>
        <row r="221">
          <cell r="A221">
            <v>45113</v>
          </cell>
          <cell r="B221" t="str">
            <v>PENSION POR ORFANDAD POR ACCIDENTE</v>
          </cell>
          <cell r="C221">
            <v>1924100</v>
          </cell>
        </row>
        <row r="222">
          <cell r="A222">
            <v>45114</v>
          </cell>
          <cell r="B222" t="str">
            <v>PENSION POR VIUDEZ Y ORFANDAD POR ACCIDENTE</v>
          </cell>
          <cell r="C222">
            <v>11891500</v>
          </cell>
        </row>
        <row r="223">
          <cell r="A223">
            <v>45115</v>
          </cell>
          <cell r="B223" t="str">
            <v>PENSION POR VIUDEZ POR ACCIDENTE DE TRABAJO</v>
          </cell>
          <cell r="C223">
            <v>1415600</v>
          </cell>
        </row>
        <row r="224">
          <cell r="B224" t="str">
            <v>JUBILACIONES</v>
          </cell>
          <cell r="C224">
            <v>2408406966.4000001</v>
          </cell>
        </row>
        <row r="225">
          <cell r="A225">
            <v>45201</v>
          </cell>
          <cell r="B225" t="str">
            <v>JUBILACIONES</v>
          </cell>
          <cell r="C225">
            <v>2373369766.4000001</v>
          </cell>
        </row>
        <row r="226">
          <cell r="A226">
            <v>45202</v>
          </cell>
          <cell r="B226" t="str">
            <v>JUBILACIONES POR INVALIDEZ</v>
          </cell>
          <cell r="C226">
            <v>35037200</v>
          </cell>
        </row>
        <row r="227">
          <cell r="B227" t="str">
            <v>OTRAS PENSIONES Y JUBILACIONES</v>
          </cell>
          <cell r="C227">
            <v>157894065.63</v>
          </cell>
        </row>
        <row r="228">
          <cell r="A228">
            <v>45902</v>
          </cell>
          <cell r="B228" t="str">
            <v>PRESTACIONES ECONÓMICAS DISTINTAS DE PENSIONES Y JUBILACIONES</v>
          </cell>
          <cell r="C228">
            <v>157894065.63</v>
          </cell>
        </row>
        <row r="229">
          <cell r="B229" t="str">
            <v>TRANSF. PARA CUOTAS Y APORT. DE SEG. SOCIAL</v>
          </cell>
          <cell r="C229">
            <v>150000</v>
          </cell>
        </row>
        <row r="230">
          <cell r="A230">
            <v>46601</v>
          </cell>
          <cell r="B230" t="str">
            <v>TRANSFERENCIA A FIDEICOMISOS DE INSTITUCIONES PÚBLICAS FINACIERAS</v>
          </cell>
          <cell r="C230">
            <v>150000</v>
          </cell>
        </row>
        <row r="231">
          <cell r="B231" t="str">
            <v>BIENES MUEBLES, INMUEBLES E INTANGIBLES</v>
          </cell>
          <cell r="C231">
            <v>49407629.680000007</v>
          </cell>
        </row>
        <row r="232">
          <cell r="B232" t="str">
            <v>MOBILIARIO Y EQUIPO DE ADMINISTRACIÓN</v>
          </cell>
          <cell r="C232">
            <v>21174776</v>
          </cell>
        </row>
        <row r="233">
          <cell r="B233" t="str">
            <v>MUEBLES DE OFICINA Y ESTANTERIA</v>
          </cell>
          <cell r="C233">
            <v>7144000</v>
          </cell>
        </row>
        <row r="234">
          <cell r="A234">
            <v>51101</v>
          </cell>
          <cell r="B234" t="str">
            <v>MOBILIARIO</v>
          </cell>
          <cell r="C234">
            <v>7144000</v>
          </cell>
        </row>
        <row r="235">
          <cell r="B235" t="str">
            <v>MUEBLES EXCEPTO DE OFICINA Y ESTANTERIA</v>
          </cell>
          <cell r="C235">
            <v>60000</v>
          </cell>
        </row>
        <row r="236">
          <cell r="A236">
            <v>51201</v>
          </cell>
          <cell r="B236" t="str">
            <v>MUEBLES EXCEPTO DE OFICINA Y ESTANTERIA</v>
          </cell>
          <cell r="C236">
            <v>60000</v>
          </cell>
        </row>
        <row r="237">
          <cell r="B237" t="str">
            <v>BIENES ARTÍSTICOS CULTURALES Y CIENTÍFICOS</v>
          </cell>
          <cell r="C237">
            <v>36000</v>
          </cell>
        </row>
        <row r="238">
          <cell r="A238">
            <v>51301</v>
          </cell>
          <cell r="B238" t="str">
            <v>BIENES ARTÍSTICOS CULTURALES Y CIENTÍFICOS</v>
          </cell>
          <cell r="C238">
            <v>36000</v>
          </cell>
        </row>
        <row r="239">
          <cell r="B239" t="str">
            <v>EQUIPO DE CÓMPUTO Y DE TECNOLOGÍAS DE LA INFORMACIÓN</v>
          </cell>
          <cell r="C239">
            <v>13902276</v>
          </cell>
        </row>
        <row r="240">
          <cell r="A240">
            <v>51501</v>
          </cell>
          <cell r="B240" t="str">
            <v>BIENES INFORMÁTICOS</v>
          </cell>
          <cell r="C240">
            <v>13902276</v>
          </cell>
        </row>
        <row r="241">
          <cell r="B241" t="str">
            <v>OTROS MOBILIARIOS Y EQUIPO DE ADMINISTRACION</v>
          </cell>
          <cell r="C241">
            <v>32500</v>
          </cell>
        </row>
        <row r="242">
          <cell r="A242">
            <v>51901</v>
          </cell>
          <cell r="B242" t="str">
            <v>EQUIPO DE ADMINISTRACIÓN</v>
          </cell>
          <cell r="C242">
            <v>32500</v>
          </cell>
        </row>
        <row r="243">
          <cell r="B243" t="str">
            <v>MOBILIARIO Y EQUIPO EDUCACIONAL Y RECREATIVO</v>
          </cell>
          <cell r="C243">
            <v>789211.73</v>
          </cell>
        </row>
        <row r="244">
          <cell r="B244" t="str">
            <v>EQUIPOS Y APARATOS AUDIOVISUALES</v>
          </cell>
          <cell r="C244">
            <v>738109.73</v>
          </cell>
        </row>
        <row r="245">
          <cell r="A245">
            <v>52101</v>
          </cell>
          <cell r="B245" t="str">
            <v>EQUIPOS Y APARATOS AUDIOVISUALES</v>
          </cell>
          <cell r="C245">
            <v>738109.73</v>
          </cell>
        </row>
        <row r="246">
          <cell r="B246" t="str">
            <v>CAMARAS FOTOGRAFICAS Y DE VIDEO</v>
          </cell>
          <cell r="C246">
            <v>51102</v>
          </cell>
        </row>
        <row r="247">
          <cell r="A247">
            <v>52301</v>
          </cell>
          <cell r="B247" t="str">
            <v>CAMARAS FOTOGRAFICAS Y DE VIDEO</v>
          </cell>
          <cell r="C247">
            <v>51102</v>
          </cell>
        </row>
        <row r="248">
          <cell r="B248" t="str">
            <v>EQUIPO E INSTRUMENTAL MÉDICO Y DE LABORATORIO</v>
          </cell>
          <cell r="C248">
            <v>5621000</v>
          </cell>
        </row>
        <row r="249">
          <cell r="B249" t="str">
            <v>EQUIPO MEDICO Y DE LABORATORIO</v>
          </cell>
          <cell r="C249">
            <v>5621000</v>
          </cell>
        </row>
        <row r="250">
          <cell r="A250">
            <v>53101</v>
          </cell>
          <cell r="B250" t="str">
            <v>EQUIPO MEDICO Y DE LABORATORIO</v>
          </cell>
          <cell r="C250">
            <v>5621000</v>
          </cell>
        </row>
        <row r="251">
          <cell r="B251" t="str">
            <v>VEHÍCULOS Y EQUIPO DE TRANSPORTE</v>
          </cell>
          <cell r="C251">
            <v>11110000</v>
          </cell>
        </row>
        <row r="252">
          <cell r="B252" t="str">
            <v>VEHÍCULOS  Y EQUIPO TERRESTRE</v>
          </cell>
          <cell r="C252">
            <v>11110000</v>
          </cell>
        </row>
        <row r="253">
          <cell r="A253">
            <v>54101</v>
          </cell>
          <cell r="B253" t="str">
            <v>AUTOMOVILES Y CAMIONES</v>
          </cell>
          <cell r="C253">
            <v>11110000</v>
          </cell>
        </row>
        <row r="254">
          <cell r="B254" t="str">
            <v>MAQUINARIA, OTROS EQUIPOS Y HERRAMIENTAS</v>
          </cell>
          <cell r="C254">
            <v>9606468.1799999997</v>
          </cell>
        </row>
        <row r="255">
          <cell r="B255" t="str">
            <v>SIST. DE AIRE ACOND., CALEFACC. Y DE REF. INDUST. Y COMERCIAL</v>
          </cell>
          <cell r="C255">
            <v>4000000</v>
          </cell>
        </row>
        <row r="256">
          <cell r="A256">
            <v>56401</v>
          </cell>
          <cell r="B256" t="str">
            <v>SISTEMA DE AIRE ACONDICIONADO, CALEFACCIÓN Y REFRIGERACIÓN E INDUSTRIAL Y COMERCIAL</v>
          </cell>
          <cell r="C256">
            <v>4000000</v>
          </cell>
        </row>
        <row r="257">
          <cell r="B257" t="str">
            <v>EQUIPO DE COMUNICACIÓN Y TELECOMUNICACIÓN</v>
          </cell>
          <cell r="C257">
            <v>1009944</v>
          </cell>
        </row>
        <row r="258">
          <cell r="A258">
            <v>56501</v>
          </cell>
          <cell r="B258" t="str">
            <v xml:space="preserve"> EQUIPO DE COMUNICACIÓN Y TELECOMUNICACION</v>
          </cell>
          <cell r="C258">
            <v>1009944</v>
          </cell>
        </row>
        <row r="259">
          <cell r="B259" t="str">
            <v>HERRAMIENTAS Y MAQUINARIAS-HERRAMIENTAS</v>
          </cell>
          <cell r="C259">
            <v>183024</v>
          </cell>
        </row>
        <row r="260">
          <cell r="A260">
            <v>56701</v>
          </cell>
          <cell r="B260" t="str">
            <v>HERRAMIENTAS</v>
          </cell>
          <cell r="C260">
            <v>183024</v>
          </cell>
        </row>
        <row r="261">
          <cell r="B261" t="str">
            <v>OTROS EQUIPOS</v>
          </cell>
          <cell r="C261">
            <v>4413500.18</v>
          </cell>
        </row>
        <row r="262">
          <cell r="A262">
            <v>56901</v>
          </cell>
          <cell r="B262" t="str">
            <v>BIENES MUEBLES, POR ARRENDAMIENTO FINANCIERO</v>
          </cell>
          <cell r="C262">
            <v>30000</v>
          </cell>
        </row>
        <row r="263">
          <cell r="A263">
            <v>56902</v>
          </cell>
          <cell r="B263" t="str">
            <v>OTROS BIENES MUEBLES</v>
          </cell>
          <cell r="C263">
            <v>4383500.18</v>
          </cell>
        </row>
        <row r="264">
          <cell r="B264" t="str">
            <v>ACTIVOS INTANGIBLES</v>
          </cell>
          <cell r="C264">
            <v>1106173.77</v>
          </cell>
        </row>
        <row r="265">
          <cell r="B265" t="str">
            <v>SOFTWARE</v>
          </cell>
          <cell r="C265">
            <v>1106173.77</v>
          </cell>
        </row>
        <row r="266">
          <cell r="A266">
            <v>59101</v>
          </cell>
          <cell r="B266" t="str">
            <v>SOFTWARE</v>
          </cell>
          <cell r="C266">
            <v>1106173.77</v>
          </cell>
        </row>
        <row r="267">
          <cell r="B267" t="str">
            <v>INVERSIÓN PÚBLICA</v>
          </cell>
          <cell r="C267">
            <v>145810412.42000002</v>
          </cell>
        </row>
        <row r="268">
          <cell r="B268" t="str">
            <v>OBRA PÚBLICA EN BIENES PROPIOS</v>
          </cell>
          <cell r="C268">
            <v>145810412.42000002</v>
          </cell>
        </row>
        <row r="269">
          <cell r="B269" t="str">
            <v>EDIFICACIÓN NO HABITACIONAL</v>
          </cell>
          <cell r="C269">
            <v>145810412.42000002</v>
          </cell>
        </row>
        <row r="270">
          <cell r="A270">
            <v>62210</v>
          </cell>
          <cell r="B270" t="str">
            <v>INFRAESTRUCTURA Y EQUIPAMIENTO EN MATERIA DE SALUD</v>
          </cell>
          <cell r="C270">
            <v>145810412.42000002</v>
          </cell>
        </row>
        <row r="271">
          <cell r="B271" t="str">
            <v>INVERSIONES FINANCIERAS Y OTRAS PROVISIONES</v>
          </cell>
          <cell r="C271">
            <v>240957950.94</v>
          </cell>
        </row>
        <row r="272">
          <cell r="B272" t="str">
            <v>PRESTAMOS ISSSTESON</v>
          </cell>
          <cell r="C272">
            <v>240957950.94</v>
          </cell>
        </row>
        <row r="273">
          <cell r="B273" t="str">
            <v>PRESTAMOS ISSSTESON</v>
          </cell>
          <cell r="C273">
            <v>240957950.94</v>
          </cell>
        </row>
        <row r="274">
          <cell r="A274">
            <v>77101</v>
          </cell>
          <cell r="B274" t="str">
            <v>PRESTAMOS A CORTO PLAZO</v>
          </cell>
          <cell r="C274">
            <v>34738000</v>
          </cell>
        </row>
        <row r="275">
          <cell r="A275">
            <v>77102</v>
          </cell>
          <cell r="B275" t="str">
            <v>PRESTAMOS PRENDARIOS</v>
          </cell>
          <cell r="C275">
            <v>3851000</v>
          </cell>
        </row>
        <row r="276">
          <cell r="A276">
            <v>77103</v>
          </cell>
          <cell r="B276" t="str">
            <v>PRESTAMOS HIPOTECARIOS FOVISSSTESON</v>
          </cell>
          <cell r="C276">
            <v>202368950.94</v>
          </cell>
        </row>
        <row r="277">
          <cell r="B277" t="str">
            <v>DEUDA PÚBLICA</v>
          </cell>
          <cell r="C277">
            <v>1550000000</v>
          </cell>
        </row>
        <row r="278">
          <cell r="B278" t="str">
            <v>ADEUDOS DE EJERCICIOS FISCALES ANTERIORES (ADEFAS)</v>
          </cell>
          <cell r="C278">
            <v>1550000000</v>
          </cell>
        </row>
        <row r="279">
          <cell r="B279" t="str">
            <v>ADEFAS</v>
          </cell>
          <cell r="C279">
            <v>1550000000</v>
          </cell>
        </row>
        <row r="280">
          <cell r="A280">
            <v>99101</v>
          </cell>
          <cell r="B280" t="str">
            <v>ADEFAS</v>
          </cell>
          <cell r="C280">
            <v>1550000000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DE EGRESOS SUCURSAL"/>
      <sheetName val="Devengado"/>
      <sheetName val="Ampliación-Reducción"/>
      <sheetName val="Comprometido"/>
    </sheetNames>
    <sheetDataSet>
      <sheetData sheetId="0" refreshError="1"/>
      <sheetData sheetId="1">
        <row r="3">
          <cell r="A3">
            <v>11301</v>
          </cell>
        </row>
      </sheetData>
      <sheetData sheetId="2">
        <row r="3">
          <cell r="A3">
            <v>21101</v>
          </cell>
        </row>
      </sheetData>
      <sheetData sheetId="3">
        <row r="2">
          <cell r="A2">
            <v>11301</v>
          </cell>
          <cell r="B2" t="str">
            <v>SUELDOS</v>
          </cell>
          <cell r="C2">
            <v>0</v>
          </cell>
        </row>
        <row r="3">
          <cell r="A3">
            <v>11302</v>
          </cell>
          <cell r="B3" t="str">
            <v>SUELDO DIFERENCIAL POR ZONA</v>
          </cell>
          <cell r="C3">
            <v>0</v>
          </cell>
        </row>
        <row r="4">
          <cell r="A4">
            <v>11303</v>
          </cell>
          <cell r="B4" t="str">
            <v>REMUNERACIONES DIVERSAS</v>
          </cell>
          <cell r="C4">
            <v>0</v>
          </cell>
        </row>
        <row r="5">
          <cell r="A5">
            <v>11304</v>
          </cell>
          <cell r="B5" t="str">
            <v>REMUNERACION POR SUSTITUCION AL PERSONAL</v>
          </cell>
          <cell r="C5">
            <v>0</v>
          </cell>
        </row>
        <row r="6">
          <cell r="A6">
            <v>11305</v>
          </cell>
          <cell r="B6" t="str">
            <v>COMPENSACION POR RIESGOS PROFESIONALES</v>
          </cell>
          <cell r="C6">
            <v>0</v>
          </cell>
        </row>
        <row r="7">
          <cell r="A7">
            <v>11306</v>
          </cell>
          <cell r="B7" t="str">
            <v>BENEFICIOS POR RIESGOS LABORALES</v>
          </cell>
          <cell r="C7">
            <v>0</v>
          </cell>
        </row>
        <row r="8">
          <cell r="A8">
            <v>11307</v>
          </cell>
          <cell r="B8" t="str">
            <v>AYUDA DE HABITACION</v>
          </cell>
          <cell r="C8">
            <v>0</v>
          </cell>
        </row>
        <row r="9">
          <cell r="A9">
            <v>11308</v>
          </cell>
          <cell r="B9" t="str">
            <v>AYUDA DE DESPENSA</v>
          </cell>
          <cell r="C9">
            <v>0</v>
          </cell>
        </row>
        <row r="10">
          <cell r="A10">
            <v>11311</v>
          </cell>
          <cell r="B10" t="str">
            <v>COMPENSACION</v>
          </cell>
          <cell r="C10">
            <v>0</v>
          </cell>
        </row>
        <row r="11">
          <cell r="A11">
            <v>12201</v>
          </cell>
          <cell r="B11" t="str">
            <v>SUELDOS AL PERSONAL EVENTUAL</v>
          </cell>
          <cell r="C11">
            <v>0</v>
          </cell>
        </row>
        <row r="12">
          <cell r="A12">
            <v>12202</v>
          </cell>
          <cell r="B12" t="str">
            <v>COMPENSACION</v>
          </cell>
          <cell r="C12">
            <v>0</v>
          </cell>
        </row>
        <row r="13">
          <cell r="A13">
            <v>12210</v>
          </cell>
          <cell r="B13" t="str">
            <v>AYUDA DESPENSA PERS. EVENTUAL</v>
          </cell>
          <cell r="C13">
            <v>0</v>
          </cell>
        </row>
        <row r="14">
          <cell r="A14">
            <v>12211</v>
          </cell>
          <cell r="B14" t="str">
            <v>AYUDA DE HABITACION PERS. EVENTUAL</v>
          </cell>
          <cell r="C14">
            <v>0</v>
          </cell>
        </row>
        <row r="15">
          <cell r="A15">
            <v>12212</v>
          </cell>
          <cell r="B15" t="str">
            <v>BENEF. POR RIESGOS LAB. PERS. EVENTUAL</v>
          </cell>
          <cell r="C15">
            <v>0</v>
          </cell>
        </row>
        <row r="16">
          <cell r="A16">
            <v>12214</v>
          </cell>
          <cell r="B16" t="str">
            <v>SUELDO DIFERENCIAL POR ZONA EVENTUALES</v>
          </cell>
          <cell r="C16">
            <v>0</v>
          </cell>
        </row>
        <row r="17">
          <cell r="A17">
            <v>12301</v>
          </cell>
          <cell r="B17" t="str">
            <v>RETRIBUCIONES POR SERVICIOS DE CARÁCTER SOCIAL</v>
          </cell>
          <cell r="C17">
            <v>0</v>
          </cell>
        </row>
        <row r="18">
          <cell r="A18">
            <v>13101</v>
          </cell>
          <cell r="B18" t="str">
            <v>PRIMA QUINQUENAL POR AÑOS DE SERVICIO</v>
          </cell>
          <cell r="C18">
            <v>0</v>
          </cell>
        </row>
        <row r="19">
          <cell r="A19">
            <v>13201</v>
          </cell>
          <cell r="B19" t="str">
            <v>PRIMA DE VACACIONES Y DOMINICAL</v>
          </cell>
          <cell r="C19">
            <v>0</v>
          </cell>
        </row>
        <row r="20">
          <cell r="A20">
            <v>13202</v>
          </cell>
          <cell r="B20" t="str">
            <v>AGUINALDO O GRATIFICACION DE FIN DE AÑO</v>
          </cell>
          <cell r="C20">
            <v>0</v>
          </cell>
        </row>
        <row r="21">
          <cell r="A21">
            <v>13203</v>
          </cell>
          <cell r="B21" t="str">
            <v>COMPENSACION POR AJUSTE DE CALENDARIO</v>
          </cell>
          <cell r="C21">
            <v>0</v>
          </cell>
        </row>
        <row r="22">
          <cell r="A22">
            <v>13204</v>
          </cell>
          <cell r="B22" t="str">
            <v>COMPENSACION POR BONO NAVIDEÑO</v>
          </cell>
          <cell r="C22">
            <v>0</v>
          </cell>
        </row>
        <row r="23">
          <cell r="A23">
            <v>13403</v>
          </cell>
          <cell r="B23" t="str">
            <v>ESTIMULOS AL PERSONAL DE CONFIANZA</v>
          </cell>
          <cell r="C23">
            <v>0</v>
          </cell>
        </row>
        <row r="24">
          <cell r="A24">
            <v>14102</v>
          </cell>
          <cell r="B24" t="str">
            <v>APORTACIÓN POR SEGURO DE VIDA ISSSTESON</v>
          </cell>
          <cell r="C24">
            <v>0</v>
          </cell>
        </row>
        <row r="25">
          <cell r="A25">
            <v>14103</v>
          </cell>
          <cell r="B25" t="str">
            <v>APORTACIÓN POR SEGURO DE RETIRO ISSSTESON</v>
          </cell>
          <cell r="C25">
            <v>0</v>
          </cell>
        </row>
        <row r="26">
          <cell r="A26">
            <v>14104</v>
          </cell>
          <cell r="B26" t="str">
            <v>APORTACIÓN PARA PRESTAMOS A CORTO PLAZO</v>
          </cell>
          <cell r="C26">
            <v>0</v>
          </cell>
        </row>
        <row r="27">
          <cell r="A27">
            <v>14106</v>
          </cell>
          <cell r="B27" t="str">
            <v>OTRAS APORTACIONES DE SEGURIDAD SOCIAL</v>
          </cell>
          <cell r="C27">
            <v>0</v>
          </cell>
        </row>
        <row r="28">
          <cell r="A28">
            <v>14107</v>
          </cell>
          <cell r="B28" t="str">
            <v>APORTACIÓN PARA INFRAESTRUCTURA, EQUIPAM. Y MANT. HOSPITALARIO</v>
          </cell>
          <cell r="C28">
            <v>0</v>
          </cell>
        </row>
        <row r="29">
          <cell r="A29">
            <v>14109</v>
          </cell>
          <cell r="B29" t="str">
            <v>APORTACIONES POR SERVICIO MEDICO DE ISSSTESON</v>
          </cell>
          <cell r="C29">
            <v>0</v>
          </cell>
        </row>
        <row r="30">
          <cell r="A30">
            <v>14110</v>
          </cell>
          <cell r="B30" t="str">
            <v>ASIGNACION PARA PRESTAMOS PRENDARIOS</v>
          </cell>
          <cell r="C30">
            <v>0</v>
          </cell>
        </row>
        <row r="31">
          <cell r="A31">
            <v>14202</v>
          </cell>
          <cell r="B31" t="str">
            <v>CUOTAS AL FOVISSSTESON</v>
          </cell>
          <cell r="C31">
            <v>0</v>
          </cell>
        </row>
        <row r="32">
          <cell r="A32">
            <v>14301</v>
          </cell>
          <cell r="B32" t="str">
            <v>APORTACIÓN AL SISTEMA DE RETIRO (FONDO DE PENSIONES)</v>
          </cell>
          <cell r="C32">
            <v>0</v>
          </cell>
        </row>
        <row r="33">
          <cell r="A33">
            <v>15402</v>
          </cell>
          <cell r="B33" t="str">
            <v>CUOTA PARA MATERIAL DIDACTICO</v>
          </cell>
          <cell r="C33">
            <v>0</v>
          </cell>
        </row>
        <row r="34">
          <cell r="A34">
            <v>15409</v>
          </cell>
          <cell r="B34" t="str">
            <v>BONO PARA DESPENSA</v>
          </cell>
          <cell r="C34">
            <v>0</v>
          </cell>
        </row>
        <row r="35">
          <cell r="A35">
            <v>15413</v>
          </cell>
          <cell r="B35" t="str">
            <v>AYUDA PARA GUARDERIA A MADRES TRABAJADORAS</v>
          </cell>
          <cell r="C35">
            <v>0</v>
          </cell>
        </row>
        <row r="36">
          <cell r="A36">
            <v>15416</v>
          </cell>
          <cell r="B36" t="str">
            <v>APOYO PARA UTILES ESCOLARES</v>
          </cell>
          <cell r="C36">
            <v>0</v>
          </cell>
        </row>
        <row r="37">
          <cell r="A37">
            <v>15417</v>
          </cell>
          <cell r="B37" t="str">
            <v>APOYO PARA DESARROLLO Y CAPACITACION</v>
          </cell>
          <cell r="C37">
            <v>0</v>
          </cell>
        </row>
        <row r="38">
          <cell r="A38">
            <v>15418</v>
          </cell>
          <cell r="B38" t="str">
            <v>COMPENSACION ESPECIFICA A PERSONAL DE BASE</v>
          </cell>
          <cell r="C38">
            <v>0</v>
          </cell>
        </row>
        <row r="39">
          <cell r="A39">
            <v>15419</v>
          </cell>
          <cell r="B39" t="str">
            <v>AYUDA PARA SERVICIO DE TRANSPORTE</v>
          </cell>
          <cell r="C39">
            <v>0</v>
          </cell>
        </row>
        <row r="40">
          <cell r="A40">
            <v>15420</v>
          </cell>
          <cell r="B40" t="str">
            <v>COMPENSACION EN APOYO A LA DISCAPACIDAD</v>
          </cell>
          <cell r="C40">
            <v>0</v>
          </cell>
        </row>
        <row r="41">
          <cell r="A41">
            <v>15421</v>
          </cell>
          <cell r="B41" t="str">
            <v>BONO DE DIA DE MADRES</v>
          </cell>
          <cell r="C41">
            <v>0</v>
          </cell>
        </row>
        <row r="42">
          <cell r="A42">
            <v>15424</v>
          </cell>
          <cell r="B42" t="str">
            <v>AYUDA PARA ACTUALIZACION PROFESIONAL</v>
          </cell>
          <cell r="C42">
            <v>0</v>
          </cell>
        </row>
        <row r="43">
          <cell r="A43">
            <v>15501</v>
          </cell>
          <cell r="B43" t="str">
            <v>APOYO A LA CAPACITACIÓN</v>
          </cell>
          <cell r="C43">
            <v>0</v>
          </cell>
        </row>
        <row r="44">
          <cell r="A44">
            <v>15901</v>
          </cell>
          <cell r="B44" t="str">
            <v>OTRAS PRESTACIONES</v>
          </cell>
          <cell r="C44">
            <v>0</v>
          </cell>
        </row>
        <row r="45">
          <cell r="A45">
            <v>17102</v>
          </cell>
          <cell r="B45" t="str">
            <v>ESTIMULOS AL PERSONAL</v>
          </cell>
          <cell r="C45">
            <v>0</v>
          </cell>
        </row>
        <row r="46">
          <cell r="A46">
            <v>17105</v>
          </cell>
          <cell r="B46" t="str">
            <v>COMPENSACION POR TITULACION A NIVEL DE LICENCIATURA</v>
          </cell>
          <cell r="C46">
            <v>0</v>
          </cell>
        </row>
        <row r="47">
          <cell r="B47" t="str">
            <v>Total por Capitulo</v>
          </cell>
          <cell r="C47">
            <v>0</v>
          </cell>
        </row>
        <row r="48">
          <cell r="A48">
            <v>21101</v>
          </cell>
          <cell r="B48" t="str">
            <v>MATERIALES, UTILES Y EQUIPOS MENORES DE OFICINA</v>
          </cell>
          <cell r="C48">
            <v>80288.800000000003</v>
          </cell>
        </row>
        <row r="49">
          <cell r="A49">
            <v>21102</v>
          </cell>
          <cell r="B49" t="str">
            <v>FORMAS IMPRESAS</v>
          </cell>
          <cell r="C49">
            <v>12967.88</v>
          </cell>
        </row>
        <row r="50">
          <cell r="A50">
            <v>21201</v>
          </cell>
          <cell r="B50" t="str">
            <v>MATERIALES Y UTILES DE IMPRESION Y REPRODUCCION</v>
          </cell>
          <cell r="C50">
            <v>1508</v>
          </cell>
        </row>
        <row r="51">
          <cell r="A51">
            <v>21401</v>
          </cell>
          <cell r="B51" t="str">
            <v>MATERIALES Y UTILES PARA EL PROCESAMIENTO DE EQUIPOS Y BIENES INFORMATICOS</v>
          </cell>
          <cell r="C51">
            <v>559968.6</v>
          </cell>
        </row>
        <row r="52">
          <cell r="A52">
            <v>21601</v>
          </cell>
          <cell r="B52" t="str">
            <v>MATERIAL DE LIMPIEZA</v>
          </cell>
          <cell r="C52">
            <v>937783.63</v>
          </cell>
        </row>
        <row r="53">
          <cell r="A53">
            <v>21701</v>
          </cell>
          <cell r="B53" t="str">
            <v>MATERIALES EDUCATIVOS</v>
          </cell>
          <cell r="C53">
            <v>0</v>
          </cell>
        </row>
        <row r="54">
          <cell r="A54">
            <v>22101</v>
          </cell>
          <cell r="B54" t="str">
            <v>PRODUCTOS ALIMENTICIOS PARA EL PERSONAL DE LAS INSTALACIONES</v>
          </cell>
          <cell r="C54">
            <v>13081.15</v>
          </cell>
        </row>
        <row r="55">
          <cell r="A55">
            <v>22103</v>
          </cell>
          <cell r="B55" t="str">
            <v>ALIMENTACION DE PERSONAS HOSPITALIZADAS</v>
          </cell>
          <cell r="C55">
            <v>2285272.7599999998</v>
          </cell>
        </row>
        <row r="56">
          <cell r="A56">
            <v>22106</v>
          </cell>
          <cell r="B56" t="str">
            <v>ADQUISICION DE AGUA POTABLE</v>
          </cell>
          <cell r="C56">
            <v>262549.5</v>
          </cell>
        </row>
        <row r="57">
          <cell r="A57">
            <v>22301</v>
          </cell>
          <cell r="B57" t="str">
            <v>UTENSILIOS SERVICIO DE ALIMENTACION</v>
          </cell>
          <cell r="C57">
            <v>269667.03999999998</v>
          </cell>
        </row>
        <row r="58">
          <cell r="A58">
            <v>23401</v>
          </cell>
          <cell r="B58" t="str">
            <v>COMBUSTIBLE, LUBRICANTES, ADITIVOS, CARBON Y SUS DERIVADOS</v>
          </cell>
          <cell r="C58">
            <v>483664.79</v>
          </cell>
        </row>
        <row r="59">
          <cell r="A59">
            <v>24601</v>
          </cell>
          <cell r="B59" t="str">
            <v>MATERIAL ELECTRICO Y ELECTRONICO</v>
          </cell>
          <cell r="C59">
            <v>103351.47</v>
          </cell>
        </row>
        <row r="60">
          <cell r="A60">
            <v>25101</v>
          </cell>
          <cell r="B60" t="str">
            <v>PRODUCTOS QUIMICOS BASICOS</v>
          </cell>
          <cell r="C60">
            <v>0</v>
          </cell>
        </row>
        <row r="61">
          <cell r="A61">
            <v>25301</v>
          </cell>
          <cell r="B61" t="str">
            <v>MEDICINAS Y PRODUCTOS FARMACEUTICOS</v>
          </cell>
          <cell r="C61">
            <v>130642067</v>
          </cell>
        </row>
        <row r="62">
          <cell r="A62">
            <v>25302</v>
          </cell>
          <cell r="B62" t="str">
            <v>OXIGENO Y GASES PARA USO MEDICINAL</v>
          </cell>
          <cell r="C62">
            <v>2349759.71</v>
          </cell>
        </row>
        <row r="63">
          <cell r="A63">
            <v>25401</v>
          </cell>
          <cell r="B63" t="str">
            <v>MATERIALES, ACCESORIOS Y SUMINISTROS MEDICOS</v>
          </cell>
          <cell r="C63">
            <v>17659158.899999999</v>
          </cell>
        </row>
        <row r="64">
          <cell r="A64">
            <v>25402</v>
          </cell>
          <cell r="B64" t="str">
            <v>MATERIAL DENTAL</v>
          </cell>
          <cell r="C64">
            <v>216291.56</v>
          </cell>
        </row>
        <row r="65">
          <cell r="A65">
            <v>25403</v>
          </cell>
          <cell r="B65" t="str">
            <v>MATERIAL PARA HEMODIALISIS</v>
          </cell>
          <cell r="C65">
            <v>2160</v>
          </cell>
        </row>
        <row r="66">
          <cell r="A66">
            <v>25405</v>
          </cell>
          <cell r="B66" t="str">
            <v>PROTESIS Y ORTESIS</v>
          </cell>
          <cell r="C66">
            <v>10275355.01</v>
          </cell>
        </row>
        <row r="67">
          <cell r="A67">
            <v>25406</v>
          </cell>
          <cell r="B67" t="str">
            <v>ARMAZONES Y CRISTALES</v>
          </cell>
          <cell r="C67">
            <v>77747.62</v>
          </cell>
        </row>
        <row r="68">
          <cell r="A68">
            <v>25501</v>
          </cell>
          <cell r="B68" t="str">
            <v>MATERIALES Y SUMINISTROS DE LABORATORIO</v>
          </cell>
          <cell r="C68">
            <v>2900.6</v>
          </cell>
        </row>
        <row r="69">
          <cell r="A69">
            <v>26101</v>
          </cell>
          <cell r="B69" t="str">
            <v>COMBUSTIBLES</v>
          </cell>
          <cell r="C69">
            <v>702109.74</v>
          </cell>
        </row>
        <row r="70">
          <cell r="A70">
            <v>27101</v>
          </cell>
          <cell r="B70" t="str">
            <v>VESTUARIO Y UNIFORMES</v>
          </cell>
          <cell r="C70">
            <v>0</v>
          </cell>
        </row>
        <row r="71">
          <cell r="A71">
            <v>27201</v>
          </cell>
          <cell r="B71" t="str">
            <v>PRENDAS DE SEGURIDAD Y PROTECCION PERSONAL</v>
          </cell>
          <cell r="C71">
            <v>42462.86</v>
          </cell>
        </row>
        <row r="72">
          <cell r="A72">
            <v>27501</v>
          </cell>
          <cell r="B72" t="str">
            <v>BLANCOS Y OTROS PRODUCTOS TEXTILES</v>
          </cell>
          <cell r="C72">
            <v>40064.239999999998</v>
          </cell>
        </row>
        <row r="73">
          <cell r="A73">
            <v>29101</v>
          </cell>
          <cell r="B73" t="str">
            <v>HERRAMIENTAS MENORES</v>
          </cell>
          <cell r="C73">
            <v>3327.72</v>
          </cell>
        </row>
        <row r="74">
          <cell r="A74">
            <v>29201</v>
          </cell>
          <cell r="B74" t="str">
            <v>ARTICULOS PARA MANT. Y CONSERV. DE EDIFICIO</v>
          </cell>
          <cell r="C74">
            <v>296672.53999999998</v>
          </cell>
        </row>
        <row r="75">
          <cell r="A75">
            <v>29301</v>
          </cell>
          <cell r="B75" t="str">
            <v>REFACCIONES Y ACCESORIOS MENORES DE MOBILIARIO Y EQUIPO</v>
          </cell>
          <cell r="C75">
            <v>63214.61</v>
          </cell>
        </row>
        <row r="76">
          <cell r="A76">
            <v>29401</v>
          </cell>
          <cell r="B76" t="str">
            <v>REFACCIONES Y ACCESORIOS MENORES DE EQUIPO DE COMPUTO</v>
          </cell>
          <cell r="C76">
            <v>92742.87</v>
          </cell>
        </row>
        <row r="77">
          <cell r="A77">
            <v>29501</v>
          </cell>
          <cell r="B77" t="str">
            <v>REFACCIONES Y ACCESORIOS MENORES DE EQUIPO E INSTRUMENTAL MEDICO</v>
          </cell>
          <cell r="C77">
            <v>1994326.22</v>
          </cell>
        </row>
        <row r="78">
          <cell r="A78">
            <v>29601</v>
          </cell>
          <cell r="B78" t="str">
            <v>REFACCIONES Y ACCESORIOS  MENORES DE EQUIPO DE TRANSPORTE</v>
          </cell>
          <cell r="C78">
            <v>4810.6899999999996</v>
          </cell>
        </row>
        <row r="79">
          <cell r="A79">
            <v>29801</v>
          </cell>
          <cell r="B79" t="str">
            <v>REFACCIONES Y ACCESORIOS MENORES DE MAQUINARIA Y OTROS EQUIPOS</v>
          </cell>
          <cell r="C79">
            <v>45521.77</v>
          </cell>
        </row>
        <row r="80">
          <cell r="A80">
            <v>29901</v>
          </cell>
          <cell r="B80" t="str">
            <v>REFACCIONES Y ACCESORIOS MENORES OTROS BIENES MUEBLES</v>
          </cell>
          <cell r="C80">
            <v>105151.67999999999</v>
          </cell>
        </row>
        <row r="81">
          <cell r="B81" t="str">
            <v>Total por Capitulo</v>
          </cell>
          <cell r="C81">
            <v>169625948.96000001</v>
          </cell>
        </row>
        <row r="82">
          <cell r="A82">
            <v>31101</v>
          </cell>
          <cell r="B82" t="str">
            <v>ENERGIA ELECTRICA</v>
          </cell>
          <cell r="C82">
            <v>0</v>
          </cell>
        </row>
        <row r="83">
          <cell r="A83">
            <v>31301</v>
          </cell>
          <cell r="B83" t="str">
            <v>AGUA</v>
          </cell>
          <cell r="C83">
            <v>3751774.46</v>
          </cell>
        </row>
        <row r="84">
          <cell r="A84">
            <v>31401</v>
          </cell>
          <cell r="B84" t="str">
            <v>TELEFONIA TRADICIONAL</v>
          </cell>
          <cell r="C84">
            <v>102916.95</v>
          </cell>
        </row>
        <row r="85">
          <cell r="A85">
            <v>31601</v>
          </cell>
          <cell r="B85" t="str">
            <v>SERVICIOS DE TELECOMUNICACIONES Y SATELITES</v>
          </cell>
          <cell r="C85">
            <v>0</v>
          </cell>
        </row>
        <row r="86">
          <cell r="A86">
            <v>31701</v>
          </cell>
          <cell r="B86" t="str">
            <v>SERVICIOS DE ACCESO A INTERNET, REDES Y PROCESAMIENTO DE INFORMACION</v>
          </cell>
          <cell r="C86">
            <v>45542.28</v>
          </cell>
        </row>
        <row r="87">
          <cell r="A87">
            <v>31801</v>
          </cell>
          <cell r="B87" t="str">
            <v>SERVICIO POSTAL</v>
          </cell>
          <cell r="C87">
            <v>242</v>
          </cell>
        </row>
        <row r="88">
          <cell r="A88">
            <v>32201</v>
          </cell>
          <cell r="B88" t="str">
            <v>ARRENDAMIENTO DE EDIFICIOS</v>
          </cell>
          <cell r="C88">
            <v>2884729.18</v>
          </cell>
        </row>
        <row r="89">
          <cell r="A89">
            <v>32301</v>
          </cell>
          <cell r="B89" t="str">
            <v>ARRENDAMIENTO DE MUEBLES, MAQUINARIA Y E</v>
          </cell>
          <cell r="C89">
            <v>791559.78</v>
          </cell>
        </row>
        <row r="90">
          <cell r="A90">
            <v>32401</v>
          </cell>
          <cell r="B90" t="str">
            <v>ARRENDAMIENTO DE EQUIPO E INSTRUMENTAL MEDICO Y DE LABORATORIO</v>
          </cell>
          <cell r="C90">
            <v>218095.08</v>
          </cell>
        </row>
        <row r="91">
          <cell r="A91">
            <v>32501</v>
          </cell>
          <cell r="B91" t="str">
            <v>ARRENDAMIENTO DE EQUIPO DE TRANSPORTE</v>
          </cell>
          <cell r="C91">
            <v>0</v>
          </cell>
        </row>
        <row r="92">
          <cell r="A92">
            <v>33101</v>
          </cell>
          <cell r="B92" t="str">
            <v>SERVICIOS LEGALES, DE CONTABILIDAD, AUDITORIAS Y RELACIONADOS</v>
          </cell>
          <cell r="C92">
            <v>294350</v>
          </cell>
        </row>
        <row r="93">
          <cell r="A93">
            <v>33301</v>
          </cell>
          <cell r="B93" t="str">
            <v>SEERVICIOS DE INFORMATICA</v>
          </cell>
          <cell r="C93">
            <v>0</v>
          </cell>
        </row>
        <row r="94">
          <cell r="A94">
            <v>33302</v>
          </cell>
          <cell r="B94" t="str">
            <v>SERVICIOS DE CONSULTORIAS</v>
          </cell>
          <cell r="C94">
            <v>1342841.24</v>
          </cell>
        </row>
        <row r="95">
          <cell r="A95">
            <v>33401</v>
          </cell>
          <cell r="B95" t="str">
            <v>SERVICIOS DE CAPACITACION</v>
          </cell>
          <cell r="C95">
            <v>389950.17</v>
          </cell>
        </row>
        <row r="96">
          <cell r="A96">
            <v>33603</v>
          </cell>
          <cell r="B96" t="str">
            <v>IMPRESIONES Y PUBLICACIONES OFICIALES</v>
          </cell>
          <cell r="C96">
            <v>75104.92</v>
          </cell>
        </row>
        <row r="97">
          <cell r="A97">
            <v>33606</v>
          </cell>
          <cell r="B97" t="str">
            <v>FOTOCOPIADO</v>
          </cell>
          <cell r="C97">
            <v>654959.31000000006</v>
          </cell>
        </row>
        <row r="98">
          <cell r="A98">
            <v>33801</v>
          </cell>
          <cell r="B98" t="str">
            <v>SERVICIO DE VIGILANCIA</v>
          </cell>
          <cell r="C98">
            <v>1809709.25</v>
          </cell>
        </row>
        <row r="99">
          <cell r="A99">
            <v>34101</v>
          </cell>
          <cell r="B99" t="str">
            <v>SERVICIOS FINANCIEROS Y BANCARIOS</v>
          </cell>
          <cell r="C99">
            <v>0</v>
          </cell>
        </row>
        <row r="100">
          <cell r="A100">
            <v>34401</v>
          </cell>
          <cell r="B100" t="str">
            <v>SEGUROS DE RESPONSABILIDAD PATRIMONIAL Y FIANZAS</v>
          </cell>
          <cell r="C100">
            <v>0</v>
          </cell>
        </row>
        <row r="101">
          <cell r="A101">
            <v>34501</v>
          </cell>
          <cell r="B101" t="str">
            <v>SEGURO DE BIENES PATRIMONIALES</v>
          </cell>
          <cell r="C101">
            <v>0</v>
          </cell>
        </row>
        <row r="102">
          <cell r="A102">
            <v>34701</v>
          </cell>
          <cell r="B102" t="str">
            <v>FLETES Y MANIOBRAS</v>
          </cell>
          <cell r="C102">
            <v>54367.85</v>
          </cell>
        </row>
        <row r="103">
          <cell r="A103">
            <v>35101</v>
          </cell>
          <cell r="B103" t="str">
            <v>MANTENIMIENTO Y CONSERVACION DE INMUEBLE</v>
          </cell>
          <cell r="C103">
            <v>653785.12</v>
          </cell>
        </row>
        <row r="104">
          <cell r="A104">
            <v>35201</v>
          </cell>
          <cell r="B104" t="str">
            <v>MTO. Y CONSERV. DE MOB. Y EQ. DE OFNA.</v>
          </cell>
          <cell r="C104">
            <v>14824.8</v>
          </cell>
        </row>
        <row r="105">
          <cell r="A105">
            <v>35302</v>
          </cell>
          <cell r="B105" t="str">
            <v>MANTENIMIENTO Y CONSEVACION DE BIENES INFORMATICOS</v>
          </cell>
          <cell r="C105">
            <v>18266.689999999999</v>
          </cell>
        </row>
        <row r="106">
          <cell r="A106">
            <v>35401</v>
          </cell>
          <cell r="B106" t="str">
            <v>INSTALACION, REPARACION Y MANTENIMIENTO DE EQUIPO E INSTRUMENTAL MEDICO</v>
          </cell>
          <cell r="C106">
            <v>1034687.38</v>
          </cell>
        </row>
        <row r="107">
          <cell r="A107">
            <v>35501</v>
          </cell>
          <cell r="B107" t="str">
            <v>MTO. Y CONSERV. EQUIPO DE TRANSPORTE</v>
          </cell>
          <cell r="C107">
            <v>291098.82</v>
          </cell>
        </row>
        <row r="108">
          <cell r="A108">
            <v>35701</v>
          </cell>
          <cell r="B108" t="str">
            <v>MTO. Y CONSERV. DE MAQUINARIA Y EQUIPO</v>
          </cell>
          <cell r="C108">
            <v>870435.52</v>
          </cell>
        </row>
        <row r="109">
          <cell r="A109">
            <v>35703</v>
          </cell>
          <cell r="B109" t="str">
            <v xml:space="preserve"> MTO. Y CONSERV. EQUIPO DE REFRIGERACION</v>
          </cell>
          <cell r="C109">
            <v>301740.12</v>
          </cell>
        </row>
        <row r="110">
          <cell r="A110">
            <v>35801</v>
          </cell>
          <cell r="B110" t="str">
            <v>SERVICIOS DE LIMPIEZA Y MANEJO DE DESECHOS</v>
          </cell>
          <cell r="C110">
            <v>2040260.96</v>
          </cell>
        </row>
        <row r="111">
          <cell r="A111">
            <v>35901</v>
          </cell>
          <cell r="B111" t="str">
            <v>SERVICIOS DE JARDINERIA Y FUMIGACION</v>
          </cell>
          <cell r="C111">
            <v>490100</v>
          </cell>
        </row>
        <row r="112">
          <cell r="A112">
            <v>36101</v>
          </cell>
          <cell r="B112" t="str">
            <v>DIFUSION POR RADIO, TELEVISION Y OTROS MEDIOS</v>
          </cell>
          <cell r="C112">
            <v>0</v>
          </cell>
        </row>
        <row r="113">
          <cell r="A113">
            <v>37101</v>
          </cell>
          <cell r="B113" t="str">
            <v>PASAJES AEREOS</v>
          </cell>
          <cell r="C113">
            <v>189278.71</v>
          </cell>
        </row>
        <row r="114">
          <cell r="A114">
            <v>37201</v>
          </cell>
          <cell r="B114" t="str">
            <v>PASAJES TERRESTRES</v>
          </cell>
          <cell r="C114">
            <v>0</v>
          </cell>
        </row>
        <row r="115">
          <cell r="A115">
            <v>37501</v>
          </cell>
          <cell r="B115" t="str">
            <v>VIATICOS EN EL PAIS</v>
          </cell>
          <cell r="C115">
            <v>115520</v>
          </cell>
        </row>
        <row r="116">
          <cell r="A116">
            <v>37503</v>
          </cell>
          <cell r="B116" t="str">
            <v>VIATICOS Y TRASLADO DE PACIENTES</v>
          </cell>
          <cell r="C116">
            <v>232510.97</v>
          </cell>
        </row>
        <row r="117">
          <cell r="A117">
            <v>37901</v>
          </cell>
          <cell r="B117" t="str">
            <v>CUOTAS</v>
          </cell>
          <cell r="C117">
            <v>1622</v>
          </cell>
        </row>
        <row r="118">
          <cell r="A118">
            <v>38201</v>
          </cell>
          <cell r="B118" t="str">
            <v>GASTOS DE ORDEN SOCIAL Y CULTURAL</v>
          </cell>
          <cell r="C118">
            <v>36527.93</v>
          </cell>
        </row>
        <row r="119">
          <cell r="A119">
            <v>38202</v>
          </cell>
          <cell r="B119" t="str">
            <v>FOMENTO DEPORTIVO Y CULTURAL</v>
          </cell>
          <cell r="C119">
            <v>48516.65</v>
          </cell>
        </row>
        <row r="120">
          <cell r="A120">
            <v>38301</v>
          </cell>
          <cell r="B120" t="str">
            <v>CONGRESOS Y CONVENCIONES</v>
          </cell>
          <cell r="C120">
            <v>0</v>
          </cell>
        </row>
        <row r="121">
          <cell r="A121">
            <v>39201</v>
          </cell>
          <cell r="B121" t="str">
            <v>IMPUESTOS Y DERECHOS</v>
          </cell>
          <cell r="C121">
            <v>1109</v>
          </cell>
        </row>
        <row r="122">
          <cell r="A122">
            <v>39401</v>
          </cell>
          <cell r="B122" t="str">
            <v>SENTENCIAS Y RESOLUCIONES JUDICIALES</v>
          </cell>
          <cell r="C122">
            <v>17270860.190000001</v>
          </cell>
        </row>
        <row r="123">
          <cell r="A123">
            <v>39501</v>
          </cell>
          <cell r="B123" t="str">
            <v>PENAS, MULTAS, ACCESORIOS Y ACTUALIZACIONES</v>
          </cell>
          <cell r="C123">
            <v>0</v>
          </cell>
        </row>
        <row r="124">
          <cell r="A124">
            <v>39901</v>
          </cell>
          <cell r="B124" t="str">
            <v>SERVICIOS ASISTENCIALES</v>
          </cell>
          <cell r="C124">
            <v>122350</v>
          </cell>
        </row>
        <row r="125">
          <cell r="A125">
            <v>39903</v>
          </cell>
          <cell r="B125" t="str">
            <v>SUBROGACIONES</v>
          </cell>
          <cell r="C125">
            <v>242607</v>
          </cell>
        </row>
        <row r="126">
          <cell r="A126">
            <v>39907</v>
          </cell>
          <cell r="B126" t="str">
            <v>PAGO DE HONORARIOS MEDICOS</v>
          </cell>
          <cell r="C126">
            <v>14481639.939999999</v>
          </cell>
        </row>
        <row r="127">
          <cell r="A127">
            <v>39908</v>
          </cell>
          <cell r="B127" t="str">
            <v>ESTUDIOS DE LABORATORIO CLINICO</v>
          </cell>
          <cell r="C127">
            <v>4575086.88</v>
          </cell>
        </row>
        <row r="128">
          <cell r="A128">
            <v>39909</v>
          </cell>
          <cell r="B128" t="str">
            <v>ESTUDIOS RADIOLOGICOS Y DE GABINETE</v>
          </cell>
          <cell r="C128">
            <v>37716158.780000001</v>
          </cell>
        </row>
        <row r="129">
          <cell r="A129">
            <v>39910</v>
          </cell>
          <cell r="B129" t="str">
            <v>APOYO DE TRATAMIENTO</v>
          </cell>
          <cell r="C129">
            <v>4371433.34</v>
          </cell>
        </row>
        <row r="130">
          <cell r="A130">
            <v>39911</v>
          </cell>
          <cell r="B130" t="str">
            <v>SERVICIOS DE HOSPITAL</v>
          </cell>
          <cell r="C130">
            <v>9018153.1799999997</v>
          </cell>
        </row>
        <row r="131">
          <cell r="B131" t="str">
            <v>Total por Capitulo</v>
          </cell>
          <cell r="C131">
            <v>106554716.45</v>
          </cell>
        </row>
        <row r="132">
          <cell r="A132">
            <v>45102</v>
          </cell>
          <cell r="B132" t="str">
            <v>PRESTACION SOCIAL MULTIPLE</v>
          </cell>
          <cell r="C132">
            <v>1701556.6</v>
          </cell>
        </row>
        <row r="133">
          <cell r="A133">
            <v>45103</v>
          </cell>
          <cell r="B133" t="str">
            <v>CANASTA BASICA</v>
          </cell>
          <cell r="C133">
            <v>0</v>
          </cell>
        </row>
        <row r="134">
          <cell r="A134">
            <v>45105</v>
          </cell>
          <cell r="B134" t="str">
            <v>PENSIONES POR CESANTIA Y EDAD AVANZADA</v>
          </cell>
          <cell r="C134">
            <v>0</v>
          </cell>
        </row>
        <row r="135">
          <cell r="A135">
            <v>45106</v>
          </cell>
          <cell r="B135" t="str">
            <v>PENSIONES POR VEJEZ</v>
          </cell>
          <cell r="C135">
            <v>0</v>
          </cell>
        </row>
        <row r="136">
          <cell r="A136">
            <v>45107</v>
          </cell>
          <cell r="B136" t="str">
            <v>PENSIONES POR INVALIDEZ</v>
          </cell>
          <cell r="C136">
            <v>0</v>
          </cell>
        </row>
        <row r="137">
          <cell r="A137">
            <v>45108</v>
          </cell>
          <cell r="B137" t="str">
            <v>PENSIONES POR VIUDEZ</v>
          </cell>
          <cell r="C137">
            <v>0</v>
          </cell>
        </row>
        <row r="138">
          <cell r="A138">
            <v>45109</v>
          </cell>
          <cell r="B138" t="str">
            <v>PENSIONES POR ORFANDAD</v>
          </cell>
          <cell r="C138">
            <v>0</v>
          </cell>
        </row>
        <row r="139">
          <cell r="A139">
            <v>45110</v>
          </cell>
          <cell r="B139" t="str">
            <v>PENSIONES POR ASCENDIENTE</v>
          </cell>
          <cell r="C139">
            <v>0</v>
          </cell>
        </row>
        <row r="140">
          <cell r="A140">
            <v>45111</v>
          </cell>
          <cell r="B140" t="str">
            <v>PENSIONES POR VIUDEZ Y ORFANDAD</v>
          </cell>
          <cell r="C140">
            <v>0</v>
          </cell>
        </row>
        <row r="141">
          <cell r="A141">
            <v>45112</v>
          </cell>
          <cell r="B141" t="str">
            <v>PENSION POR INCAPACIDAD POR ACCIDENTE</v>
          </cell>
          <cell r="C141">
            <v>0</v>
          </cell>
        </row>
        <row r="142">
          <cell r="A142">
            <v>45113</v>
          </cell>
          <cell r="B142" t="str">
            <v>PENSION POR ORFANDAD POR ACCIDENTE</v>
          </cell>
          <cell r="C142">
            <v>0</v>
          </cell>
        </row>
        <row r="143">
          <cell r="A143">
            <v>45114</v>
          </cell>
          <cell r="B143" t="str">
            <v>PENSION POR VIUDEZ Y ORFANDAD POR ACCIDENTE</v>
          </cell>
          <cell r="C143">
            <v>0</v>
          </cell>
        </row>
        <row r="144">
          <cell r="A144">
            <v>45115</v>
          </cell>
          <cell r="B144" t="str">
            <v>PENSION POR VIUDEZ POR ACCIDENTE DE TRABAJO</v>
          </cell>
          <cell r="C144">
            <v>0</v>
          </cell>
        </row>
        <row r="145">
          <cell r="A145">
            <v>45201</v>
          </cell>
          <cell r="B145" t="str">
            <v>JUBILACIONES</v>
          </cell>
          <cell r="C145">
            <v>0</v>
          </cell>
        </row>
        <row r="146">
          <cell r="A146">
            <v>45202</v>
          </cell>
          <cell r="B146" t="str">
            <v>JUBILACIONES POR INVALIDEZ</v>
          </cell>
          <cell r="C146">
            <v>0</v>
          </cell>
        </row>
        <row r="147">
          <cell r="A147">
            <v>45301</v>
          </cell>
          <cell r="B147" t="str">
            <v>INDEMNIZACION GLOBAL</v>
          </cell>
          <cell r="C147">
            <v>62957454.609999999</v>
          </cell>
        </row>
        <row r="148">
          <cell r="A148">
            <v>45302</v>
          </cell>
          <cell r="B148" t="str">
            <v>PAGO POSTUMO ORDINARIO</v>
          </cell>
          <cell r="C148">
            <v>386250</v>
          </cell>
        </row>
        <row r="149">
          <cell r="A149">
            <v>45303</v>
          </cell>
          <cell r="B149" t="str">
            <v>PAGO POSTUMO EXTRAORDINARIO</v>
          </cell>
          <cell r="C149">
            <v>77941.64</v>
          </cell>
        </row>
        <row r="150">
          <cell r="A150">
            <v>45304</v>
          </cell>
          <cell r="B150" t="str">
            <v>AYUDA DE FUNERAL</v>
          </cell>
          <cell r="C150">
            <v>460152</v>
          </cell>
        </row>
        <row r="151">
          <cell r="A151">
            <v>45305</v>
          </cell>
          <cell r="B151" t="str">
            <v>SUBSIDIO POR INCAPACIDAD</v>
          </cell>
          <cell r="C151">
            <v>3038503.16</v>
          </cell>
        </row>
        <row r="152">
          <cell r="A152">
            <v>45306</v>
          </cell>
          <cell r="B152" t="str">
            <v>SEGURO DE RETIRO</v>
          </cell>
          <cell r="C152">
            <v>0</v>
          </cell>
        </row>
        <row r="153">
          <cell r="A153">
            <v>47101</v>
          </cell>
          <cell r="B153" t="str">
            <v>AMORTIZACION DE CREDITOS HIPOTECARIOS FOVISSSTESON</v>
          </cell>
          <cell r="C153">
            <v>24365.08</v>
          </cell>
        </row>
        <row r="154">
          <cell r="B154" t="str">
            <v>Total por Capitulo</v>
          </cell>
          <cell r="C154">
            <v>68646223.090000004</v>
          </cell>
        </row>
        <row r="155">
          <cell r="A155">
            <v>51101</v>
          </cell>
          <cell r="B155" t="str">
            <v>MUEBLES DE OFICINA Y ESTANTERIA</v>
          </cell>
          <cell r="C155">
            <v>16077.4</v>
          </cell>
        </row>
        <row r="156">
          <cell r="A156">
            <v>51201</v>
          </cell>
          <cell r="B156" t="str">
            <v>MUEBLES EXCEPTO DE OFICINA Y ESTANTERIA</v>
          </cell>
          <cell r="C156">
            <v>0</v>
          </cell>
        </row>
        <row r="157">
          <cell r="A157">
            <v>51301</v>
          </cell>
          <cell r="B157" t="str">
            <v>BIENES ARTISTICOS CULTURALES Y  CIENTIFICOS</v>
          </cell>
          <cell r="C157">
            <v>0</v>
          </cell>
        </row>
        <row r="158">
          <cell r="A158">
            <v>51501</v>
          </cell>
          <cell r="B158" t="str">
            <v>EQUIPO DE COMPUTO Y DE TECNOLOGIAS DE LA INFORMACION</v>
          </cell>
          <cell r="C158">
            <v>539593.02</v>
          </cell>
        </row>
        <row r="159">
          <cell r="A159">
            <v>51901</v>
          </cell>
          <cell r="B159" t="str">
            <v>OTROS MOBILIARIOS Y EQUIPO DE ADMINISTRACION</v>
          </cell>
          <cell r="C159">
            <v>0</v>
          </cell>
        </row>
        <row r="160">
          <cell r="A160">
            <v>52101</v>
          </cell>
          <cell r="B160" t="str">
            <v>EQUIPOS Y APARATOS AUDIOVISUALES</v>
          </cell>
          <cell r="C160">
            <v>0</v>
          </cell>
        </row>
        <row r="161">
          <cell r="A161">
            <v>52301</v>
          </cell>
          <cell r="B161" t="str">
            <v>CAMARAS FOTOGRAFICAS Y DE VIDEO</v>
          </cell>
          <cell r="C161">
            <v>0</v>
          </cell>
        </row>
        <row r="162">
          <cell r="A162">
            <v>53101</v>
          </cell>
          <cell r="B162" t="str">
            <v>EQUIPO MEDICO Y DE LABORATORIO</v>
          </cell>
          <cell r="C162">
            <v>105000.88</v>
          </cell>
        </row>
        <row r="163">
          <cell r="A163">
            <v>54101</v>
          </cell>
          <cell r="B163" t="str">
            <v>AUTOMOVILES Y CAMIONES</v>
          </cell>
          <cell r="C163">
            <v>0</v>
          </cell>
        </row>
        <row r="164">
          <cell r="A164">
            <v>56401</v>
          </cell>
          <cell r="B164" t="str">
            <v>SISTEMAS DE AIRE ACONDICIONADO, CALEFACCION Y REFRIGERACION</v>
          </cell>
          <cell r="C164">
            <v>20948.71</v>
          </cell>
        </row>
        <row r="165">
          <cell r="A165">
            <v>56501</v>
          </cell>
          <cell r="B165" t="str">
            <v xml:space="preserve"> EQUIPO DE COMUNICACIÓN Y TELECOMUNICACION</v>
          </cell>
          <cell r="C165">
            <v>0</v>
          </cell>
        </row>
        <row r="166">
          <cell r="A166">
            <v>56701</v>
          </cell>
          <cell r="B166" t="str">
            <v>HERRAMIENTAS</v>
          </cell>
          <cell r="C166">
            <v>0</v>
          </cell>
        </row>
        <row r="167">
          <cell r="A167">
            <v>56901</v>
          </cell>
          <cell r="B167" t="str">
            <v>OTROS EQUIPOS</v>
          </cell>
          <cell r="C167">
            <v>0</v>
          </cell>
        </row>
        <row r="168">
          <cell r="A168">
            <v>56902</v>
          </cell>
          <cell r="B168" t="str">
            <v>MAQUINARIA Y EQUIPO EDIFICIO</v>
          </cell>
          <cell r="C168">
            <v>0</v>
          </cell>
        </row>
        <row r="169">
          <cell r="A169">
            <v>59101</v>
          </cell>
          <cell r="B169" t="str">
            <v>SOFTWARE</v>
          </cell>
          <cell r="C169">
            <v>0</v>
          </cell>
        </row>
        <row r="170">
          <cell r="B170" t="str">
            <v>Total por Capitulo</v>
          </cell>
          <cell r="C170">
            <v>681620.01</v>
          </cell>
        </row>
        <row r="171">
          <cell r="A171">
            <v>62210</v>
          </cell>
          <cell r="B171" t="str">
            <v>INFRAESTRUCTURA Y EQUIPAMIENTO EN MATERIA DE SALUD</v>
          </cell>
          <cell r="C171">
            <v>0</v>
          </cell>
        </row>
        <row r="172">
          <cell r="B172" t="str">
            <v>Total por Capitulo</v>
          </cell>
          <cell r="C172">
            <v>0</v>
          </cell>
        </row>
        <row r="173">
          <cell r="A173">
            <v>77101</v>
          </cell>
          <cell r="B173" t="str">
            <v>PRESTAMOS A CORTO PLAZO</v>
          </cell>
          <cell r="C173">
            <v>228952</v>
          </cell>
        </row>
        <row r="174">
          <cell r="A174">
            <v>77102</v>
          </cell>
          <cell r="B174" t="str">
            <v>PRESTAMOS PRENDARIOS</v>
          </cell>
          <cell r="C174">
            <v>0</v>
          </cell>
        </row>
        <row r="175">
          <cell r="A175">
            <v>77103</v>
          </cell>
          <cell r="B175" t="str">
            <v>PRESTAMOS HIPOTECARIOS FOVISSSTESON</v>
          </cell>
          <cell r="C175">
            <v>29904000</v>
          </cell>
        </row>
        <row r="176">
          <cell r="B176" t="str">
            <v>Total por Capitulo</v>
          </cell>
          <cell r="C176">
            <v>30132952</v>
          </cell>
        </row>
        <row r="177">
          <cell r="A177">
            <v>99101</v>
          </cell>
          <cell r="B177" t="str">
            <v>ADEFAS</v>
          </cell>
          <cell r="C177">
            <v>793296509.74000001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
          <cell r="A2">
            <v>11301</v>
          </cell>
          <cell r="B2" t="str">
            <v>SUELDOS</v>
          </cell>
          <cell r="C2">
            <v>105157403.79000001</v>
          </cell>
        </row>
        <row r="3">
          <cell r="A3">
            <v>11302</v>
          </cell>
          <cell r="B3" t="str">
            <v>SUELDO DIFERENCIAL POR ZONA</v>
          </cell>
          <cell r="C3">
            <v>0</v>
          </cell>
        </row>
        <row r="4">
          <cell r="A4">
            <v>11303</v>
          </cell>
          <cell r="B4" t="str">
            <v>REMUNERACIONES DIVERSAS</v>
          </cell>
          <cell r="C4">
            <v>0</v>
          </cell>
        </row>
        <row r="5">
          <cell r="A5">
            <v>11304</v>
          </cell>
          <cell r="B5" t="str">
            <v>REMUNERACION POR SUSTITUCION AL PERSONAL</v>
          </cell>
          <cell r="C5">
            <v>25992378.280000001</v>
          </cell>
        </row>
        <row r="6">
          <cell r="A6">
            <v>11305</v>
          </cell>
          <cell r="B6" t="str">
            <v>COMPENSACION POR RIESGOS PROFESIONALES</v>
          </cell>
          <cell r="C6">
            <v>0</v>
          </cell>
        </row>
        <row r="7">
          <cell r="A7">
            <v>11306</v>
          </cell>
          <cell r="B7" t="str">
            <v>RIESGO LABORAL</v>
          </cell>
          <cell r="C7">
            <v>288066920.31999999</v>
          </cell>
        </row>
        <row r="8">
          <cell r="A8">
            <v>11307</v>
          </cell>
          <cell r="B8" t="str">
            <v>AYUDA PARA HABITACION</v>
          </cell>
          <cell r="C8">
            <v>168286544.61000001</v>
          </cell>
        </row>
        <row r="9">
          <cell r="A9">
            <v>11308</v>
          </cell>
          <cell r="B9" t="str">
            <v>AYUDA DE DESPENSA</v>
          </cell>
          <cell r="C9">
            <v>26106860.700000003</v>
          </cell>
        </row>
        <row r="10">
          <cell r="B10" t="str">
            <v>REMUNERACIONES AL PERSONAL DE CARÁCTER TRANSITORIO</v>
          </cell>
          <cell r="C10">
            <v>14136032.83</v>
          </cell>
        </row>
        <row r="11">
          <cell r="B11" t="str">
            <v>SUELDO BASE AL PERSONAL EVENTUAL</v>
          </cell>
          <cell r="C11">
            <v>14103660.02</v>
          </cell>
        </row>
        <row r="12">
          <cell r="A12">
            <v>12201</v>
          </cell>
          <cell r="B12" t="str">
            <v>SUELDOS BASE AL PERSONAL EVENTUAL</v>
          </cell>
          <cell r="C12">
            <v>14103660.02</v>
          </cell>
        </row>
        <row r="13">
          <cell r="B13" t="str">
            <v>RETRIBUCIONES POR SERVICIOS DE CARÁCTER SOCIAL</v>
          </cell>
          <cell r="C13">
            <v>32372.81</v>
          </cell>
        </row>
        <row r="14">
          <cell r="A14">
            <v>12301</v>
          </cell>
          <cell r="B14" t="str">
            <v>RETRIBUCIONES POR SERVICIOS DE CARÁCTER SOCIAL</v>
          </cell>
          <cell r="C14">
            <v>32372.81</v>
          </cell>
        </row>
        <row r="15">
          <cell r="B15" t="str">
            <v>REMUNERACIONES ADICIONALES Y ESPECIALES</v>
          </cell>
          <cell r="C15">
            <v>22577834.719999999</v>
          </cell>
        </row>
        <row r="16">
          <cell r="B16" t="str">
            <v>PRIMAS POR AÑOS DE SERVICIOS EFECTIVOS</v>
          </cell>
          <cell r="C16">
            <v>16361619.609999999</v>
          </cell>
        </row>
        <row r="17">
          <cell r="A17">
            <v>13101</v>
          </cell>
          <cell r="B17" t="str">
            <v>PRIMA QUINQUENAL POR AÑOS DE SERV. EFECTIVOS PRESTADOS</v>
          </cell>
          <cell r="C17">
            <v>16361619.609999999</v>
          </cell>
        </row>
        <row r="18">
          <cell r="B18" t="str">
            <v>PRIMAS DE VACACIONES DOM. Y GRATIFICACIÓN DE FIN DE AÑO</v>
          </cell>
          <cell r="C18">
            <v>3399153.5299999993</v>
          </cell>
        </row>
        <row r="19">
          <cell r="A19">
            <v>13201</v>
          </cell>
          <cell r="B19" t="str">
            <v>PRIMA DE VACACIONES DOMINICAL</v>
          </cell>
          <cell r="C19">
            <v>1533031.58</v>
          </cell>
        </row>
        <row r="20">
          <cell r="A20">
            <v>13202</v>
          </cell>
          <cell r="B20" t="str">
            <v>AGUINALDOS Ó GRATIFICACIONES DE FIN DE AÑO</v>
          </cell>
          <cell r="C20">
            <v>1486524.39</v>
          </cell>
        </row>
        <row r="21">
          <cell r="A21">
            <v>13203</v>
          </cell>
          <cell r="B21" t="str">
            <v>COMPENSACION POR AJUSTE DE CALENDARIO</v>
          </cell>
          <cell r="C21">
            <v>189798.78</v>
          </cell>
        </row>
        <row r="22">
          <cell r="A22">
            <v>13204</v>
          </cell>
          <cell r="B22" t="str">
            <v>COMPENSACIÓN POR BONO NAVIDEÑO</v>
          </cell>
          <cell r="C22">
            <v>189798.78</v>
          </cell>
        </row>
        <row r="23">
          <cell r="B23" t="str">
            <v>COMPENSACIONES</v>
          </cell>
          <cell r="C23">
            <v>2817061.58</v>
          </cell>
        </row>
        <row r="24">
          <cell r="A24">
            <v>13403</v>
          </cell>
          <cell r="B24" t="str">
            <v>ESTIMULOS AL PERSONAL DE CONFIANZA</v>
          </cell>
          <cell r="C24">
            <v>2817061.58</v>
          </cell>
        </row>
        <row r="25">
          <cell r="B25" t="str">
            <v>SEGURIDAD SOCIAL</v>
          </cell>
          <cell r="C25">
            <v>132716061.44</v>
          </cell>
        </row>
        <row r="26">
          <cell r="B26" t="str">
            <v>APORTACIONES DE SEGURIDAD SOCIAL</v>
          </cell>
          <cell r="C26">
            <v>53058866.160000004</v>
          </cell>
        </row>
        <row r="27">
          <cell r="A27">
            <v>14102</v>
          </cell>
          <cell r="B27" t="str">
            <v>APORTACIÓN POR SEGURO DE VIDA ISSSTESON</v>
          </cell>
          <cell r="C27">
            <v>157062</v>
          </cell>
        </row>
        <row r="28">
          <cell r="A28">
            <v>14103</v>
          </cell>
          <cell r="B28" t="str">
            <v>APORTACIÓN POR SEGURO DE RETIRO ISSSTESON</v>
          </cell>
          <cell r="C28">
            <v>4082768</v>
          </cell>
        </row>
        <row r="29">
          <cell r="A29">
            <v>14104</v>
          </cell>
          <cell r="B29" t="str">
            <v>APORTACIÓN PARA PRESTAMOS A CORTO PLAZO</v>
          </cell>
          <cell r="C29">
            <v>1879803.02</v>
          </cell>
        </row>
        <row r="30">
          <cell r="A30">
            <v>14106</v>
          </cell>
          <cell r="B30" t="str">
            <v>OTRAS APORTACIONES DE SEGURIDAD SOCIAL</v>
          </cell>
          <cell r="C30">
            <v>11551490.439999999</v>
          </cell>
        </row>
        <row r="31">
          <cell r="A31">
            <v>14107</v>
          </cell>
          <cell r="B31" t="str">
            <v>APORT. PARA INFRAEST., EQUIPAM. Y MANT. HOSP.</v>
          </cell>
          <cell r="C31">
            <v>4417225.76</v>
          </cell>
        </row>
        <row r="32">
          <cell r="A32">
            <v>14109</v>
          </cell>
          <cell r="B32" t="str">
            <v>APORTACIONES POR SERVICIO MEDICO DE ISSSTESON</v>
          </cell>
          <cell r="C32">
            <v>29090713.920000002</v>
          </cell>
        </row>
        <row r="33">
          <cell r="A33">
            <v>14110</v>
          </cell>
          <cell r="B33" t="str">
            <v>ASIGNACION PARA PRESTAMOS PRENDARIOS</v>
          </cell>
          <cell r="C33">
            <v>1879803.02</v>
          </cell>
        </row>
        <row r="34">
          <cell r="B34" t="str">
            <v>APORTACIONES AL FONDO DE VIVIENDA</v>
          </cell>
          <cell r="C34">
            <v>13718243.710000001</v>
          </cell>
        </row>
        <row r="35">
          <cell r="A35">
            <v>14202</v>
          </cell>
          <cell r="B35" t="str">
            <v>APORTACIÓN AL FOVISSSTESON</v>
          </cell>
          <cell r="C35">
            <v>13718243.710000001</v>
          </cell>
        </row>
        <row r="36">
          <cell r="B36" t="str">
            <v>APORTACIONES AL SISTEMA PARA EL RETIRO</v>
          </cell>
          <cell r="C36">
            <v>65938951.57</v>
          </cell>
        </row>
        <row r="37">
          <cell r="A37">
            <v>14301</v>
          </cell>
          <cell r="B37" t="str">
            <v>APORTACIÓN AL SIST. DE RETIRO (FONDO DE PENS.)</v>
          </cell>
          <cell r="C37">
            <v>65938951.57</v>
          </cell>
        </row>
        <row r="38">
          <cell r="B38" t="str">
            <v>OTRAS PRESTACIONES</v>
          </cell>
          <cell r="C38">
            <v>0</v>
          </cell>
        </row>
        <row r="39">
          <cell r="B39" t="str">
            <v>PRESTACIONES CONTRACTUALES</v>
          </cell>
          <cell r="C39">
            <v>0</v>
          </cell>
        </row>
        <row r="40">
          <cell r="A40">
            <v>15402</v>
          </cell>
          <cell r="B40" t="str">
            <v>CUOTA PARA MATERIAL DIDACTICO</v>
          </cell>
          <cell r="C40">
            <v>0</v>
          </cell>
        </row>
        <row r="41">
          <cell r="A41">
            <v>15409</v>
          </cell>
          <cell r="B41" t="str">
            <v>BONO PARA DESPENSA</v>
          </cell>
          <cell r="C41">
            <v>0</v>
          </cell>
        </row>
        <row r="42">
          <cell r="A42">
            <v>15413</v>
          </cell>
          <cell r="B42" t="str">
            <v>AYUDA PARA GUARDERIA A MADRES TRABAJADORAS</v>
          </cell>
          <cell r="C42">
            <v>0</v>
          </cell>
        </row>
        <row r="43">
          <cell r="A43">
            <v>15416</v>
          </cell>
          <cell r="B43" t="str">
            <v>APOYO PARA UTILES ESCOLARES</v>
          </cell>
          <cell r="C43">
            <v>0</v>
          </cell>
        </row>
        <row r="44">
          <cell r="A44">
            <v>15417</v>
          </cell>
          <cell r="B44" t="str">
            <v>APOYO PARA DESARROLLO Y CAPACITACION</v>
          </cell>
          <cell r="C44">
            <v>0</v>
          </cell>
        </row>
        <row r="45">
          <cell r="A45">
            <v>15418</v>
          </cell>
          <cell r="B45" t="str">
            <v>COMPENSACIÓN ESPECÍFICA A PERSONAL DE BASE</v>
          </cell>
          <cell r="C45">
            <v>0</v>
          </cell>
        </row>
        <row r="46">
          <cell r="A46">
            <v>15419</v>
          </cell>
          <cell r="B46" t="str">
            <v>AYUDA PARA SERVICIO DE TRANSPORTE</v>
          </cell>
          <cell r="C46">
            <v>0</v>
          </cell>
        </row>
        <row r="47">
          <cell r="A47">
            <v>15420</v>
          </cell>
          <cell r="B47" t="str">
            <v>COMPENSACION EN APOYO A LA DISCAPACIDAD</v>
          </cell>
          <cell r="C47">
            <v>0</v>
          </cell>
        </row>
        <row r="48">
          <cell r="A48">
            <v>15421</v>
          </cell>
          <cell r="B48" t="str">
            <v>BONO DE DIA DE MADRES</v>
          </cell>
          <cell r="C48">
            <v>0</v>
          </cell>
        </row>
        <row r="49">
          <cell r="B49" t="str">
            <v>APOYO A LA CAPAC. DE LOS SERVIDORES PUBLICOS</v>
          </cell>
          <cell r="C49">
            <v>0</v>
          </cell>
        </row>
        <row r="50">
          <cell r="A50">
            <v>15501</v>
          </cell>
          <cell r="B50" t="str">
            <v>APOYO A LA CAPACITACIÓN</v>
          </cell>
          <cell r="C50">
            <v>0</v>
          </cell>
        </row>
        <row r="51">
          <cell r="B51" t="str">
            <v>PAGOS DE ESTIMULOS A SERVIDORES PÚBLICOS</v>
          </cell>
          <cell r="C51">
            <v>25353852.950000003</v>
          </cell>
        </row>
        <row r="52">
          <cell r="B52" t="str">
            <v>ESTÍMULOS</v>
          </cell>
          <cell r="C52">
            <v>25353852.950000003</v>
          </cell>
        </row>
        <row r="53">
          <cell r="A53">
            <v>17102</v>
          </cell>
          <cell r="B53" t="str">
            <v>ESTIMULOS AL PERSONAL</v>
          </cell>
          <cell r="C53">
            <v>25353852.950000003</v>
          </cell>
        </row>
        <row r="54">
          <cell r="A54">
            <v>17105</v>
          </cell>
          <cell r="B54" t="str">
            <v>COMPENS. POR TITULACION A NIVEL DE LICENCIATURA</v>
          </cell>
          <cell r="C54">
            <v>0</v>
          </cell>
        </row>
        <row r="55">
          <cell r="B55" t="str">
            <v>MATERIALES Y SUMINISTROS</v>
          </cell>
          <cell r="C55">
            <v>266079592.98000002</v>
          </cell>
        </row>
        <row r="56">
          <cell r="B56" t="str">
            <v>MATERIALES DE ADMÓN., EMISIÓN DE DOCTOS. Y ARTS. OFICIALES</v>
          </cell>
          <cell r="C56">
            <v>6802649.7300000004</v>
          </cell>
        </row>
        <row r="57">
          <cell r="B57" t="str">
            <v>MATERIALES, UTILES Y EQUIPOS MENORES DE OFICINA</v>
          </cell>
          <cell r="C57">
            <v>1743654.3</v>
          </cell>
        </row>
        <row r="58">
          <cell r="A58">
            <v>21101</v>
          </cell>
          <cell r="B58" t="str">
            <v>MATERIALES, UTILES Y EQUIPOS MENORES DE OFICINA</v>
          </cell>
          <cell r="C58">
            <v>1743654.3</v>
          </cell>
        </row>
        <row r="59">
          <cell r="B59" t="str">
            <v>MATERIALES Y UTILES DE IMPRESIÓN Y REPRODUCCIÓN</v>
          </cell>
          <cell r="C59">
            <v>1299804.81</v>
          </cell>
        </row>
        <row r="60">
          <cell r="A60">
            <v>21201</v>
          </cell>
          <cell r="B60" t="str">
            <v>MATERIALES Y UTILES DE IMPRESION Y REPRODUCCION</v>
          </cell>
          <cell r="C60">
            <v>1299804.81</v>
          </cell>
        </row>
        <row r="61">
          <cell r="B61" t="str">
            <v>MATERIALES, UTILES Y EQUIPOS MENORES DE TECN. DE LA INFO.</v>
          </cell>
          <cell r="C61">
            <v>697494.92999999993</v>
          </cell>
        </row>
        <row r="62">
          <cell r="A62">
            <v>21401</v>
          </cell>
          <cell r="B62" t="str">
            <v>MATERIALES Y UTILES PARA EL PROC. DE EQ. Y BIENES INFORM.</v>
          </cell>
          <cell r="C62">
            <v>697494.92999999993</v>
          </cell>
        </row>
        <row r="63">
          <cell r="B63" t="str">
            <v>MATERIALES DE LIMPIEZA</v>
          </cell>
          <cell r="C63">
            <v>3061695.69</v>
          </cell>
        </row>
        <row r="64">
          <cell r="A64">
            <v>21601</v>
          </cell>
          <cell r="B64" t="str">
            <v>MATERIAL DE LIMPIEZA</v>
          </cell>
          <cell r="C64">
            <v>3061695.69</v>
          </cell>
        </row>
        <row r="65">
          <cell r="B65" t="str">
            <v>MATERIALES Y UTILES DE ENSEÑANZA</v>
          </cell>
          <cell r="C65">
            <v>0</v>
          </cell>
        </row>
        <row r="66">
          <cell r="A66">
            <v>21701</v>
          </cell>
          <cell r="B66" t="str">
            <v>MATERIALES EDUCATIVOS</v>
          </cell>
          <cell r="C66">
            <v>0</v>
          </cell>
        </row>
        <row r="67">
          <cell r="B67" t="str">
            <v>ALIMENTOS Y UTENSILIOS</v>
          </cell>
          <cell r="C67">
            <v>4626135.8500000006</v>
          </cell>
        </row>
        <row r="68">
          <cell r="B68" t="str">
            <v>PRODUCTOS ALIMENTICIOS PARA PERSONAS</v>
          </cell>
          <cell r="C68">
            <v>4214652.9000000004</v>
          </cell>
        </row>
        <row r="69">
          <cell r="A69">
            <v>22101</v>
          </cell>
          <cell r="B69" t="str">
            <v>PRODUCTOS ALIMEN. PARA EL PERSONAL DE LAS INST.</v>
          </cell>
          <cell r="C69">
            <v>103208.65999999999</v>
          </cell>
        </row>
        <row r="70">
          <cell r="A70">
            <v>22103</v>
          </cell>
          <cell r="B70" t="str">
            <v>ALIMENTACION DE PERSONAS HOSPITALIZADAS</v>
          </cell>
          <cell r="C70">
            <v>3618105.7399999998</v>
          </cell>
        </row>
        <row r="71">
          <cell r="A71">
            <v>22106</v>
          </cell>
          <cell r="B71" t="str">
            <v>ADQUISICION DE AGUA POTABLE</v>
          </cell>
          <cell r="C71">
            <v>493338.5</v>
          </cell>
        </row>
        <row r="72">
          <cell r="B72" t="str">
            <v>UTENSILIOS PARA EL SERVICIO DE ALIMENTACIÓN</v>
          </cell>
          <cell r="C72">
            <v>411482.94999999995</v>
          </cell>
        </row>
        <row r="73">
          <cell r="A73">
            <v>22301</v>
          </cell>
          <cell r="B73" t="str">
            <v>UTENSILIOS SERVICIO DE ALIMENTACION</v>
          </cell>
          <cell r="C73">
            <v>411482.94999999995</v>
          </cell>
        </row>
        <row r="74">
          <cell r="B74" t="str">
            <v>MATERIALES Y ARTÍCULOS DE CONSTRUCCIÓN Y REPARACIÓN</v>
          </cell>
          <cell r="C74">
            <v>143181.60999999999</v>
          </cell>
        </row>
        <row r="75">
          <cell r="B75" t="str">
            <v>MATERIAL ELÉCTRICO Y ELECTRÓNICO</v>
          </cell>
          <cell r="C75">
            <v>143181.60999999999</v>
          </cell>
        </row>
        <row r="76">
          <cell r="A76">
            <v>24601</v>
          </cell>
          <cell r="B76" t="str">
            <v>MATERIAL ELECTRICO Y ELECTRONICO</v>
          </cell>
          <cell r="C76">
            <v>143181.60999999999</v>
          </cell>
        </row>
        <row r="77">
          <cell r="B77" t="str">
            <v>PRODUCTOS QUÍMICOS, FARMACÉUTICOS Y DE LABORATORIO</v>
          </cell>
          <cell r="C77">
            <v>246269031.11000001</v>
          </cell>
        </row>
        <row r="78">
          <cell r="B78" t="str">
            <v>PRODUCTOS QUÍMICOS BÁSICOS</v>
          </cell>
          <cell r="C78">
            <v>0</v>
          </cell>
        </row>
        <row r="79">
          <cell r="A79">
            <v>25101</v>
          </cell>
          <cell r="B79" t="str">
            <v>PRODUCTOS QUIMICOS BASICOS</v>
          </cell>
          <cell r="C79">
            <v>0</v>
          </cell>
        </row>
        <row r="80">
          <cell r="B80" t="str">
            <v>MEDICINAS Y PRODUCTOS FARMACÉUTICOS</v>
          </cell>
          <cell r="C80">
            <v>213644580.69000003</v>
          </cell>
        </row>
        <row r="81">
          <cell r="A81">
            <v>25301</v>
          </cell>
          <cell r="B81" t="str">
            <v>MEDICINAS Y PRODUCTOS FARMACEUTICOS</v>
          </cell>
          <cell r="C81">
            <v>209545863.73000002</v>
          </cell>
        </row>
        <row r="82">
          <cell r="A82">
            <v>25302</v>
          </cell>
          <cell r="B82" t="str">
            <v>OXIGENO Y GASES PARA USO MEDICINAL</v>
          </cell>
          <cell r="C82">
            <v>4098716.96</v>
          </cell>
        </row>
        <row r="83">
          <cell r="B83" t="str">
            <v>MATERIALES, ACCESORIOS Y SUMINISTROS MÉDICOS</v>
          </cell>
          <cell r="C83">
            <v>32621187.420000002</v>
          </cell>
        </row>
        <row r="84">
          <cell r="A84">
            <v>25401</v>
          </cell>
          <cell r="B84" t="str">
            <v>MATERIALES, ACCESORIOS Y SUMINISTROS MEDICOS</v>
          </cell>
          <cell r="C84">
            <v>20264005.199999999</v>
          </cell>
        </row>
        <row r="85">
          <cell r="A85">
            <v>25402</v>
          </cell>
          <cell r="B85" t="str">
            <v>MATERIAL DENTAL</v>
          </cell>
          <cell r="C85">
            <v>224987.51</v>
          </cell>
        </row>
        <row r="86">
          <cell r="A86">
            <v>25403</v>
          </cell>
          <cell r="B86" t="str">
            <v>MATERIAL PARA HEMODIALISIS</v>
          </cell>
          <cell r="C86">
            <v>20118.43</v>
          </cell>
        </row>
        <row r="87">
          <cell r="A87">
            <v>25405</v>
          </cell>
          <cell r="B87" t="str">
            <v>PROTESIS Y ORTESIS</v>
          </cell>
          <cell r="C87">
            <v>12019580.25</v>
          </cell>
        </row>
        <row r="88">
          <cell r="A88">
            <v>25406</v>
          </cell>
          <cell r="B88" t="str">
            <v>ARMAZONES Y CRISTALES</v>
          </cell>
          <cell r="C88">
            <v>92496.03</v>
          </cell>
        </row>
        <row r="89">
          <cell r="B89" t="str">
            <v>MATERIALES, ACCESORIOS Y SUMINISTROS DE LABORATORIOS</v>
          </cell>
          <cell r="C89">
            <v>3263</v>
          </cell>
        </row>
        <row r="90">
          <cell r="A90">
            <v>25501</v>
          </cell>
          <cell r="B90" t="str">
            <v>MATERIALES Y SUMINISTROS DE LABORATORIO</v>
          </cell>
          <cell r="C90">
            <v>3263</v>
          </cell>
        </row>
        <row r="91">
          <cell r="B91" t="str">
            <v>COMBUSTIBLES, LUBRICANTES Y ADITIVOS</v>
          </cell>
          <cell r="C91">
            <v>4580146.66</v>
          </cell>
        </row>
        <row r="92">
          <cell r="B92" t="str">
            <v>COMBUSTIBLES, LUBRICANTES Y ADITIVOS</v>
          </cell>
          <cell r="C92">
            <v>4580146.66</v>
          </cell>
        </row>
        <row r="93">
          <cell r="A93">
            <v>26101</v>
          </cell>
          <cell r="B93" t="str">
            <v>COMBUSTIBLES</v>
          </cell>
          <cell r="C93">
            <v>4580146.66</v>
          </cell>
        </row>
        <row r="94">
          <cell r="B94" t="str">
            <v>VESTUARIO, BLANCOS, PRENDAS DE PROT. Y ARTÍCULOS DEPORTIVOS</v>
          </cell>
          <cell r="C94">
            <v>130025.3</v>
          </cell>
        </row>
        <row r="95">
          <cell r="B95" t="str">
            <v>VESTUARIO Y UNIFORMES</v>
          </cell>
          <cell r="C95">
            <v>0</v>
          </cell>
        </row>
        <row r="96">
          <cell r="A96">
            <v>27101</v>
          </cell>
          <cell r="B96" t="str">
            <v>VESTUARIO Y UNIFORMES</v>
          </cell>
          <cell r="C96">
            <v>0</v>
          </cell>
        </row>
        <row r="97">
          <cell r="B97" t="str">
            <v>PRENDAS DE SEGURIDAD Y PROTECCIÓN PERSONAL</v>
          </cell>
          <cell r="C97">
            <v>42462.86</v>
          </cell>
        </row>
        <row r="98">
          <cell r="A98">
            <v>27201</v>
          </cell>
          <cell r="B98" t="str">
            <v>PRENDAS DE SEGURIDAD Y PROTECCION PERSONAL</v>
          </cell>
          <cell r="C98">
            <v>42462.86</v>
          </cell>
        </row>
        <row r="99">
          <cell r="B99" t="str">
            <v>BLANCOS Y OTROS PROD. TEXTILES, EXCEPTO PRENDAS DE VESTIR</v>
          </cell>
          <cell r="C99">
            <v>87562.44</v>
          </cell>
        </row>
        <row r="100">
          <cell r="A100">
            <v>27501</v>
          </cell>
          <cell r="B100" t="str">
            <v>BLANCOS Y OTROS PRODUCTOS TEXTILES</v>
          </cell>
          <cell r="C100">
            <v>87562.44</v>
          </cell>
        </row>
        <row r="101">
          <cell r="B101" t="str">
            <v>HERRAMIENTAS, REFACCIONES Y ACCESORIOS MENORES</v>
          </cell>
          <cell r="C101">
            <v>3528422.72</v>
          </cell>
        </row>
        <row r="102">
          <cell r="B102" t="str">
            <v>HERRAMIENTAS MENORES</v>
          </cell>
          <cell r="C102">
            <v>10632.71</v>
          </cell>
        </row>
        <row r="103">
          <cell r="A103">
            <v>29101</v>
          </cell>
          <cell r="B103" t="str">
            <v>HERRAMIENTAS MENORES</v>
          </cell>
          <cell r="C103">
            <v>10632.71</v>
          </cell>
        </row>
        <row r="104">
          <cell r="B104" t="str">
            <v>REFACCIONES Y ACCESORIOS MENORES DE EDIFICIOS</v>
          </cell>
          <cell r="C104">
            <v>354679.70999999996</v>
          </cell>
        </row>
        <row r="105">
          <cell r="A105">
            <v>29201</v>
          </cell>
          <cell r="B105" t="str">
            <v>REFACCIONES Y ACC. MENORES DE EDIFICIO</v>
          </cell>
          <cell r="C105">
            <v>354679.70999999996</v>
          </cell>
        </row>
        <row r="106">
          <cell r="B106" t="str">
            <v>REFACC. Y ACC. MENORES DE MOB. Y EQ. DE ADMÓN., EDUCAC.Y REC.</v>
          </cell>
          <cell r="C106">
            <v>100294.45</v>
          </cell>
        </row>
        <row r="107">
          <cell r="A107">
            <v>29301</v>
          </cell>
          <cell r="B107" t="str">
            <v>REFACCIONES Y ACCESORIOS MENORES DE MOBILIARIO Y EQUIPO</v>
          </cell>
          <cell r="C107">
            <v>100294.45</v>
          </cell>
        </row>
        <row r="108">
          <cell r="B108" t="str">
            <v>REFACC. Y ACC. MENORES DE EQUIPO DE CÓMPUTO Y TECN. INFORM.</v>
          </cell>
          <cell r="C108">
            <v>196924.95</v>
          </cell>
        </row>
        <row r="109">
          <cell r="A109">
            <v>29401</v>
          </cell>
          <cell r="B109" t="str">
            <v>REFACCIONES Y ACCESORIOS MENORES DE EQUIPO DE COMPUTO</v>
          </cell>
          <cell r="C109">
            <v>196924.95</v>
          </cell>
        </row>
        <row r="110">
          <cell r="B110" t="str">
            <v>REFACC. Y ACC. MENORES DE EQUIPO E INSTRUM. MÉDICO DE LAB.</v>
          </cell>
          <cell r="C110">
            <v>2647462.12</v>
          </cell>
        </row>
        <row r="111">
          <cell r="A111">
            <v>29501</v>
          </cell>
          <cell r="B111" t="str">
            <v>REFACCIONES Y ACCES. MENORES DE EQUIPO E INSTRUM. MEDICO</v>
          </cell>
          <cell r="C111">
            <v>2647462.12</v>
          </cell>
        </row>
        <row r="112">
          <cell r="B112" t="str">
            <v>REFACC. Y ACC. MENORES DE EQUIPO DE TRANSPORTE</v>
          </cell>
          <cell r="C112">
            <v>11669.57</v>
          </cell>
        </row>
        <row r="113">
          <cell r="A113">
            <v>29601</v>
          </cell>
          <cell r="B113" t="str">
            <v>REFACCIONES Y ACCES.  MENORES DE EQUIPO DE TRANSPORTE</v>
          </cell>
          <cell r="C113">
            <v>11669.57</v>
          </cell>
        </row>
        <row r="114">
          <cell r="B114" t="str">
            <v>REFACC. Y ACC. MENORES DE MAQUINARIA Y OTROS EQUIPOS</v>
          </cell>
          <cell r="C114">
            <v>87803.53</v>
          </cell>
        </row>
        <row r="115">
          <cell r="A115">
            <v>29801</v>
          </cell>
          <cell r="B115" t="str">
            <v>REFACCIONES Y ACCES. MENORES DE MAQUINARIA Y OTROS EQUIPOS</v>
          </cell>
          <cell r="C115">
            <v>87803.53</v>
          </cell>
        </row>
        <row r="116">
          <cell r="B116" t="str">
            <v>REFACC. Y ACC. MENORES OTROS BIENES MUEBLES</v>
          </cell>
          <cell r="C116">
            <v>118955.68</v>
          </cell>
        </row>
        <row r="117">
          <cell r="A117">
            <v>29901</v>
          </cell>
          <cell r="B117" t="str">
            <v>REFACCIONES Y ACCES. MENORES OTROS BIENES MUEBLES</v>
          </cell>
          <cell r="C117">
            <v>118955.68</v>
          </cell>
        </row>
        <row r="118">
          <cell r="B118" t="str">
            <v>SERVICIOS GENERALES</v>
          </cell>
          <cell r="C118">
            <v>225011246.01999998</v>
          </cell>
        </row>
        <row r="119">
          <cell r="B119" t="str">
            <v>SERVICIOS BÁSICOS</v>
          </cell>
          <cell r="C119">
            <v>12130160.510000002</v>
          </cell>
        </row>
        <row r="120">
          <cell r="B120" t="str">
            <v>ENERGIA ELECTRICA</v>
          </cell>
          <cell r="C120">
            <v>4836097.92</v>
          </cell>
        </row>
        <row r="121">
          <cell r="A121">
            <v>31101</v>
          </cell>
          <cell r="B121" t="str">
            <v>ENERGIA ELECTRICA</v>
          </cell>
          <cell r="C121">
            <v>4836097.92</v>
          </cell>
        </row>
        <row r="122">
          <cell r="B122" t="str">
            <v>AGUA</v>
          </cell>
          <cell r="C122">
            <v>5308562.54</v>
          </cell>
        </row>
        <row r="123">
          <cell r="A123">
            <v>31301</v>
          </cell>
          <cell r="B123" t="str">
            <v>AGUA POTABLE</v>
          </cell>
          <cell r="C123">
            <v>5308562.54</v>
          </cell>
        </row>
        <row r="124">
          <cell r="B124" t="str">
            <v>TELEFONÍA TRADICIONAL</v>
          </cell>
          <cell r="C124">
            <v>1556266.3299999998</v>
          </cell>
        </row>
        <row r="125">
          <cell r="A125">
            <v>31401</v>
          </cell>
          <cell r="B125" t="str">
            <v>TELEFONIA TRADICIONAL</v>
          </cell>
          <cell r="C125">
            <v>1556266.3299999998</v>
          </cell>
        </row>
        <row r="126">
          <cell r="B126" t="str">
            <v>SERVICIOS DE TELECOMUNICACIONES Y SATELITES</v>
          </cell>
          <cell r="C126">
            <v>0</v>
          </cell>
        </row>
        <row r="127">
          <cell r="A127">
            <v>31601</v>
          </cell>
          <cell r="B127" t="str">
            <v>SERVICIOS DE TELECOMUNICACIONES Y SATELITES</v>
          </cell>
          <cell r="C127">
            <v>0</v>
          </cell>
        </row>
        <row r="128">
          <cell r="B128" t="str">
            <v>SERV. DE ACCESO A INTERNET, REDES Y PROC. DE INFORMACION</v>
          </cell>
          <cell r="C128">
            <v>355108.38</v>
          </cell>
        </row>
        <row r="129">
          <cell r="A129">
            <v>31701</v>
          </cell>
          <cell r="B129" t="str">
            <v>SERV. DE ACCESO A INTERNET, REDES Y PROCES. DE INFORM.</v>
          </cell>
          <cell r="C129">
            <v>355108.38</v>
          </cell>
        </row>
        <row r="130">
          <cell r="B130" t="str">
            <v>SERVICIOS POSTALES Y TELEGRÁFICOS</v>
          </cell>
          <cell r="C130">
            <v>74125.34</v>
          </cell>
        </row>
        <row r="131">
          <cell r="A131">
            <v>31801</v>
          </cell>
          <cell r="B131" t="str">
            <v>SERVICIO POSTAL</v>
          </cell>
          <cell r="C131">
            <v>74125.34</v>
          </cell>
        </row>
        <row r="132">
          <cell r="B132" t="str">
            <v>SERVICIO DE ARRENDAMIENTO</v>
          </cell>
          <cell r="C132">
            <v>9830549.2400000002</v>
          </cell>
        </row>
        <row r="133">
          <cell r="B133" t="str">
            <v>ARRENDAMIENTO DE EDIFICIOS</v>
          </cell>
          <cell r="C133">
            <v>6104657.7599999998</v>
          </cell>
        </row>
        <row r="134">
          <cell r="A134">
            <v>32201</v>
          </cell>
          <cell r="B134" t="str">
            <v>ARRENDAMIENTO DE EDIFICIOS</v>
          </cell>
          <cell r="C134">
            <v>6104657.7599999998</v>
          </cell>
        </row>
        <row r="135">
          <cell r="B135" t="str">
            <v>ARRENDAMIENTO DE MOB. Y EQUIPO DE ADMÓN., EDUCAC. Y RECREA.</v>
          </cell>
          <cell r="C135">
            <v>3262936</v>
          </cell>
        </row>
        <row r="136">
          <cell r="A136">
            <v>32301</v>
          </cell>
          <cell r="B136" t="str">
            <v>ARRENDAMIENTO DE MUEBLES, MAQUINARIA Y E</v>
          </cell>
          <cell r="C136">
            <v>3262936</v>
          </cell>
        </row>
        <row r="137">
          <cell r="B137" t="str">
            <v>ARREND. DE EQUIPO E INSTRUMENTAL MEDICO Y DE LABORATORIO</v>
          </cell>
          <cell r="C137">
            <v>425955.48</v>
          </cell>
        </row>
        <row r="138">
          <cell r="A138">
            <v>32401</v>
          </cell>
          <cell r="B138" t="str">
            <v>ARRENDAMIENTO DE EQUIPO E INSTRUM. MEDICO Y DE LAB.</v>
          </cell>
          <cell r="C138">
            <v>425955.48</v>
          </cell>
        </row>
        <row r="139">
          <cell r="B139" t="str">
            <v>ARRENDAMIENTO DE EQUIPO DE TRANSPORTE</v>
          </cell>
          <cell r="C139">
            <v>37000</v>
          </cell>
        </row>
        <row r="140">
          <cell r="A140">
            <v>32501</v>
          </cell>
          <cell r="B140" t="str">
            <v>ARRENDAMIENTO DE EQUIPO DE TRANSPORTE</v>
          </cell>
          <cell r="C140">
            <v>37000</v>
          </cell>
        </row>
        <row r="141">
          <cell r="B141" t="str">
            <v>SERVICIOS PROFESIONALES, CIENTÍFICOS, TÉCNICOS Y OTROS SERV.</v>
          </cell>
          <cell r="C141">
            <v>9437344.5700000003</v>
          </cell>
        </row>
        <row r="142">
          <cell r="B142" t="str">
            <v>SERV. LEGALES, DE CONTABILIDAD, AUDITORIAS Y RELACIONADOS</v>
          </cell>
          <cell r="C142">
            <v>294350</v>
          </cell>
        </row>
        <row r="143">
          <cell r="A143">
            <v>33101</v>
          </cell>
          <cell r="B143" t="str">
            <v>SERVICIOS LEGALES, DE CONTA., AUDIT. Y RELACIONADOS</v>
          </cell>
          <cell r="C143">
            <v>294350</v>
          </cell>
        </row>
        <row r="144">
          <cell r="B144" t="str">
            <v>SERV. DE CONSULTORÍA ADMVA., PROC.,TECNICA Y EN TECN. DE INF.</v>
          </cell>
          <cell r="C144">
            <v>4635176.4400000004</v>
          </cell>
        </row>
        <row r="145">
          <cell r="A145">
            <v>33301</v>
          </cell>
          <cell r="B145" t="str">
            <v>SERVICIOS DE INFORMATICA</v>
          </cell>
          <cell r="C145">
            <v>0</v>
          </cell>
        </row>
        <row r="146">
          <cell r="A146">
            <v>33302</v>
          </cell>
          <cell r="B146" t="str">
            <v>SERVICIOS DE CONSULTORIAS</v>
          </cell>
          <cell r="C146">
            <v>4635176.4400000004</v>
          </cell>
        </row>
        <row r="147">
          <cell r="B147" t="str">
            <v>SERVICIOS DE CAPACITACION</v>
          </cell>
          <cell r="C147">
            <v>748029.58</v>
          </cell>
        </row>
        <row r="148">
          <cell r="A148">
            <v>33401</v>
          </cell>
          <cell r="B148" t="str">
            <v>SERVICIOS DE CAPACITACION</v>
          </cell>
          <cell r="C148">
            <v>748029.58</v>
          </cell>
        </row>
        <row r="149">
          <cell r="B149" t="str">
            <v>SERV. APOYO ADMVO., TRADUCC., FOTOCOPIADO E IMPRESIÓN</v>
          </cell>
          <cell r="C149">
            <v>231824.21000000002</v>
          </cell>
        </row>
        <row r="150">
          <cell r="A150">
            <v>33603</v>
          </cell>
          <cell r="B150" t="str">
            <v>IMPRESIONES Y PUBLICACIONES OFICIALES</v>
          </cell>
          <cell r="C150">
            <v>231824.21000000002</v>
          </cell>
        </row>
        <row r="151">
          <cell r="B151" t="str">
            <v>SERVICIOS DE VIGILANCIA</v>
          </cell>
          <cell r="C151">
            <v>3527964.34</v>
          </cell>
        </row>
        <row r="152">
          <cell r="A152">
            <v>33801</v>
          </cell>
          <cell r="B152" t="str">
            <v>SERVICIO DE VIGILANCIA</v>
          </cell>
          <cell r="C152">
            <v>3527964.34</v>
          </cell>
        </row>
        <row r="153">
          <cell r="B153" t="str">
            <v>SERVICIOS FINANCIEROS, BANCARIOS Y COMERCIALES</v>
          </cell>
          <cell r="C153">
            <v>2294005.48</v>
          </cell>
        </row>
        <row r="154">
          <cell r="B154" t="str">
            <v>SERVICIOS FINANCIEROS Y BANCARIOS</v>
          </cell>
          <cell r="C154">
            <v>1678612.3</v>
          </cell>
        </row>
        <row r="155">
          <cell r="A155">
            <v>34101</v>
          </cell>
          <cell r="B155" t="str">
            <v>SERVICIOS FINANCIEROS Y BANCARIOS</v>
          </cell>
          <cell r="C155">
            <v>1678612.3</v>
          </cell>
        </row>
        <row r="156">
          <cell r="B156" t="str">
            <v>SEGUROS DE RESPONSABILIDAD PATRIMONIAL Y FIANZAS</v>
          </cell>
          <cell r="C156">
            <v>492856.36</v>
          </cell>
        </row>
        <row r="157">
          <cell r="A157">
            <v>34401</v>
          </cell>
          <cell r="B157" t="str">
            <v>SEGUROS DE RESPONSABILIDAD PATRIMONIAL Y FIANZAS</v>
          </cell>
          <cell r="C157">
            <v>492856.36</v>
          </cell>
        </row>
        <row r="158">
          <cell r="B158" t="str">
            <v>SEGURO DE BIENES PATRIMONIALES</v>
          </cell>
          <cell r="C158">
            <v>0</v>
          </cell>
        </row>
        <row r="159">
          <cell r="A159">
            <v>34501</v>
          </cell>
          <cell r="B159" t="str">
            <v>SEGURO DE BIENES PATRIMONIALES</v>
          </cell>
          <cell r="C159">
            <v>0</v>
          </cell>
        </row>
        <row r="160">
          <cell r="B160" t="str">
            <v>FLETES Y MANIOBRAS</v>
          </cell>
          <cell r="C160">
            <v>122536.82</v>
          </cell>
        </row>
        <row r="161">
          <cell r="A161">
            <v>34701</v>
          </cell>
          <cell r="B161" t="str">
            <v>FLETES Y MANIOBRAS</v>
          </cell>
          <cell r="C161">
            <v>122536.82</v>
          </cell>
        </row>
        <row r="162">
          <cell r="B162" t="str">
            <v>SERV.INST., REPARACIÓN, MANTENIMIENTO Y CONSERVACIÓN</v>
          </cell>
          <cell r="C162">
            <v>28528258.410000004</v>
          </cell>
        </row>
        <row r="163">
          <cell r="B163" t="str">
            <v>CONSERVACIÓN Y MANTENIMIENTO MENOR DE INMUEBLES</v>
          </cell>
          <cell r="C163">
            <v>4527399.79</v>
          </cell>
        </row>
        <row r="164">
          <cell r="A164">
            <v>35101</v>
          </cell>
          <cell r="B164" t="str">
            <v>MANTENIMIENTO Y CONSERVACION DE INMUEBLES</v>
          </cell>
          <cell r="C164">
            <v>4527399.79</v>
          </cell>
        </row>
        <row r="165">
          <cell r="B165" t="str">
            <v>INST.,REP.Y MANT. DE MOBILIARIO Y EQ.ADMÓN.,EDUCAC. Y RECREA.</v>
          </cell>
          <cell r="C165">
            <v>46110</v>
          </cell>
        </row>
        <row r="166">
          <cell r="A166">
            <v>35201</v>
          </cell>
          <cell r="B166" t="str">
            <v>MTO. Y CONSERV. DE MOB. Y EQ. DE OFNA.</v>
          </cell>
          <cell r="C166">
            <v>46110</v>
          </cell>
        </row>
        <row r="167">
          <cell r="B167" t="str">
            <v>INST., REP. Y MANT. DE EQ. DE CÓMPUTO Y TECN. DE LA INFORMACIÓN</v>
          </cell>
          <cell r="C167">
            <v>40420.19</v>
          </cell>
        </row>
        <row r="168">
          <cell r="A168">
            <v>35302</v>
          </cell>
          <cell r="B168" t="str">
            <v>MANTENIMIENTO Y CONSEVACION DE BIENES INFORMATICOS</v>
          </cell>
          <cell r="C168">
            <v>40420.19</v>
          </cell>
        </row>
        <row r="169">
          <cell r="B169" t="str">
            <v>INST.,REP. Y MANT. DE EQ. E INST. MÉDICO Y DE LABORATORIO</v>
          </cell>
          <cell r="C169">
            <v>3726724.06</v>
          </cell>
        </row>
        <row r="170">
          <cell r="A170">
            <v>35401</v>
          </cell>
          <cell r="B170" t="str">
            <v>INSTALACION, REPARACION Y MANTENIMIENTO DE EQUIPO E INSTRUM. MEDICO</v>
          </cell>
          <cell r="C170">
            <v>3726724.06</v>
          </cell>
        </row>
        <row r="171">
          <cell r="B171" t="str">
            <v>REPARACIÓN Y MANTENIMIENTO DE EQUIPO DE TRANSPORTE</v>
          </cell>
          <cell r="C171">
            <v>874678.27</v>
          </cell>
        </row>
        <row r="172">
          <cell r="A172">
            <v>35501</v>
          </cell>
          <cell r="B172" t="str">
            <v>MTO. Y CONSERV. EQUIPO DE TRANSPORTE</v>
          </cell>
          <cell r="C172">
            <v>874678.27</v>
          </cell>
        </row>
        <row r="173">
          <cell r="B173" t="str">
            <v>INSTALACIÓN, REP. Y MANT. DE MAQUINARIA, OTROS EQ.Y HERRAM.</v>
          </cell>
          <cell r="C173">
            <v>3054151.14</v>
          </cell>
        </row>
        <row r="174">
          <cell r="A174">
            <v>35701</v>
          </cell>
          <cell r="B174" t="str">
            <v>MTO. Y CONSERV. DE MAQUINARIA Y EQUIPO</v>
          </cell>
          <cell r="C174">
            <v>3054151.14</v>
          </cell>
        </row>
        <row r="175">
          <cell r="B175" t="str">
            <v>SERVICIOS DE LIMPIEZA Y MANEJO DE DESECHOS</v>
          </cell>
          <cell r="C175">
            <v>15768674.960000001</v>
          </cell>
        </row>
        <row r="176">
          <cell r="A176">
            <v>35801</v>
          </cell>
          <cell r="B176" t="str">
            <v>SERVICIOS DE LIMPIEZA Y MANEJO DE DESECHOS</v>
          </cell>
          <cell r="C176">
            <v>15768674.960000001</v>
          </cell>
        </row>
        <row r="177">
          <cell r="B177" t="str">
            <v>SERVICIOS DE JARDINERIA Y FUMIGACION</v>
          </cell>
          <cell r="C177">
            <v>490100</v>
          </cell>
        </row>
        <row r="178">
          <cell r="A178">
            <v>35901</v>
          </cell>
          <cell r="B178" t="str">
            <v>SERVICIOS DE JARDINERIA Y FUMIGACION</v>
          </cell>
          <cell r="C178">
            <v>490100</v>
          </cell>
        </row>
        <row r="179">
          <cell r="B179" t="str">
            <v>SERVICIOS DE COMUNICACIÓN SOCIAL Y PUBLICIDAD</v>
          </cell>
          <cell r="C179">
            <v>180791.6</v>
          </cell>
        </row>
        <row r="180">
          <cell r="B180" t="str">
            <v>DIFUS.RADIO, TV Y OTROS MEDIOS DE MENS.S/PROG.Y ACT. GUBERN.</v>
          </cell>
          <cell r="C180">
            <v>180791.6</v>
          </cell>
        </row>
        <row r="181">
          <cell r="A181">
            <v>36101</v>
          </cell>
          <cell r="B181" t="str">
            <v>DIFUSION POR RADIO, TELEVISION Y OTROS MEDIOS</v>
          </cell>
          <cell r="C181">
            <v>180791.6</v>
          </cell>
        </row>
        <row r="182">
          <cell r="B182" t="str">
            <v>SERVICIOS DE TRASLADO Y VIÁTICOS</v>
          </cell>
          <cell r="C182">
            <v>2602498.13</v>
          </cell>
        </row>
        <row r="183">
          <cell r="B183" t="str">
            <v>PASAJES AEREOS</v>
          </cell>
          <cell r="C183">
            <v>189278.71</v>
          </cell>
        </row>
        <row r="184">
          <cell r="A184">
            <v>37101</v>
          </cell>
          <cell r="B184" t="str">
            <v>PASAJES AEREOS</v>
          </cell>
          <cell r="C184">
            <v>189278.71</v>
          </cell>
        </row>
        <row r="185">
          <cell r="B185" t="str">
            <v>PASAJES TERRESTRES</v>
          </cell>
          <cell r="C185">
            <v>1171</v>
          </cell>
        </row>
        <row r="186">
          <cell r="A186">
            <v>37201</v>
          </cell>
          <cell r="B186" t="str">
            <v>PASAJES TERRESTRES</v>
          </cell>
          <cell r="C186">
            <v>1171</v>
          </cell>
        </row>
        <row r="187">
          <cell r="B187" t="str">
            <v>VIATICOS EN EL PAIS</v>
          </cell>
          <cell r="C187">
            <v>2381817.48</v>
          </cell>
        </row>
        <row r="188">
          <cell r="A188">
            <v>37501</v>
          </cell>
          <cell r="B188" t="str">
            <v>VIATICOS EN EL PAIS</v>
          </cell>
          <cell r="C188">
            <v>1177330</v>
          </cell>
        </row>
        <row r="189">
          <cell r="A189">
            <v>37503</v>
          </cell>
          <cell r="B189" t="str">
            <v>VIATICOS Y TRASLADO DE PACIENTES</v>
          </cell>
          <cell r="C189">
            <v>1204487.48</v>
          </cell>
        </row>
        <row r="190">
          <cell r="B190" t="str">
            <v>OTROS SERVICIOS DE TRASLADO Y HOSPEDAJE</v>
          </cell>
          <cell r="C190">
            <v>30230.94</v>
          </cell>
        </row>
        <row r="191">
          <cell r="A191">
            <v>37901</v>
          </cell>
          <cell r="B191" t="str">
            <v>CUOTAS</v>
          </cell>
          <cell r="C191">
            <v>30230.94</v>
          </cell>
        </row>
        <row r="192">
          <cell r="B192" t="str">
            <v>SERVICIOS OFICIALES</v>
          </cell>
          <cell r="C192">
            <v>1215522.04</v>
          </cell>
        </row>
        <row r="193">
          <cell r="B193" t="str">
            <v>GASTOS DE ORDEN SOCIAL Y CULTURAL</v>
          </cell>
          <cell r="C193">
            <v>1215522.04</v>
          </cell>
        </row>
        <row r="194">
          <cell r="A194">
            <v>38201</v>
          </cell>
          <cell r="B194" t="str">
            <v>GASTOS DE ORDEN SOCIAL Y CULTURAL</v>
          </cell>
          <cell r="C194">
            <v>462797.04</v>
          </cell>
        </row>
        <row r="195">
          <cell r="A195">
            <v>38202</v>
          </cell>
          <cell r="B195" t="str">
            <v>FOMENTO DEPORTIVO Y CULTURAL</v>
          </cell>
          <cell r="C195">
            <v>752725</v>
          </cell>
        </row>
        <row r="196">
          <cell r="B196" t="str">
            <v>CONGRESOS Y CONVENCIONES</v>
          </cell>
          <cell r="C196">
            <v>0</v>
          </cell>
        </row>
        <row r="197">
          <cell r="A197">
            <v>38301</v>
          </cell>
          <cell r="B197" t="str">
            <v>CONGRESOS Y CONVENCIONES</v>
          </cell>
          <cell r="C197">
            <v>0</v>
          </cell>
        </row>
        <row r="198">
          <cell r="B198" t="str">
            <v>OTROS SERVICIOS GENERALES</v>
          </cell>
          <cell r="C198">
            <v>158792116.03999999</v>
          </cell>
        </row>
        <row r="199">
          <cell r="B199" t="str">
            <v>IMPUESTOS Y DERECHOS</v>
          </cell>
          <cell r="C199">
            <v>217669</v>
          </cell>
        </row>
        <row r="200">
          <cell r="A200">
            <v>39201</v>
          </cell>
          <cell r="B200" t="str">
            <v>IMPUESTOS Y DERECHOS</v>
          </cell>
          <cell r="C200">
            <v>217669</v>
          </cell>
        </row>
        <row r="201">
          <cell r="B201" t="str">
            <v>SENTENCIAS Y RESOLUCIONES POR AUTORIDAD COMPETENTE</v>
          </cell>
          <cell r="C201">
            <v>63522524.599999994</v>
          </cell>
        </row>
        <row r="202">
          <cell r="A202">
            <v>39401</v>
          </cell>
          <cell r="B202" t="str">
            <v>SENTENCIAS Y RESOLUCIONES JUDICIALES</v>
          </cell>
          <cell r="C202">
            <v>63522524.599999994</v>
          </cell>
        </row>
        <row r="203">
          <cell r="B203" t="str">
            <v>PENAS, MULTAS, ACCESORIOS Y ACTUALIZACIONES</v>
          </cell>
          <cell r="C203">
            <v>0</v>
          </cell>
        </row>
        <row r="204">
          <cell r="A204">
            <v>39501</v>
          </cell>
          <cell r="B204" t="str">
            <v>PENAS, MULTAS, ACCESORIOS Y ACTUALIZACIONES</v>
          </cell>
          <cell r="C204">
            <v>0</v>
          </cell>
        </row>
        <row r="205">
          <cell r="B205" t="str">
            <v>OTROS SERVICIOS GENERALES</v>
          </cell>
          <cell r="C205">
            <v>95051922.439999998</v>
          </cell>
        </row>
        <row r="206">
          <cell r="A206">
            <v>39901</v>
          </cell>
          <cell r="B206" t="str">
            <v>SERVICIOS ASISTENCIALES</v>
          </cell>
          <cell r="C206">
            <v>352760</v>
          </cell>
        </row>
        <row r="207">
          <cell r="A207">
            <v>39903</v>
          </cell>
          <cell r="B207" t="str">
            <v>SUBROGACIONES</v>
          </cell>
          <cell r="C207">
            <v>94699162.439999998</v>
          </cell>
        </row>
        <row r="208">
          <cell r="B208" t="str">
            <v>TRANSFERENCIAS, ASIGNACIONES, SUBSIDIOS Y OTRAS AYUDAS</v>
          </cell>
          <cell r="C208">
            <v>1637157202.2</v>
          </cell>
        </row>
        <row r="209">
          <cell r="B209" t="str">
            <v>PENSIONES Y JUBILACIONES</v>
          </cell>
          <cell r="C209">
            <v>1637157202.2</v>
          </cell>
        </row>
        <row r="210">
          <cell r="B210" t="str">
            <v>PENSIONES</v>
          </cell>
          <cell r="C210">
            <v>513790440.32000011</v>
          </cell>
        </row>
        <row r="211">
          <cell r="A211">
            <v>45102</v>
          </cell>
          <cell r="B211" t="str">
            <v>PRESTACION SOCIAL MULTIPLE</v>
          </cell>
          <cell r="C211">
            <v>29133931.600000001</v>
          </cell>
        </row>
        <row r="212">
          <cell r="A212">
            <v>45103</v>
          </cell>
          <cell r="B212" t="str">
            <v>CANASTA BASICA</v>
          </cell>
          <cell r="C212">
            <v>1866744.17</v>
          </cell>
        </row>
        <row r="213">
          <cell r="A213">
            <v>45105</v>
          </cell>
          <cell r="B213" t="str">
            <v>PENSIONES POR CESANTIA Y EDAD AVANZADA</v>
          </cell>
          <cell r="C213">
            <v>17623814.489999998</v>
          </cell>
        </row>
        <row r="214">
          <cell r="A214">
            <v>45106</v>
          </cell>
          <cell r="B214" t="str">
            <v>PENSIONES POR VEJEZ</v>
          </cell>
          <cell r="C214">
            <v>132801261.92</v>
          </cell>
        </row>
        <row r="215">
          <cell r="A215">
            <v>45107</v>
          </cell>
          <cell r="B215" t="str">
            <v>PENSIONES POR INVALIDEZ</v>
          </cell>
          <cell r="C215">
            <v>166962465.77000001</v>
          </cell>
        </row>
        <row r="216">
          <cell r="A216">
            <v>45108</v>
          </cell>
          <cell r="B216" t="str">
            <v>PENSIONES POR VIUDEZ</v>
          </cell>
          <cell r="C216">
            <v>101783053.34</v>
          </cell>
        </row>
        <row r="217">
          <cell r="A217">
            <v>45109</v>
          </cell>
          <cell r="B217" t="str">
            <v>PENSIONES POR ORFANDAD</v>
          </cell>
          <cell r="C217">
            <v>13277918.439999999</v>
          </cell>
        </row>
        <row r="218">
          <cell r="A218">
            <v>45110</v>
          </cell>
          <cell r="B218" t="str">
            <v>PENSIONES POR ASCENDIENTE</v>
          </cell>
          <cell r="C218">
            <v>2176662.7200000002</v>
          </cell>
        </row>
        <row r="219">
          <cell r="A219">
            <v>45111</v>
          </cell>
          <cell r="B219" t="str">
            <v>PENSIONES POR VIUDEZ Y ORFANDAD</v>
          </cell>
          <cell r="C219">
            <v>23867492</v>
          </cell>
        </row>
        <row r="220">
          <cell r="A220">
            <v>45112</v>
          </cell>
          <cell r="B220" t="str">
            <v>PENSION POR INCAPACIDAD POR ACCIDENTE</v>
          </cell>
          <cell r="C220">
            <v>17481432.57</v>
          </cell>
        </row>
        <row r="221">
          <cell r="A221">
            <v>45113</v>
          </cell>
          <cell r="B221" t="str">
            <v>PENSION POR ORFANDAD POR ACCIDENTE</v>
          </cell>
          <cell r="C221">
            <v>1400474.85</v>
          </cell>
        </row>
        <row r="222">
          <cell r="A222">
            <v>45114</v>
          </cell>
          <cell r="B222" t="str">
            <v>PENSION POR VIUDEZ Y ORFANDAD POR ACCIDENTE</v>
          </cell>
          <cell r="C222">
            <v>4818619.32</v>
          </cell>
        </row>
        <row r="223">
          <cell r="A223">
            <v>45115</v>
          </cell>
          <cell r="B223" t="str">
            <v>PENSION POR VIUDEZ POR ACCIDENTE DE TRABAJO</v>
          </cell>
          <cell r="C223">
            <v>596569.13</v>
          </cell>
        </row>
        <row r="224">
          <cell r="B224" t="str">
            <v>JUBILACIONES</v>
          </cell>
          <cell r="C224">
            <v>1031284814.11</v>
          </cell>
        </row>
        <row r="225">
          <cell r="A225">
            <v>45201</v>
          </cell>
          <cell r="B225" t="str">
            <v>JUBILACIONES</v>
          </cell>
          <cell r="C225">
            <v>1018140040.35</v>
          </cell>
        </row>
        <row r="226">
          <cell r="A226">
            <v>45202</v>
          </cell>
          <cell r="B226" t="str">
            <v>JUBILACIONES POR INVALIDEZ</v>
          </cell>
          <cell r="C226">
            <v>13144773.76</v>
          </cell>
        </row>
        <row r="227">
          <cell r="B227" t="str">
            <v>OTRAS PENSIONES Y JUBILACIONES</v>
          </cell>
          <cell r="C227">
            <v>92020609.930000007</v>
          </cell>
        </row>
        <row r="228">
          <cell r="A228">
            <v>45902</v>
          </cell>
          <cell r="B228" t="str">
            <v>PRESTACIONES ECONÓMICAS DISTINTAS DE PENSIONES Y JUBILACIONES</v>
          </cell>
          <cell r="C228">
            <v>92020609.930000007</v>
          </cell>
        </row>
        <row r="229">
          <cell r="B229" t="str">
            <v>TRANSF. PARA CUOTAS Y APORT. DE SEG. SOCIAL</v>
          </cell>
          <cell r="C229">
            <v>61337.840000000004</v>
          </cell>
        </row>
        <row r="230">
          <cell r="A230">
            <v>46601</v>
          </cell>
          <cell r="B230" t="str">
            <v>TRANSFERENCIA A FIDEICOMISOS DE INSTITUCIONES PÚBLICAS FINACIERAS</v>
          </cell>
          <cell r="C230">
            <v>61337.840000000004</v>
          </cell>
        </row>
        <row r="231">
          <cell r="B231" t="str">
            <v>BIENES MUEBLES, INMUEBLES E INTANGIBLES</v>
          </cell>
          <cell r="C231">
            <v>2684104.4099999997</v>
          </cell>
        </row>
        <row r="232">
          <cell r="B232" t="str">
            <v>MOBILIARIO Y EQUIPO DE ADMINISTRACIÓN</v>
          </cell>
          <cell r="C232">
            <v>2420868.65</v>
          </cell>
        </row>
        <row r="233">
          <cell r="B233" t="str">
            <v>MUEBLES DE OFICINA Y ESTANTERIA</v>
          </cell>
          <cell r="C233">
            <v>44202.76</v>
          </cell>
        </row>
        <row r="234">
          <cell r="A234">
            <v>51101</v>
          </cell>
          <cell r="B234" t="str">
            <v>MOBILIARIO</v>
          </cell>
          <cell r="C234">
            <v>44202.76</v>
          </cell>
        </row>
        <row r="235">
          <cell r="B235" t="str">
            <v>MUEBLES EXCEPTO DE OFICINA Y ESTANTERIA</v>
          </cell>
          <cell r="C235">
            <v>0</v>
          </cell>
        </row>
        <row r="236">
          <cell r="A236">
            <v>51201</v>
          </cell>
          <cell r="B236" t="str">
            <v>MUEBLES EXCEPTO DE OFICINA Y ESTANTERIA</v>
          </cell>
          <cell r="C236">
            <v>0</v>
          </cell>
        </row>
        <row r="237">
          <cell r="B237" t="str">
            <v>BIENES ARTÍSTICOS CULTURALES Y CIENTÍFICOS</v>
          </cell>
          <cell r="C237">
            <v>0</v>
          </cell>
        </row>
        <row r="238">
          <cell r="A238">
            <v>51301</v>
          </cell>
          <cell r="B238" t="str">
            <v>BIENES ARTÍSTICOS CULTURALES Y CIENTÍFICOS</v>
          </cell>
          <cell r="C238">
            <v>0</v>
          </cell>
        </row>
        <row r="239">
          <cell r="B239" t="str">
            <v>EQUIPO DE CÓMPUTO Y DE TECNOLOGÍAS DE LA INFORMACIÓN</v>
          </cell>
          <cell r="C239">
            <v>2376665.89</v>
          </cell>
        </row>
        <row r="240">
          <cell r="A240">
            <v>51501</v>
          </cell>
          <cell r="B240" t="str">
            <v>BIENES INFORMÁTICOS</v>
          </cell>
          <cell r="C240">
            <v>2376665.89</v>
          </cell>
        </row>
        <row r="241">
          <cell r="B241" t="str">
            <v>OTROS MOBILIARIOS Y EQUIPO DE ADMINISTRACION</v>
          </cell>
          <cell r="C241">
            <v>0</v>
          </cell>
        </row>
        <row r="242">
          <cell r="A242">
            <v>51901</v>
          </cell>
          <cell r="B242" t="str">
            <v>EQUIPO DE ADMINISTRACIÓN</v>
          </cell>
          <cell r="C242">
            <v>0</v>
          </cell>
        </row>
        <row r="243">
          <cell r="B243" t="str">
            <v>MOBILIARIO Y EQUIPO EDUCACIONAL Y RECREATIVO</v>
          </cell>
          <cell r="C243">
            <v>0</v>
          </cell>
        </row>
        <row r="244">
          <cell r="B244" t="str">
            <v>EQUIPOS Y APARATOS AUDIOVISUALES</v>
          </cell>
          <cell r="C244">
            <v>0</v>
          </cell>
        </row>
        <row r="245">
          <cell r="A245">
            <v>52101</v>
          </cell>
          <cell r="B245" t="str">
            <v>EQUIPOS Y APARATOS AUDIOVISUALES</v>
          </cell>
          <cell r="C245">
            <v>0</v>
          </cell>
        </row>
        <row r="246">
          <cell r="B246" t="str">
            <v>CAMARAS FOTOGRAFICAS Y DE VIDEO</v>
          </cell>
          <cell r="C246">
            <v>0</v>
          </cell>
        </row>
        <row r="247">
          <cell r="A247">
            <v>52301</v>
          </cell>
          <cell r="B247" t="str">
            <v>CAMARAS FOTOGRAFICAS Y DE VIDEO</v>
          </cell>
          <cell r="C247">
            <v>0</v>
          </cell>
        </row>
        <row r="248">
          <cell r="B248" t="str">
            <v>EQUIPO E INSTRUMENTAL MÉDICO Y DE LABORATORIO</v>
          </cell>
          <cell r="C248">
            <v>229759.05</v>
          </cell>
        </row>
        <row r="249">
          <cell r="B249" t="str">
            <v>EQUIPO MEDICO Y DE LABORATORIO</v>
          </cell>
          <cell r="C249">
            <v>229759.05</v>
          </cell>
        </row>
        <row r="250">
          <cell r="A250">
            <v>53101</v>
          </cell>
          <cell r="B250" t="str">
            <v>EQUIPO MEDICO Y DE LABORATORIO</v>
          </cell>
          <cell r="C250">
            <v>229759.05</v>
          </cell>
        </row>
        <row r="251">
          <cell r="B251" t="str">
            <v>VEHÍCULOS Y EQUIPO DE TRANSPORTE</v>
          </cell>
          <cell r="C251">
            <v>0</v>
          </cell>
        </row>
        <row r="252">
          <cell r="B252" t="str">
            <v>VEHÍCULOS  Y EQUIPO TERRESTRE</v>
          </cell>
          <cell r="C252">
            <v>0</v>
          </cell>
        </row>
        <row r="253">
          <cell r="A253">
            <v>54101</v>
          </cell>
          <cell r="B253" t="str">
            <v>AUTOMOVILES Y CAMIONES</v>
          </cell>
          <cell r="C253">
            <v>0</v>
          </cell>
        </row>
        <row r="254">
          <cell r="B254" t="str">
            <v>MAQUINARIA, OTROS EQUIPOS Y HERRAMIENTAS</v>
          </cell>
          <cell r="C254">
            <v>33476.71</v>
          </cell>
        </row>
        <row r="255">
          <cell r="B255" t="str">
            <v>SIST. DE AIRE ACOND., CALEFACC. Y DE REF. INDUST. Y COMERCIAL</v>
          </cell>
          <cell r="C255">
            <v>20948.71</v>
          </cell>
        </row>
        <row r="256">
          <cell r="A256">
            <v>56401</v>
          </cell>
          <cell r="B256" t="str">
            <v>SISTEMA DE AIRE ACONDICIONADO, CALEFACCIÓN Y REFRIGERACIÓN E INDUSTRIAL Y COMERCIAL</v>
          </cell>
          <cell r="C256">
            <v>20948.71</v>
          </cell>
        </row>
        <row r="257">
          <cell r="B257" t="str">
            <v>EQUIPO DE COMUNICACIÓN Y TELECOMUNICACIÓN</v>
          </cell>
          <cell r="C257">
            <v>12528</v>
          </cell>
        </row>
        <row r="258">
          <cell r="A258">
            <v>56501</v>
          </cell>
          <cell r="B258" t="str">
            <v xml:space="preserve"> EQUIPO DE COMUNICACIÓN Y TELECOMUNICACION</v>
          </cell>
          <cell r="C258">
            <v>12528</v>
          </cell>
        </row>
        <row r="259">
          <cell r="B259" t="str">
            <v>HERRAMIENTAS Y MAQUINARIAS-HERRAMIENTAS</v>
          </cell>
          <cell r="C259">
            <v>0</v>
          </cell>
        </row>
        <row r="260">
          <cell r="A260">
            <v>56701</v>
          </cell>
          <cell r="B260" t="str">
            <v>HERRAMIENTAS</v>
          </cell>
          <cell r="C260">
            <v>0</v>
          </cell>
        </row>
        <row r="261">
          <cell r="B261" t="str">
            <v>OTROS EQUIPOS</v>
          </cell>
          <cell r="C261">
            <v>0</v>
          </cell>
        </row>
        <row r="262">
          <cell r="A262">
            <v>56901</v>
          </cell>
          <cell r="B262" t="str">
            <v>BIENES MUEBLES, POR ARRENDAMIENTO FINANCIERO</v>
          </cell>
          <cell r="C262">
            <v>0</v>
          </cell>
        </row>
        <row r="263">
          <cell r="A263">
            <v>56902</v>
          </cell>
          <cell r="B263" t="str">
            <v>OTROS BIENES MUEBLES</v>
          </cell>
          <cell r="C263">
            <v>0</v>
          </cell>
        </row>
        <row r="264">
          <cell r="B264" t="str">
            <v>ACTIVOS INTANGIBLES</v>
          </cell>
          <cell r="C264">
            <v>0</v>
          </cell>
        </row>
        <row r="265">
          <cell r="B265" t="str">
            <v>SOFTWARE</v>
          </cell>
          <cell r="C265">
            <v>0</v>
          </cell>
        </row>
        <row r="266">
          <cell r="A266">
            <v>59101</v>
          </cell>
          <cell r="B266" t="str">
            <v>SOFTWARE</v>
          </cell>
          <cell r="C266">
            <v>0</v>
          </cell>
        </row>
        <row r="267">
          <cell r="B267" t="str">
            <v>INVERSIÓN PÚBLICA</v>
          </cell>
          <cell r="C267">
            <v>29452589.68</v>
          </cell>
        </row>
        <row r="268">
          <cell r="B268" t="str">
            <v>OBRA PÚBLICA EN BIENES PROPIOS</v>
          </cell>
          <cell r="C268">
            <v>29452589.68</v>
          </cell>
        </row>
        <row r="269">
          <cell r="B269" t="str">
            <v>EDIFICACIÓN NO HABITACIONAL</v>
          </cell>
          <cell r="C269">
            <v>29452589.68</v>
          </cell>
        </row>
        <row r="270">
          <cell r="A270">
            <v>62210</v>
          </cell>
          <cell r="B270" t="str">
            <v>INFRAESTRUCTURA Y EQUIPAMIENTO EN MATERIA DE SALUD</v>
          </cell>
          <cell r="C270">
            <v>29452589.68</v>
          </cell>
        </row>
        <row r="271">
          <cell r="B271" t="str">
            <v>INVERSIONES FINANCIERAS Y OTRAS PROVISIONES</v>
          </cell>
          <cell r="C271">
            <v>66130064.229999997</v>
          </cell>
        </row>
        <row r="272">
          <cell r="B272" t="str">
            <v>PRESTAMOS ISSSTESON</v>
          </cell>
          <cell r="C272">
            <v>66130064.229999997</v>
          </cell>
        </row>
        <row r="273">
          <cell r="B273" t="str">
            <v>PRESTAMOS ISSSTESON</v>
          </cell>
          <cell r="C273">
            <v>66130064.229999997</v>
          </cell>
        </row>
        <row r="274">
          <cell r="A274">
            <v>77101</v>
          </cell>
          <cell r="B274" t="str">
            <v>PRESTAMOS A CORTO PLAZO</v>
          </cell>
          <cell r="C274">
            <v>2571464</v>
          </cell>
        </row>
        <row r="275">
          <cell r="A275">
            <v>77102</v>
          </cell>
          <cell r="B275" t="str">
            <v>PRESTAMOS PRENDARIOS</v>
          </cell>
          <cell r="C275">
            <v>0</v>
          </cell>
        </row>
        <row r="276">
          <cell r="A276">
            <v>77103</v>
          </cell>
          <cell r="B276" t="str">
            <v>PRESTAMOS HIPOTECARIOS FOVISSSTESON</v>
          </cell>
          <cell r="C276">
            <v>63558600.229999997</v>
          </cell>
        </row>
        <row r="277">
          <cell r="B277" t="str">
            <v>DEUDA PÚBLICA</v>
          </cell>
          <cell r="C277">
            <v>1174725440.8499999</v>
          </cell>
        </row>
        <row r="278">
          <cell r="B278" t="str">
            <v>ADEUDOS DE EJERCICIOS FISCALES ANTERIORES (ADEFAS)</v>
          </cell>
          <cell r="C278">
            <v>1174725440.8499999</v>
          </cell>
        </row>
        <row r="279">
          <cell r="B279" t="str">
            <v>ADEFAS</v>
          </cell>
          <cell r="C279">
            <v>1174725440.8499999</v>
          </cell>
        </row>
        <row r="280">
          <cell r="A280">
            <v>99101</v>
          </cell>
          <cell r="B280" t="str">
            <v>ADEFAS</v>
          </cell>
          <cell r="C280">
            <v>1174725440.8499999</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_ARMO.rpt"/>
    </sheetNames>
    <sheetDataSet>
      <sheetData sheetId="0">
        <row r="12">
          <cell r="A12">
            <v>11301</v>
          </cell>
          <cell r="B12" t="str">
            <v>SUELDOS</v>
          </cell>
          <cell r="C12">
            <v>105157403.79000001</v>
          </cell>
        </row>
        <row r="13">
          <cell r="A13">
            <v>11302</v>
          </cell>
          <cell r="B13" t="str">
            <v>SUELDO DIFERENCIAL POR ZONA</v>
          </cell>
          <cell r="C13">
            <v>0</v>
          </cell>
        </row>
        <row r="14">
          <cell r="A14">
            <v>11303</v>
          </cell>
          <cell r="B14" t="str">
            <v>REMUNERACIONES DIVERSAS</v>
          </cell>
          <cell r="C14">
            <v>0</v>
          </cell>
        </row>
        <row r="15">
          <cell r="A15">
            <v>11304</v>
          </cell>
          <cell r="B15" t="str">
            <v>REMUNERACION POR SUSTITUCION AL PERSONAL</v>
          </cell>
          <cell r="C15">
            <v>25992378.280000001</v>
          </cell>
        </row>
        <row r="16">
          <cell r="A16">
            <v>11305</v>
          </cell>
          <cell r="B16" t="str">
            <v>COMPENSACION POR RIESGOS PROFESIONALES</v>
          </cell>
          <cell r="C16">
            <v>0</v>
          </cell>
        </row>
        <row r="17">
          <cell r="A17">
            <v>11306</v>
          </cell>
          <cell r="B17" t="str">
            <v>BENEFICIOS POR RIESGOS LABORALES</v>
          </cell>
          <cell r="C17">
            <v>278774002.48000002</v>
          </cell>
        </row>
        <row r="18">
          <cell r="A18">
            <v>11307</v>
          </cell>
          <cell r="B18" t="str">
            <v>AYUDA DE HABITACION</v>
          </cell>
          <cell r="C18">
            <v>133333205.59</v>
          </cell>
        </row>
        <row r="19">
          <cell r="A19">
            <v>11308</v>
          </cell>
          <cell r="B19" t="str">
            <v>AYUDA DE DESPENSA</v>
          </cell>
          <cell r="C19">
            <v>17630909.170000002</v>
          </cell>
        </row>
        <row r="20">
          <cell r="A20">
            <v>11311</v>
          </cell>
          <cell r="B20" t="str">
            <v>COMPENSACION</v>
          </cell>
          <cell r="C20">
            <v>22642939.370000001</v>
          </cell>
        </row>
        <row r="21">
          <cell r="A21">
            <v>12201</v>
          </cell>
          <cell r="B21" t="str">
            <v>SUELDOS AL PERSONAL EVENTUAL</v>
          </cell>
          <cell r="C21">
            <v>14103660.02</v>
          </cell>
        </row>
        <row r="22">
          <cell r="A22">
            <v>12202</v>
          </cell>
          <cell r="B22" t="str">
            <v>COMPENSACION</v>
          </cell>
          <cell r="C22">
            <v>2710913.58</v>
          </cell>
        </row>
        <row r="23">
          <cell r="A23">
            <v>12210</v>
          </cell>
          <cell r="B23" t="str">
            <v>AYUDA DESPENSA PERS. EVENTUAL</v>
          </cell>
          <cell r="C23">
            <v>8475951.5299999993</v>
          </cell>
        </row>
        <row r="24">
          <cell r="A24">
            <v>12211</v>
          </cell>
          <cell r="B24" t="str">
            <v>AYUDA DE HABITACION PERS. EVENTUAL</v>
          </cell>
          <cell r="C24">
            <v>34953339.020000003</v>
          </cell>
        </row>
        <row r="25">
          <cell r="A25">
            <v>12212</v>
          </cell>
          <cell r="B25" t="str">
            <v>BENEF. POR RIESGOS LAB. PERS. EVENTUAL</v>
          </cell>
          <cell r="C25">
            <v>9292917.8399999999</v>
          </cell>
        </row>
        <row r="26">
          <cell r="A26">
            <v>12214</v>
          </cell>
          <cell r="B26" t="str">
            <v>SUELDO DIFERENCIAL POR ZONA EVENTUALES</v>
          </cell>
          <cell r="C26">
            <v>0</v>
          </cell>
        </row>
        <row r="27">
          <cell r="A27">
            <v>12301</v>
          </cell>
          <cell r="B27" t="str">
            <v>RETRIBUCIONES POR SERVICIOS DE CARÁCTER SOCIAL</v>
          </cell>
          <cell r="C27">
            <v>32372.81</v>
          </cell>
        </row>
        <row r="28">
          <cell r="A28">
            <v>13101</v>
          </cell>
          <cell r="B28" t="str">
            <v>PRIMA QUINQUENAL POR AÑOS DE SERVICIO</v>
          </cell>
          <cell r="C28">
            <v>16361619.609999999</v>
          </cell>
        </row>
        <row r="29">
          <cell r="A29">
            <v>13201</v>
          </cell>
          <cell r="B29" t="str">
            <v>PRIMA DE VACACIONES Y DOMINICAL</v>
          </cell>
          <cell r="C29">
            <v>1533031.58</v>
          </cell>
        </row>
        <row r="30">
          <cell r="A30">
            <v>13202</v>
          </cell>
          <cell r="B30" t="str">
            <v>AGUINALDO O GRATIFICACION DE FIN DE AÑO</v>
          </cell>
          <cell r="C30">
            <v>1486524.39</v>
          </cell>
        </row>
        <row r="31">
          <cell r="A31">
            <v>13203</v>
          </cell>
          <cell r="B31" t="str">
            <v>COMPENSACION POR AJUSTE DE CALENDARIO</v>
          </cell>
          <cell r="C31">
            <v>189798.78</v>
          </cell>
        </row>
        <row r="32">
          <cell r="A32">
            <v>13204</v>
          </cell>
          <cell r="B32" t="str">
            <v>COMPENSACION POR BONO NAVIDEÑO</v>
          </cell>
          <cell r="C32">
            <v>189798.78</v>
          </cell>
        </row>
        <row r="33">
          <cell r="A33">
            <v>13403</v>
          </cell>
          <cell r="B33" t="str">
            <v>ESTIMULOS AL PERSONAL DE CONFIANZA</v>
          </cell>
          <cell r="C33">
            <v>2817061.58</v>
          </cell>
        </row>
        <row r="34">
          <cell r="A34">
            <v>14102</v>
          </cell>
          <cell r="B34" t="str">
            <v>APORTACIÓN POR SEGURO DE VIDA ISSSTESON</v>
          </cell>
          <cell r="C34">
            <v>157062</v>
          </cell>
        </row>
        <row r="35">
          <cell r="A35">
            <v>14103</v>
          </cell>
          <cell r="B35" t="str">
            <v>APORTACIÓN POR SEGURO DE RETIRO ISSSTESON</v>
          </cell>
          <cell r="C35">
            <v>4082768</v>
          </cell>
        </row>
        <row r="36">
          <cell r="A36">
            <v>14104</v>
          </cell>
          <cell r="B36" t="str">
            <v>APORTACIÓN PARA PRESTAMOS A CORTO PLAZO</v>
          </cell>
          <cell r="C36">
            <v>1879803.02</v>
          </cell>
        </row>
        <row r="37">
          <cell r="A37">
            <v>14106</v>
          </cell>
          <cell r="B37" t="str">
            <v>OTRAS APORTACIONES DE SEGURIDAD SOCIAL</v>
          </cell>
          <cell r="C37">
            <v>11551490.439999999</v>
          </cell>
        </row>
        <row r="38">
          <cell r="A38">
            <v>14107</v>
          </cell>
          <cell r="B38" t="str">
            <v>APORTACIÓN PARA INFRAESTRUCTURA, EQUIPAM. Y MANT. HOSPITALARIO</v>
          </cell>
          <cell r="C38">
            <v>4417225.76</v>
          </cell>
        </row>
        <row r="39">
          <cell r="A39">
            <v>14109</v>
          </cell>
          <cell r="B39" t="str">
            <v>APORTACIONES POR SERVICIO MEDICO DE ISSSTESON</v>
          </cell>
          <cell r="C39">
            <v>29090713.920000002</v>
          </cell>
        </row>
        <row r="40">
          <cell r="A40">
            <v>14110</v>
          </cell>
          <cell r="B40" t="str">
            <v>ASIGNACION PARA PRESTAMOS PRENDARIOS</v>
          </cell>
          <cell r="C40">
            <v>1879803.02</v>
          </cell>
        </row>
        <row r="41">
          <cell r="A41">
            <v>14202</v>
          </cell>
          <cell r="B41" t="str">
            <v>CUOTAS AL FOVISSSTESON</v>
          </cell>
          <cell r="C41">
            <v>13718243.710000001</v>
          </cell>
        </row>
        <row r="42">
          <cell r="A42">
            <v>14301</v>
          </cell>
          <cell r="B42" t="str">
            <v>APORTACIÓN AL SISTEMA DE RETIRO (FONDO DE PENSIONES)</v>
          </cell>
          <cell r="C42">
            <v>65938951.57</v>
          </cell>
        </row>
        <row r="43">
          <cell r="A43">
            <v>15402</v>
          </cell>
          <cell r="B43" t="str">
            <v>CUOTA PARA MATERIAL DIDACTICO</v>
          </cell>
          <cell r="C43">
            <v>0</v>
          </cell>
        </row>
        <row r="44">
          <cell r="A44">
            <v>15409</v>
          </cell>
          <cell r="B44" t="str">
            <v>BONO PARA DESPENSA</v>
          </cell>
          <cell r="C44">
            <v>0</v>
          </cell>
        </row>
        <row r="45">
          <cell r="A45">
            <v>15413</v>
          </cell>
          <cell r="B45" t="str">
            <v>AYUDA PARA GUARDERIA A MADRES TRABAJADORAS</v>
          </cell>
          <cell r="C45">
            <v>0</v>
          </cell>
        </row>
        <row r="46">
          <cell r="A46">
            <v>15416</v>
          </cell>
          <cell r="B46" t="str">
            <v>APOYO PARA UTILES ESCOLARES</v>
          </cell>
          <cell r="C46">
            <v>0</v>
          </cell>
        </row>
        <row r="47">
          <cell r="A47">
            <v>15417</v>
          </cell>
          <cell r="B47" t="str">
            <v>APOYO PARA DESARROLLO Y CAPACITACION</v>
          </cell>
          <cell r="C47">
            <v>0</v>
          </cell>
        </row>
        <row r="48">
          <cell r="A48">
            <v>15418</v>
          </cell>
          <cell r="B48" t="str">
            <v>COMPENSACION ESPECIFICA A PERSONAL DE BASE</v>
          </cell>
          <cell r="C48">
            <v>0</v>
          </cell>
        </row>
        <row r="49">
          <cell r="A49">
            <v>15419</v>
          </cell>
          <cell r="B49" t="str">
            <v>AYUDA PARA SERVICIO DE TRANSPORTE</v>
          </cell>
          <cell r="C49">
            <v>0</v>
          </cell>
        </row>
        <row r="50">
          <cell r="A50">
            <v>15420</v>
          </cell>
          <cell r="B50" t="str">
            <v>COMPENSACION EN APOYO A LA DISCAPACIDAD</v>
          </cell>
          <cell r="C50">
            <v>0</v>
          </cell>
        </row>
        <row r="51">
          <cell r="A51">
            <v>15421</v>
          </cell>
          <cell r="B51" t="str">
            <v>BONO DE DIA DE MADRES</v>
          </cell>
          <cell r="C51">
            <v>0</v>
          </cell>
        </row>
        <row r="52">
          <cell r="A52">
            <v>15424</v>
          </cell>
          <cell r="B52" t="str">
            <v>AYUDA PARA ACTUALIZACION PROFESIONAL</v>
          </cell>
          <cell r="C52">
            <v>0</v>
          </cell>
        </row>
        <row r="53">
          <cell r="A53">
            <v>15501</v>
          </cell>
          <cell r="B53" t="str">
            <v>APOYO A LA CAPACITACIÓN</v>
          </cell>
          <cell r="C53">
            <v>0</v>
          </cell>
        </row>
        <row r="54">
          <cell r="A54">
            <v>17102</v>
          </cell>
          <cell r="B54" t="str">
            <v>ESTIMULOS AL PERSONAL</v>
          </cell>
          <cell r="C54">
            <v>0</v>
          </cell>
        </row>
        <row r="55">
          <cell r="A55">
            <v>17105</v>
          </cell>
          <cell r="B55" t="str">
            <v>COMPENSACION POR TITULACION A NIVEL DE LICENCIATURA</v>
          </cell>
          <cell r="C55">
            <v>0</v>
          </cell>
        </row>
        <row r="56">
          <cell r="C56">
            <v>808393889.63999999</v>
          </cell>
        </row>
        <row r="57">
          <cell r="A57" t="str">
            <v>CAPITULO :</v>
          </cell>
        </row>
        <row r="59">
          <cell r="A59">
            <v>21101</v>
          </cell>
          <cell r="B59" t="str">
            <v>MATERIALES, UTILES Y EQUIPOS MENORES DE OFICINA</v>
          </cell>
          <cell r="C59">
            <v>1540697.05</v>
          </cell>
        </row>
        <row r="60">
          <cell r="A60">
            <v>21102</v>
          </cell>
          <cell r="B60" t="str">
            <v>FORMAS IMPRESAS</v>
          </cell>
          <cell r="C60">
            <v>127171.96</v>
          </cell>
        </row>
        <row r="61">
          <cell r="A61">
            <v>21201</v>
          </cell>
          <cell r="B61" t="str">
            <v>MATERIALES Y UTILES DE IMPRESION Y REPRODUCCION</v>
          </cell>
          <cell r="C61">
            <v>1298296.81</v>
          </cell>
        </row>
        <row r="62">
          <cell r="A62">
            <v>21401</v>
          </cell>
          <cell r="B62" t="str">
            <v>MATERIALES Y UTILES PARA EL PROCESAMIENTO DE EQUIPOS Y BIENES INFORMATICOS</v>
          </cell>
          <cell r="C62">
            <v>143477.59</v>
          </cell>
        </row>
        <row r="63">
          <cell r="A63">
            <v>21601</v>
          </cell>
          <cell r="B63" t="str">
            <v>MATERIAL DE LIMPIEZA</v>
          </cell>
          <cell r="C63">
            <v>2391711.5499999998</v>
          </cell>
        </row>
        <row r="64">
          <cell r="A64">
            <v>21701</v>
          </cell>
          <cell r="B64" t="str">
            <v>MATERIALES EDUCATIVOS</v>
          </cell>
          <cell r="C64">
            <v>0</v>
          </cell>
        </row>
        <row r="65">
          <cell r="A65">
            <v>22101</v>
          </cell>
          <cell r="B65" t="str">
            <v>PRODUCTOS ALIMENTICIOS PARA EL PERSONAL DE LAS INSTALACIONES</v>
          </cell>
          <cell r="C65">
            <v>91658.78</v>
          </cell>
        </row>
        <row r="66">
          <cell r="A66">
            <v>22103</v>
          </cell>
          <cell r="B66" t="str">
            <v>ALIMENTACION DE PERSONAS HOSPITALIZADAS</v>
          </cell>
          <cell r="C66">
            <v>1336770.96</v>
          </cell>
        </row>
        <row r="67">
          <cell r="A67">
            <v>22106</v>
          </cell>
          <cell r="B67" t="str">
            <v>ADQUISICION DE AGUA POTABLE</v>
          </cell>
          <cell r="C67">
            <v>238892.5</v>
          </cell>
        </row>
        <row r="68">
          <cell r="A68">
            <v>22301</v>
          </cell>
          <cell r="B68" t="str">
            <v>UTENSILIOS SERVICIO DE ALIMENTACION</v>
          </cell>
          <cell r="C68">
            <v>124880.81</v>
          </cell>
        </row>
        <row r="69">
          <cell r="A69">
            <v>23401</v>
          </cell>
          <cell r="B69" t="str">
            <v>COMBUSTIBLE, LUBRICANTES, ADITIVOS, CARBON Y SUS DERIVADOS</v>
          </cell>
          <cell r="C69">
            <v>1733243.43</v>
          </cell>
        </row>
        <row r="70">
          <cell r="A70">
            <v>24601</v>
          </cell>
          <cell r="B70" t="str">
            <v>MATERIAL ELECTRICO Y ELECTRONICO</v>
          </cell>
          <cell r="C70">
            <v>32685.64</v>
          </cell>
        </row>
        <row r="71">
          <cell r="A71">
            <v>25101</v>
          </cell>
          <cell r="B71" t="str">
            <v>PRODUCTOS QUIMICOS BASICOS</v>
          </cell>
          <cell r="C71">
            <v>0</v>
          </cell>
        </row>
        <row r="72">
          <cell r="A72">
            <v>25301</v>
          </cell>
          <cell r="B72" t="str">
            <v>MEDICINAS Y PRODUCTOS FARMACEUTICOS</v>
          </cell>
          <cell r="C72">
            <v>80912752.650000006</v>
          </cell>
        </row>
        <row r="73">
          <cell r="A73">
            <v>25302</v>
          </cell>
          <cell r="B73" t="str">
            <v>OXIGENO Y GASES PARA USO MEDICINAL</v>
          </cell>
          <cell r="C73">
            <v>1748957.25</v>
          </cell>
        </row>
        <row r="74">
          <cell r="A74">
            <v>25401</v>
          </cell>
          <cell r="B74" t="str">
            <v>MATERIALES, ACCESORIOS Y SUMINISTROS MEDICOS</v>
          </cell>
          <cell r="C74">
            <v>3238467.71</v>
          </cell>
        </row>
        <row r="75">
          <cell r="A75">
            <v>25402</v>
          </cell>
          <cell r="B75" t="str">
            <v>MATERIAL DENTAL</v>
          </cell>
          <cell r="C75">
            <v>4926.59</v>
          </cell>
        </row>
        <row r="76">
          <cell r="A76">
            <v>25403</v>
          </cell>
          <cell r="B76" t="str">
            <v>MATERIAL PARA HEMODIALISIS</v>
          </cell>
          <cell r="C76">
            <v>20118.43</v>
          </cell>
        </row>
        <row r="77">
          <cell r="A77">
            <v>25405</v>
          </cell>
          <cell r="B77" t="str">
            <v>PROTESIS Y ORTESIS</v>
          </cell>
          <cell r="C77">
            <v>2296201.23</v>
          </cell>
        </row>
        <row r="78">
          <cell r="A78">
            <v>25406</v>
          </cell>
          <cell r="B78" t="str">
            <v>ARMAZONES Y CRISTALES</v>
          </cell>
          <cell r="C78">
            <v>19803.43</v>
          </cell>
        </row>
        <row r="79">
          <cell r="A79">
            <v>25501</v>
          </cell>
          <cell r="B79" t="str">
            <v>MATERIALES Y SUMINISTROS DE LABORATORIO</v>
          </cell>
          <cell r="C79">
            <v>1871</v>
          </cell>
        </row>
        <row r="80">
          <cell r="A80">
            <v>26101</v>
          </cell>
          <cell r="B80" t="str">
            <v>COMBUSTIBLES</v>
          </cell>
          <cell r="C80">
            <v>1494861.43</v>
          </cell>
        </row>
        <row r="81">
          <cell r="A81">
            <v>27101</v>
          </cell>
          <cell r="B81" t="str">
            <v>VESTUARIO Y UNIFORMES</v>
          </cell>
          <cell r="C81">
            <v>0</v>
          </cell>
        </row>
        <row r="82">
          <cell r="A82">
            <v>27201</v>
          </cell>
          <cell r="B82" t="str">
            <v>PRENDAS DE SEGURIDAD Y PROTECCION PERSONAL</v>
          </cell>
          <cell r="C82">
            <v>4878.8599999999997</v>
          </cell>
        </row>
        <row r="83">
          <cell r="A83">
            <v>27501</v>
          </cell>
          <cell r="B83" t="str">
            <v>BLANCOS Y OTROS PRODUCTOS TEXTILES</v>
          </cell>
          <cell r="C83">
            <v>48018.04</v>
          </cell>
        </row>
        <row r="84">
          <cell r="A84">
            <v>29101</v>
          </cell>
          <cell r="B84" t="str">
            <v>HERRAMIENTAS MENORES</v>
          </cell>
          <cell r="C84">
            <v>10632.71</v>
          </cell>
        </row>
        <row r="85">
          <cell r="A85">
            <v>29201</v>
          </cell>
          <cell r="B85" t="str">
            <v>ARTICULOS PARA MANT. Y CONSERV. DE EDIFICIO</v>
          </cell>
          <cell r="C85">
            <v>141950.82999999999</v>
          </cell>
        </row>
        <row r="86">
          <cell r="A86">
            <v>29301</v>
          </cell>
          <cell r="B86" t="str">
            <v>REFACCIONES Y ACCESORIOS MENORES DE MOBILIARIO Y EQUIPO</v>
          </cell>
          <cell r="C86">
            <v>47152.34</v>
          </cell>
        </row>
        <row r="87">
          <cell r="A87">
            <v>29401</v>
          </cell>
          <cell r="B87" t="str">
            <v>REFACCIONES Y ACCESORIOS MENORES DE EQUIPO DE COMPUTO</v>
          </cell>
          <cell r="C87">
            <v>114567.56</v>
          </cell>
        </row>
        <row r="88">
          <cell r="A88">
            <v>29501</v>
          </cell>
          <cell r="B88" t="str">
            <v>REFACCIONES Y ACCESORIOS MENORES DE EQUIPO E INSTRUMENTAL MEDICO</v>
          </cell>
          <cell r="C88">
            <v>1400414.91</v>
          </cell>
        </row>
        <row r="89">
          <cell r="A89">
            <v>29601</v>
          </cell>
          <cell r="B89" t="str">
            <v>REFACCIONES Y ACCESORIOS  MENORES DE EQUIPO DE TRANSPORTE</v>
          </cell>
          <cell r="C89">
            <v>9931.18</v>
          </cell>
        </row>
        <row r="90">
          <cell r="A90">
            <v>29801</v>
          </cell>
          <cell r="B90" t="str">
            <v>REFACCIONES Y ACCESORIOS MENORES DE MAQUINARIA Y OTROS EQUIPOS</v>
          </cell>
          <cell r="C90">
            <v>52829.53</v>
          </cell>
        </row>
        <row r="91">
          <cell r="A91">
            <v>29901</v>
          </cell>
          <cell r="B91" t="str">
            <v>REFACCIONES Y ACCESORIOS MENORES OTROS BIENES MUEBLES</v>
          </cell>
          <cell r="C91">
            <v>41818</v>
          </cell>
        </row>
        <row r="92">
          <cell r="C92">
            <v>100669640.76000001</v>
          </cell>
        </row>
        <row r="93">
          <cell r="A93" t="str">
            <v>CAPITULO :</v>
          </cell>
        </row>
        <row r="95">
          <cell r="A95">
            <v>31101</v>
          </cell>
          <cell r="B95" t="str">
            <v>ENERGIA ELECTRICA</v>
          </cell>
          <cell r="C95">
            <v>4836097.92</v>
          </cell>
        </row>
        <row r="96">
          <cell r="A96">
            <v>31301</v>
          </cell>
          <cell r="B96" t="str">
            <v>AGUA</v>
          </cell>
          <cell r="C96">
            <v>1557367.14</v>
          </cell>
        </row>
        <row r="97">
          <cell r="A97">
            <v>31401</v>
          </cell>
          <cell r="B97" t="str">
            <v>TELEFONIA TRADICIONAL</v>
          </cell>
          <cell r="C97">
            <v>1453349.38</v>
          </cell>
        </row>
        <row r="98">
          <cell r="A98">
            <v>31601</v>
          </cell>
          <cell r="B98" t="str">
            <v>SERVICIOS DE TELECOMUNICACIONES Y SATELITES</v>
          </cell>
          <cell r="C98">
            <v>0</v>
          </cell>
        </row>
        <row r="99">
          <cell r="A99">
            <v>31701</v>
          </cell>
          <cell r="B99" t="str">
            <v>SERVICIOS DE ACCESO A INTERNET, REDES Y PROCESAMIENTO DE INFORMACION</v>
          </cell>
          <cell r="C99">
            <v>309566.09999999998</v>
          </cell>
        </row>
        <row r="100">
          <cell r="A100">
            <v>31801</v>
          </cell>
          <cell r="B100" t="str">
            <v>SERVICIO POSTAL</v>
          </cell>
          <cell r="C100">
            <v>73883.34</v>
          </cell>
        </row>
        <row r="101">
          <cell r="A101">
            <v>32201</v>
          </cell>
          <cell r="B101" t="str">
            <v>ARRENDAMIENTO DE EDIFICIOS</v>
          </cell>
          <cell r="C101">
            <v>3333828.58</v>
          </cell>
        </row>
        <row r="102">
          <cell r="A102">
            <v>32301</v>
          </cell>
          <cell r="B102" t="str">
            <v>ARRENDAMIENTO DE MUEBLES, MAQUINARIA Y E</v>
          </cell>
          <cell r="C102">
            <v>604159.76</v>
          </cell>
        </row>
        <row r="103">
          <cell r="A103">
            <v>32401</v>
          </cell>
          <cell r="B103" t="str">
            <v>ARRENDAMIENTO DE EQUIPO E INSTRUMENTAL MEDICO Y DE LABORATORIO</v>
          </cell>
          <cell r="C103">
            <v>355798.68</v>
          </cell>
        </row>
        <row r="104">
          <cell r="A104">
            <v>32501</v>
          </cell>
          <cell r="B104" t="str">
            <v>ARRENDAMIENTO DE EQUIPO DE TRANSPORTE</v>
          </cell>
          <cell r="C104">
            <v>37000</v>
          </cell>
        </row>
        <row r="105">
          <cell r="A105">
            <v>33101</v>
          </cell>
          <cell r="B105" t="str">
            <v>SERVICIOS LEGALES, DE CONTABILIDAD, AUDITORIAS Y RELACIONADOS</v>
          </cell>
          <cell r="C105">
            <v>0</v>
          </cell>
        </row>
        <row r="106">
          <cell r="A106">
            <v>33301</v>
          </cell>
          <cell r="B106" t="str">
            <v>SEERVICIOS DE INFORMATICA</v>
          </cell>
          <cell r="C106">
            <v>0</v>
          </cell>
        </row>
        <row r="107">
          <cell r="A107">
            <v>33302</v>
          </cell>
          <cell r="B107" t="str">
            <v>SERVICIOS DE CONSULTORIAS</v>
          </cell>
          <cell r="C107">
            <v>3310170.74</v>
          </cell>
        </row>
        <row r="108">
          <cell r="A108">
            <v>33401</v>
          </cell>
          <cell r="B108" t="str">
            <v>SERVICIOS DE CAPACITACION</v>
          </cell>
          <cell r="C108">
            <v>406615.58</v>
          </cell>
        </row>
        <row r="109">
          <cell r="A109">
            <v>33603</v>
          </cell>
          <cell r="B109" t="str">
            <v>IMPRESIONES Y PUBLICACIONES OFICIALES</v>
          </cell>
          <cell r="C109">
            <v>156719.29</v>
          </cell>
        </row>
        <row r="110">
          <cell r="A110">
            <v>33606</v>
          </cell>
          <cell r="B110" t="str">
            <v>FOTOCOPIADO</v>
          </cell>
          <cell r="C110">
            <v>1212257.1499999999</v>
          </cell>
        </row>
        <row r="111">
          <cell r="A111">
            <v>33801</v>
          </cell>
          <cell r="B111" t="str">
            <v>SERVICIO DE VIGILANCIA</v>
          </cell>
          <cell r="C111">
            <v>1718255.09</v>
          </cell>
        </row>
        <row r="112">
          <cell r="A112">
            <v>33909</v>
          </cell>
          <cell r="B112" t="str">
            <v>PARTIDA CHECK</v>
          </cell>
          <cell r="C112">
            <v>1390.84</v>
          </cell>
        </row>
        <row r="113">
          <cell r="A113">
            <v>34101</v>
          </cell>
          <cell r="B113" t="str">
            <v>SERVICIOS FINANCIEROS Y BANCARIOS</v>
          </cell>
          <cell r="C113">
            <v>1678612.3</v>
          </cell>
        </row>
        <row r="114">
          <cell r="A114">
            <v>34401</v>
          </cell>
          <cell r="B114" t="str">
            <v>SEGUROS DE RESPONSABILIDAD PATRIMONIAL Y FIANZAS</v>
          </cell>
          <cell r="C114">
            <v>492856.36</v>
          </cell>
        </row>
        <row r="115">
          <cell r="A115">
            <v>34501</v>
          </cell>
          <cell r="B115" t="str">
            <v>SEGURO DE BIENES PATRIMONIALES</v>
          </cell>
          <cell r="C115">
            <v>0</v>
          </cell>
        </row>
        <row r="116">
          <cell r="A116">
            <v>34701</v>
          </cell>
          <cell r="B116" t="str">
            <v>FLETES Y MANIOBRAS</v>
          </cell>
          <cell r="C116">
            <v>70438.97</v>
          </cell>
        </row>
        <row r="117">
          <cell r="A117">
            <v>35101</v>
          </cell>
          <cell r="B117" t="str">
            <v>MANTENIMIENTO Y CONSERVACION DE INMUEBLE</v>
          </cell>
          <cell r="C117">
            <v>4030056.45</v>
          </cell>
        </row>
        <row r="118">
          <cell r="A118">
            <v>35201</v>
          </cell>
          <cell r="B118" t="str">
            <v>MTO. Y CONSERV. DE MOB. Y EQ. DE OFNA.</v>
          </cell>
          <cell r="C118">
            <v>31459.200000000001</v>
          </cell>
        </row>
        <row r="119">
          <cell r="A119">
            <v>35302</v>
          </cell>
          <cell r="B119" t="str">
            <v>MANTENIMIENTO Y CONSEVACION DE BIENES INFORMATICOS</v>
          </cell>
          <cell r="C119">
            <v>25545.51</v>
          </cell>
        </row>
        <row r="120">
          <cell r="A120">
            <v>35401</v>
          </cell>
          <cell r="B120" t="str">
            <v>INSTALACION, REPARACION Y MANTENIMIENTO DE EQUIPO E INSTRUMENTAL MEDICO</v>
          </cell>
          <cell r="C120">
            <v>2671963.04</v>
          </cell>
        </row>
        <row r="121">
          <cell r="A121">
            <v>35501</v>
          </cell>
          <cell r="B121" t="str">
            <v>MTO. Y CONSERV. EQUIPO DE TRANSPORTE</v>
          </cell>
          <cell r="C121">
            <v>598788.43000000005</v>
          </cell>
        </row>
        <row r="122">
          <cell r="A122">
            <v>35701</v>
          </cell>
          <cell r="B122" t="str">
            <v>MTO. Y CONSERV. DE MAQUINARIA Y EQUIPO</v>
          </cell>
          <cell r="C122">
            <v>1693176.06</v>
          </cell>
        </row>
        <row r="123">
          <cell r="A123">
            <v>35703</v>
          </cell>
          <cell r="B123" t="str">
            <v xml:space="preserve"> MTO. Y CONSERV. EQUIPO DE REFRIGERACION</v>
          </cell>
          <cell r="C123">
            <v>192904.82</v>
          </cell>
        </row>
        <row r="124">
          <cell r="A124">
            <v>35801</v>
          </cell>
          <cell r="B124" t="str">
            <v>SERVICIOS DE LIMPIEZA Y MANEJO DE DESECHOS</v>
          </cell>
          <cell r="C124">
            <v>13728774</v>
          </cell>
        </row>
        <row r="125">
          <cell r="A125">
            <v>35901</v>
          </cell>
          <cell r="B125" t="str">
            <v>SERVICIOS DE JARDINERIA Y FUMIGACION</v>
          </cell>
          <cell r="C125">
            <v>0</v>
          </cell>
        </row>
        <row r="126">
          <cell r="A126">
            <v>36101</v>
          </cell>
          <cell r="B126" t="str">
            <v>DIFUSION POR RADIO, TELEVISION Y OTROS MEDIOS</v>
          </cell>
          <cell r="C126">
            <v>180791.6</v>
          </cell>
        </row>
        <row r="127">
          <cell r="A127">
            <v>37101</v>
          </cell>
          <cell r="B127" t="str">
            <v>PASAJES AEREOS</v>
          </cell>
          <cell r="C127">
            <v>0</v>
          </cell>
        </row>
        <row r="128">
          <cell r="A128">
            <v>37201</v>
          </cell>
          <cell r="B128" t="str">
            <v>PASAJES TERRESTRES</v>
          </cell>
          <cell r="C128">
            <v>1171</v>
          </cell>
        </row>
        <row r="129">
          <cell r="A129">
            <v>37501</v>
          </cell>
          <cell r="B129" t="str">
            <v>VIATICOS EN EL PAIS</v>
          </cell>
          <cell r="C129">
            <v>1142640</v>
          </cell>
        </row>
        <row r="130">
          <cell r="A130">
            <v>37503</v>
          </cell>
          <cell r="B130" t="str">
            <v>VIATICOS Y TRASLADO DE PACIENTES</v>
          </cell>
          <cell r="C130">
            <v>1173517.0900000001</v>
          </cell>
        </row>
        <row r="131">
          <cell r="A131">
            <v>37901</v>
          </cell>
          <cell r="B131" t="str">
            <v>CUOTAS</v>
          </cell>
          <cell r="C131">
            <v>30980.94</v>
          </cell>
        </row>
        <row r="132">
          <cell r="A132">
            <v>38201</v>
          </cell>
          <cell r="B132" t="str">
            <v>GASTOS DE ORDEN SOCIAL Y CULTURAL</v>
          </cell>
          <cell r="C132">
            <v>461090.94</v>
          </cell>
        </row>
        <row r="133">
          <cell r="A133">
            <v>38202</v>
          </cell>
          <cell r="B133" t="str">
            <v>FOMENTO DEPORTIVO Y CULTURAL</v>
          </cell>
          <cell r="C133">
            <v>719336.95</v>
          </cell>
        </row>
        <row r="134">
          <cell r="A134">
            <v>38301</v>
          </cell>
          <cell r="B134" t="str">
            <v>CONGRESOS Y CONVENCIONES</v>
          </cell>
          <cell r="C134">
            <v>0</v>
          </cell>
        </row>
        <row r="135">
          <cell r="A135">
            <v>39201</v>
          </cell>
          <cell r="B135" t="str">
            <v>IMPUESTOS Y DERECHOS</v>
          </cell>
          <cell r="C135">
            <v>216840</v>
          </cell>
        </row>
        <row r="136">
          <cell r="A136">
            <v>39401</v>
          </cell>
          <cell r="B136" t="str">
            <v>SENTENCIAS Y RESOLUCIONES JUDICIALES</v>
          </cell>
          <cell r="C136">
            <v>51294562.439999998</v>
          </cell>
        </row>
        <row r="137">
          <cell r="A137">
            <v>39501</v>
          </cell>
          <cell r="B137" t="str">
            <v>PENAS, MULTAS, ACCESORIOS Y ACTUALIZACIONES</v>
          </cell>
          <cell r="C137">
            <v>0</v>
          </cell>
        </row>
        <row r="138">
          <cell r="A138">
            <v>39901</v>
          </cell>
          <cell r="B138" t="str">
            <v>SERVICIOS ASISTENCIALES</v>
          </cell>
          <cell r="C138">
            <v>230410</v>
          </cell>
        </row>
        <row r="139">
          <cell r="A139">
            <v>39903</v>
          </cell>
          <cell r="B139" t="str">
            <v>SUBROGACIONES</v>
          </cell>
          <cell r="C139">
            <v>356178.85</v>
          </cell>
        </row>
        <row r="140">
          <cell r="A140">
            <v>39907</v>
          </cell>
          <cell r="B140" t="str">
            <v>PAGO DE HONORARIOS MEDICOS</v>
          </cell>
          <cell r="C140">
            <v>5047286.16</v>
          </cell>
        </row>
        <row r="141">
          <cell r="A141">
            <v>39908</v>
          </cell>
          <cell r="B141" t="str">
            <v>ESTUDIOS DE LABORATORIO CLINICO</v>
          </cell>
          <cell r="C141">
            <v>8515517.4600000009</v>
          </cell>
        </row>
        <row r="142">
          <cell r="A142">
            <v>39909</v>
          </cell>
          <cell r="B142" t="str">
            <v>ESTUDIOS RADIOLOGICOS Y DE GABINETE</v>
          </cell>
          <cell r="C142">
            <v>5441920.6200000001</v>
          </cell>
        </row>
        <row r="143">
          <cell r="A143">
            <v>39910</v>
          </cell>
          <cell r="B143" t="str">
            <v>APOYO DE TRATAMIENTO</v>
          </cell>
          <cell r="C143">
            <v>772948.44</v>
          </cell>
        </row>
        <row r="144">
          <cell r="A144">
            <v>39911</v>
          </cell>
          <cell r="B144" t="str">
            <v>SERVICIOS DE HOSPITAL</v>
          </cell>
          <cell r="C144">
            <v>4053360.67</v>
          </cell>
        </row>
        <row r="145">
          <cell r="C145">
            <v>124219587.89</v>
          </cell>
        </row>
        <row r="146">
          <cell r="A146" t="str">
            <v>CAPITULO :</v>
          </cell>
        </row>
        <row r="148">
          <cell r="A148">
            <v>45102</v>
          </cell>
          <cell r="B148" t="str">
            <v>PRESTACION SOCIAL MULTIPLE</v>
          </cell>
          <cell r="C148">
            <v>27432375</v>
          </cell>
        </row>
        <row r="149">
          <cell r="A149">
            <v>45103</v>
          </cell>
          <cell r="B149" t="str">
            <v>CANASTA BASICA</v>
          </cell>
          <cell r="C149">
            <v>1866744.17</v>
          </cell>
        </row>
        <row r="150">
          <cell r="A150">
            <v>45105</v>
          </cell>
          <cell r="B150" t="str">
            <v>PENSIONES POR CESANTIA Y EDAD AVANZADA</v>
          </cell>
          <cell r="C150">
            <v>17623814.489999998</v>
          </cell>
        </row>
        <row r="151">
          <cell r="A151">
            <v>45106</v>
          </cell>
          <cell r="B151" t="str">
            <v>PENSIONES POR VEJEZ</v>
          </cell>
          <cell r="C151">
            <v>132801261.92</v>
          </cell>
        </row>
        <row r="152">
          <cell r="A152">
            <v>45107</v>
          </cell>
          <cell r="B152" t="str">
            <v>PENSIONES POR INVALIDEZ</v>
          </cell>
          <cell r="C152">
            <v>166962465.77000001</v>
          </cell>
        </row>
        <row r="153">
          <cell r="A153">
            <v>45108</v>
          </cell>
          <cell r="B153" t="str">
            <v>PENSIONES POR VIUDEZ</v>
          </cell>
          <cell r="C153">
            <v>101783053.34</v>
          </cell>
        </row>
        <row r="154">
          <cell r="A154">
            <v>45109</v>
          </cell>
          <cell r="B154" t="str">
            <v>PENSIONES POR ORFANDAD</v>
          </cell>
          <cell r="C154">
            <v>13277918.439999999</v>
          </cell>
        </row>
        <row r="155">
          <cell r="A155">
            <v>45110</v>
          </cell>
          <cell r="B155" t="str">
            <v>PENSIONES POR ASCENDIENTE</v>
          </cell>
          <cell r="C155">
            <v>2176662.7200000002</v>
          </cell>
        </row>
        <row r="156">
          <cell r="A156">
            <v>45111</v>
          </cell>
          <cell r="B156" t="str">
            <v>PENSIONES POR VIUDEZ Y ORFANDAD</v>
          </cell>
          <cell r="C156">
            <v>23867492</v>
          </cell>
        </row>
        <row r="157">
          <cell r="A157">
            <v>45112</v>
          </cell>
          <cell r="B157" t="str">
            <v>PENSION POR INCAPACIDAD POR ACCIDENTE</v>
          </cell>
          <cell r="C157">
            <v>17481432.57</v>
          </cell>
        </row>
        <row r="158">
          <cell r="A158">
            <v>45113</v>
          </cell>
          <cell r="B158" t="str">
            <v>PENSION POR ORFANDAD POR ACCIDENTE</v>
          </cell>
          <cell r="C158">
            <v>1400474.85</v>
          </cell>
        </row>
        <row r="159">
          <cell r="A159">
            <v>45114</v>
          </cell>
          <cell r="B159" t="str">
            <v>PENSION POR VIUDEZ Y ORFANDAD POR ACCIDENTE</v>
          </cell>
          <cell r="C159">
            <v>4818619.32</v>
          </cell>
        </row>
        <row r="160">
          <cell r="A160">
            <v>45115</v>
          </cell>
          <cell r="B160" t="str">
            <v>PENSION POR VIUDEZ POR ACCIDENTE DE TRABAJO</v>
          </cell>
          <cell r="C160">
            <v>596569.13</v>
          </cell>
        </row>
        <row r="161">
          <cell r="A161">
            <v>45201</v>
          </cell>
          <cell r="B161" t="str">
            <v>JUBILACIONES</v>
          </cell>
          <cell r="C161">
            <v>1018140040.35</v>
          </cell>
        </row>
        <row r="162">
          <cell r="A162">
            <v>45202</v>
          </cell>
          <cell r="B162" t="str">
            <v>JUBILACIONES POR INVALIDEZ</v>
          </cell>
          <cell r="C162">
            <v>13144773.76</v>
          </cell>
        </row>
        <row r="163">
          <cell r="A163">
            <v>45301</v>
          </cell>
          <cell r="B163" t="str">
            <v>INDEMNIZACION GLOBAL</v>
          </cell>
          <cell r="C163">
            <v>3962196.08</v>
          </cell>
        </row>
        <row r="164">
          <cell r="A164">
            <v>45302</v>
          </cell>
          <cell r="B164" t="str">
            <v>PAGO POSTUMO ORDINARIO</v>
          </cell>
          <cell r="C164">
            <v>600550</v>
          </cell>
        </row>
        <row r="165">
          <cell r="A165">
            <v>45303</v>
          </cell>
          <cell r="B165" t="str">
            <v>PAGO POSTUMO EXTRAORDINARIO</v>
          </cell>
          <cell r="C165">
            <v>112424.88</v>
          </cell>
        </row>
        <row r="166">
          <cell r="A166">
            <v>45304</v>
          </cell>
          <cell r="B166" t="str">
            <v>AYUDA DE FUNERAL</v>
          </cell>
          <cell r="C166">
            <v>1327908.23</v>
          </cell>
        </row>
        <row r="167">
          <cell r="A167">
            <v>45305</v>
          </cell>
          <cell r="B167" t="str">
            <v>SUBSIDIO POR INCAPACIDAD</v>
          </cell>
          <cell r="C167">
            <v>2348287.27</v>
          </cell>
        </row>
        <row r="168">
          <cell r="A168">
            <v>45306</v>
          </cell>
          <cell r="B168" t="str">
            <v>SEGURO DE RETIRO</v>
          </cell>
          <cell r="C168">
            <v>18495361.079999998</v>
          </cell>
        </row>
        <row r="169">
          <cell r="A169">
            <v>46601</v>
          </cell>
          <cell r="B169" t="str">
            <v>Transferencia a Fideicomisos de Instituciones Públicas Financieras</v>
          </cell>
          <cell r="C169">
            <v>24365.08</v>
          </cell>
        </row>
        <row r="170">
          <cell r="A170">
            <v>47101</v>
          </cell>
          <cell r="B170" t="str">
            <v>AMORTIZACION DE CREDITOS HIPOTECARIOS FOVISSSTESON</v>
          </cell>
          <cell r="C170">
            <v>36972.76</v>
          </cell>
        </row>
        <row r="171">
          <cell r="C171">
            <v>1570281763.21</v>
          </cell>
        </row>
        <row r="172">
          <cell r="A172" t="str">
            <v>CAPITULO :</v>
          </cell>
        </row>
        <row r="174">
          <cell r="A174">
            <v>51101</v>
          </cell>
          <cell r="B174" t="str">
            <v>MUEBLES DE OFICINA Y ESTANTERIA</v>
          </cell>
          <cell r="C174">
            <v>32324.36</v>
          </cell>
        </row>
        <row r="175">
          <cell r="A175">
            <v>51201</v>
          </cell>
          <cell r="B175" t="str">
            <v>MUEBLES EXCEPTO DE OFICINA Y ESTANTERIA</v>
          </cell>
          <cell r="C175">
            <v>0</v>
          </cell>
        </row>
        <row r="176">
          <cell r="A176">
            <v>51301</v>
          </cell>
          <cell r="B176" t="str">
            <v>BIENES ARTISTICOS CULTURALES Y  CIENTIFICOS</v>
          </cell>
          <cell r="C176">
            <v>0</v>
          </cell>
        </row>
        <row r="177">
          <cell r="A177">
            <v>51501</v>
          </cell>
          <cell r="B177" t="str">
            <v>EQUIPO DE COMPUTO Y DE TECNOLOGIAS DE LA INFORMACION</v>
          </cell>
          <cell r="C177">
            <v>1848730.87</v>
          </cell>
        </row>
        <row r="178">
          <cell r="A178">
            <v>51901</v>
          </cell>
          <cell r="B178" t="str">
            <v>OTROS MOBILIARIOS Y EQUIPO DE ADMINISTRACION</v>
          </cell>
          <cell r="C178">
            <v>0</v>
          </cell>
        </row>
        <row r="179">
          <cell r="A179">
            <v>52101</v>
          </cell>
          <cell r="B179" t="str">
            <v>EQUIPOS Y APARATOS AUDIOVISUALES</v>
          </cell>
          <cell r="C179">
            <v>0</v>
          </cell>
        </row>
        <row r="180">
          <cell r="A180">
            <v>52301</v>
          </cell>
          <cell r="B180" t="str">
            <v>CAMARAS FOTOGRAFICAS Y DE VIDEO</v>
          </cell>
          <cell r="C180">
            <v>0</v>
          </cell>
        </row>
        <row r="181">
          <cell r="A181">
            <v>53101</v>
          </cell>
          <cell r="B181" t="str">
            <v>EQUIPO MEDICO Y DE LABORATORIO</v>
          </cell>
          <cell r="C181">
            <v>141169.85</v>
          </cell>
        </row>
        <row r="182">
          <cell r="A182">
            <v>54101</v>
          </cell>
          <cell r="B182" t="str">
            <v>AUTOMOVILES Y CAMIONES</v>
          </cell>
          <cell r="C182">
            <v>0</v>
          </cell>
        </row>
        <row r="183">
          <cell r="A183">
            <v>56401</v>
          </cell>
          <cell r="B183" t="str">
            <v>SISTEMAS DE AIRE ACONDICIONADO, CALEFACCION Y REFRIGERACION</v>
          </cell>
          <cell r="C183">
            <v>5011.2</v>
          </cell>
        </row>
        <row r="184">
          <cell r="A184">
            <v>56501</v>
          </cell>
          <cell r="B184" t="str">
            <v xml:space="preserve"> EQUIPO DE COMUNICACIÓN Y TELECOMUNICACION</v>
          </cell>
          <cell r="C184">
            <v>12528</v>
          </cell>
        </row>
        <row r="185">
          <cell r="A185">
            <v>56701</v>
          </cell>
          <cell r="B185" t="str">
            <v>HERRAMIENTAS</v>
          </cell>
          <cell r="C185">
            <v>0</v>
          </cell>
        </row>
        <row r="186">
          <cell r="A186">
            <v>56901</v>
          </cell>
          <cell r="B186" t="str">
            <v>OTROS EQUIPOS</v>
          </cell>
          <cell r="C186">
            <v>0</v>
          </cell>
        </row>
        <row r="187">
          <cell r="A187">
            <v>56902</v>
          </cell>
          <cell r="B187" t="str">
            <v>MAQUINARIA Y EQUIPO EDIFICIO</v>
          </cell>
          <cell r="C187">
            <v>0</v>
          </cell>
        </row>
        <row r="188">
          <cell r="A188">
            <v>59101</v>
          </cell>
          <cell r="B188" t="str">
            <v>SOFTWARE</v>
          </cell>
          <cell r="C188">
            <v>0</v>
          </cell>
        </row>
        <row r="189">
          <cell r="C189">
            <v>2039764.28</v>
          </cell>
        </row>
        <row r="190">
          <cell r="A190" t="str">
            <v>CAPITULO :</v>
          </cell>
        </row>
        <row r="192">
          <cell r="A192">
            <v>62210</v>
          </cell>
          <cell r="B192" t="str">
            <v>INFRAESTRUCTURA Y EQUIPAMIENTO EN MATERIA DE SALUD</v>
          </cell>
          <cell r="C192">
            <v>29452589.68</v>
          </cell>
        </row>
        <row r="193">
          <cell r="C193">
            <v>29452589.68</v>
          </cell>
        </row>
        <row r="194">
          <cell r="A194" t="str">
            <v>CAPITULO :</v>
          </cell>
        </row>
        <row r="196">
          <cell r="A196">
            <v>77101</v>
          </cell>
          <cell r="B196" t="str">
            <v>PRESTAMOS A CORTO PLAZO</v>
          </cell>
          <cell r="C196">
            <v>2398864</v>
          </cell>
        </row>
        <row r="197">
          <cell r="A197">
            <v>77102</v>
          </cell>
          <cell r="B197" t="str">
            <v>PRESTAMOS PRENDARIOS</v>
          </cell>
          <cell r="C197">
            <v>0</v>
          </cell>
        </row>
        <row r="198">
          <cell r="A198">
            <v>77103</v>
          </cell>
          <cell r="B198" t="str">
            <v>PRESTAMOS HIPOTECARIOS FOVISSSTESON</v>
          </cell>
          <cell r="C198">
            <v>33804600.229999997</v>
          </cell>
        </row>
        <row r="199">
          <cell r="C199">
            <v>36203464.229999997</v>
          </cell>
        </row>
        <row r="200">
          <cell r="A200" t="str">
            <v>CAPITULO :</v>
          </cell>
        </row>
        <row r="202">
          <cell r="A202">
            <v>99101</v>
          </cell>
          <cell r="B202" t="str">
            <v>ADEFAS</v>
          </cell>
          <cell r="C202">
            <v>284163210.16000003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148.223.78.234/transparencia/Finanzas/2018/EVTOP-II-TRIM/ETCA-II-05.pdf" TargetMode="External"/><Relationship Id="rId2" Type="http://schemas.openxmlformats.org/officeDocument/2006/relationships/hyperlink" Target="http://148.223.78.234/transparencia/Finanzas/2018/EVTOP-II-TRIM/ETCA-II-05.pdf" TargetMode="External"/><Relationship Id="rId1" Type="http://schemas.openxmlformats.org/officeDocument/2006/relationships/hyperlink" Target="http://148.223.78.234/transparencia/Finanzas/2018/EVTOP-II-TRIM/ETCA-II-05.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4"/>
  <sheetViews>
    <sheetView tabSelected="1" topLeftCell="L64" workbookViewId="0">
      <selection activeCell="L140" sqref="L1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30.7109375" customWidth="1"/>
    <col min="7" max="8" width="55.7109375" customWidth="1"/>
    <col min="9" max="9" width="55.7109375" style="31" customWidth="1"/>
    <col min="10" max="12" width="60.7109375" customWidth="1"/>
    <col min="13" max="13" width="60.7109375" style="3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43.5703125" customWidth="1"/>
  </cols>
  <sheetData>
    <row r="1" spans="1:19" hidden="1" x14ac:dyDescent="0.25">
      <c r="A1" t="s">
        <v>0</v>
      </c>
    </row>
    <row r="2" spans="1:19" x14ac:dyDescent="0.25">
      <c r="A2" s="35" t="s">
        <v>1</v>
      </c>
      <c r="B2" s="36"/>
      <c r="C2" s="36"/>
      <c r="D2" s="35" t="s">
        <v>2</v>
      </c>
      <c r="E2" s="36"/>
      <c r="F2" s="36"/>
      <c r="G2" s="35" t="s">
        <v>3</v>
      </c>
      <c r="H2" s="36"/>
      <c r="I2" s="36"/>
    </row>
    <row r="3" spans="1:19" x14ac:dyDescent="0.25">
      <c r="A3" s="37" t="s">
        <v>4</v>
      </c>
      <c r="B3" s="36"/>
      <c r="C3" s="36"/>
      <c r="D3" s="37" t="s">
        <v>5</v>
      </c>
      <c r="E3" s="36"/>
      <c r="F3" s="36"/>
      <c r="G3" s="37" t="s">
        <v>6</v>
      </c>
      <c r="H3" s="36"/>
      <c r="I3" s="36"/>
    </row>
    <row r="4" spans="1:19" hidden="1" x14ac:dyDescent="0.25">
      <c r="A4" t="s">
        <v>7</v>
      </c>
      <c r="B4" t="s">
        <v>8</v>
      </c>
      <c r="C4" t="s">
        <v>8</v>
      </c>
      <c r="D4" t="s">
        <v>7</v>
      </c>
      <c r="E4" t="s">
        <v>7</v>
      </c>
      <c r="F4" t="s">
        <v>7</v>
      </c>
      <c r="G4" t="s">
        <v>7</v>
      </c>
      <c r="H4" t="s">
        <v>9</v>
      </c>
      <c r="I4" s="31" t="s">
        <v>9</v>
      </c>
      <c r="J4" t="s">
        <v>9</v>
      </c>
      <c r="K4" t="s">
        <v>9</v>
      </c>
      <c r="L4" t="s">
        <v>9</v>
      </c>
      <c r="M4" s="31"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s="31" t="s">
        <v>22</v>
      </c>
      <c r="J5" t="s">
        <v>23</v>
      </c>
      <c r="K5" t="s">
        <v>24</v>
      </c>
      <c r="L5" t="s">
        <v>25</v>
      </c>
      <c r="M5" s="31" t="s">
        <v>26</v>
      </c>
      <c r="N5" t="s">
        <v>27</v>
      </c>
      <c r="O5" t="s">
        <v>28</v>
      </c>
      <c r="P5" t="s">
        <v>29</v>
      </c>
      <c r="Q5" t="s">
        <v>30</v>
      </c>
      <c r="R5" t="s">
        <v>31</v>
      </c>
      <c r="S5" t="s">
        <v>32</v>
      </c>
    </row>
    <row r="6" spans="1:19" x14ac:dyDescent="0.25">
      <c r="A6" s="35" t="s">
        <v>33</v>
      </c>
      <c r="B6" s="36"/>
      <c r="C6" s="36"/>
      <c r="D6" s="36"/>
      <c r="E6" s="36"/>
      <c r="F6" s="36"/>
      <c r="G6" s="36"/>
      <c r="H6" s="36"/>
      <c r="I6" s="36"/>
      <c r="J6" s="36"/>
      <c r="K6" s="36"/>
      <c r="L6" s="36"/>
      <c r="M6" s="36"/>
      <c r="N6" s="36"/>
      <c r="O6" s="36"/>
      <c r="P6" s="36"/>
      <c r="Q6" s="36"/>
      <c r="R6" s="36"/>
      <c r="S6" s="36"/>
    </row>
    <row r="7" spans="1:19" ht="26.25" x14ac:dyDescent="0.25">
      <c r="A7" s="1" t="s">
        <v>34</v>
      </c>
      <c r="B7" s="1" t="s">
        <v>35</v>
      </c>
      <c r="C7" s="1" t="s">
        <v>36</v>
      </c>
      <c r="D7" s="1" t="s">
        <v>37</v>
      </c>
      <c r="E7" s="30" t="s">
        <v>38</v>
      </c>
      <c r="F7" s="1" t="s">
        <v>39</v>
      </c>
      <c r="G7" s="1" t="s">
        <v>40</v>
      </c>
      <c r="H7" s="1" t="s">
        <v>41</v>
      </c>
      <c r="I7" s="32" t="s">
        <v>42</v>
      </c>
      <c r="J7" s="1" t="s">
        <v>43</v>
      </c>
      <c r="K7" s="1" t="s">
        <v>44</v>
      </c>
      <c r="L7" s="1" t="s">
        <v>45</v>
      </c>
      <c r="M7" s="32" t="s">
        <v>46</v>
      </c>
      <c r="N7" s="1" t="s">
        <v>47</v>
      </c>
      <c r="O7" s="1" t="s">
        <v>48</v>
      </c>
      <c r="P7" s="1" t="s">
        <v>49</v>
      </c>
      <c r="Q7" s="1" t="s">
        <v>50</v>
      </c>
      <c r="R7" s="1" t="s">
        <v>51</v>
      </c>
      <c r="S7" s="1" t="s">
        <v>52</v>
      </c>
    </row>
    <row r="8" spans="1:19" x14ac:dyDescent="0.25">
      <c r="A8" s="10">
        <v>2018</v>
      </c>
      <c r="B8" s="20">
        <v>43191</v>
      </c>
      <c r="C8" s="20">
        <v>43281</v>
      </c>
      <c r="D8" s="8">
        <v>1000</v>
      </c>
      <c r="E8" s="16" t="s">
        <v>53</v>
      </c>
      <c r="F8" s="5">
        <v>11301</v>
      </c>
      <c r="G8" s="6" t="s">
        <v>54</v>
      </c>
      <c r="H8" s="7">
        <v>515543796.49000001</v>
      </c>
      <c r="I8" s="33">
        <f>VLOOKUP(F8,[1]Hoja1!$A$2:$C$280,3,FALSE)</f>
        <v>215543796.49000001</v>
      </c>
      <c r="J8" s="15">
        <f>VLOOKUP(F8,[2]Comprometido!$A$2:$C$177,3,FALSE)</f>
        <v>0</v>
      </c>
      <c r="K8" s="7">
        <f>VLOOKUP(F8,[3]Hoja1!$A$2:$C$280,3,FALSE)</f>
        <v>105157403.79000001</v>
      </c>
      <c r="L8" s="7">
        <v>52343649.420000002</v>
      </c>
      <c r="M8" s="33">
        <f>VLOOKUP(F8,[4]PRESUP_ARMO.rpt!$A$12:$C$202,3,FALSE)</f>
        <v>105157403.79000001</v>
      </c>
      <c r="O8" s="28" t="s">
        <v>211</v>
      </c>
      <c r="P8" t="s">
        <v>91</v>
      </c>
      <c r="Q8" s="3">
        <v>43281</v>
      </c>
      <c r="R8" s="3">
        <v>43319</v>
      </c>
      <c r="S8" t="s">
        <v>123</v>
      </c>
    </row>
    <row r="9" spans="1:19" x14ac:dyDescent="0.25">
      <c r="A9" s="10">
        <v>2018</v>
      </c>
      <c r="B9" s="20">
        <v>43191</v>
      </c>
      <c r="C9" s="20">
        <v>43281</v>
      </c>
      <c r="D9" s="8">
        <v>1000</v>
      </c>
      <c r="E9" s="16" t="s">
        <v>53</v>
      </c>
      <c r="F9" s="5">
        <v>11302</v>
      </c>
      <c r="G9" s="6" t="s">
        <v>55</v>
      </c>
      <c r="H9" s="7">
        <v>2859440.97</v>
      </c>
      <c r="I9" s="33">
        <f>VLOOKUP(F9,[1]Hoja1!$A$2:$C$280,3,FALSE)</f>
        <v>2859440.97</v>
      </c>
      <c r="J9" s="15">
        <f>VLOOKUP(F9,[2]Comprometido!$A$2:$C$177,3,FALSE)</f>
        <v>0</v>
      </c>
      <c r="K9" s="7">
        <f>VLOOKUP(F9,[3]Hoja1!$A$2:$C$280,3,FALSE)</f>
        <v>0</v>
      </c>
      <c r="L9" s="7">
        <v>0</v>
      </c>
      <c r="M9" s="33">
        <f>VLOOKUP(F9,[4]PRESUP_ARMO.rpt!$A$12:$C$202,3,FALSE)</f>
        <v>0</v>
      </c>
      <c r="O9" s="28" t="s">
        <v>211</v>
      </c>
      <c r="P9" s="2" t="s">
        <v>91</v>
      </c>
      <c r="Q9" s="3">
        <v>43281</v>
      </c>
      <c r="R9" s="3">
        <v>43319</v>
      </c>
      <c r="S9" s="2" t="s">
        <v>123</v>
      </c>
    </row>
    <row r="10" spans="1:19" x14ac:dyDescent="0.25">
      <c r="A10" s="10">
        <v>2018</v>
      </c>
      <c r="B10" s="20">
        <v>43191</v>
      </c>
      <c r="C10" s="20">
        <v>43281</v>
      </c>
      <c r="D10" s="8">
        <v>1000</v>
      </c>
      <c r="E10" s="16" t="s">
        <v>53</v>
      </c>
      <c r="F10" s="5">
        <v>11303</v>
      </c>
      <c r="G10" s="6" t="s">
        <v>56</v>
      </c>
      <c r="H10" s="7">
        <v>6044669.0899999999</v>
      </c>
      <c r="I10" s="33">
        <f>VLOOKUP(F10,[1]Hoja1!$A$2:$C$280,3,FALSE)</f>
        <v>6044669.0899999999</v>
      </c>
      <c r="J10" s="15">
        <f>VLOOKUP(F10,[2]Comprometido!$A$2:$C$177,3,FALSE)</f>
        <v>0</v>
      </c>
      <c r="K10" s="7">
        <f>VLOOKUP(F10,[3]Hoja1!$A$2:$C$280,3,FALSE)</f>
        <v>0</v>
      </c>
      <c r="L10" s="7">
        <v>0</v>
      </c>
      <c r="M10" s="33">
        <f>VLOOKUP(F10,[4]PRESUP_ARMO.rpt!$A$12:$C$202,3,FALSE)</f>
        <v>0</v>
      </c>
      <c r="O10" s="28" t="s">
        <v>211</v>
      </c>
      <c r="P10" s="2" t="s">
        <v>91</v>
      </c>
      <c r="Q10" s="3">
        <v>43281</v>
      </c>
      <c r="R10" s="3">
        <v>43319</v>
      </c>
      <c r="S10" s="2" t="s">
        <v>123</v>
      </c>
    </row>
    <row r="11" spans="1:19" x14ac:dyDescent="0.25">
      <c r="A11" s="10">
        <v>2018</v>
      </c>
      <c r="B11" s="20">
        <v>43191</v>
      </c>
      <c r="C11" s="20">
        <v>43281</v>
      </c>
      <c r="D11" s="8">
        <v>1000</v>
      </c>
      <c r="E11" s="16" t="s">
        <v>53</v>
      </c>
      <c r="F11" s="5">
        <v>11304</v>
      </c>
      <c r="G11" s="6" t="s">
        <v>57</v>
      </c>
      <c r="H11" s="7">
        <v>137554425.99000001</v>
      </c>
      <c r="I11" s="33">
        <f>VLOOKUP(F11,[1]Hoja1!$A$2:$C$280,3,FALSE)</f>
        <v>137554425.99000001</v>
      </c>
      <c r="J11" s="15">
        <f>VLOOKUP(F11,[2]Comprometido!$A$2:$C$177,3,FALSE)</f>
        <v>0</v>
      </c>
      <c r="K11" s="7">
        <f>VLOOKUP(F11,[3]Hoja1!$A$2:$C$280,3,FALSE)</f>
        <v>25992378.280000001</v>
      </c>
      <c r="L11" s="7">
        <v>12857272.050000001</v>
      </c>
      <c r="M11" s="33">
        <f>VLOOKUP(F11,[4]PRESUP_ARMO.rpt!$A$12:$C$202,3,FALSE)</f>
        <v>25992378.280000001</v>
      </c>
      <c r="O11" s="28" t="s">
        <v>211</v>
      </c>
      <c r="P11" s="2" t="s">
        <v>91</v>
      </c>
      <c r="Q11" s="3">
        <v>43281</v>
      </c>
      <c r="R11" s="3">
        <v>43319</v>
      </c>
      <c r="S11" s="2" t="s">
        <v>123</v>
      </c>
    </row>
    <row r="12" spans="1:19" x14ac:dyDescent="0.25">
      <c r="A12" s="10">
        <v>2018</v>
      </c>
      <c r="B12" s="20">
        <v>43191</v>
      </c>
      <c r="C12" s="20">
        <v>43281</v>
      </c>
      <c r="D12" s="8">
        <v>1000</v>
      </c>
      <c r="E12" s="16" t="s">
        <v>53</v>
      </c>
      <c r="F12" s="5">
        <v>11305</v>
      </c>
      <c r="G12" s="6" t="s">
        <v>58</v>
      </c>
      <c r="H12" s="7">
        <v>82034986.599999994</v>
      </c>
      <c r="I12" s="33">
        <f>VLOOKUP(F12,[1]Hoja1!$A$2:$C$280,3,FALSE)</f>
        <v>82034986.599999994</v>
      </c>
      <c r="J12" s="15">
        <f>VLOOKUP(F12,[2]Comprometido!$A$2:$C$177,3,FALSE)</f>
        <v>0</v>
      </c>
      <c r="K12" s="7">
        <f>VLOOKUP(F12,[3]Hoja1!$A$2:$C$280,3,FALSE)</f>
        <v>0</v>
      </c>
      <c r="L12" s="7">
        <v>0</v>
      </c>
      <c r="M12" s="33">
        <f>VLOOKUP(F12,[4]PRESUP_ARMO.rpt!$A$12:$C$202,3,FALSE)</f>
        <v>0</v>
      </c>
      <c r="O12" s="28" t="s">
        <v>211</v>
      </c>
      <c r="P12" s="2" t="s">
        <v>91</v>
      </c>
      <c r="Q12" s="3">
        <v>43281</v>
      </c>
      <c r="R12" s="3">
        <v>43319</v>
      </c>
      <c r="S12" s="2" t="s">
        <v>123</v>
      </c>
    </row>
    <row r="13" spans="1:19" x14ac:dyDescent="0.25">
      <c r="A13" s="10">
        <v>2018</v>
      </c>
      <c r="B13" s="20">
        <v>43191</v>
      </c>
      <c r="C13" s="20">
        <v>43281</v>
      </c>
      <c r="D13" s="8">
        <v>1000</v>
      </c>
      <c r="E13" s="16" t="s">
        <v>53</v>
      </c>
      <c r="F13" s="5">
        <v>11306</v>
      </c>
      <c r="G13" s="6" t="s">
        <v>59</v>
      </c>
      <c r="H13" s="7">
        <v>0</v>
      </c>
      <c r="I13" s="33">
        <f>VLOOKUP(F13,[1]Hoja1!$A$2:$C$280,3,FALSE)</f>
        <v>288066920</v>
      </c>
      <c r="J13" s="15">
        <f>VLOOKUP(F13,[2]Comprometido!$A$2:$C$177,3,FALSE)</f>
        <v>0</v>
      </c>
      <c r="K13" s="7">
        <f>VLOOKUP(F13,[3]Hoja1!$A$2:$C$280,3,FALSE)</f>
        <v>288066920.31999999</v>
      </c>
      <c r="L13" s="7">
        <v>179839858.50999999</v>
      </c>
      <c r="M13" s="33">
        <v>288066920.31999999</v>
      </c>
      <c r="N13" s="19" t="s">
        <v>209</v>
      </c>
      <c r="O13" s="28" t="s">
        <v>211</v>
      </c>
      <c r="P13" s="2" t="s">
        <v>91</v>
      </c>
      <c r="Q13" s="3">
        <v>43281</v>
      </c>
      <c r="R13" s="3">
        <v>43319</v>
      </c>
      <c r="S13" s="2" t="s">
        <v>123</v>
      </c>
    </row>
    <row r="14" spans="1:19" x14ac:dyDescent="0.25">
      <c r="A14" s="10">
        <v>2018</v>
      </c>
      <c r="B14" s="20">
        <v>43191</v>
      </c>
      <c r="C14" s="20">
        <v>43281</v>
      </c>
      <c r="D14" s="8">
        <v>1000</v>
      </c>
      <c r="E14" s="16" t="s">
        <v>53</v>
      </c>
      <c r="F14" s="5">
        <v>11307</v>
      </c>
      <c r="G14" s="6" t="s">
        <v>60</v>
      </c>
      <c r="H14" s="7">
        <v>0</v>
      </c>
      <c r="I14" s="33">
        <f>VLOOKUP(F14,[1]Hoja1!$A$2:$C$280,3,FALSE)</f>
        <v>168286545</v>
      </c>
      <c r="J14" s="15">
        <f>VLOOKUP(F14,[2]Comprometido!$A$2:$C$177,3,FALSE)</f>
        <v>0</v>
      </c>
      <c r="K14" s="7">
        <f>VLOOKUP(F14,[3]Hoja1!$A$2:$C$280,3,FALSE)</f>
        <v>168286544.61000001</v>
      </c>
      <c r="L14" s="7">
        <v>84196794.239999995</v>
      </c>
      <c r="M14" s="33">
        <v>168286544.61000001</v>
      </c>
      <c r="N14" s="19" t="s">
        <v>209</v>
      </c>
      <c r="O14" s="28" t="s">
        <v>211</v>
      </c>
      <c r="P14" s="2" t="s">
        <v>91</v>
      </c>
      <c r="Q14" s="3">
        <v>43281</v>
      </c>
      <c r="R14" s="3">
        <v>43319</v>
      </c>
      <c r="S14" s="2" t="s">
        <v>123</v>
      </c>
    </row>
    <row r="15" spans="1:19" x14ac:dyDescent="0.25">
      <c r="A15" s="10">
        <v>2018</v>
      </c>
      <c r="B15" s="20">
        <v>43191</v>
      </c>
      <c r="C15" s="20">
        <v>43281</v>
      </c>
      <c r="D15" s="8">
        <v>1000</v>
      </c>
      <c r="E15" s="16" t="s">
        <v>53</v>
      </c>
      <c r="F15" s="5">
        <v>11308</v>
      </c>
      <c r="G15" s="6" t="s">
        <v>61</v>
      </c>
      <c r="H15" s="7">
        <v>0</v>
      </c>
      <c r="I15" s="33">
        <f>VLOOKUP(F15,[1]Hoja1!$A$2:$C$280,3,FALSE)</f>
        <v>26106861</v>
      </c>
      <c r="J15" s="15">
        <f>VLOOKUP(F15,[2]Comprometido!$A$2:$C$177,3,FALSE)</f>
        <v>0</v>
      </c>
      <c r="K15" s="7">
        <f>VLOOKUP(F15,[3]Hoja1!$A$2:$C$280,3,FALSE)</f>
        <v>26106860.700000003</v>
      </c>
      <c r="L15" s="7">
        <v>12998682.130000001</v>
      </c>
      <c r="M15" s="33">
        <v>26106860.699999999</v>
      </c>
      <c r="N15" s="19" t="s">
        <v>209</v>
      </c>
      <c r="O15" s="28" t="s">
        <v>211</v>
      </c>
      <c r="P15" s="2" t="s">
        <v>91</v>
      </c>
      <c r="Q15" s="3">
        <v>43281</v>
      </c>
      <c r="R15" s="3">
        <v>43319</v>
      </c>
      <c r="S15" s="2" t="s">
        <v>123</v>
      </c>
    </row>
    <row r="16" spans="1:19" x14ac:dyDescent="0.25">
      <c r="A16" s="10">
        <v>2018</v>
      </c>
      <c r="B16" s="20">
        <v>43191</v>
      </c>
      <c r="C16" s="20">
        <v>43281</v>
      </c>
      <c r="D16" s="8">
        <v>1000</v>
      </c>
      <c r="E16" s="16" t="s">
        <v>53</v>
      </c>
      <c r="F16" s="5">
        <v>12201</v>
      </c>
      <c r="G16" s="6" t="s">
        <v>62</v>
      </c>
      <c r="H16" s="7">
        <v>57668231.840000004</v>
      </c>
      <c r="I16" s="33">
        <f>VLOOKUP(F16,[1]Hoja1!$A$2:$C$280,3,FALSE)</f>
        <v>57668231.840000004</v>
      </c>
      <c r="J16" s="15">
        <f>VLOOKUP(F16,[2]Comprometido!$A$2:$C$177,3,FALSE)</f>
        <v>0</v>
      </c>
      <c r="K16" s="7">
        <f>VLOOKUP(F16,[3]Hoja1!$A$2:$C$280,3,FALSE)</f>
        <v>14103660.02</v>
      </c>
      <c r="L16" s="7">
        <v>7294129.8300000001</v>
      </c>
      <c r="M16" s="33">
        <f>VLOOKUP(F16,[4]PRESUP_ARMO.rpt!$A$12:$C$202,3,FALSE)</f>
        <v>14103660.02</v>
      </c>
      <c r="O16" s="28" t="s">
        <v>211</v>
      </c>
      <c r="P16" s="2" t="s">
        <v>91</v>
      </c>
      <c r="Q16" s="3">
        <v>43281</v>
      </c>
      <c r="R16" s="3">
        <v>43319</v>
      </c>
      <c r="S16" s="2" t="s">
        <v>123</v>
      </c>
    </row>
    <row r="17" spans="1:19" x14ac:dyDescent="0.25">
      <c r="A17" s="10">
        <v>2018</v>
      </c>
      <c r="B17" s="20">
        <v>43191</v>
      </c>
      <c r="C17" s="20">
        <v>43281</v>
      </c>
      <c r="D17" s="8">
        <v>1000</v>
      </c>
      <c r="E17" s="16" t="s">
        <v>53</v>
      </c>
      <c r="F17" s="5">
        <v>12301</v>
      </c>
      <c r="G17" s="6" t="s">
        <v>63</v>
      </c>
      <c r="H17" s="14">
        <v>1843320</v>
      </c>
      <c r="I17" s="33">
        <f>VLOOKUP(F17,[1]Hoja1!$A$2:$C$280,3,FALSE)</f>
        <v>1843320</v>
      </c>
      <c r="J17" s="15">
        <f>VLOOKUP(F17,[2]Comprometido!$A$2:$C$177,3,FALSE)</f>
        <v>0</v>
      </c>
      <c r="K17" s="7">
        <f>VLOOKUP(F17,[3]Hoja1!$A$2:$C$280,3,FALSE)</f>
        <v>32372.81</v>
      </c>
      <c r="L17" s="7">
        <v>2058.5100000000002</v>
      </c>
      <c r="M17" s="33">
        <f>VLOOKUP(F17,[4]PRESUP_ARMO.rpt!$A$12:$C$202,3,FALSE)</f>
        <v>32372.81</v>
      </c>
      <c r="O17" s="28" t="s">
        <v>211</v>
      </c>
      <c r="P17" s="2" t="s">
        <v>91</v>
      </c>
      <c r="Q17" s="3">
        <v>43281</v>
      </c>
      <c r="R17" s="3">
        <v>43319</v>
      </c>
      <c r="S17" s="2" t="s">
        <v>123</v>
      </c>
    </row>
    <row r="18" spans="1:19" x14ac:dyDescent="0.25">
      <c r="A18" s="10">
        <v>2018</v>
      </c>
      <c r="B18" s="20">
        <v>43191</v>
      </c>
      <c r="C18" s="20">
        <v>43281</v>
      </c>
      <c r="D18" s="8">
        <v>1000</v>
      </c>
      <c r="E18" s="16" t="s">
        <v>53</v>
      </c>
      <c r="F18" s="5">
        <v>13101</v>
      </c>
      <c r="G18" s="6" t="s">
        <v>64</v>
      </c>
      <c r="H18" s="14">
        <v>71631518.150000006</v>
      </c>
      <c r="I18" s="33">
        <f>VLOOKUP(F18,[1]Hoja1!$A$2:$C$280,3,FALSE)</f>
        <v>71631518.150000006</v>
      </c>
      <c r="J18" s="15">
        <f>VLOOKUP(F18,[2]Comprometido!$A$2:$C$177,3,FALSE)</f>
        <v>0</v>
      </c>
      <c r="K18" s="7">
        <f>VLOOKUP(F18,[3]Hoja1!$A$2:$C$280,3,FALSE)</f>
        <v>16361619.609999999</v>
      </c>
      <c r="L18" s="7">
        <v>8144115.3099999996</v>
      </c>
      <c r="M18" s="33">
        <f>VLOOKUP(F18,[4]PRESUP_ARMO.rpt!$A$12:$C$202,3,FALSE)</f>
        <v>16361619.609999999</v>
      </c>
      <c r="O18" s="28" t="s">
        <v>211</v>
      </c>
      <c r="P18" s="2" t="s">
        <v>91</v>
      </c>
      <c r="Q18" s="3">
        <v>43281</v>
      </c>
      <c r="R18" s="3">
        <v>43319</v>
      </c>
      <c r="S18" s="2" t="s">
        <v>123</v>
      </c>
    </row>
    <row r="19" spans="1:19" x14ac:dyDescent="0.25">
      <c r="A19" s="10">
        <v>2018</v>
      </c>
      <c r="B19" s="20">
        <v>43191</v>
      </c>
      <c r="C19" s="20">
        <v>43281</v>
      </c>
      <c r="D19" s="8">
        <v>1000</v>
      </c>
      <c r="E19" s="16" t="s">
        <v>53</v>
      </c>
      <c r="F19" s="9">
        <v>13201</v>
      </c>
      <c r="G19" s="6" t="s">
        <v>65</v>
      </c>
      <c r="H19" s="14">
        <v>60164788.25</v>
      </c>
      <c r="I19" s="33">
        <f>VLOOKUP(F19,[1]Hoja1!$A$2:$C$280,3,FALSE)</f>
        <v>60164788.25</v>
      </c>
      <c r="J19" s="15">
        <f>VLOOKUP(F19,[2]Comprometido!$A$2:$C$177,3,FALSE)</f>
        <v>0</v>
      </c>
      <c r="K19" s="7">
        <f>VLOOKUP(F19,[3]Hoja1!$A$2:$C$280,3,FALSE)</f>
        <v>1533031.58</v>
      </c>
      <c r="L19" s="7">
        <v>886517.55</v>
      </c>
      <c r="M19" s="33">
        <f>VLOOKUP(F19,[4]PRESUP_ARMO.rpt!$A$12:$C$202,3,FALSE)</f>
        <v>1533031.58</v>
      </c>
      <c r="O19" s="28" t="s">
        <v>211</v>
      </c>
      <c r="P19" s="2" t="s">
        <v>91</v>
      </c>
      <c r="Q19" s="3">
        <v>43281</v>
      </c>
      <c r="R19" s="3">
        <v>43319</v>
      </c>
      <c r="S19" s="2" t="s">
        <v>123</v>
      </c>
    </row>
    <row r="20" spans="1:19" x14ac:dyDescent="0.25">
      <c r="A20" s="10">
        <v>2018</v>
      </c>
      <c r="B20" s="20">
        <v>43191</v>
      </c>
      <c r="C20" s="20">
        <v>43281</v>
      </c>
      <c r="D20" s="8">
        <v>1000</v>
      </c>
      <c r="E20" s="16" t="s">
        <v>53</v>
      </c>
      <c r="F20" s="9">
        <v>13202</v>
      </c>
      <c r="G20" s="6" t="s">
        <v>66</v>
      </c>
      <c r="H20" s="14">
        <v>89887195.340000004</v>
      </c>
      <c r="I20" s="33">
        <f>VLOOKUP(F20,[1]Hoja1!$A$2:$C$280,3,FALSE)</f>
        <v>89887195.340000004</v>
      </c>
      <c r="J20" s="15">
        <f>VLOOKUP(F20,[2]Comprometido!$A$2:$C$177,3,FALSE)</f>
        <v>0</v>
      </c>
      <c r="K20" s="7">
        <f>VLOOKUP(F20,[3]Hoja1!$A$2:$C$280,3,FALSE)</f>
        <v>1486524.39</v>
      </c>
      <c r="L20" s="7">
        <v>1080330.6599999999</v>
      </c>
      <c r="M20" s="33">
        <f>VLOOKUP(F20,[4]PRESUP_ARMO.rpt!$A$12:$C$202,3,FALSE)</f>
        <v>1486524.39</v>
      </c>
      <c r="O20" s="28" t="s">
        <v>211</v>
      </c>
      <c r="P20" s="2" t="s">
        <v>91</v>
      </c>
      <c r="Q20" s="3">
        <v>43281</v>
      </c>
      <c r="R20" s="3">
        <v>43319</v>
      </c>
      <c r="S20" s="2" t="s">
        <v>123</v>
      </c>
    </row>
    <row r="21" spans="1:19" x14ac:dyDescent="0.25">
      <c r="A21" s="10">
        <v>2018</v>
      </c>
      <c r="B21" s="20">
        <v>43191</v>
      </c>
      <c r="C21" s="20">
        <v>43281</v>
      </c>
      <c r="D21" s="8">
        <v>1000</v>
      </c>
      <c r="E21" s="16" t="s">
        <v>53</v>
      </c>
      <c r="F21" s="5">
        <v>13203</v>
      </c>
      <c r="G21" s="6" t="s">
        <v>67</v>
      </c>
      <c r="H21" s="14">
        <v>24459652.390000001</v>
      </c>
      <c r="I21" s="33">
        <f>VLOOKUP(F21,[1]Hoja1!$A$2:$C$280,3,FALSE)</f>
        <v>24459652.390000001</v>
      </c>
      <c r="J21" s="15">
        <f>VLOOKUP(F21,[2]Comprometido!$A$2:$C$177,3,FALSE)</f>
        <v>0</v>
      </c>
      <c r="K21" s="7">
        <f>VLOOKUP(F21,[3]Hoja1!$A$2:$C$280,3,FALSE)</f>
        <v>189798.78</v>
      </c>
      <c r="L21" s="7">
        <v>54400.88</v>
      </c>
      <c r="M21" s="33">
        <f>VLOOKUP(F21,[4]PRESUP_ARMO.rpt!$A$12:$C$202,3,FALSE)</f>
        <v>189798.78</v>
      </c>
      <c r="O21" s="28" t="s">
        <v>211</v>
      </c>
      <c r="P21" s="2" t="s">
        <v>91</v>
      </c>
      <c r="Q21" s="3">
        <v>43281</v>
      </c>
      <c r="R21" s="3">
        <v>43319</v>
      </c>
      <c r="S21" s="2" t="s">
        <v>123</v>
      </c>
    </row>
    <row r="22" spans="1:19" x14ac:dyDescent="0.25">
      <c r="A22" s="10">
        <v>2018</v>
      </c>
      <c r="B22" s="20">
        <v>43191</v>
      </c>
      <c r="C22" s="20">
        <v>43281</v>
      </c>
      <c r="D22" s="8">
        <v>1000</v>
      </c>
      <c r="E22" s="16" t="s">
        <v>53</v>
      </c>
      <c r="F22" s="9">
        <v>13204</v>
      </c>
      <c r="G22" s="6" t="s">
        <v>68</v>
      </c>
      <c r="H22" s="14">
        <v>5463994.1100000003</v>
      </c>
      <c r="I22" s="33">
        <f>VLOOKUP(F22,[1]Hoja1!$A$2:$C$280,3,FALSE)</f>
        <v>5463994.1100000003</v>
      </c>
      <c r="J22" s="15">
        <f>VLOOKUP(F22,[2]Comprometido!$A$2:$C$177,3,FALSE)</f>
        <v>0</v>
      </c>
      <c r="K22" s="7">
        <f>VLOOKUP(F22,[3]Hoja1!$A$2:$C$280,3,FALSE)</f>
        <v>189798.78</v>
      </c>
      <c r="L22" s="7">
        <v>54400.88</v>
      </c>
      <c r="M22" s="33">
        <f>VLOOKUP(F22,[4]PRESUP_ARMO.rpt!$A$12:$C$202,3,FALSE)</f>
        <v>189798.78</v>
      </c>
      <c r="O22" s="28" t="s">
        <v>211</v>
      </c>
      <c r="P22" s="2" t="s">
        <v>91</v>
      </c>
      <c r="Q22" s="3">
        <v>43281</v>
      </c>
      <c r="R22" s="3">
        <v>43319</v>
      </c>
      <c r="S22" s="2" t="s">
        <v>123</v>
      </c>
    </row>
    <row r="23" spans="1:19" x14ac:dyDescent="0.25">
      <c r="A23" s="10">
        <v>2018</v>
      </c>
      <c r="B23" s="20">
        <v>43191</v>
      </c>
      <c r="C23" s="20">
        <v>43281</v>
      </c>
      <c r="D23" s="8">
        <v>1000</v>
      </c>
      <c r="E23" s="16" t="s">
        <v>53</v>
      </c>
      <c r="F23" s="5">
        <v>13403</v>
      </c>
      <c r="G23" s="6" t="s">
        <v>69</v>
      </c>
      <c r="H23" s="14">
        <v>47028885.130000003</v>
      </c>
      <c r="I23" s="33">
        <f>VLOOKUP(F23,[1]Hoja1!$A$2:$C$280,3,FALSE)</f>
        <v>47028885.130000003</v>
      </c>
      <c r="J23" s="15">
        <f>VLOOKUP(F23,[2]Comprometido!$A$2:$C$177,3,FALSE)</f>
        <v>0</v>
      </c>
      <c r="K23" s="7">
        <f>VLOOKUP(F23,[3]Hoja1!$A$2:$C$280,3,FALSE)</f>
        <v>2817061.58</v>
      </c>
      <c r="L23" s="7">
        <v>1371961.58</v>
      </c>
      <c r="M23" s="33">
        <f>VLOOKUP(F23,[4]PRESUP_ARMO.rpt!$A$12:$C$202,3,FALSE)</f>
        <v>2817061.58</v>
      </c>
      <c r="O23" s="28" t="s">
        <v>211</v>
      </c>
      <c r="P23" s="2" t="s">
        <v>91</v>
      </c>
      <c r="Q23" s="3">
        <v>43281</v>
      </c>
      <c r="R23" s="3">
        <v>43319</v>
      </c>
      <c r="S23" s="2" t="s">
        <v>123</v>
      </c>
    </row>
    <row r="24" spans="1:19" x14ac:dyDescent="0.25">
      <c r="A24" s="10">
        <v>2018</v>
      </c>
      <c r="B24" s="20">
        <v>43191</v>
      </c>
      <c r="C24" s="20">
        <v>43281</v>
      </c>
      <c r="D24" s="8">
        <v>1000</v>
      </c>
      <c r="E24" s="16" t="s">
        <v>53</v>
      </c>
      <c r="F24" s="9">
        <v>14102</v>
      </c>
      <c r="G24" s="6" t="s">
        <v>70</v>
      </c>
      <c r="H24" s="14">
        <v>315120</v>
      </c>
      <c r="I24" s="33">
        <f>VLOOKUP(F24,[1]Hoja1!$A$2:$C$280,3,FALSE)</f>
        <v>315120</v>
      </c>
      <c r="J24" s="15">
        <f>VLOOKUP(F24,[2]Comprometido!$A$2:$C$177,3,FALSE)</f>
        <v>0</v>
      </c>
      <c r="K24" s="7">
        <f>VLOOKUP(F24,[3]Hoja1!$A$2:$C$280,3,FALSE)</f>
        <v>157062</v>
      </c>
      <c r="L24" s="7">
        <v>67338</v>
      </c>
      <c r="M24" s="33">
        <f>VLOOKUP(F24,[4]PRESUP_ARMO.rpt!$A$12:$C$202,3,FALSE)</f>
        <v>157062</v>
      </c>
      <c r="O24" s="28" t="s">
        <v>211</v>
      </c>
      <c r="P24" s="2" t="s">
        <v>91</v>
      </c>
      <c r="Q24" s="3">
        <v>43281</v>
      </c>
      <c r="R24" s="3">
        <v>43319</v>
      </c>
      <c r="S24" s="2" t="s">
        <v>123</v>
      </c>
    </row>
    <row r="25" spans="1:19" x14ac:dyDescent="0.25">
      <c r="A25" s="10">
        <v>2018</v>
      </c>
      <c r="B25" s="20">
        <v>43191</v>
      </c>
      <c r="C25" s="20">
        <v>43281</v>
      </c>
      <c r="D25" s="8">
        <v>1000</v>
      </c>
      <c r="E25" s="16" t="s">
        <v>53</v>
      </c>
      <c r="F25" s="9">
        <v>14103</v>
      </c>
      <c r="G25" s="6" t="s">
        <v>71</v>
      </c>
      <c r="H25" s="14">
        <v>6302400</v>
      </c>
      <c r="I25" s="33">
        <f>VLOOKUP(F25,[1]Hoja1!$A$2:$C$280,3,FALSE)</f>
        <v>6302400</v>
      </c>
      <c r="J25" s="15">
        <f>VLOOKUP(F25,[2]Comprometido!$A$2:$C$177,3,FALSE)</f>
        <v>0</v>
      </c>
      <c r="K25" s="7">
        <f>VLOOKUP(F25,[3]Hoja1!$A$2:$C$280,3,FALSE)</f>
        <v>4082768</v>
      </c>
      <c r="L25" s="7">
        <v>1616104</v>
      </c>
      <c r="M25" s="33">
        <f>VLOOKUP(F25,[4]PRESUP_ARMO.rpt!$A$12:$C$202,3,FALSE)</f>
        <v>4082768</v>
      </c>
      <c r="O25" s="28" t="s">
        <v>211</v>
      </c>
      <c r="P25" s="2" t="s">
        <v>91</v>
      </c>
      <c r="Q25" s="3">
        <v>43281</v>
      </c>
      <c r="R25" s="3">
        <v>43319</v>
      </c>
      <c r="S25" s="2" t="s">
        <v>123</v>
      </c>
    </row>
    <row r="26" spans="1:19" x14ac:dyDescent="0.25">
      <c r="A26" s="10">
        <v>2018</v>
      </c>
      <c r="B26" s="20">
        <v>43191</v>
      </c>
      <c r="C26" s="20">
        <v>43281</v>
      </c>
      <c r="D26" s="8">
        <v>1000</v>
      </c>
      <c r="E26" s="16" t="s">
        <v>53</v>
      </c>
      <c r="F26" s="9">
        <v>14104</v>
      </c>
      <c r="G26" s="6" t="s">
        <v>72</v>
      </c>
      <c r="H26" s="14">
        <v>4107867.04</v>
      </c>
      <c r="I26" s="33">
        <f>VLOOKUP(F26,[1]Hoja1!$A$2:$C$280,3,FALSE)</f>
        <v>4107867.04</v>
      </c>
      <c r="J26" s="15">
        <f>VLOOKUP(F26,[2]Comprometido!$A$2:$C$177,3,FALSE)</f>
        <v>0</v>
      </c>
      <c r="K26" s="7">
        <f>VLOOKUP(F26,[3]Hoja1!$A$2:$C$280,3,FALSE)</f>
        <v>1879803.02</v>
      </c>
      <c r="L26" s="7">
        <v>942488.85</v>
      </c>
      <c r="M26" s="33">
        <f>VLOOKUP(F26,[4]PRESUP_ARMO.rpt!$A$12:$C$202,3,FALSE)</f>
        <v>1879803.02</v>
      </c>
      <c r="O26" s="28" t="s">
        <v>211</v>
      </c>
      <c r="P26" s="2" t="s">
        <v>91</v>
      </c>
      <c r="Q26" s="3">
        <v>43281</v>
      </c>
      <c r="R26" s="3">
        <v>43319</v>
      </c>
      <c r="S26" s="2" t="s">
        <v>123</v>
      </c>
    </row>
    <row r="27" spans="1:19" x14ac:dyDescent="0.25">
      <c r="A27" s="10">
        <v>2018</v>
      </c>
      <c r="B27" s="20">
        <v>43191</v>
      </c>
      <c r="C27" s="20">
        <v>43281</v>
      </c>
      <c r="D27" s="8">
        <v>1000</v>
      </c>
      <c r="E27" s="16" t="s">
        <v>53</v>
      </c>
      <c r="F27" s="9">
        <v>14106</v>
      </c>
      <c r="G27" s="6" t="s">
        <v>73</v>
      </c>
      <c r="H27" s="14">
        <v>25829096.289999999</v>
      </c>
      <c r="I27" s="33">
        <f>VLOOKUP(F27,[1]Hoja1!$A$2:$C$280,3,FALSE)</f>
        <v>25829096.289999999</v>
      </c>
      <c r="J27" s="15">
        <f>VLOOKUP(F27,[2]Comprometido!$A$2:$C$177,3,FALSE)</f>
        <v>0</v>
      </c>
      <c r="K27" s="7">
        <f>VLOOKUP(F27,[3]Hoja1!$A$2:$C$280,3,FALSE)</f>
        <v>11551490.439999999</v>
      </c>
      <c r="L27" s="7">
        <v>5787005.6799999997</v>
      </c>
      <c r="M27" s="33">
        <f>VLOOKUP(F27,[4]PRESUP_ARMO.rpt!$A$12:$C$202,3,FALSE)</f>
        <v>11551490.439999999</v>
      </c>
      <c r="O27" s="28" t="s">
        <v>211</v>
      </c>
      <c r="P27" s="2" t="s">
        <v>91</v>
      </c>
      <c r="Q27" s="3">
        <v>43281</v>
      </c>
      <c r="R27" s="3">
        <v>43319</v>
      </c>
      <c r="S27" s="2" t="s">
        <v>123</v>
      </c>
    </row>
    <row r="28" spans="1:19" x14ac:dyDescent="0.25">
      <c r="A28" s="10">
        <v>2018</v>
      </c>
      <c r="B28" s="20">
        <v>43191</v>
      </c>
      <c r="C28" s="20">
        <v>43281</v>
      </c>
      <c r="D28" s="8">
        <v>1000</v>
      </c>
      <c r="E28" s="16" t="s">
        <v>53</v>
      </c>
      <c r="F28" s="9">
        <v>14107</v>
      </c>
      <c r="G28" s="6" t="s">
        <v>74</v>
      </c>
      <c r="H28" s="14">
        <v>8609698.5800000001</v>
      </c>
      <c r="I28" s="33">
        <f>VLOOKUP(F28,[1]Hoja1!$A$2:$C$280,3,FALSE)</f>
        <v>8609698.5800000001</v>
      </c>
      <c r="J28" s="15">
        <f>VLOOKUP(F28,[2]Comprometido!$A$2:$C$177,3,FALSE)</f>
        <v>0</v>
      </c>
      <c r="K28" s="7">
        <f>VLOOKUP(F28,[3]Hoja1!$A$2:$C$280,3,FALSE)</f>
        <v>4417225.76</v>
      </c>
      <c r="L28" s="7">
        <v>2219422.41</v>
      </c>
      <c r="M28" s="33">
        <f>VLOOKUP(F28,[4]PRESUP_ARMO.rpt!$A$12:$C$202,3,FALSE)</f>
        <v>4417225.76</v>
      </c>
      <c r="O28" s="28" t="s">
        <v>211</v>
      </c>
      <c r="P28" s="2" t="s">
        <v>91</v>
      </c>
      <c r="Q28" s="3">
        <v>43281</v>
      </c>
      <c r="R28" s="3">
        <v>43319</v>
      </c>
      <c r="S28" s="2" t="s">
        <v>123</v>
      </c>
    </row>
    <row r="29" spans="1:19" x14ac:dyDescent="0.25">
      <c r="A29" s="10">
        <v>2018</v>
      </c>
      <c r="B29" s="20">
        <v>43191</v>
      </c>
      <c r="C29" s="20">
        <v>43281</v>
      </c>
      <c r="D29" s="8">
        <v>1000</v>
      </c>
      <c r="E29" s="16" t="s">
        <v>53</v>
      </c>
      <c r="F29" s="9">
        <v>14109</v>
      </c>
      <c r="G29" s="6" t="s">
        <v>75</v>
      </c>
      <c r="H29" s="14">
        <v>64572744.149999999</v>
      </c>
      <c r="I29" s="33">
        <f>VLOOKUP(F29,[1]Hoja1!$A$2:$C$280,3,FALSE)</f>
        <v>64572744.149999999</v>
      </c>
      <c r="J29" s="15">
        <f>VLOOKUP(F29,[2]Comprometido!$A$2:$C$177,3,FALSE)</f>
        <v>0</v>
      </c>
      <c r="K29" s="7">
        <f>VLOOKUP(F29,[3]Hoja1!$A$2:$C$280,3,FALSE)</f>
        <v>29090713.920000002</v>
      </c>
      <c r="L29" s="7">
        <v>14569698.529999999</v>
      </c>
      <c r="M29" s="33">
        <f>VLOOKUP(F29,[4]PRESUP_ARMO.rpt!$A$12:$C$202,3,FALSE)</f>
        <v>29090713.920000002</v>
      </c>
      <c r="O29" s="28" t="s">
        <v>211</v>
      </c>
      <c r="P29" s="2" t="s">
        <v>91</v>
      </c>
      <c r="Q29" s="3">
        <v>43281</v>
      </c>
      <c r="R29" s="3">
        <v>43319</v>
      </c>
      <c r="S29" s="2" t="s">
        <v>123</v>
      </c>
    </row>
    <row r="30" spans="1:19" x14ac:dyDescent="0.25">
      <c r="A30" s="10">
        <v>2018</v>
      </c>
      <c r="B30" s="20">
        <v>43191</v>
      </c>
      <c r="C30" s="20">
        <v>43281</v>
      </c>
      <c r="D30" s="8">
        <v>1000</v>
      </c>
      <c r="E30" s="16" t="s">
        <v>53</v>
      </c>
      <c r="F30" s="9">
        <v>14110</v>
      </c>
      <c r="G30" s="6" t="s">
        <v>76</v>
      </c>
      <c r="H30" s="14">
        <v>4107866.74</v>
      </c>
      <c r="I30" s="33">
        <f>VLOOKUP(F30,[1]Hoja1!$A$2:$C$280,3,FALSE)</f>
        <v>4107866.74</v>
      </c>
      <c r="J30" s="15">
        <f>VLOOKUP(F30,[2]Comprometido!$A$2:$C$177,3,FALSE)</f>
        <v>0</v>
      </c>
      <c r="K30" s="7">
        <f>VLOOKUP(F30,[3]Hoja1!$A$2:$C$280,3,FALSE)</f>
        <v>1879803.02</v>
      </c>
      <c r="L30" s="7">
        <v>942488.85</v>
      </c>
      <c r="M30" s="33">
        <f>VLOOKUP(F30,[4]PRESUP_ARMO.rpt!$A$12:$C$202,3,FALSE)</f>
        <v>1879803.02</v>
      </c>
      <c r="O30" s="28" t="s">
        <v>211</v>
      </c>
      <c r="P30" s="2" t="s">
        <v>91</v>
      </c>
      <c r="Q30" s="3">
        <v>43281</v>
      </c>
      <c r="R30" s="3">
        <v>43319</v>
      </c>
      <c r="S30" s="2" t="s">
        <v>123</v>
      </c>
    </row>
    <row r="31" spans="1:19" x14ac:dyDescent="0.25">
      <c r="A31" s="10">
        <v>2018</v>
      </c>
      <c r="B31" s="20">
        <v>43191</v>
      </c>
      <c r="C31" s="20">
        <v>43281</v>
      </c>
      <c r="D31" s="8">
        <v>1000</v>
      </c>
      <c r="E31" s="16" t="s">
        <v>53</v>
      </c>
      <c r="F31" s="9">
        <v>14202</v>
      </c>
      <c r="G31" s="6" t="s">
        <v>77</v>
      </c>
      <c r="H31" s="14">
        <v>34438798.229999997</v>
      </c>
      <c r="I31" s="33">
        <f>VLOOKUP(F31,[1]Hoja1!$A$2:$C$280,3,FALSE)</f>
        <v>34438798.229999997</v>
      </c>
      <c r="J31" s="15">
        <f>VLOOKUP(F31,[2]Comprometido!$A$2:$C$177,3,FALSE)</f>
        <v>0</v>
      </c>
      <c r="K31" s="7">
        <f>VLOOKUP(F31,[3]Hoja1!$A$2:$C$280,3,FALSE)</f>
        <v>13718243.710000001</v>
      </c>
      <c r="L31" s="7">
        <v>5896324.1900000004</v>
      </c>
      <c r="M31" s="33">
        <f>VLOOKUP(F31,[4]PRESUP_ARMO.rpt!$A$12:$C$202,3,FALSE)</f>
        <v>13718243.710000001</v>
      </c>
      <c r="O31" s="28" t="s">
        <v>211</v>
      </c>
      <c r="P31" s="2" t="s">
        <v>91</v>
      </c>
      <c r="Q31" s="3">
        <v>43281</v>
      </c>
      <c r="R31" s="3">
        <v>43319</v>
      </c>
      <c r="S31" s="2" t="s">
        <v>123</v>
      </c>
    </row>
    <row r="32" spans="1:19" x14ac:dyDescent="0.25">
      <c r="A32" s="10">
        <v>2018</v>
      </c>
      <c r="B32" s="20">
        <v>43191</v>
      </c>
      <c r="C32" s="20">
        <v>43281</v>
      </c>
      <c r="D32" s="8">
        <v>1000</v>
      </c>
      <c r="E32" s="16" t="s">
        <v>53</v>
      </c>
      <c r="F32" s="9">
        <v>14301</v>
      </c>
      <c r="G32" s="6" t="s">
        <v>78</v>
      </c>
      <c r="H32" s="14">
        <v>139667487.03</v>
      </c>
      <c r="I32" s="33">
        <f>VLOOKUP(F32,[1]Hoja1!$A$2:$C$280,3,FALSE)</f>
        <v>139667487.03</v>
      </c>
      <c r="J32" s="15">
        <f>VLOOKUP(F32,[2]Comprometido!$A$2:$C$177,3,FALSE)</f>
        <v>0</v>
      </c>
      <c r="K32" s="7">
        <f>VLOOKUP(F32,[3]Hoja1!$A$2:$C$280,3,FALSE)</f>
        <v>65938951.57</v>
      </c>
      <c r="L32" s="7">
        <v>33024649.989999998</v>
      </c>
      <c r="M32" s="33">
        <f>VLOOKUP(F32,[4]PRESUP_ARMO.rpt!$A$12:$C$202,3,FALSE)</f>
        <v>65938951.57</v>
      </c>
      <c r="O32" s="28" t="s">
        <v>211</v>
      </c>
      <c r="P32" s="2" t="s">
        <v>91</v>
      </c>
      <c r="Q32" s="3">
        <v>43281</v>
      </c>
      <c r="R32" s="3">
        <v>43319</v>
      </c>
      <c r="S32" s="2" t="s">
        <v>123</v>
      </c>
    </row>
    <row r="33" spans="1:19" x14ac:dyDescent="0.25">
      <c r="A33" s="10">
        <v>2018</v>
      </c>
      <c r="B33" s="20">
        <v>43191</v>
      </c>
      <c r="C33" s="20">
        <v>43281</v>
      </c>
      <c r="D33" s="8">
        <v>1000</v>
      </c>
      <c r="E33" s="16" t="s">
        <v>53</v>
      </c>
      <c r="F33" s="11">
        <v>15402</v>
      </c>
      <c r="G33" s="6" t="s">
        <v>79</v>
      </c>
      <c r="H33" s="14">
        <v>11785680</v>
      </c>
      <c r="I33" s="33">
        <f>VLOOKUP(F33,[1]Hoja1!$A$2:$C$280,3,FALSE)</f>
        <v>11785680</v>
      </c>
      <c r="J33" s="15">
        <f>VLOOKUP(F33,[2]Comprometido!$A$2:$C$177,3,FALSE)</f>
        <v>0</v>
      </c>
      <c r="K33" s="7">
        <f>VLOOKUP(F33,[3]Hoja1!$A$2:$C$280,3,FALSE)</f>
        <v>0</v>
      </c>
      <c r="L33" s="7">
        <v>0</v>
      </c>
      <c r="M33" s="33">
        <f>VLOOKUP(F33,[4]PRESUP_ARMO.rpt!$A$12:$C$202,3,FALSE)</f>
        <v>0</v>
      </c>
      <c r="O33" s="28" t="s">
        <v>211</v>
      </c>
      <c r="P33" s="2" t="s">
        <v>91</v>
      </c>
      <c r="Q33" s="3">
        <v>43281</v>
      </c>
      <c r="R33" s="3">
        <v>43319</v>
      </c>
      <c r="S33" s="2" t="s">
        <v>123</v>
      </c>
    </row>
    <row r="34" spans="1:19" x14ac:dyDescent="0.25">
      <c r="A34" s="10">
        <v>2018</v>
      </c>
      <c r="B34" s="20">
        <v>43191</v>
      </c>
      <c r="C34" s="20">
        <v>43281</v>
      </c>
      <c r="D34" s="8">
        <v>1000</v>
      </c>
      <c r="E34" s="16" t="s">
        <v>53</v>
      </c>
      <c r="F34" s="11">
        <v>15409</v>
      </c>
      <c r="G34" s="6" t="s">
        <v>80</v>
      </c>
      <c r="H34" s="14">
        <v>34379640</v>
      </c>
      <c r="I34" s="33">
        <f>VLOOKUP(F34,[1]Hoja1!$A$2:$C$280,3,FALSE)</f>
        <v>34379640</v>
      </c>
      <c r="J34" s="15">
        <f>VLOOKUP(F34,[2]Comprometido!$A$2:$C$177,3,FALSE)</f>
        <v>0</v>
      </c>
      <c r="K34" s="7">
        <f>VLOOKUP(F34,[3]Hoja1!$A$2:$C$280,3,FALSE)</f>
        <v>0</v>
      </c>
      <c r="L34" s="7">
        <v>0</v>
      </c>
      <c r="M34" s="33">
        <f>VLOOKUP(F34,[4]PRESUP_ARMO.rpt!$A$12:$C$202,3,FALSE)</f>
        <v>0</v>
      </c>
      <c r="O34" s="28" t="s">
        <v>211</v>
      </c>
      <c r="P34" s="2" t="s">
        <v>91</v>
      </c>
      <c r="Q34" s="3">
        <v>43281</v>
      </c>
      <c r="R34" s="3">
        <v>43319</v>
      </c>
      <c r="S34" s="2" t="s">
        <v>123</v>
      </c>
    </row>
    <row r="35" spans="1:19" x14ac:dyDescent="0.25">
      <c r="A35" s="10">
        <v>2018</v>
      </c>
      <c r="B35" s="20">
        <v>43191</v>
      </c>
      <c r="C35" s="20">
        <v>43281</v>
      </c>
      <c r="D35" s="8">
        <v>1000</v>
      </c>
      <c r="E35" s="16" t="s">
        <v>53</v>
      </c>
      <c r="F35" s="11">
        <v>15413</v>
      </c>
      <c r="G35" s="6" t="s">
        <v>81</v>
      </c>
      <c r="H35" s="14">
        <v>28437434.960000001</v>
      </c>
      <c r="I35" s="33">
        <f>VLOOKUP(F35,[1]Hoja1!$A$2:$C$280,3,FALSE)</f>
        <v>28437434.960000001</v>
      </c>
      <c r="J35" s="15">
        <f>VLOOKUP(F35,[2]Comprometido!$A$2:$C$177,3,FALSE)</f>
        <v>0</v>
      </c>
      <c r="K35" s="7">
        <f>VLOOKUP(F35,[3]Hoja1!$A$2:$C$280,3,FALSE)</f>
        <v>0</v>
      </c>
      <c r="L35" s="7">
        <v>0</v>
      </c>
      <c r="M35" s="33">
        <f>VLOOKUP(F35,[4]PRESUP_ARMO.rpt!$A$12:$C$202,3,FALSE)</f>
        <v>0</v>
      </c>
      <c r="O35" s="28" t="s">
        <v>211</v>
      </c>
      <c r="P35" s="2" t="s">
        <v>91</v>
      </c>
      <c r="Q35" s="3">
        <v>43281</v>
      </c>
      <c r="R35" s="3">
        <v>43319</v>
      </c>
      <c r="S35" s="2" t="s">
        <v>123</v>
      </c>
    </row>
    <row r="36" spans="1:19" x14ac:dyDescent="0.25">
      <c r="A36" s="10">
        <v>2018</v>
      </c>
      <c r="B36" s="20">
        <v>43191</v>
      </c>
      <c r="C36" s="20">
        <v>43281</v>
      </c>
      <c r="D36" s="8">
        <v>1000</v>
      </c>
      <c r="E36" s="16" t="s">
        <v>53</v>
      </c>
      <c r="F36" s="11">
        <v>15416</v>
      </c>
      <c r="G36" s="6" t="s">
        <v>82</v>
      </c>
      <c r="H36" s="14">
        <v>5355090</v>
      </c>
      <c r="I36" s="33">
        <f>VLOOKUP(F36,[1]Hoja1!$A$2:$C$280,3,FALSE)</f>
        <v>5355090</v>
      </c>
      <c r="J36" s="15">
        <f>VLOOKUP(F36,[2]Comprometido!$A$2:$C$177,3,FALSE)</f>
        <v>0</v>
      </c>
      <c r="K36" s="7">
        <f>VLOOKUP(F36,[3]Hoja1!$A$2:$C$280,3,FALSE)</f>
        <v>0</v>
      </c>
      <c r="L36" s="7">
        <v>0</v>
      </c>
      <c r="M36" s="33">
        <f>VLOOKUP(F36,[4]PRESUP_ARMO.rpt!$A$12:$C$202,3,FALSE)</f>
        <v>0</v>
      </c>
      <c r="O36" s="28" t="s">
        <v>211</v>
      </c>
      <c r="P36" s="2" t="s">
        <v>91</v>
      </c>
      <c r="Q36" s="3">
        <v>43281</v>
      </c>
      <c r="R36" s="3">
        <v>43319</v>
      </c>
      <c r="S36" s="2" t="s">
        <v>123</v>
      </c>
    </row>
    <row r="37" spans="1:19" x14ac:dyDescent="0.25">
      <c r="A37" s="10">
        <v>2018</v>
      </c>
      <c r="B37" s="20">
        <v>43191</v>
      </c>
      <c r="C37" s="20">
        <v>43281</v>
      </c>
      <c r="D37" s="8">
        <v>1000</v>
      </c>
      <c r="E37" s="16" t="s">
        <v>53</v>
      </c>
      <c r="F37" s="11">
        <v>15417</v>
      </c>
      <c r="G37" s="6" t="s">
        <v>83</v>
      </c>
      <c r="H37" s="14">
        <v>5452560</v>
      </c>
      <c r="I37" s="33">
        <f>VLOOKUP(F37,[1]Hoja1!$A$2:$C$280,3,FALSE)</f>
        <v>5452560</v>
      </c>
      <c r="J37" s="15">
        <f>VLOOKUP(F37,[2]Comprometido!$A$2:$C$177,3,FALSE)</f>
        <v>0</v>
      </c>
      <c r="K37" s="7">
        <f>VLOOKUP(F37,[3]Hoja1!$A$2:$C$280,3,FALSE)</f>
        <v>0</v>
      </c>
      <c r="L37" s="7">
        <v>0</v>
      </c>
      <c r="M37" s="33">
        <f>VLOOKUP(F37,[4]PRESUP_ARMO.rpt!$A$12:$C$202,3,FALSE)</f>
        <v>0</v>
      </c>
      <c r="O37" s="28" t="s">
        <v>211</v>
      </c>
      <c r="P37" s="2" t="s">
        <v>91</v>
      </c>
      <c r="Q37" s="3">
        <v>43281</v>
      </c>
      <c r="R37" s="3">
        <v>43319</v>
      </c>
      <c r="S37" s="2" t="s">
        <v>123</v>
      </c>
    </row>
    <row r="38" spans="1:19" x14ac:dyDescent="0.25">
      <c r="A38" s="10">
        <v>2018</v>
      </c>
      <c r="B38" s="20">
        <v>43191</v>
      </c>
      <c r="C38" s="20">
        <v>43281</v>
      </c>
      <c r="D38" s="8">
        <v>1000</v>
      </c>
      <c r="E38" s="16" t="s">
        <v>53</v>
      </c>
      <c r="F38" s="11">
        <v>15418</v>
      </c>
      <c r="G38" s="6" t="s">
        <v>84</v>
      </c>
      <c r="H38" s="14">
        <v>10212480</v>
      </c>
      <c r="I38" s="33">
        <f>VLOOKUP(F38,[1]Hoja1!$A$2:$C$280,3,FALSE)</f>
        <v>10212480</v>
      </c>
      <c r="J38" s="15">
        <f>VLOOKUP(F38,[2]Comprometido!$A$2:$C$177,3,FALSE)</f>
        <v>0</v>
      </c>
      <c r="K38" s="7">
        <f>VLOOKUP(F38,[3]Hoja1!$A$2:$C$280,3,FALSE)</f>
        <v>0</v>
      </c>
      <c r="L38" s="7">
        <v>0</v>
      </c>
      <c r="M38" s="33">
        <f>VLOOKUP(F38,[4]PRESUP_ARMO.rpt!$A$12:$C$202,3,FALSE)</f>
        <v>0</v>
      </c>
      <c r="O38" s="28" t="s">
        <v>211</v>
      </c>
      <c r="P38" s="2" t="s">
        <v>91</v>
      </c>
      <c r="Q38" s="3">
        <v>43281</v>
      </c>
      <c r="R38" s="3">
        <v>43319</v>
      </c>
      <c r="S38" s="2" t="s">
        <v>123</v>
      </c>
    </row>
    <row r="39" spans="1:19" x14ac:dyDescent="0.25">
      <c r="A39" s="10">
        <v>2018</v>
      </c>
      <c r="B39" s="20">
        <v>43191</v>
      </c>
      <c r="C39" s="20">
        <v>43281</v>
      </c>
      <c r="D39" s="8">
        <v>1000</v>
      </c>
      <c r="E39" s="16" t="s">
        <v>53</v>
      </c>
      <c r="F39" s="11">
        <v>15419</v>
      </c>
      <c r="G39" s="6" t="s">
        <v>85</v>
      </c>
      <c r="H39" s="14">
        <v>15591060</v>
      </c>
      <c r="I39" s="33">
        <f>VLOOKUP(F39,[1]Hoja1!$A$2:$C$280,3,FALSE)</f>
        <v>15591060</v>
      </c>
      <c r="J39" s="15">
        <f>VLOOKUP(F39,[2]Comprometido!$A$2:$C$177,3,FALSE)</f>
        <v>0</v>
      </c>
      <c r="K39" s="7">
        <f>VLOOKUP(F39,[3]Hoja1!$A$2:$C$280,3,FALSE)</f>
        <v>0</v>
      </c>
      <c r="L39" s="7">
        <v>0</v>
      </c>
      <c r="M39" s="33">
        <f>VLOOKUP(F39,[4]PRESUP_ARMO.rpt!$A$12:$C$202,3,FALSE)</f>
        <v>0</v>
      </c>
      <c r="O39" s="28" t="s">
        <v>211</v>
      </c>
      <c r="P39" s="2" t="s">
        <v>91</v>
      </c>
      <c r="Q39" s="3">
        <v>43281</v>
      </c>
      <c r="R39" s="3">
        <v>43319</v>
      </c>
      <c r="S39" s="2" t="s">
        <v>123</v>
      </c>
    </row>
    <row r="40" spans="1:19" x14ac:dyDescent="0.25">
      <c r="A40" s="10">
        <v>2018</v>
      </c>
      <c r="B40" s="20">
        <v>43191</v>
      </c>
      <c r="C40" s="20">
        <v>43281</v>
      </c>
      <c r="D40" s="8">
        <v>1000</v>
      </c>
      <c r="E40" s="16" t="s">
        <v>53</v>
      </c>
      <c r="F40" s="11">
        <v>15420</v>
      </c>
      <c r="G40" s="6" t="s">
        <v>86</v>
      </c>
      <c r="H40" s="14">
        <v>972000</v>
      </c>
      <c r="I40" s="33">
        <f>VLOOKUP(F40,[1]Hoja1!$A$2:$C$280,3,FALSE)</f>
        <v>972000</v>
      </c>
      <c r="J40" s="15">
        <f>VLOOKUP(F40,[2]Comprometido!$A$2:$C$177,3,FALSE)</f>
        <v>0</v>
      </c>
      <c r="K40" s="7">
        <f>VLOOKUP(F40,[3]Hoja1!$A$2:$C$280,3,FALSE)</f>
        <v>0</v>
      </c>
      <c r="L40" s="7">
        <v>0</v>
      </c>
      <c r="M40" s="33">
        <f>VLOOKUP(F40,[4]PRESUP_ARMO.rpt!$A$12:$C$202,3,FALSE)</f>
        <v>0</v>
      </c>
      <c r="O40" s="28" t="s">
        <v>211</v>
      </c>
      <c r="P40" s="2" t="s">
        <v>91</v>
      </c>
      <c r="Q40" s="3">
        <v>43281</v>
      </c>
      <c r="R40" s="3">
        <v>43319</v>
      </c>
      <c r="S40" s="2" t="s">
        <v>123</v>
      </c>
    </row>
    <row r="41" spans="1:19" x14ac:dyDescent="0.25">
      <c r="A41" s="10">
        <v>2018</v>
      </c>
      <c r="B41" s="20">
        <v>43191</v>
      </c>
      <c r="C41" s="20">
        <v>43281</v>
      </c>
      <c r="D41" s="8">
        <v>1000</v>
      </c>
      <c r="E41" s="16" t="s">
        <v>53</v>
      </c>
      <c r="F41" s="11">
        <v>15421</v>
      </c>
      <c r="G41" s="6" t="s">
        <v>87</v>
      </c>
      <c r="H41" s="14">
        <v>1465000</v>
      </c>
      <c r="I41" s="33">
        <f>VLOOKUP(F41,[1]Hoja1!$A$2:$C$280,3,FALSE)</f>
        <v>1465000</v>
      </c>
      <c r="J41" s="15">
        <f>VLOOKUP(F41,[2]Comprometido!$A$2:$C$177,3,FALSE)</f>
        <v>0</v>
      </c>
      <c r="K41" s="7">
        <f>VLOOKUP(F41,[3]Hoja1!$A$2:$C$280,3,FALSE)</f>
        <v>0</v>
      </c>
      <c r="L41" s="7">
        <v>0</v>
      </c>
      <c r="M41" s="33">
        <f>VLOOKUP(F41,[4]PRESUP_ARMO.rpt!$A$12:$C$202,3,FALSE)</f>
        <v>0</v>
      </c>
      <c r="O41" s="28" t="s">
        <v>211</v>
      </c>
      <c r="P41" s="2" t="s">
        <v>91</v>
      </c>
      <c r="Q41" s="3">
        <v>43281</v>
      </c>
      <c r="R41" s="3">
        <v>43319</v>
      </c>
      <c r="S41" s="2" t="s">
        <v>123</v>
      </c>
    </row>
    <row r="42" spans="1:19" x14ac:dyDescent="0.25">
      <c r="A42" s="10">
        <v>2018</v>
      </c>
      <c r="B42" s="20">
        <v>43191</v>
      </c>
      <c r="C42" s="20">
        <v>43281</v>
      </c>
      <c r="D42" s="8">
        <v>1000</v>
      </c>
      <c r="E42" s="16" t="s">
        <v>53</v>
      </c>
      <c r="F42" s="12">
        <v>15501</v>
      </c>
      <c r="G42" s="13" t="s">
        <v>88</v>
      </c>
      <c r="H42" s="14">
        <v>11769487.9</v>
      </c>
      <c r="I42" s="33">
        <f>VLOOKUP(F42,[1]Hoja1!$A$2:$C$280,3,FALSE)</f>
        <v>11769487.9</v>
      </c>
      <c r="J42" s="15">
        <f>VLOOKUP(F42,[2]Comprometido!$A$2:$C$177,3,FALSE)</f>
        <v>0</v>
      </c>
      <c r="K42" s="7">
        <f>VLOOKUP(F42,[3]Hoja1!$A$2:$C$280,3,FALSE)</f>
        <v>0</v>
      </c>
      <c r="L42" s="7">
        <v>0</v>
      </c>
      <c r="M42" s="33">
        <f>VLOOKUP(F42,[4]PRESUP_ARMO.rpt!$A$12:$C$202,3,FALSE)</f>
        <v>0</v>
      </c>
      <c r="O42" s="28" t="s">
        <v>211</v>
      </c>
      <c r="P42" s="2" t="s">
        <v>91</v>
      </c>
      <c r="Q42" s="3">
        <v>43281</v>
      </c>
      <c r="R42" s="3">
        <v>43319</v>
      </c>
      <c r="S42" s="2" t="s">
        <v>123</v>
      </c>
    </row>
    <row r="43" spans="1:19" x14ac:dyDescent="0.25">
      <c r="A43" s="10">
        <v>2018</v>
      </c>
      <c r="B43" s="20">
        <v>43191</v>
      </c>
      <c r="C43" s="20">
        <v>43281</v>
      </c>
      <c r="D43" s="8">
        <v>1000</v>
      </c>
      <c r="E43" s="16" t="s">
        <v>53</v>
      </c>
      <c r="F43" s="5">
        <v>17102</v>
      </c>
      <c r="G43" s="6" t="s">
        <v>89</v>
      </c>
      <c r="H43" s="14">
        <v>299921716.79000002</v>
      </c>
      <c r="I43" s="33">
        <f>VLOOKUP(F43,[1]Hoja1!$A$2:$C$280,3,FALSE)</f>
        <v>117461390.79000002</v>
      </c>
      <c r="J43" s="15">
        <f>VLOOKUP(F43,[2]Comprometido!$A$2:$C$177,3,FALSE)</f>
        <v>0</v>
      </c>
      <c r="K43" s="7">
        <f>VLOOKUP(F43,[3]Hoja1!$A$2:$C$280,3,FALSE)</f>
        <v>25353852.950000003</v>
      </c>
      <c r="L43" s="7">
        <v>12743999.300000001</v>
      </c>
      <c r="M43" s="33">
        <v>25353852.949999999</v>
      </c>
      <c r="N43" s="19"/>
      <c r="O43" s="28" t="s">
        <v>211</v>
      </c>
      <c r="P43" s="2" t="s">
        <v>91</v>
      </c>
      <c r="Q43" s="3">
        <v>43281</v>
      </c>
      <c r="R43" s="3">
        <v>43319</v>
      </c>
      <c r="S43" s="2" t="s">
        <v>123</v>
      </c>
    </row>
    <row r="44" spans="1:19" x14ac:dyDescent="0.25">
      <c r="A44" s="10">
        <v>2018</v>
      </c>
      <c r="B44" s="20">
        <v>43191</v>
      </c>
      <c r="C44" s="20">
        <v>43281</v>
      </c>
      <c r="D44" s="8">
        <v>1000</v>
      </c>
      <c r="E44" s="16" t="s">
        <v>53</v>
      </c>
      <c r="F44" s="9">
        <v>17105</v>
      </c>
      <c r="G44" s="6" t="s">
        <v>90</v>
      </c>
      <c r="H44" s="14">
        <v>44877395.619999997</v>
      </c>
      <c r="I44" s="33">
        <f>VLOOKUP(F44,[1]Hoja1!$A$2:$C$280,3,FALSE)</f>
        <v>44877395.619999997</v>
      </c>
      <c r="J44" s="15">
        <f>VLOOKUP(F44,[2]Comprometido!$A$2:$C$177,3,FALSE)</f>
        <v>0</v>
      </c>
      <c r="K44" s="7">
        <f>VLOOKUP(F44,[3]Hoja1!$A$2:$C$280,3,FALSE)</f>
        <v>0</v>
      </c>
      <c r="L44" s="7">
        <v>0</v>
      </c>
      <c r="M44" s="33">
        <f>VLOOKUP(F44,[4]PRESUP_ARMO.rpt!$A$12:$C$202,3,FALSE)</f>
        <v>0</v>
      </c>
      <c r="O44" s="28" t="s">
        <v>211</v>
      </c>
      <c r="P44" s="2" t="s">
        <v>91</v>
      </c>
      <c r="Q44" s="3">
        <v>43281</v>
      </c>
      <c r="R44" s="3">
        <v>43319</v>
      </c>
      <c r="S44" s="2" t="s">
        <v>123</v>
      </c>
    </row>
    <row r="45" spans="1:19" x14ac:dyDescent="0.25">
      <c r="A45" s="10">
        <v>2018</v>
      </c>
      <c r="B45" s="20">
        <v>43191</v>
      </c>
      <c r="C45" s="20">
        <v>43281</v>
      </c>
      <c r="D45" s="8">
        <v>2000</v>
      </c>
      <c r="E45" s="16" t="s">
        <v>92</v>
      </c>
      <c r="F45" s="5">
        <v>21101</v>
      </c>
      <c r="G45" s="6" t="s">
        <v>93</v>
      </c>
      <c r="H45" s="7">
        <v>3627600</v>
      </c>
      <c r="I45" s="33">
        <f>VLOOKUP(F45,[1]Hoja1!$A$58:$C$280,3,FALSE)</f>
        <v>3680710.7</v>
      </c>
      <c r="J45" s="15">
        <v>93256.68</v>
      </c>
      <c r="K45" s="7">
        <f>VLOOKUP(F45,[3]Hoja1!$A$2:$C$280,3,FALSE)</f>
        <v>1743654.3</v>
      </c>
      <c r="L45" s="7">
        <v>1182585.6200000001</v>
      </c>
      <c r="M45" s="33">
        <v>1667869.01</v>
      </c>
      <c r="O45" s="28" t="s">
        <v>211</v>
      </c>
      <c r="P45" s="2" t="s">
        <v>91</v>
      </c>
      <c r="Q45" s="3">
        <v>43281</v>
      </c>
      <c r="R45" s="3">
        <v>43319</v>
      </c>
      <c r="S45" s="2" t="s">
        <v>123</v>
      </c>
    </row>
    <row r="46" spans="1:19" x14ac:dyDescent="0.25">
      <c r="A46" s="10">
        <v>2018</v>
      </c>
      <c r="B46" s="20">
        <v>43191</v>
      </c>
      <c r="C46" s="20">
        <v>43281</v>
      </c>
      <c r="D46" s="8">
        <v>2000</v>
      </c>
      <c r="E46" s="16" t="s">
        <v>92</v>
      </c>
      <c r="F46" s="5">
        <v>21201</v>
      </c>
      <c r="G46" s="6" t="s">
        <v>94</v>
      </c>
      <c r="H46" s="7">
        <v>3903000</v>
      </c>
      <c r="I46" s="33">
        <f>VLOOKUP(F46,[1]Hoja1!$A$58:$C$280,3,FALSE)</f>
        <v>3903000</v>
      </c>
      <c r="J46" s="15">
        <f>VLOOKUP(F46,[2]Comprometido!$A$2:$C$177,3,FALSE)</f>
        <v>1508</v>
      </c>
      <c r="K46" s="7">
        <f>VLOOKUP(F46,[3]Hoja1!$A$2:$C$280,3,FALSE)</f>
        <v>1299804.81</v>
      </c>
      <c r="L46" s="7">
        <v>671093.83</v>
      </c>
      <c r="M46" s="33">
        <f>VLOOKUP(F46,[4]PRESUP_ARMO.rpt!$A$12:$C$202,3,FALSE)</f>
        <v>1298296.81</v>
      </c>
      <c r="O46" s="28" t="s">
        <v>211</v>
      </c>
      <c r="P46" s="2" t="s">
        <v>91</v>
      </c>
      <c r="Q46" s="3">
        <v>43281</v>
      </c>
      <c r="R46" s="3">
        <v>43319</v>
      </c>
      <c r="S46" s="2" t="s">
        <v>123</v>
      </c>
    </row>
    <row r="47" spans="1:19" x14ac:dyDescent="0.25">
      <c r="A47" s="10">
        <v>2018</v>
      </c>
      <c r="B47" s="20">
        <v>43191</v>
      </c>
      <c r="C47" s="20">
        <v>43281</v>
      </c>
      <c r="D47" s="8">
        <v>2000</v>
      </c>
      <c r="E47" s="16" t="s">
        <v>92</v>
      </c>
      <c r="F47" s="5">
        <v>21401</v>
      </c>
      <c r="G47" s="6" t="s">
        <v>95</v>
      </c>
      <c r="H47" s="7">
        <v>1728000</v>
      </c>
      <c r="I47" s="33">
        <f>VLOOKUP(F47,[1]Hoja1!$A$58:$C$280,3,FALSE)</f>
        <v>1728000</v>
      </c>
      <c r="J47" s="15">
        <f>VLOOKUP(F47,[2]Comprometido!$A$2:$C$177,3,FALSE)</f>
        <v>559968.6</v>
      </c>
      <c r="K47" s="7">
        <f>VLOOKUP(F47,[3]Hoja1!$A$2:$C$280,3,FALSE)</f>
        <v>697494.92999999993</v>
      </c>
      <c r="L47" s="7">
        <v>6549.6</v>
      </c>
      <c r="M47" s="33">
        <f>VLOOKUP(F47,[4]PRESUP_ARMO.rpt!$A$12:$C$202,3,FALSE)</f>
        <v>143477.59</v>
      </c>
      <c r="O47" s="28" t="s">
        <v>211</v>
      </c>
      <c r="P47" s="2" t="s">
        <v>91</v>
      </c>
      <c r="Q47" s="3">
        <v>43281</v>
      </c>
      <c r="R47" s="3">
        <v>43319</v>
      </c>
      <c r="S47" s="2" t="s">
        <v>123</v>
      </c>
    </row>
    <row r="48" spans="1:19" x14ac:dyDescent="0.25">
      <c r="A48" s="10">
        <v>2018</v>
      </c>
      <c r="B48" s="20">
        <v>43191</v>
      </c>
      <c r="C48" s="20">
        <v>43281</v>
      </c>
      <c r="D48" s="8">
        <v>2000</v>
      </c>
      <c r="E48" s="16" t="s">
        <v>92</v>
      </c>
      <c r="F48" s="5">
        <v>21601</v>
      </c>
      <c r="G48" s="6" t="s">
        <v>96</v>
      </c>
      <c r="H48" s="7">
        <v>9979300</v>
      </c>
      <c r="I48" s="33">
        <f>VLOOKUP(F48,[1]Hoja1!$A$58:$C$280,3,FALSE)</f>
        <v>10095800</v>
      </c>
      <c r="J48" s="15">
        <f>VLOOKUP(F48,[2]Comprometido!$A$2:$C$177,3,FALSE)</f>
        <v>937783.63</v>
      </c>
      <c r="K48" s="7">
        <f>VLOOKUP(F48,[3]Hoja1!$A$2:$C$280,3,FALSE)</f>
        <v>3061695.69</v>
      </c>
      <c r="L48" s="7">
        <v>1132819.81</v>
      </c>
      <c r="M48" s="33">
        <f>VLOOKUP(F48,[4]PRESUP_ARMO.rpt!$A$12:$C$202,3,FALSE)</f>
        <v>2391711.5499999998</v>
      </c>
      <c r="O48" s="28" t="s">
        <v>211</v>
      </c>
      <c r="P48" s="2" t="s">
        <v>91</v>
      </c>
      <c r="Q48" s="3">
        <v>43281</v>
      </c>
      <c r="R48" s="3">
        <v>43319</v>
      </c>
      <c r="S48" s="2" t="s">
        <v>123</v>
      </c>
    </row>
    <row r="49" spans="1:19" x14ac:dyDescent="0.25">
      <c r="A49" s="10">
        <v>2018</v>
      </c>
      <c r="B49" s="20">
        <v>43191</v>
      </c>
      <c r="C49" s="20">
        <v>43281</v>
      </c>
      <c r="D49" s="8">
        <v>2000</v>
      </c>
      <c r="E49" s="16" t="s">
        <v>92</v>
      </c>
      <c r="F49" s="5">
        <v>21701</v>
      </c>
      <c r="G49" s="6" t="s">
        <v>97</v>
      </c>
      <c r="H49" s="7">
        <v>33200</v>
      </c>
      <c r="I49" s="33">
        <f>VLOOKUP(F49,[1]Hoja1!$A$58:$C$280,3,FALSE)</f>
        <v>33200</v>
      </c>
      <c r="J49" s="15">
        <f>VLOOKUP(F49,[2]Comprometido!$A$2:$C$177,3,FALSE)</f>
        <v>0</v>
      </c>
      <c r="K49" s="7">
        <f>VLOOKUP(F49,[3]Hoja1!$A$2:$C$280,3,FALSE)</f>
        <v>0</v>
      </c>
      <c r="L49" s="7">
        <v>0</v>
      </c>
      <c r="M49" s="33">
        <f>VLOOKUP(F49,[4]PRESUP_ARMO.rpt!$A$12:$C$202,3,FALSE)</f>
        <v>0</v>
      </c>
      <c r="O49" s="28" t="s">
        <v>211</v>
      </c>
      <c r="P49" s="2" t="s">
        <v>91</v>
      </c>
      <c r="Q49" s="3">
        <v>43281</v>
      </c>
      <c r="R49" s="3">
        <v>43319</v>
      </c>
      <c r="S49" s="2" t="s">
        <v>123</v>
      </c>
    </row>
    <row r="50" spans="1:19" x14ac:dyDescent="0.25">
      <c r="A50" s="10">
        <v>2018</v>
      </c>
      <c r="B50" s="20">
        <v>43191</v>
      </c>
      <c r="C50" s="20">
        <v>43281</v>
      </c>
      <c r="D50" s="8">
        <v>2000</v>
      </c>
      <c r="E50" s="16" t="s">
        <v>92</v>
      </c>
      <c r="F50" s="5">
        <v>22101</v>
      </c>
      <c r="G50" s="6" t="s">
        <v>98</v>
      </c>
      <c r="H50" s="7">
        <v>300000</v>
      </c>
      <c r="I50" s="33">
        <f>VLOOKUP(F50,[1]Hoja1!$A$58:$C$280,3,FALSE)</f>
        <v>301070</v>
      </c>
      <c r="J50" s="15">
        <f>VLOOKUP(F50,[2]Comprometido!$A$2:$C$177,3,FALSE)</f>
        <v>13081.15</v>
      </c>
      <c r="K50" s="7">
        <f>VLOOKUP(F50,[3]Hoja1!$A$2:$C$280,3,FALSE)</f>
        <v>103208.65999999999</v>
      </c>
      <c r="L50" s="7">
        <v>38204.26</v>
      </c>
      <c r="M50" s="33">
        <f>VLOOKUP(F50,[4]PRESUP_ARMO.rpt!$A$12:$C$202,3,FALSE)</f>
        <v>91658.78</v>
      </c>
      <c r="O50" s="28" t="s">
        <v>211</v>
      </c>
      <c r="P50" s="2" t="s">
        <v>91</v>
      </c>
      <c r="Q50" s="3">
        <v>43281</v>
      </c>
      <c r="R50" s="3">
        <v>43319</v>
      </c>
      <c r="S50" s="2" t="s">
        <v>123</v>
      </c>
    </row>
    <row r="51" spans="1:19" x14ac:dyDescent="0.25">
      <c r="A51" s="10">
        <v>2018</v>
      </c>
      <c r="B51" s="20">
        <v>43191</v>
      </c>
      <c r="C51" s="20">
        <v>43281</v>
      </c>
      <c r="D51" s="8">
        <v>2000</v>
      </c>
      <c r="E51" s="16" t="s">
        <v>92</v>
      </c>
      <c r="F51" s="5">
        <v>22103</v>
      </c>
      <c r="G51" s="6" t="s">
        <v>99</v>
      </c>
      <c r="H51" s="7">
        <v>7459000</v>
      </c>
      <c r="I51" s="33">
        <f>VLOOKUP(F51,[1]Hoja1!$A$58:$C$280,3,FALSE)</f>
        <v>7459000</v>
      </c>
      <c r="J51" s="15">
        <f>VLOOKUP(F51,[2]Comprometido!$A$2:$C$177,3,FALSE)</f>
        <v>2285272.7599999998</v>
      </c>
      <c r="K51" s="7">
        <f>VLOOKUP(F51,[3]Hoja1!$A$2:$C$280,3,FALSE)</f>
        <v>3618105.7399999998</v>
      </c>
      <c r="L51" s="7">
        <v>482758.04</v>
      </c>
      <c r="M51" s="33">
        <f>VLOOKUP(F51,[4]PRESUP_ARMO.rpt!$A$12:$C$202,3,FALSE)</f>
        <v>1336770.96</v>
      </c>
      <c r="O51" s="28" t="s">
        <v>211</v>
      </c>
      <c r="P51" s="2" t="s">
        <v>91</v>
      </c>
      <c r="Q51" s="3">
        <v>43281</v>
      </c>
      <c r="R51" s="3">
        <v>43319</v>
      </c>
      <c r="S51" s="2" t="s">
        <v>123</v>
      </c>
    </row>
    <row r="52" spans="1:19" x14ac:dyDescent="0.25">
      <c r="A52" s="10">
        <v>2018</v>
      </c>
      <c r="B52" s="20">
        <v>43191</v>
      </c>
      <c r="C52" s="20">
        <v>43281</v>
      </c>
      <c r="D52" s="8">
        <v>2000</v>
      </c>
      <c r="E52" s="16" t="s">
        <v>92</v>
      </c>
      <c r="F52" s="5">
        <v>22106</v>
      </c>
      <c r="G52" s="6" t="s">
        <v>100</v>
      </c>
      <c r="H52" s="7">
        <v>1114000</v>
      </c>
      <c r="I52" s="33">
        <f>VLOOKUP(F52,[1]Hoja1!$A$58:$C$280,3,FALSE)</f>
        <v>1123000</v>
      </c>
      <c r="J52" s="15">
        <f>VLOOKUP(F52,[2]Comprometido!$A$2:$C$177,3,FALSE)</f>
        <v>262549.5</v>
      </c>
      <c r="K52" s="7">
        <f>VLOOKUP(F52,[3]Hoja1!$A$2:$C$280,3,FALSE)</f>
        <v>493338.5</v>
      </c>
      <c r="L52" s="7">
        <v>107154</v>
      </c>
      <c r="M52" s="33">
        <f>VLOOKUP(F52,[4]PRESUP_ARMO.rpt!$A$12:$C$202,3,FALSE)</f>
        <v>238892.5</v>
      </c>
      <c r="O52" s="28" t="s">
        <v>211</v>
      </c>
      <c r="P52" s="2" t="s">
        <v>91</v>
      </c>
      <c r="Q52" s="3">
        <v>43281</v>
      </c>
      <c r="R52" s="3">
        <v>43319</v>
      </c>
      <c r="S52" s="2" t="s">
        <v>123</v>
      </c>
    </row>
    <row r="53" spans="1:19" x14ac:dyDescent="0.25">
      <c r="A53" s="10">
        <v>2018</v>
      </c>
      <c r="B53" s="20">
        <v>43191</v>
      </c>
      <c r="C53" s="20">
        <v>43281</v>
      </c>
      <c r="D53" s="8">
        <v>2000</v>
      </c>
      <c r="E53" s="16" t="s">
        <v>92</v>
      </c>
      <c r="F53" s="5">
        <v>22301</v>
      </c>
      <c r="G53" s="6" t="s">
        <v>101</v>
      </c>
      <c r="H53" s="7">
        <v>1177000</v>
      </c>
      <c r="I53" s="33">
        <f>VLOOKUP(F53,[1]Hoja1!$A$58:$C$280,3,FALSE)</f>
        <v>1177000</v>
      </c>
      <c r="J53" s="15">
        <f>VLOOKUP(F53,[2]Comprometido!$A$2:$C$177,3,FALSE)</f>
        <v>269667.03999999998</v>
      </c>
      <c r="K53" s="7">
        <f>VLOOKUP(F53,[3]Hoja1!$A$2:$C$280,3,FALSE)</f>
        <v>411482.94999999995</v>
      </c>
      <c r="L53" s="7">
        <v>31996.44</v>
      </c>
      <c r="M53" s="33">
        <f>VLOOKUP(F53,[4]PRESUP_ARMO.rpt!$A$12:$C$202,3,FALSE)</f>
        <v>124880.81</v>
      </c>
      <c r="O53" s="28" t="s">
        <v>211</v>
      </c>
      <c r="P53" s="2" t="s">
        <v>91</v>
      </c>
      <c r="Q53" s="3">
        <v>43281</v>
      </c>
      <c r="R53" s="3">
        <v>43319</v>
      </c>
      <c r="S53" s="2" t="s">
        <v>123</v>
      </c>
    </row>
    <row r="54" spans="1:19" x14ac:dyDescent="0.25">
      <c r="A54" s="10">
        <v>2018</v>
      </c>
      <c r="B54" s="20">
        <v>43191</v>
      </c>
      <c r="C54" s="20">
        <v>43281</v>
      </c>
      <c r="D54" s="8">
        <v>2000</v>
      </c>
      <c r="E54" s="16" t="s">
        <v>92</v>
      </c>
      <c r="F54" s="5">
        <v>24601</v>
      </c>
      <c r="G54" s="6" t="s">
        <v>102</v>
      </c>
      <c r="H54" s="7">
        <v>1056000</v>
      </c>
      <c r="I54" s="33">
        <f>VLOOKUP(F54,[1]Hoja1!$A$58:$C$280,3,FALSE)</f>
        <v>1091500</v>
      </c>
      <c r="J54" s="15">
        <f>VLOOKUP(F54,[2]Comprometido!$A$2:$C$177,3,FALSE)</f>
        <v>103351.47</v>
      </c>
      <c r="K54" s="7">
        <f>VLOOKUP(F54,[3]Hoja1!$A$2:$C$280,3,FALSE)</f>
        <v>143181.60999999999</v>
      </c>
      <c r="L54" s="7">
        <v>7767.87</v>
      </c>
      <c r="M54" s="33">
        <f>VLOOKUP(F54,[4]PRESUP_ARMO.rpt!$A$12:$C$202,3,FALSE)</f>
        <v>32685.64</v>
      </c>
      <c r="O54" s="28" t="s">
        <v>211</v>
      </c>
      <c r="P54" s="2" t="s">
        <v>91</v>
      </c>
      <c r="Q54" s="3">
        <v>43281</v>
      </c>
      <c r="R54" s="3">
        <v>43319</v>
      </c>
      <c r="S54" s="2" t="s">
        <v>123</v>
      </c>
    </row>
    <row r="55" spans="1:19" s="29" customFormat="1" x14ac:dyDescent="0.25">
      <c r="A55" s="10"/>
      <c r="B55" s="20"/>
      <c r="C55" s="20"/>
      <c r="D55" s="8"/>
      <c r="E55" s="16"/>
      <c r="F55" s="5">
        <v>25101</v>
      </c>
      <c r="G55" s="6" t="s">
        <v>210</v>
      </c>
      <c r="H55" s="7"/>
      <c r="I55" s="33">
        <v>50566550</v>
      </c>
      <c r="J55" s="15">
        <f>VLOOKUP(F55,[2]Comprometido!$A$2:$C$177,3,FALSE)</f>
        <v>0</v>
      </c>
      <c r="K55" s="7">
        <f>VLOOKUP(F55,[3]Hoja1!$A$2:$C$280,3,FALSE)</f>
        <v>0</v>
      </c>
      <c r="L55" s="7"/>
      <c r="M55" s="33">
        <f>VLOOKUP(F55,[4]PRESUP_ARMO.rpt!$A$12:$C$202,3,FALSE)</f>
        <v>0</v>
      </c>
      <c r="O55" s="28" t="s">
        <v>211</v>
      </c>
      <c r="P55" s="34" t="s">
        <v>91</v>
      </c>
      <c r="Q55" s="3">
        <v>43281</v>
      </c>
      <c r="R55" s="3">
        <v>43319</v>
      </c>
      <c r="S55" s="34" t="s">
        <v>123</v>
      </c>
    </row>
    <row r="56" spans="1:19" x14ac:dyDescent="0.25">
      <c r="A56" s="10">
        <v>2018</v>
      </c>
      <c r="B56" s="20">
        <v>43191</v>
      </c>
      <c r="C56" s="20">
        <v>43281</v>
      </c>
      <c r="D56" s="8">
        <v>2000</v>
      </c>
      <c r="E56" s="16" t="s">
        <v>92</v>
      </c>
      <c r="F56" s="5">
        <v>25301</v>
      </c>
      <c r="G56" s="6" t="s">
        <v>103</v>
      </c>
      <c r="H56" s="7">
        <v>489000000</v>
      </c>
      <c r="I56" s="33">
        <f>VLOOKUP(F56,[1]Hoja1!$A$58:$C$280,3,FALSE)</f>
        <v>489000000</v>
      </c>
      <c r="J56" s="15">
        <f>VLOOKUP(F56,[2]Comprometido!$A$2:$C$177,3,FALSE)</f>
        <v>130642067</v>
      </c>
      <c r="K56" s="7">
        <f>VLOOKUP(F56,[3]Hoja1!$A$2:$C$280,3,FALSE)</f>
        <v>209545863.73000002</v>
      </c>
      <c r="L56" s="7">
        <v>10059358.949999999</v>
      </c>
      <c r="M56" s="33">
        <f>VLOOKUP(F56,[4]PRESUP_ARMO.rpt!$A$12:$C$202,3,FALSE)</f>
        <v>80912752.650000006</v>
      </c>
      <c r="O56" s="28" t="s">
        <v>211</v>
      </c>
      <c r="P56" s="2" t="s">
        <v>91</v>
      </c>
      <c r="Q56" s="3">
        <v>43281</v>
      </c>
      <c r="R56" s="3">
        <v>43319</v>
      </c>
      <c r="S56" s="2" t="s">
        <v>123</v>
      </c>
    </row>
    <row r="57" spans="1:19" x14ac:dyDescent="0.25">
      <c r="A57" s="10">
        <v>2018</v>
      </c>
      <c r="B57" s="20">
        <v>43191</v>
      </c>
      <c r="C57" s="20">
        <v>43281</v>
      </c>
      <c r="D57" s="8">
        <v>2000</v>
      </c>
      <c r="E57" s="16" t="s">
        <v>92</v>
      </c>
      <c r="F57" s="5">
        <v>25302</v>
      </c>
      <c r="G57" s="6" t="s">
        <v>104</v>
      </c>
      <c r="H57" s="7">
        <v>7600000</v>
      </c>
      <c r="I57" s="33">
        <f>VLOOKUP(F57,[1]Hoja1!$A$58:$C$280,3,FALSE)</f>
        <v>7600000</v>
      </c>
      <c r="J57" s="15">
        <f>VLOOKUP(F57,[2]Comprometido!$A$2:$C$177,3,FALSE)</f>
        <v>2349759.71</v>
      </c>
      <c r="K57" s="7">
        <f>VLOOKUP(F57,[3]Hoja1!$A$2:$C$280,3,FALSE)</f>
        <v>4098716.96</v>
      </c>
      <c r="L57" s="7">
        <v>0</v>
      </c>
      <c r="M57" s="33">
        <f>VLOOKUP(F57,[4]PRESUP_ARMO.rpt!$A$12:$C$202,3,FALSE)</f>
        <v>1748957.25</v>
      </c>
      <c r="O57" s="28" t="s">
        <v>211</v>
      </c>
      <c r="P57" s="2" t="s">
        <v>91</v>
      </c>
      <c r="Q57" s="3">
        <v>43281</v>
      </c>
      <c r="R57" s="3">
        <v>43319</v>
      </c>
      <c r="S57" s="2" t="s">
        <v>123</v>
      </c>
    </row>
    <row r="58" spans="1:19" x14ac:dyDescent="0.25">
      <c r="A58" s="10">
        <v>2018</v>
      </c>
      <c r="B58" s="20">
        <v>43191</v>
      </c>
      <c r="C58" s="20">
        <v>43281</v>
      </c>
      <c r="D58" s="8">
        <v>2000</v>
      </c>
      <c r="E58" s="16" t="s">
        <v>92</v>
      </c>
      <c r="F58" s="5">
        <v>25401</v>
      </c>
      <c r="G58" s="6" t="s">
        <v>105</v>
      </c>
      <c r="H58" s="7">
        <v>56000000</v>
      </c>
      <c r="I58" s="33">
        <f>VLOOKUP(F58,[1]Hoja1!$A$58:$C$280,3,FALSE)</f>
        <v>82000000</v>
      </c>
      <c r="J58" s="15">
        <f>VLOOKUP(F58,[2]Comprometido!$A$2:$C$177,3,FALSE)</f>
        <v>17659158.899999999</v>
      </c>
      <c r="K58" s="7">
        <f>VLOOKUP(F58,[3]Hoja1!$A$2:$C$280,3,FALSE)</f>
        <v>20264005.199999999</v>
      </c>
      <c r="L58" s="7">
        <v>1328855.08</v>
      </c>
      <c r="M58" s="33">
        <f>VLOOKUP(F58,[4]PRESUP_ARMO.rpt!$A$12:$C$202,3,FALSE)</f>
        <v>3238467.71</v>
      </c>
      <c r="O58" s="28" t="s">
        <v>211</v>
      </c>
      <c r="P58" s="2" t="s">
        <v>91</v>
      </c>
      <c r="Q58" s="3">
        <v>43281</v>
      </c>
      <c r="R58" s="3">
        <v>43319</v>
      </c>
      <c r="S58" s="2" t="s">
        <v>123</v>
      </c>
    </row>
    <row r="59" spans="1:19" x14ac:dyDescent="0.25">
      <c r="A59" s="10">
        <v>2018</v>
      </c>
      <c r="B59" s="20">
        <v>43191</v>
      </c>
      <c r="C59" s="20">
        <v>43281</v>
      </c>
      <c r="D59" s="8">
        <v>2000</v>
      </c>
      <c r="E59" s="16" t="s">
        <v>92</v>
      </c>
      <c r="F59" s="5">
        <v>25402</v>
      </c>
      <c r="G59" s="6" t="s">
        <v>106</v>
      </c>
      <c r="H59" s="7">
        <v>2000000</v>
      </c>
      <c r="I59" s="33">
        <f>VLOOKUP(F59,[1]Hoja1!$A$58:$C$280,3,FALSE)</f>
        <v>1831770</v>
      </c>
      <c r="J59" s="15">
        <f>VLOOKUP(F59,[2]Comprometido!$A$2:$C$177,3,FALSE)</f>
        <v>216291.56</v>
      </c>
      <c r="K59" s="7">
        <f>VLOOKUP(F59,[3]Hoja1!$A$2:$C$280,3,FALSE)</f>
        <v>224987.51</v>
      </c>
      <c r="L59" s="7">
        <v>2295</v>
      </c>
      <c r="M59" s="33">
        <f>VLOOKUP(F59,[4]PRESUP_ARMO.rpt!$A$12:$C$202,3,FALSE)</f>
        <v>4926.59</v>
      </c>
      <c r="O59" s="28" t="s">
        <v>211</v>
      </c>
      <c r="P59" s="2" t="s">
        <v>91</v>
      </c>
      <c r="Q59" s="3">
        <v>43281</v>
      </c>
      <c r="R59" s="3">
        <v>43319</v>
      </c>
      <c r="S59" s="2" t="s">
        <v>123</v>
      </c>
    </row>
    <row r="60" spans="1:19" x14ac:dyDescent="0.25">
      <c r="A60" s="10">
        <v>2018</v>
      </c>
      <c r="B60" s="20">
        <v>43191</v>
      </c>
      <c r="C60" s="20">
        <v>43281</v>
      </c>
      <c r="D60" s="8">
        <v>2000</v>
      </c>
      <c r="E60" s="16" t="s">
        <v>92</v>
      </c>
      <c r="F60" s="5">
        <v>25403</v>
      </c>
      <c r="G60" s="6" t="s">
        <v>107</v>
      </c>
      <c r="H60" s="7">
        <v>42000000</v>
      </c>
      <c r="I60" s="33">
        <f>VLOOKUP(F60,[1]Hoja1!$A$58:$C$280,3,FALSE)</f>
        <v>42000000</v>
      </c>
      <c r="J60" s="15">
        <f>VLOOKUP(F60,[2]Comprometido!$A$2:$C$177,3,FALSE)</f>
        <v>2160</v>
      </c>
      <c r="K60" s="7">
        <f>VLOOKUP(F60,[3]Hoja1!$A$2:$C$280,3,FALSE)</f>
        <v>20118.43</v>
      </c>
      <c r="L60" s="7">
        <v>17958.43</v>
      </c>
      <c r="M60" s="33">
        <f>VLOOKUP(F60,[4]PRESUP_ARMO.rpt!$A$12:$C$202,3,FALSE)</f>
        <v>20118.43</v>
      </c>
      <c r="O60" s="28" t="s">
        <v>211</v>
      </c>
      <c r="P60" s="2" t="s">
        <v>91</v>
      </c>
      <c r="Q60" s="3">
        <v>43281</v>
      </c>
      <c r="R60" s="3">
        <v>43319</v>
      </c>
      <c r="S60" s="2" t="s">
        <v>123</v>
      </c>
    </row>
    <row r="61" spans="1:19" x14ac:dyDescent="0.25">
      <c r="A61" s="10">
        <v>2018</v>
      </c>
      <c r="B61" s="20">
        <v>43191</v>
      </c>
      <c r="C61" s="20">
        <v>43281</v>
      </c>
      <c r="D61" s="8">
        <v>2000</v>
      </c>
      <c r="E61" s="16" t="s">
        <v>92</v>
      </c>
      <c r="F61" s="5">
        <v>25405</v>
      </c>
      <c r="G61" s="6" t="s">
        <v>108</v>
      </c>
      <c r="H61" s="7">
        <v>45000000</v>
      </c>
      <c r="I61" s="33">
        <f>VLOOKUP(F61,[1]Hoja1!$A$58:$C$280,3,FALSE)</f>
        <v>45000000</v>
      </c>
      <c r="J61" s="15">
        <f>VLOOKUP(F61,[2]Comprometido!$A$2:$C$177,3,FALSE)</f>
        <v>10275355.01</v>
      </c>
      <c r="K61" s="7">
        <f>VLOOKUP(F61,[3]Hoja1!$A$2:$C$280,3,FALSE)</f>
        <v>12019580.25</v>
      </c>
      <c r="L61" s="7">
        <v>107074.26</v>
      </c>
      <c r="M61" s="33">
        <f>VLOOKUP(F61,[4]PRESUP_ARMO.rpt!$A$12:$C$202,3,FALSE)</f>
        <v>2296201.23</v>
      </c>
      <c r="O61" s="28" t="s">
        <v>211</v>
      </c>
      <c r="P61" s="2" t="s">
        <v>91</v>
      </c>
      <c r="Q61" s="3">
        <v>43281</v>
      </c>
      <c r="R61" s="3">
        <v>43319</v>
      </c>
      <c r="S61" s="2" t="s">
        <v>123</v>
      </c>
    </row>
    <row r="62" spans="1:19" x14ac:dyDescent="0.25">
      <c r="A62" s="10">
        <v>2018</v>
      </c>
      <c r="B62" s="20">
        <v>43191</v>
      </c>
      <c r="C62" s="20">
        <v>43281</v>
      </c>
      <c r="D62" s="8">
        <v>2000</v>
      </c>
      <c r="E62" s="16" t="s">
        <v>92</v>
      </c>
      <c r="F62" s="5">
        <v>25406</v>
      </c>
      <c r="G62" s="6" t="s">
        <v>109</v>
      </c>
      <c r="H62" s="7">
        <v>368000</v>
      </c>
      <c r="I62" s="33">
        <f>VLOOKUP(F62,[1]Hoja1!$A$58:$C$280,3,FALSE)</f>
        <v>368000</v>
      </c>
      <c r="J62" s="15">
        <f>VLOOKUP(F62,[2]Comprometido!$A$2:$C$177,3,FALSE)</f>
        <v>77747.62</v>
      </c>
      <c r="K62" s="7">
        <f>VLOOKUP(F62,[3]Hoja1!$A$2:$C$280,3,FALSE)</f>
        <v>92496.03</v>
      </c>
      <c r="L62" s="7">
        <v>2190.0100000000002</v>
      </c>
      <c r="M62" s="33">
        <f>VLOOKUP(F62,[4]PRESUP_ARMO.rpt!$A$12:$C$202,3,FALSE)</f>
        <v>19803.43</v>
      </c>
      <c r="O62" s="28" t="s">
        <v>211</v>
      </c>
      <c r="P62" s="2" t="s">
        <v>91</v>
      </c>
      <c r="Q62" s="3">
        <v>43281</v>
      </c>
      <c r="R62" s="3">
        <v>43319</v>
      </c>
      <c r="S62" s="2" t="s">
        <v>123</v>
      </c>
    </row>
    <row r="63" spans="1:19" x14ac:dyDescent="0.25">
      <c r="A63" s="10">
        <v>2018</v>
      </c>
      <c r="B63" s="20">
        <v>43191</v>
      </c>
      <c r="C63" s="20">
        <v>43281</v>
      </c>
      <c r="D63" s="8">
        <v>2000</v>
      </c>
      <c r="E63" s="16" t="s">
        <v>92</v>
      </c>
      <c r="F63" s="5">
        <v>25501</v>
      </c>
      <c r="G63" s="6" t="s">
        <v>110</v>
      </c>
      <c r="H63" s="7">
        <v>8000</v>
      </c>
      <c r="I63" s="33">
        <f>VLOOKUP(F63,[1]Hoja1!$A$58:$C$280,3,FALSE)</f>
        <v>3013542</v>
      </c>
      <c r="J63" s="15">
        <f>VLOOKUP(F63,[2]Comprometido!$A$2:$C$177,3,FALSE)</f>
        <v>2900.6</v>
      </c>
      <c r="K63" s="7">
        <f>VLOOKUP(F63,[3]Hoja1!$A$2:$C$280,3,FALSE)</f>
        <v>3263</v>
      </c>
      <c r="L63" s="7">
        <v>362.4</v>
      </c>
      <c r="M63" s="33">
        <f>VLOOKUP(F63,[4]PRESUP_ARMO.rpt!$A$12:$C$202,3,FALSE)</f>
        <v>1871</v>
      </c>
      <c r="O63" s="28" t="s">
        <v>211</v>
      </c>
      <c r="P63" s="2" t="s">
        <v>91</v>
      </c>
      <c r="Q63" s="3">
        <v>43281</v>
      </c>
      <c r="R63" s="3">
        <v>43319</v>
      </c>
      <c r="S63" s="2" t="s">
        <v>123</v>
      </c>
    </row>
    <row r="64" spans="1:19" x14ac:dyDescent="0.25">
      <c r="A64" s="10">
        <v>2018</v>
      </c>
      <c r="B64" s="20">
        <v>43191</v>
      </c>
      <c r="C64" s="20">
        <v>43281</v>
      </c>
      <c r="D64" s="8">
        <v>2000</v>
      </c>
      <c r="E64" s="16" t="s">
        <v>92</v>
      </c>
      <c r="F64" s="5">
        <v>26101</v>
      </c>
      <c r="G64" s="6" t="s">
        <v>111</v>
      </c>
      <c r="H64" s="7">
        <v>7206500</v>
      </c>
      <c r="I64" s="33">
        <f>VLOOKUP(F64,[1]Hoja1!$A$58:$C$280,3,FALSE)</f>
        <v>7397730</v>
      </c>
      <c r="J64" s="15">
        <v>1185774.53</v>
      </c>
      <c r="K64" s="7">
        <f>VLOOKUP(F64,[3]Hoja1!$A$2:$C$280,3,FALSE)</f>
        <v>4580146.66</v>
      </c>
      <c r="L64" s="7">
        <v>1239747.24</v>
      </c>
      <c r="M64" s="33">
        <v>3228104.86</v>
      </c>
      <c r="O64" s="28" t="s">
        <v>211</v>
      </c>
      <c r="P64" s="2" t="s">
        <v>91</v>
      </c>
      <c r="Q64" s="3">
        <v>43281</v>
      </c>
      <c r="R64" s="3">
        <v>43319</v>
      </c>
      <c r="S64" s="2" t="s">
        <v>123</v>
      </c>
    </row>
    <row r="65" spans="1:30" x14ac:dyDescent="0.25">
      <c r="A65" s="10">
        <v>2018</v>
      </c>
      <c r="B65" s="20">
        <v>43191</v>
      </c>
      <c r="C65" s="20">
        <v>43281</v>
      </c>
      <c r="D65" s="8">
        <v>2000</v>
      </c>
      <c r="E65" s="16" t="s">
        <v>92</v>
      </c>
      <c r="F65" s="17">
        <v>27101</v>
      </c>
      <c r="G65" s="18" t="s">
        <v>112</v>
      </c>
      <c r="H65" s="7">
        <v>3500000</v>
      </c>
      <c r="I65" s="33">
        <f>VLOOKUP(F65,[1]Hoja1!$A$58:$C$280,3,FALSE)</f>
        <v>3488500</v>
      </c>
      <c r="J65" s="15">
        <f>VLOOKUP(F65,[2]Comprometido!$A$2:$C$177,3,FALSE)</f>
        <v>0</v>
      </c>
      <c r="K65" s="7">
        <f>VLOOKUP(F65,[3]Hoja1!$A$2:$C$280,3,FALSE)</f>
        <v>0</v>
      </c>
      <c r="L65" s="7">
        <v>0</v>
      </c>
      <c r="M65" s="33">
        <f>VLOOKUP(F65,[4]PRESUP_ARMO.rpt!$A$12:$C$202,3,FALSE)</f>
        <v>0</v>
      </c>
      <c r="O65" s="28" t="s">
        <v>211</v>
      </c>
      <c r="P65" s="2" t="s">
        <v>91</v>
      </c>
      <c r="Q65" s="3">
        <v>43281</v>
      </c>
      <c r="R65" s="3">
        <v>43319</v>
      </c>
      <c r="S65" s="2" t="s">
        <v>123</v>
      </c>
    </row>
    <row r="66" spans="1:30" x14ac:dyDescent="0.25">
      <c r="A66" s="10">
        <v>2018</v>
      </c>
      <c r="B66" s="20">
        <v>43191</v>
      </c>
      <c r="C66" s="20">
        <v>43281</v>
      </c>
      <c r="D66" s="8">
        <v>2000</v>
      </c>
      <c r="E66" s="16" t="s">
        <v>92</v>
      </c>
      <c r="F66" s="5">
        <v>27201</v>
      </c>
      <c r="G66" s="6" t="s">
        <v>113</v>
      </c>
      <c r="H66" s="7">
        <v>83400</v>
      </c>
      <c r="I66" s="33">
        <f>VLOOKUP(F66,[1]Hoja1!$A$58:$C$280,3,FALSE)</f>
        <v>138400</v>
      </c>
      <c r="J66" s="15">
        <f>VLOOKUP(F66,[2]Comprometido!$A$2:$C$177,3,FALSE)</f>
        <v>42462.86</v>
      </c>
      <c r="K66" s="7">
        <f>VLOOKUP(F66,[3]Hoja1!$A$2:$C$280,3,FALSE)</f>
        <v>42462.86</v>
      </c>
      <c r="L66" s="7">
        <v>0</v>
      </c>
      <c r="M66" s="33">
        <f>VLOOKUP(F66,[4]PRESUP_ARMO.rpt!$A$12:$C$202,3,FALSE)</f>
        <v>4878.8599999999997</v>
      </c>
      <c r="O66" s="28" t="s">
        <v>211</v>
      </c>
      <c r="P66" s="2" t="s">
        <v>91</v>
      </c>
      <c r="Q66" s="3">
        <v>43281</v>
      </c>
      <c r="R66" s="3">
        <v>43319</v>
      </c>
      <c r="S66" s="2" t="s">
        <v>123</v>
      </c>
    </row>
    <row r="67" spans="1:30" x14ac:dyDescent="0.25">
      <c r="A67" s="10">
        <v>2018</v>
      </c>
      <c r="B67" s="20">
        <v>43191</v>
      </c>
      <c r="C67" s="20">
        <v>43281</v>
      </c>
      <c r="D67" s="8">
        <v>2000</v>
      </c>
      <c r="E67" s="16" t="s">
        <v>92</v>
      </c>
      <c r="F67" s="5">
        <v>27501</v>
      </c>
      <c r="G67" s="6" t="s">
        <v>114</v>
      </c>
      <c r="H67" s="7">
        <v>1000000</v>
      </c>
      <c r="I67" s="33">
        <f>VLOOKUP(F67,[1]Hoja1!$A$58:$C$280,3,FALSE)</f>
        <v>1000000</v>
      </c>
      <c r="J67" s="15">
        <f>VLOOKUP(F67,[2]Comprometido!$A$2:$C$177,3,FALSE)</f>
        <v>40064.239999999998</v>
      </c>
      <c r="K67" s="7">
        <f>VLOOKUP(F67,[3]Hoja1!$A$2:$C$280,3,FALSE)</f>
        <v>87562.44</v>
      </c>
      <c r="L67" s="7">
        <v>249.95</v>
      </c>
      <c r="M67" s="33">
        <f>VLOOKUP(F67,[4]PRESUP_ARMO.rpt!$A$12:$C$202,3,FALSE)</f>
        <v>48018.04</v>
      </c>
      <c r="O67" s="28" t="s">
        <v>211</v>
      </c>
      <c r="P67" s="2" t="s">
        <v>91</v>
      </c>
      <c r="Q67" s="3">
        <v>43281</v>
      </c>
      <c r="R67" s="3">
        <v>43319</v>
      </c>
      <c r="S67" s="2" t="s">
        <v>123</v>
      </c>
    </row>
    <row r="68" spans="1:30" x14ac:dyDescent="0.25">
      <c r="A68" s="10">
        <v>2018</v>
      </c>
      <c r="B68" s="20">
        <v>43191</v>
      </c>
      <c r="C68" s="20">
        <v>43281</v>
      </c>
      <c r="D68" s="8">
        <v>2000</v>
      </c>
      <c r="E68" s="16" t="s">
        <v>92</v>
      </c>
      <c r="F68" s="5">
        <v>29101</v>
      </c>
      <c r="G68" s="6" t="s">
        <v>115</v>
      </c>
      <c r="H68" s="7">
        <v>115300</v>
      </c>
      <c r="I68" s="33">
        <f>VLOOKUP(F68,[1]Hoja1!$A$58:$C$280,3,FALSE)</f>
        <v>134230</v>
      </c>
      <c r="J68" s="15">
        <f>VLOOKUP(F68,[2]Comprometido!$A$2:$C$177,3,FALSE)</f>
        <v>3327.72</v>
      </c>
      <c r="K68" s="7">
        <f>VLOOKUP(F68,[3]Hoja1!$A$2:$C$280,3,FALSE)</f>
        <v>10632.71</v>
      </c>
      <c r="L68" s="7">
        <v>2260.0300000000002</v>
      </c>
      <c r="M68" s="33">
        <f>VLOOKUP(F68,[4]PRESUP_ARMO.rpt!$A$12:$C$202,3,FALSE)</f>
        <v>10632.71</v>
      </c>
      <c r="O68" s="28" t="s">
        <v>211</v>
      </c>
      <c r="P68" s="2" t="s">
        <v>91</v>
      </c>
      <c r="Q68" s="3">
        <v>43281</v>
      </c>
      <c r="R68" s="3">
        <v>43319</v>
      </c>
      <c r="S68" s="2" t="s">
        <v>123</v>
      </c>
    </row>
    <row r="69" spans="1:30" x14ac:dyDescent="0.25">
      <c r="A69" s="10">
        <v>2018</v>
      </c>
      <c r="B69" s="20">
        <v>43191</v>
      </c>
      <c r="C69" s="20">
        <v>43281</v>
      </c>
      <c r="D69" s="8">
        <v>2000</v>
      </c>
      <c r="E69" s="16" t="s">
        <v>92</v>
      </c>
      <c r="F69" s="5">
        <v>29201</v>
      </c>
      <c r="G69" s="6" t="s">
        <v>116</v>
      </c>
      <c r="H69" s="7">
        <v>2100000</v>
      </c>
      <c r="I69" s="33">
        <f>VLOOKUP(F69,[1]Hoja1!$A$58:$C$280,3,FALSE)</f>
        <v>2122028.63</v>
      </c>
      <c r="J69" s="15">
        <f>VLOOKUP(F69,[2]Comprometido!$A$2:$C$177,3,FALSE)</f>
        <v>296672.53999999998</v>
      </c>
      <c r="K69" s="7">
        <f>VLOOKUP(F69,[3]Hoja1!$A$2:$C$280,3,FALSE)</f>
        <v>354679.70999999996</v>
      </c>
      <c r="L69" s="7">
        <v>7822.08</v>
      </c>
      <c r="M69" s="33">
        <f>VLOOKUP(F69,[4]PRESUP_ARMO.rpt!$A$12:$C$202,3,FALSE)</f>
        <v>141950.82999999999</v>
      </c>
      <c r="O69" s="28" t="s">
        <v>211</v>
      </c>
      <c r="P69" s="2" t="s">
        <v>91</v>
      </c>
      <c r="Q69" s="3">
        <v>43281</v>
      </c>
      <c r="R69" s="3">
        <v>43319</v>
      </c>
      <c r="S69" s="2" t="s">
        <v>123</v>
      </c>
    </row>
    <row r="70" spans="1:30" x14ac:dyDescent="0.25">
      <c r="A70" s="10">
        <v>2018</v>
      </c>
      <c r="B70" s="20">
        <v>43191</v>
      </c>
      <c r="C70" s="20">
        <v>43281</v>
      </c>
      <c r="D70" s="8">
        <v>2000</v>
      </c>
      <c r="E70" s="16" t="s">
        <v>92</v>
      </c>
      <c r="F70" s="5">
        <v>29301</v>
      </c>
      <c r="G70" s="6" t="s">
        <v>117</v>
      </c>
      <c r="H70" s="7">
        <v>552700</v>
      </c>
      <c r="I70" s="33">
        <f>VLOOKUP(F70,[1]Hoja1!$A$58:$C$280,3,FALSE)</f>
        <v>554589.30000000005</v>
      </c>
      <c r="J70" s="15">
        <f>VLOOKUP(F70,[2]Comprometido!$A$2:$C$177,3,FALSE)</f>
        <v>63214.61</v>
      </c>
      <c r="K70" s="7">
        <f>VLOOKUP(F70,[3]Hoja1!$A$2:$C$280,3,FALSE)</f>
        <v>100294.45</v>
      </c>
      <c r="L70" s="7">
        <v>9115.33</v>
      </c>
      <c r="M70" s="33">
        <f>VLOOKUP(F70,[4]PRESUP_ARMO.rpt!$A$12:$C$202,3,FALSE)</f>
        <v>47152.34</v>
      </c>
      <c r="O70" s="28" t="s">
        <v>211</v>
      </c>
      <c r="P70" s="2" t="s">
        <v>91</v>
      </c>
      <c r="Q70" s="3">
        <v>43281</v>
      </c>
      <c r="R70" s="3">
        <v>43319</v>
      </c>
      <c r="S70" s="2" t="s">
        <v>123</v>
      </c>
    </row>
    <row r="71" spans="1:30" x14ac:dyDescent="0.25">
      <c r="A71" s="10">
        <v>2018</v>
      </c>
      <c r="B71" s="20">
        <v>43191</v>
      </c>
      <c r="C71" s="20">
        <v>43281</v>
      </c>
      <c r="D71" s="8">
        <v>2000</v>
      </c>
      <c r="E71" s="16" t="s">
        <v>92</v>
      </c>
      <c r="F71" s="5">
        <v>29401</v>
      </c>
      <c r="G71" s="6" t="s">
        <v>118</v>
      </c>
      <c r="H71" s="7">
        <v>610200</v>
      </c>
      <c r="I71" s="33">
        <f>VLOOKUP(F71,[1]Hoja1!$A$58:$C$280,3,FALSE)</f>
        <v>610200</v>
      </c>
      <c r="J71" s="15">
        <f>VLOOKUP(F71,[2]Comprometido!$A$2:$C$177,3,FALSE)</f>
        <v>92742.87</v>
      </c>
      <c r="K71" s="7">
        <f>VLOOKUP(F71,[3]Hoja1!$A$2:$C$280,3,FALSE)</f>
        <v>196924.95</v>
      </c>
      <c r="L71" s="7">
        <v>2738.76</v>
      </c>
      <c r="M71" s="33">
        <f>VLOOKUP(F71,[4]PRESUP_ARMO.rpt!$A$12:$C$202,3,FALSE)</f>
        <v>114567.56</v>
      </c>
      <c r="O71" s="28" t="s">
        <v>211</v>
      </c>
      <c r="P71" s="2" t="s">
        <v>91</v>
      </c>
      <c r="Q71" s="3">
        <v>43281</v>
      </c>
      <c r="R71" s="3">
        <v>43319</v>
      </c>
      <c r="S71" s="2" t="s">
        <v>123</v>
      </c>
    </row>
    <row r="72" spans="1:30" x14ac:dyDescent="0.25">
      <c r="A72" s="10">
        <v>2018</v>
      </c>
      <c r="B72" s="20">
        <v>43191</v>
      </c>
      <c r="C72" s="20">
        <v>43281</v>
      </c>
      <c r="D72" s="8">
        <v>2000</v>
      </c>
      <c r="E72" s="16" t="s">
        <v>92</v>
      </c>
      <c r="F72" s="5">
        <v>29501</v>
      </c>
      <c r="G72" s="6" t="s">
        <v>119</v>
      </c>
      <c r="H72" s="7">
        <v>7000000</v>
      </c>
      <c r="I72" s="33">
        <f>VLOOKUP(F72,[1]Hoja1!$A$58:$C$280,3,FALSE)</f>
        <v>6950000</v>
      </c>
      <c r="J72" s="15">
        <f>VLOOKUP(F72,[2]Comprometido!$A$2:$C$177,3,FALSE)</f>
        <v>1994326.22</v>
      </c>
      <c r="K72" s="7">
        <f>VLOOKUP(F72,[3]Hoja1!$A$2:$C$280,3,FALSE)</f>
        <v>2647462.12</v>
      </c>
      <c r="L72" s="7">
        <v>491452.93</v>
      </c>
      <c r="M72" s="33">
        <f>VLOOKUP(F72,[4]PRESUP_ARMO.rpt!$A$12:$C$202,3,FALSE)</f>
        <v>1400414.91</v>
      </c>
      <c r="O72" s="28" t="s">
        <v>211</v>
      </c>
      <c r="P72" s="2" t="s">
        <v>91</v>
      </c>
      <c r="Q72" s="3">
        <v>43281</v>
      </c>
      <c r="R72" s="3">
        <v>43319</v>
      </c>
      <c r="S72" s="2" t="s">
        <v>123</v>
      </c>
    </row>
    <row r="73" spans="1:30" x14ac:dyDescent="0.25">
      <c r="A73" s="10">
        <v>2018</v>
      </c>
      <c r="B73" s="20">
        <v>43191</v>
      </c>
      <c r="C73" s="20">
        <v>43281</v>
      </c>
      <c r="D73" s="8">
        <v>2000</v>
      </c>
      <c r="E73" s="16" t="s">
        <v>92</v>
      </c>
      <c r="F73" s="5">
        <v>29601</v>
      </c>
      <c r="G73" s="6" t="s">
        <v>120</v>
      </c>
      <c r="H73" s="7">
        <v>70000</v>
      </c>
      <c r="I73" s="33">
        <f>VLOOKUP(F73,[1]Hoja1!$A$58:$C$280,3,FALSE)</f>
        <v>70000</v>
      </c>
      <c r="J73" s="15">
        <f>VLOOKUP(F73,[2]Comprometido!$A$2:$C$177,3,FALSE)</f>
        <v>4810.6899999999996</v>
      </c>
      <c r="K73" s="7">
        <f>VLOOKUP(F73,[3]Hoja1!$A$2:$C$280,3,FALSE)</f>
        <v>11669.57</v>
      </c>
      <c r="L73" s="7">
        <v>1119</v>
      </c>
      <c r="M73" s="33">
        <f>VLOOKUP(F73,[4]PRESUP_ARMO.rpt!$A$12:$C$202,3,FALSE)</f>
        <v>9931.18</v>
      </c>
      <c r="O73" s="28" t="s">
        <v>211</v>
      </c>
      <c r="P73" s="2" t="s">
        <v>91</v>
      </c>
      <c r="Q73" s="3">
        <v>43281</v>
      </c>
      <c r="R73" s="3">
        <v>43319</v>
      </c>
      <c r="S73" s="2" t="s">
        <v>123</v>
      </c>
    </row>
    <row r="74" spans="1:30" x14ac:dyDescent="0.25">
      <c r="A74" s="10">
        <v>2018</v>
      </c>
      <c r="B74" s="20">
        <v>43191</v>
      </c>
      <c r="C74" s="20">
        <v>43281</v>
      </c>
      <c r="D74" s="8">
        <v>2000</v>
      </c>
      <c r="E74" s="16" t="s">
        <v>92</v>
      </c>
      <c r="F74" s="5">
        <v>29801</v>
      </c>
      <c r="G74" s="6" t="s">
        <v>121</v>
      </c>
      <c r="H74" s="7">
        <v>464000</v>
      </c>
      <c r="I74" s="33">
        <f>VLOOKUP(F74,[1]Hoja1!$A$58:$C$280,3,FALSE)</f>
        <v>492800</v>
      </c>
      <c r="J74" s="15">
        <f>VLOOKUP(F74,[2]Comprometido!$A$2:$C$177,3,FALSE)</f>
        <v>45521.77</v>
      </c>
      <c r="K74" s="7">
        <f>VLOOKUP(F74,[3]Hoja1!$A$2:$C$280,3,FALSE)</f>
        <v>87803.53</v>
      </c>
      <c r="L74" s="7">
        <v>3744.16</v>
      </c>
      <c r="M74" s="33">
        <f>VLOOKUP(F74,[4]PRESUP_ARMO.rpt!$A$12:$C$202,3,FALSE)</f>
        <v>52829.53</v>
      </c>
      <c r="O74" s="28" t="s">
        <v>211</v>
      </c>
      <c r="P74" s="2" t="s">
        <v>91</v>
      </c>
      <c r="Q74" s="3">
        <v>43281</v>
      </c>
      <c r="R74" s="3">
        <v>43319</v>
      </c>
      <c r="S74" s="2" t="s">
        <v>123</v>
      </c>
    </row>
    <row r="75" spans="1:30" x14ac:dyDescent="0.25">
      <c r="A75" s="10">
        <v>2018</v>
      </c>
      <c r="B75" s="20">
        <v>43191</v>
      </c>
      <c r="C75" s="20">
        <v>43281</v>
      </c>
      <c r="D75" s="8">
        <v>2000</v>
      </c>
      <c r="E75" s="16" t="s">
        <v>92</v>
      </c>
      <c r="F75" s="9">
        <v>29901</v>
      </c>
      <c r="G75" s="6" t="s">
        <v>122</v>
      </c>
      <c r="H75" s="7">
        <v>150000</v>
      </c>
      <c r="I75" s="33">
        <f>VLOOKUP(F75,[1]Hoja1!$A$58:$C$280,3,FALSE)</f>
        <v>400000</v>
      </c>
      <c r="J75" s="15">
        <f>VLOOKUP(F75,[2]Comprometido!$A$2:$C$177,3,FALSE)</f>
        <v>105151.67999999999</v>
      </c>
      <c r="K75" s="7">
        <f>VLOOKUP(F75,[3]Hoja1!$A$2:$C$280,3,FALSE)</f>
        <v>118955.68</v>
      </c>
      <c r="L75" s="7">
        <v>0</v>
      </c>
      <c r="M75" s="33">
        <f>VLOOKUP(F75,[4]PRESUP_ARMO.rpt!$A$12:$C$202,3,FALSE)</f>
        <v>41818</v>
      </c>
      <c r="O75" s="28" t="s">
        <v>211</v>
      </c>
      <c r="P75" s="2" t="s">
        <v>91</v>
      </c>
      <c r="Q75" s="3">
        <v>43281</v>
      </c>
      <c r="R75" s="3">
        <v>43319</v>
      </c>
      <c r="S75" s="2" t="s">
        <v>123</v>
      </c>
    </row>
    <row r="76" spans="1:30" x14ac:dyDescent="0.25">
      <c r="A76" s="10">
        <v>2018</v>
      </c>
      <c r="B76" s="20">
        <v>43191</v>
      </c>
      <c r="C76" s="20">
        <v>43281</v>
      </c>
      <c r="D76" s="8">
        <v>3000</v>
      </c>
      <c r="E76" s="16" t="s">
        <v>124</v>
      </c>
      <c r="F76" s="5">
        <v>31101</v>
      </c>
      <c r="G76" s="6" t="s">
        <v>125</v>
      </c>
      <c r="H76" s="7">
        <v>14746000</v>
      </c>
      <c r="I76" s="33">
        <f>VLOOKUP(F76,[1]Hoja1!$A$58:$C$280,3,FALSE)</f>
        <v>14746000</v>
      </c>
      <c r="J76" s="15">
        <f>VLOOKUP(F76,[2]Comprometido!$A$2:$C$177,3,FALSE)</f>
        <v>0</v>
      </c>
      <c r="K76" s="7">
        <f>VLOOKUP(F76,[3]Hoja1!$A$2:$C$280,3,FALSE)</f>
        <v>4836097.92</v>
      </c>
      <c r="L76" s="7">
        <v>1335048</v>
      </c>
      <c r="M76" s="33">
        <f>VLOOKUP(F76,[4]PRESUP_ARMO.rpt!$A$12:$C$202,3,FALSE)</f>
        <v>4836097.92</v>
      </c>
      <c r="O76" s="28" t="s">
        <v>211</v>
      </c>
      <c r="P76" s="4" t="s">
        <v>91</v>
      </c>
      <c r="Q76" s="3">
        <v>43281</v>
      </c>
      <c r="R76" s="3">
        <v>43319</v>
      </c>
      <c r="S76" s="4" t="s">
        <v>123</v>
      </c>
      <c r="T76" s="4"/>
      <c r="U76" s="4"/>
      <c r="V76" s="4"/>
      <c r="W76" s="4"/>
      <c r="X76" s="4"/>
      <c r="Y76" s="4"/>
      <c r="Z76" s="4"/>
      <c r="AA76" s="4"/>
      <c r="AB76" s="4"/>
      <c r="AC76" s="4"/>
      <c r="AD76" s="4"/>
    </row>
    <row r="77" spans="1:30" x14ac:dyDescent="0.25">
      <c r="A77" s="10">
        <v>2018</v>
      </c>
      <c r="B77" s="20">
        <v>43191</v>
      </c>
      <c r="C77" s="20">
        <v>43281</v>
      </c>
      <c r="D77" s="8">
        <v>3000</v>
      </c>
      <c r="E77" s="16" t="s">
        <v>124</v>
      </c>
      <c r="F77" s="5">
        <v>31301</v>
      </c>
      <c r="G77" s="6" t="s">
        <v>126</v>
      </c>
      <c r="H77" s="7">
        <v>9790000</v>
      </c>
      <c r="I77" s="33">
        <f>VLOOKUP(F77,[1]Hoja1!$A$58:$C$280,3,FALSE)</f>
        <v>9875924</v>
      </c>
      <c r="J77" s="15">
        <f>VLOOKUP(F77,[2]Comprometido!$A$2:$C$177,3,FALSE)</f>
        <v>3751774.46</v>
      </c>
      <c r="K77" s="7">
        <f>VLOOKUP(F77,[3]Hoja1!$A$2:$C$280,3,FALSE)</f>
        <v>5308562.54</v>
      </c>
      <c r="L77" s="7">
        <v>959968.71</v>
      </c>
      <c r="M77" s="33">
        <f>VLOOKUP(F77,[4]PRESUP_ARMO.rpt!$A$12:$C$202,3,FALSE)</f>
        <v>1557367.14</v>
      </c>
      <c r="O77" s="28" t="s">
        <v>211</v>
      </c>
      <c r="P77" s="4" t="s">
        <v>91</v>
      </c>
      <c r="Q77" s="3">
        <v>43281</v>
      </c>
      <c r="R77" s="3">
        <v>43319</v>
      </c>
      <c r="S77" s="4" t="s">
        <v>123</v>
      </c>
      <c r="T77" s="4"/>
      <c r="U77" s="4"/>
      <c r="V77" s="4"/>
      <c r="W77" s="4"/>
      <c r="X77" s="4"/>
      <c r="Y77" s="4"/>
      <c r="Z77" s="4"/>
      <c r="AA77" s="4"/>
      <c r="AB77" s="4"/>
      <c r="AC77" s="4"/>
      <c r="AD77" s="4"/>
    </row>
    <row r="78" spans="1:30" x14ac:dyDescent="0.25">
      <c r="A78" s="10">
        <v>2018</v>
      </c>
      <c r="B78" s="20">
        <v>43191</v>
      </c>
      <c r="C78" s="20">
        <v>43281</v>
      </c>
      <c r="D78" s="8">
        <v>3000</v>
      </c>
      <c r="E78" s="16" t="s">
        <v>124</v>
      </c>
      <c r="F78" s="5">
        <v>31401</v>
      </c>
      <c r="G78" s="6" t="s">
        <v>127</v>
      </c>
      <c r="H78" s="7">
        <v>4680000</v>
      </c>
      <c r="I78" s="33">
        <f>VLOOKUP(F78,[1]Hoja1!$A$58:$C$280,3,FALSE)</f>
        <v>4680000</v>
      </c>
      <c r="J78" s="15">
        <f>VLOOKUP(F78,[2]Comprometido!$A$2:$C$177,3,FALSE)</f>
        <v>102916.95</v>
      </c>
      <c r="K78" s="7">
        <f>VLOOKUP(F78,[3]Hoja1!$A$2:$C$280,3,FALSE)</f>
        <v>1556266.3299999998</v>
      </c>
      <c r="L78" s="7">
        <v>676124.31</v>
      </c>
      <c r="M78" s="33">
        <f>VLOOKUP(F78,[4]PRESUP_ARMO.rpt!$A$12:$C$202,3,FALSE)</f>
        <v>1453349.38</v>
      </c>
      <c r="O78" s="28" t="s">
        <v>211</v>
      </c>
      <c r="P78" s="4" t="s">
        <v>91</v>
      </c>
      <c r="Q78" s="3">
        <v>43281</v>
      </c>
      <c r="R78" s="3">
        <v>43319</v>
      </c>
      <c r="S78" s="4" t="s">
        <v>123</v>
      </c>
      <c r="T78" s="4"/>
      <c r="U78" s="4"/>
      <c r="V78" s="4"/>
      <c r="W78" s="4"/>
      <c r="X78" s="4"/>
      <c r="Y78" s="4"/>
      <c r="Z78" s="4"/>
      <c r="AA78" s="4"/>
      <c r="AB78" s="4"/>
      <c r="AC78" s="4"/>
      <c r="AD78" s="4"/>
    </row>
    <row r="79" spans="1:30" x14ac:dyDescent="0.25">
      <c r="A79" s="10">
        <v>2018</v>
      </c>
      <c r="B79" s="20">
        <v>43191</v>
      </c>
      <c r="C79" s="20">
        <v>43281</v>
      </c>
      <c r="D79" s="8">
        <v>3000</v>
      </c>
      <c r="E79" s="16" t="s">
        <v>124</v>
      </c>
      <c r="F79" s="5">
        <v>31601</v>
      </c>
      <c r="G79" s="6" t="s">
        <v>128</v>
      </c>
      <c r="H79" s="7">
        <v>90000</v>
      </c>
      <c r="I79" s="33">
        <f>VLOOKUP(F79,[1]Hoja1!$A$58:$C$280,3,FALSE)</f>
        <v>90000</v>
      </c>
      <c r="J79" s="15">
        <f>VLOOKUP(F79,[2]Comprometido!$A$2:$C$177,3,FALSE)</f>
        <v>0</v>
      </c>
      <c r="K79" s="7">
        <f>VLOOKUP(F79,[3]Hoja1!$A$2:$C$280,3,FALSE)</f>
        <v>0</v>
      </c>
      <c r="L79" s="7">
        <v>0</v>
      </c>
      <c r="M79" s="33">
        <f>VLOOKUP(F79,[4]PRESUP_ARMO.rpt!$A$12:$C$202,3,FALSE)</f>
        <v>0</v>
      </c>
      <c r="O79" s="28" t="s">
        <v>211</v>
      </c>
      <c r="P79" s="4" t="s">
        <v>91</v>
      </c>
      <c r="Q79" s="3">
        <v>43281</v>
      </c>
      <c r="R79" s="3">
        <v>43319</v>
      </c>
      <c r="S79" s="4" t="s">
        <v>123</v>
      </c>
      <c r="T79" s="4"/>
      <c r="U79" s="4"/>
      <c r="V79" s="4"/>
      <c r="W79" s="4"/>
      <c r="X79" s="4"/>
      <c r="Y79" s="4"/>
      <c r="Z79" s="4"/>
      <c r="AA79" s="4"/>
      <c r="AB79" s="4"/>
      <c r="AC79" s="4"/>
      <c r="AD79" s="4"/>
    </row>
    <row r="80" spans="1:30" x14ac:dyDescent="0.25">
      <c r="A80" s="10">
        <v>2018</v>
      </c>
      <c r="B80" s="20">
        <v>43191</v>
      </c>
      <c r="C80" s="20">
        <v>43281</v>
      </c>
      <c r="D80" s="8">
        <v>3000</v>
      </c>
      <c r="E80" s="16" t="s">
        <v>124</v>
      </c>
      <c r="F80" s="5">
        <v>31701</v>
      </c>
      <c r="G80" s="6" t="s">
        <v>129</v>
      </c>
      <c r="H80" s="7">
        <v>1016700</v>
      </c>
      <c r="I80" s="33">
        <f>VLOOKUP(F80,[1]Hoja1!$A$58:$C$280,3,FALSE)</f>
        <v>1016700</v>
      </c>
      <c r="J80" s="15">
        <f>VLOOKUP(F80,[2]Comprometido!$A$2:$C$177,3,FALSE)</f>
        <v>45542.28</v>
      </c>
      <c r="K80" s="7">
        <f>VLOOKUP(F80,[3]Hoja1!$A$2:$C$280,3,FALSE)</f>
        <v>355108.38</v>
      </c>
      <c r="L80" s="7">
        <v>125493.41</v>
      </c>
      <c r="M80" s="33">
        <f>VLOOKUP(F80,[4]PRESUP_ARMO.rpt!$A$12:$C$202,3,FALSE)</f>
        <v>309566.09999999998</v>
      </c>
      <c r="O80" s="28" t="s">
        <v>211</v>
      </c>
      <c r="P80" s="4" t="s">
        <v>91</v>
      </c>
      <c r="Q80" s="3">
        <v>43281</v>
      </c>
      <c r="R80" s="3">
        <v>43319</v>
      </c>
      <c r="S80" s="4" t="s">
        <v>123</v>
      </c>
      <c r="T80" s="4"/>
      <c r="U80" s="4"/>
      <c r="V80" s="4"/>
      <c r="W80" s="4"/>
      <c r="X80" s="4"/>
      <c r="Y80" s="4"/>
      <c r="Z80" s="4"/>
      <c r="AA80" s="4"/>
      <c r="AB80" s="4"/>
      <c r="AC80" s="4"/>
      <c r="AD80" s="4"/>
    </row>
    <row r="81" spans="1:30" x14ac:dyDescent="0.25">
      <c r="A81" s="10">
        <v>2018</v>
      </c>
      <c r="B81" s="20">
        <v>43191</v>
      </c>
      <c r="C81" s="20">
        <v>43281</v>
      </c>
      <c r="D81" s="8">
        <v>3000</v>
      </c>
      <c r="E81" s="16" t="s">
        <v>124</v>
      </c>
      <c r="F81" s="5">
        <v>31801</v>
      </c>
      <c r="G81" s="6" t="s">
        <v>130</v>
      </c>
      <c r="H81" s="7">
        <v>138700</v>
      </c>
      <c r="I81" s="33">
        <f>VLOOKUP(F81,[1]Hoja1!$A$58:$C$280,3,FALSE)</f>
        <v>138700</v>
      </c>
      <c r="J81" s="15">
        <f>VLOOKUP(F81,[2]Comprometido!$A$2:$C$177,3,FALSE)</f>
        <v>242</v>
      </c>
      <c r="K81" s="7">
        <f>VLOOKUP(F81,[3]Hoja1!$A$2:$C$280,3,FALSE)</f>
        <v>74125.34</v>
      </c>
      <c r="L81" s="7">
        <v>50609.36</v>
      </c>
      <c r="M81" s="33">
        <f>VLOOKUP(F81,[4]PRESUP_ARMO.rpt!$A$12:$C$202,3,FALSE)</f>
        <v>73883.34</v>
      </c>
      <c r="O81" s="28" t="s">
        <v>211</v>
      </c>
      <c r="P81" s="4" t="s">
        <v>91</v>
      </c>
      <c r="Q81" s="3">
        <v>43281</v>
      </c>
      <c r="R81" s="3">
        <v>43319</v>
      </c>
      <c r="S81" s="4" t="s">
        <v>123</v>
      </c>
      <c r="T81" s="4"/>
      <c r="U81" s="4"/>
      <c r="V81" s="4"/>
      <c r="W81" s="4"/>
      <c r="X81" s="4"/>
      <c r="Y81" s="4"/>
      <c r="Z81" s="4"/>
      <c r="AA81" s="4"/>
      <c r="AB81" s="4"/>
      <c r="AC81" s="4"/>
      <c r="AD81" s="4"/>
    </row>
    <row r="82" spans="1:30" x14ac:dyDescent="0.25">
      <c r="A82" s="10">
        <v>2018</v>
      </c>
      <c r="B82" s="20">
        <v>43191</v>
      </c>
      <c r="C82" s="20">
        <v>43281</v>
      </c>
      <c r="D82" s="8">
        <v>3000</v>
      </c>
      <c r="E82" s="16" t="s">
        <v>124</v>
      </c>
      <c r="F82" s="5">
        <v>32201</v>
      </c>
      <c r="G82" s="6" t="s">
        <v>131</v>
      </c>
      <c r="H82" s="7">
        <v>15394000</v>
      </c>
      <c r="I82" s="33">
        <f>VLOOKUP(F82,[1]Hoja1!$A$58:$C$280,3,FALSE)</f>
        <v>15394000</v>
      </c>
      <c r="J82" s="15">
        <f>VLOOKUP(F82,[2]Comprometido!$A$2:$C$177,3,FALSE)</f>
        <v>2884729.18</v>
      </c>
      <c r="K82" s="7">
        <f>VLOOKUP(F82,[3]Hoja1!$A$2:$C$280,3,FALSE)</f>
        <v>6104657.7599999998</v>
      </c>
      <c r="L82" s="7">
        <v>110854.6</v>
      </c>
      <c r="M82" s="33">
        <f>VLOOKUP(F82,[4]PRESUP_ARMO.rpt!$A$12:$C$202,3,FALSE)</f>
        <v>3333828.58</v>
      </c>
      <c r="O82" s="28" t="s">
        <v>211</v>
      </c>
      <c r="P82" s="4" t="s">
        <v>91</v>
      </c>
      <c r="Q82" s="3">
        <v>43281</v>
      </c>
      <c r="R82" s="3">
        <v>43319</v>
      </c>
      <c r="S82" s="4" t="s">
        <v>123</v>
      </c>
      <c r="T82" s="4"/>
      <c r="U82" s="4"/>
      <c r="V82" s="4"/>
      <c r="W82" s="4"/>
      <c r="X82" s="4"/>
      <c r="Y82" s="4"/>
      <c r="Z82" s="4"/>
      <c r="AA82" s="4"/>
      <c r="AB82" s="4"/>
      <c r="AC82" s="4"/>
      <c r="AD82" s="4"/>
    </row>
    <row r="83" spans="1:30" x14ac:dyDescent="0.25">
      <c r="A83" s="10">
        <v>2018</v>
      </c>
      <c r="B83" s="20">
        <v>43191</v>
      </c>
      <c r="C83" s="20">
        <v>43281</v>
      </c>
      <c r="D83" s="8">
        <v>3000</v>
      </c>
      <c r="E83" s="16" t="s">
        <v>124</v>
      </c>
      <c r="F83" s="5">
        <v>32301</v>
      </c>
      <c r="G83" s="6" t="s">
        <v>132</v>
      </c>
      <c r="H83" s="7">
        <v>6795000</v>
      </c>
      <c r="I83" s="33">
        <f>VLOOKUP(F83,[1]Hoja1!$A$58:$C$280,3,FALSE)</f>
        <v>6795000</v>
      </c>
      <c r="J83" s="15">
        <v>1446519.09</v>
      </c>
      <c r="K83" s="7">
        <f>VLOOKUP(F83,[3]Hoja1!$A$2:$C$280,3,FALSE)</f>
        <v>3262936</v>
      </c>
      <c r="L83" s="7">
        <v>698986.44</v>
      </c>
      <c r="M83" s="33">
        <v>1816416.91</v>
      </c>
      <c r="O83" s="28" t="s">
        <v>211</v>
      </c>
      <c r="P83" s="4" t="s">
        <v>91</v>
      </c>
      <c r="Q83" s="3">
        <v>43281</v>
      </c>
      <c r="R83" s="3">
        <v>43319</v>
      </c>
      <c r="S83" s="4" t="s">
        <v>123</v>
      </c>
      <c r="T83" s="4"/>
      <c r="U83" s="4"/>
      <c r="V83" s="4"/>
      <c r="W83" s="4"/>
      <c r="X83" s="4"/>
      <c r="Y83" s="4"/>
      <c r="Z83" s="4"/>
      <c r="AA83" s="4"/>
      <c r="AB83" s="4"/>
      <c r="AC83" s="4"/>
      <c r="AD83" s="4"/>
    </row>
    <row r="84" spans="1:30" x14ac:dyDescent="0.25">
      <c r="A84" s="10">
        <v>2018</v>
      </c>
      <c r="B84" s="20">
        <v>43191</v>
      </c>
      <c r="C84" s="20">
        <v>43281</v>
      </c>
      <c r="D84" s="8">
        <v>3000</v>
      </c>
      <c r="E84" s="16" t="s">
        <v>124</v>
      </c>
      <c r="F84" s="5">
        <v>32401</v>
      </c>
      <c r="G84" s="6" t="s">
        <v>133</v>
      </c>
      <c r="H84" s="7">
        <v>1164000</v>
      </c>
      <c r="I84" s="33">
        <f>VLOOKUP(F84,[1]Hoja1!$A$58:$C$280,3,FALSE)</f>
        <v>1164000</v>
      </c>
      <c r="J84" s="15">
        <f>VLOOKUP(F84,[2]Comprometido!$A$2:$C$177,3,FALSE)</f>
        <v>218095.08</v>
      </c>
      <c r="K84" s="7">
        <f>VLOOKUP(F84,[3]Hoja1!$A$2:$C$280,3,FALSE)</f>
        <v>425955.48</v>
      </c>
      <c r="L84" s="7">
        <v>158305.20000000001</v>
      </c>
      <c r="M84" s="33">
        <f>VLOOKUP(F84,[4]PRESUP_ARMO.rpt!$A$12:$C$202,3,FALSE)</f>
        <v>355798.68</v>
      </c>
      <c r="O84" s="28" t="s">
        <v>211</v>
      </c>
      <c r="P84" s="4" t="s">
        <v>91</v>
      </c>
      <c r="Q84" s="3">
        <v>43281</v>
      </c>
      <c r="R84" s="3">
        <v>43319</v>
      </c>
      <c r="S84" s="4" t="s">
        <v>123</v>
      </c>
      <c r="T84" s="4"/>
      <c r="U84" s="4"/>
      <c r="V84" s="4"/>
      <c r="W84" s="4"/>
      <c r="X84" s="4"/>
      <c r="Y84" s="4"/>
      <c r="Z84" s="4"/>
      <c r="AA84" s="4"/>
      <c r="AB84" s="4"/>
      <c r="AC84" s="4"/>
      <c r="AD84" s="4"/>
    </row>
    <row r="85" spans="1:30" x14ac:dyDescent="0.25">
      <c r="A85" s="10">
        <v>2018</v>
      </c>
      <c r="B85" s="20">
        <v>43191</v>
      </c>
      <c r="C85" s="20">
        <v>43281</v>
      </c>
      <c r="D85" s="8">
        <v>3000</v>
      </c>
      <c r="E85" s="16" t="s">
        <v>124</v>
      </c>
      <c r="F85" s="5">
        <v>32501</v>
      </c>
      <c r="G85" s="6" t="s">
        <v>134</v>
      </c>
      <c r="H85" s="7">
        <v>205000</v>
      </c>
      <c r="I85" s="33">
        <f>VLOOKUP(F85,[1]Hoja1!$A$58:$C$280,3,FALSE)</f>
        <v>205000</v>
      </c>
      <c r="J85" s="15">
        <f>VLOOKUP(F85,[2]Comprometido!$A$2:$C$177,3,FALSE)</f>
        <v>0</v>
      </c>
      <c r="K85" s="7">
        <f>VLOOKUP(F85,[3]Hoja1!$A$2:$C$280,3,FALSE)</f>
        <v>37000</v>
      </c>
      <c r="L85" s="7">
        <v>15000</v>
      </c>
      <c r="M85" s="33">
        <f>VLOOKUP(F85,[4]PRESUP_ARMO.rpt!$A$12:$C$202,3,FALSE)</f>
        <v>37000</v>
      </c>
      <c r="O85" s="28" t="s">
        <v>211</v>
      </c>
      <c r="P85" s="4" t="s">
        <v>91</v>
      </c>
      <c r="Q85" s="3">
        <v>43281</v>
      </c>
      <c r="R85" s="3">
        <v>43319</v>
      </c>
      <c r="S85" s="4" t="s">
        <v>123</v>
      </c>
      <c r="T85" s="4"/>
      <c r="U85" s="4"/>
      <c r="V85" s="4"/>
      <c r="W85" s="4"/>
      <c r="X85" s="4"/>
      <c r="Y85" s="4"/>
      <c r="Z85" s="4"/>
      <c r="AA85" s="4"/>
      <c r="AB85" s="4"/>
      <c r="AC85" s="4"/>
      <c r="AD85" s="4"/>
    </row>
    <row r="86" spans="1:30" x14ac:dyDescent="0.25">
      <c r="A86" s="10">
        <v>2018</v>
      </c>
      <c r="B86" s="20">
        <v>43191</v>
      </c>
      <c r="C86" s="20">
        <v>43281</v>
      </c>
      <c r="D86" s="8">
        <v>3000</v>
      </c>
      <c r="E86" s="16" t="s">
        <v>124</v>
      </c>
      <c r="F86" s="5">
        <v>33101</v>
      </c>
      <c r="G86" s="6" t="s">
        <v>135</v>
      </c>
      <c r="H86" s="7">
        <v>300000</v>
      </c>
      <c r="I86" s="33">
        <f>VLOOKUP(F86,[1]Hoja1!$A$58:$C$280,3,FALSE)</f>
        <v>300000</v>
      </c>
      <c r="J86" s="15">
        <f>VLOOKUP(F86,[2]Comprometido!$A$2:$C$177,3,FALSE)</f>
        <v>294350</v>
      </c>
      <c r="K86" s="7">
        <f>VLOOKUP(F86,[3]Hoja1!$A$2:$C$280,3,FALSE)</f>
        <v>294350</v>
      </c>
      <c r="L86" s="7">
        <v>0</v>
      </c>
      <c r="M86" s="33">
        <f>VLOOKUP(F86,[4]PRESUP_ARMO.rpt!$A$12:$C$202,3,FALSE)</f>
        <v>0</v>
      </c>
      <c r="O86" s="28" t="s">
        <v>211</v>
      </c>
      <c r="P86" s="4" t="s">
        <v>91</v>
      </c>
      <c r="Q86" s="3">
        <v>43281</v>
      </c>
      <c r="R86" s="3">
        <v>43319</v>
      </c>
      <c r="S86" s="4" t="s">
        <v>123</v>
      </c>
      <c r="T86" s="4"/>
      <c r="U86" s="4"/>
      <c r="V86" s="4"/>
      <c r="W86" s="4"/>
      <c r="X86" s="4"/>
      <c r="Y86" s="4"/>
      <c r="Z86" s="4"/>
      <c r="AA86" s="4"/>
      <c r="AB86" s="4"/>
      <c r="AC86" s="4"/>
      <c r="AD86" s="4"/>
    </row>
    <row r="87" spans="1:30" x14ac:dyDescent="0.25">
      <c r="A87" s="10">
        <v>2018</v>
      </c>
      <c r="B87" s="20">
        <v>43191</v>
      </c>
      <c r="C87" s="20">
        <v>43281</v>
      </c>
      <c r="D87" s="8">
        <v>3000</v>
      </c>
      <c r="E87" s="16" t="s">
        <v>124</v>
      </c>
      <c r="F87" s="5">
        <v>33301</v>
      </c>
      <c r="G87" s="6" t="s">
        <v>136</v>
      </c>
      <c r="H87" s="7">
        <v>1200000</v>
      </c>
      <c r="I87" s="33">
        <f>VLOOKUP(F87,[1]Hoja1!$A$58:$C$280,3,FALSE)</f>
        <v>1200000</v>
      </c>
      <c r="J87" s="15">
        <f>VLOOKUP(F87,[2]Comprometido!$A$2:$C$177,3,FALSE)</f>
        <v>0</v>
      </c>
      <c r="K87" s="7">
        <f>VLOOKUP(F87,[3]Hoja1!$A$2:$C$280,3,FALSE)</f>
        <v>0</v>
      </c>
      <c r="L87" s="7">
        <v>0</v>
      </c>
      <c r="M87" s="33">
        <f>VLOOKUP(F87,[4]PRESUP_ARMO.rpt!$A$12:$C$202,3,FALSE)</f>
        <v>0</v>
      </c>
      <c r="O87" s="28" t="s">
        <v>211</v>
      </c>
      <c r="P87" s="4" t="s">
        <v>91</v>
      </c>
      <c r="Q87" s="3">
        <v>43281</v>
      </c>
      <c r="R87" s="3">
        <v>43319</v>
      </c>
      <c r="S87" s="4" t="s">
        <v>123</v>
      </c>
      <c r="T87" s="4"/>
      <c r="U87" s="4"/>
      <c r="V87" s="4"/>
      <c r="W87" s="4"/>
      <c r="X87" s="4"/>
      <c r="Y87" s="4"/>
      <c r="Z87" s="4"/>
      <c r="AA87" s="4"/>
      <c r="AB87" s="4"/>
      <c r="AC87" s="4"/>
      <c r="AD87" s="4"/>
    </row>
    <row r="88" spans="1:30" x14ac:dyDescent="0.25">
      <c r="A88" s="10">
        <v>2018</v>
      </c>
      <c r="B88" s="20">
        <v>43191</v>
      </c>
      <c r="C88" s="20">
        <v>43281</v>
      </c>
      <c r="D88" s="8">
        <v>3000</v>
      </c>
      <c r="E88" s="16" t="s">
        <v>124</v>
      </c>
      <c r="F88" s="5">
        <v>33302</v>
      </c>
      <c r="G88" s="6" t="s">
        <v>137</v>
      </c>
      <c r="H88" s="7">
        <v>20400000</v>
      </c>
      <c r="I88" s="33">
        <f>VLOOKUP(F88,[1]Hoja1!$A$58:$C$280,3,FALSE)</f>
        <v>23511120</v>
      </c>
      <c r="J88" s="15">
        <f>VLOOKUP(F88,[2]Comprometido!$A$2:$C$177,3,FALSE)</f>
        <v>1342841.24</v>
      </c>
      <c r="K88" s="7">
        <f>VLOOKUP(F88,[3]Hoja1!$A$2:$C$280,3,FALSE)</f>
        <v>4635176.4400000004</v>
      </c>
      <c r="L88" s="7">
        <v>530943.6</v>
      </c>
      <c r="M88" s="33">
        <f>VLOOKUP(F88,[4]PRESUP_ARMO.rpt!$A$12:$C$202,3,FALSE)</f>
        <v>3310170.74</v>
      </c>
      <c r="O88" s="28" t="s">
        <v>211</v>
      </c>
      <c r="P88" s="4" t="s">
        <v>91</v>
      </c>
      <c r="Q88" s="3">
        <v>43281</v>
      </c>
      <c r="R88" s="3">
        <v>43319</v>
      </c>
      <c r="S88" s="4" t="s">
        <v>123</v>
      </c>
      <c r="T88" s="4"/>
      <c r="U88" s="4"/>
      <c r="V88" s="4"/>
      <c r="W88" s="4"/>
      <c r="X88" s="4"/>
      <c r="Y88" s="4"/>
      <c r="Z88" s="4"/>
      <c r="AA88" s="4"/>
      <c r="AB88" s="4"/>
      <c r="AC88" s="4"/>
      <c r="AD88" s="4"/>
    </row>
    <row r="89" spans="1:30" x14ac:dyDescent="0.25">
      <c r="A89" s="10">
        <v>2018</v>
      </c>
      <c r="B89" s="20">
        <v>43191</v>
      </c>
      <c r="C89" s="20">
        <v>43281</v>
      </c>
      <c r="D89" s="8">
        <v>3000</v>
      </c>
      <c r="E89" s="16" t="s">
        <v>124</v>
      </c>
      <c r="F89" s="5">
        <v>33401</v>
      </c>
      <c r="G89" s="6" t="s">
        <v>138</v>
      </c>
      <c r="H89" s="7">
        <v>3105500</v>
      </c>
      <c r="I89" s="33">
        <f>VLOOKUP(F89,[1]Hoja1!$A$58:$C$280,3,FALSE)</f>
        <v>3105500</v>
      </c>
      <c r="J89" s="15">
        <f>VLOOKUP(F89,[2]Comprometido!$A$2:$C$177,3,FALSE)</f>
        <v>389950.17</v>
      </c>
      <c r="K89" s="7">
        <f>VLOOKUP(F89,[3]Hoja1!$A$2:$C$280,3,FALSE)</f>
        <v>748029.58</v>
      </c>
      <c r="L89" s="7">
        <v>150475.07</v>
      </c>
      <c r="M89" s="33">
        <f>VLOOKUP(F89,[4]PRESUP_ARMO.rpt!$A$12:$C$202,3,FALSE)</f>
        <v>406615.58</v>
      </c>
      <c r="O89" s="28" t="s">
        <v>211</v>
      </c>
      <c r="P89" s="4" t="s">
        <v>91</v>
      </c>
      <c r="Q89" s="3">
        <v>43281</v>
      </c>
      <c r="R89" s="3">
        <v>43319</v>
      </c>
      <c r="S89" s="4" t="s">
        <v>123</v>
      </c>
      <c r="T89" s="4"/>
      <c r="U89" s="4"/>
      <c r="V89" s="4"/>
      <c r="W89" s="4"/>
      <c r="X89" s="4"/>
      <c r="Y89" s="4"/>
      <c r="Z89" s="4"/>
      <c r="AA89" s="4"/>
      <c r="AB89" s="4"/>
      <c r="AC89" s="4"/>
      <c r="AD89" s="4"/>
    </row>
    <row r="90" spans="1:30" x14ac:dyDescent="0.25">
      <c r="A90" s="10">
        <v>2018</v>
      </c>
      <c r="B90" s="20">
        <v>43191</v>
      </c>
      <c r="C90" s="20">
        <v>43281</v>
      </c>
      <c r="D90" s="8">
        <v>3000</v>
      </c>
      <c r="E90" s="16" t="s">
        <v>124</v>
      </c>
      <c r="F90" s="5">
        <v>33603</v>
      </c>
      <c r="G90" s="6" t="s">
        <v>139</v>
      </c>
      <c r="H90" s="7">
        <v>1189000</v>
      </c>
      <c r="I90" s="33">
        <f>VLOOKUP(F90,[1]Hoja1!$A$58:$C$280,3,FALSE)</f>
        <v>1149000</v>
      </c>
      <c r="J90" s="15">
        <f>VLOOKUP(F90,[2]Comprometido!$A$2:$C$177,3,FALSE)</f>
        <v>75104.92</v>
      </c>
      <c r="K90" s="7">
        <f>VLOOKUP(F90,[3]Hoja1!$A$2:$C$280,3,FALSE)</f>
        <v>231824.21000000002</v>
      </c>
      <c r="L90" s="7">
        <v>102608.8</v>
      </c>
      <c r="M90" s="33">
        <f>VLOOKUP(F90,[4]PRESUP_ARMO.rpt!$A$12:$C$202,3,FALSE)</f>
        <v>156719.29</v>
      </c>
      <c r="O90" s="28" t="s">
        <v>211</v>
      </c>
      <c r="P90" s="4" t="s">
        <v>91</v>
      </c>
      <c r="Q90" s="3">
        <v>43281</v>
      </c>
      <c r="R90" s="3">
        <v>43319</v>
      </c>
      <c r="S90" s="4" t="s">
        <v>123</v>
      </c>
      <c r="T90" s="4"/>
      <c r="U90" s="4"/>
      <c r="V90" s="4"/>
      <c r="W90" s="4"/>
      <c r="X90" s="4"/>
      <c r="Y90" s="4"/>
      <c r="Z90" s="4"/>
      <c r="AA90" s="4"/>
      <c r="AB90" s="4"/>
      <c r="AC90" s="4"/>
      <c r="AD90" s="4"/>
    </row>
    <row r="91" spans="1:30" x14ac:dyDescent="0.25">
      <c r="A91" s="10">
        <v>2018</v>
      </c>
      <c r="B91" s="20">
        <v>43191</v>
      </c>
      <c r="C91" s="20">
        <v>43281</v>
      </c>
      <c r="D91" s="8">
        <v>3000</v>
      </c>
      <c r="E91" s="16" t="s">
        <v>124</v>
      </c>
      <c r="F91" s="5">
        <v>33801</v>
      </c>
      <c r="G91" s="6" t="s">
        <v>140</v>
      </c>
      <c r="H91" s="7">
        <v>8024400</v>
      </c>
      <c r="I91" s="33">
        <f>VLOOKUP(F91,[1]Hoja1!$A$58:$C$280,3,FALSE)</f>
        <v>8024400</v>
      </c>
      <c r="J91" s="15">
        <f>VLOOKUP(F91,[2]Comprometido!$A$2:$C$177,3,FALSE)</f>
        <v>1809709.25</v>
      </c>
      <c r="K91" s="7">
        <f>VLOOKUP(F91,[3]Hoja1!$A$2:$C$280,3,FALSE)</f>
        <v>3527964.34</v>
      </c>
      <c r="L91" s="7">
        <v>566620</v>
      </c>
      <c r="M91" s="33">
        <f>VLOOKUP(F91,[4]PRESUP_ARMO.rpt!$A$12:$C$202,3,FALSE)</f>
        <v>1718255.09</v>
      </c>
      <c r="O91" s="28" t="s">
        <v>211</v>
      </c>
      <c r="P91" s="4" t="s">
        <v>91</v>
      </c>
      <c r="Q91" s="3">
        <v>43281</v>
      </c>
      <c r="R91" s="3">
        <v>43319</v>
      </c>
      <c r="S91" s="4" t="s">
        <v>123</v>
      </c>
      <c r="T91" s="4"/>
      <c r="U91" s="4"/>
      <c r="V91" s="4"/>
      <c r="W91" s="4"/>
      <c r="X91" s="4"/>
      <c r="Y91" s="4"/>
      <c r="Z91" s="4"/>
      <c r="AA91" s="4"/>
      <c r="AB91" s="4"/>
      <c r="AC91" s="4"/>
      <c r="AD91" s="4"/>
    </row>
    <row r="92" spans="1:30" x14ac:dyDescent="0.25">
      <c r="A92" s="10">
        <v>2018</v>
      </c>
      <c r="B92" s="20">
        <v>43191</v>
      </c>
      <c r="C92" s="20">
        <v>43281</v>
      </c>
      <c r="D92" s="8">
        <v>3000</v>
      </c>
      <c r="E92" s="16" t="s">
        <v>124</v>
      </c>
      <c r="F92" s="5">
        <v>34101</v>
      </c>
      <c r="G92" s="6" t="s">
        <v>141</v>
      </c>
      <c r="H92" s="7">
        <v>2171162</v>
      </c>
      <c r="I92" s="33">
        <f>VLOOKUP(F92,[1]Hoja1!$A$58:$C$280,3,FALSE)</f>
        <v>2171162</v>
      </c>
      <c r="J92" s="15">
        <f>VLOOKUP(F92,[2]Comprometido!$A$2:$C$177,3,FALSE)</f>
        <v>0</v>
      </c>
      <c r="K92" s="7">
        <f>VLOOKUP(F92,[3]Hoja1!$A$2:$C$280,3,FALSE)</f>
        <v>1678612.3</v>
      </c>
      <c r="L92" s="7">
        <v>0</v>
      </c>
      <c r="M92" s="33">
        <f>VLOOKUP(F92,[4]PRESUP_ARMO.rpt!$A$12:$C$202,3,FALSE)</f>
        <v>1678612.3</v>
      </c>
      <c r="O92" s="28" t="s">
        <v>211</v>
      </c>
      <c r="P92" s="4" t="s">
        <v>91</v>
      </c>
      <c r="Q92" s="3">
        <v>43281</v>
      </c>
      <c r="R92" s="3">
        <v>43319</v>
      </c>
      <c r="S92" s="4" t="s">
        <v>123</v>
      </c>
      <c r="T92" s="4"/>
      <c r="U92" s="4"/>
      <c r="V92" s="4"/>
      <c r="W92" s="4"/>
      <c r="X92" s="4"/>
      <c r="Y92" s="4"/>
      <c r="Z92" s="4"/>
      <c r="AA92" s="4"/>
      <c r="AB92" s="4"/>
      <c r="AC92" s="4"/>
      <c r="AD92" s="4"/>
    </row>
    <row r="93" spans="1:30" x14ac:dyDescent="0.25">
      <c r="A93" s="10">
        <v>2018</v>
      </c>
      <c r="B93" s="20">
        <v>43191</v>
      </c>
      <c r="C93" s="20">
        <v>43281</v>
      </c>
      <c r="D93" s="8">
        <v>3000</v>
      </c>
      <c r="E93" s="16" t="s">
        <v>124</v>
      </c>
      <c r="F93" s="5">
        <v>34401</v>
      </c>
      <c r="G93" s="6" t="s">
        <v>142</v>
      </c>
      <c r="H93" s="7">
        <v>1260000</v>
      </c>
      <c r="I93" s="33">
        <f>VLOOKUP(F93,[1]Hoja1!$A$58:$C$280,3,FALSE)</f>
        <v>1260000</v>
      </c>
      <c r="J93" s="15">
        <f>VLOOKUP(F93,[2]Comprometido!$A$2:$C$177,3,FALSE)</f>
        <v>0</v>
      </c>
      <c r="K93" s="7">
        <f>VLOOKUP(F93,[3]Hoja1!$A$2:$C$280,3,FALSE)</f>
        <v>492856.36</v>
      </c>
      <c r="L93" s="7">
        <v>98645.04</v>
      </c>
      <c r="M93" s="33">
        <f>VLOOKUP(F93,[4]PRESUP_ARMO.rpt!$A$12:$C$202,3,FALSE)</f>
        <v>492856.36</v>
      </c>
      <c r="O93" s="28" t="s">
        <v>211</v>
      </c>
      <c r="P93" s="4" t="s">
        <v>91</v>
      </c>
      <c r="Q93" s="3">
        <v>43281</v>
      </c>
      <c r="R93" s="3">
        <v>43319</v>
      </c>
      <c r="S93" s="4" t="s">
        <v>123</v>
      </c>
      <c r="T93" s="4"/>
      <c r="U93" s="4"/>
      <c r="V93" s="4"/>
      <c r="W93" s="4"/>
      <c r="X93" s="4"/>
      <c r="Y93" s="4"/>
      <c r="Z93" s="4"/>
      <c r="AA93" s="4"/>
      <c r="AB93" s="4"/>
      <c r="AC93" s="4"/>
      <c r="AD93" s="4"/>
    </row>
    <row r="94" spans="1:30" x14ac:dyDescent="0.25">
      <c r="A94" s="10">
        <v>2018</v>
      </c>
      <c r="B94" s="20">
        <v>43191</v>
      </c>
      <c r="C94" s="20">
        <v>43281</v>
      </c>
      <c r="D94" s="8">
        <v>3000</v>
      </c>
      <c r="E94" s="16" t="s">
        <v>124</v>
      </c>
      <c r="F94" s="5">
        <v>34501</v>
      </c>
      <c r="G94" s="6" t="s">
        <v>143</v>
      </c>
      <c r="H94" s="7">
        <v>15000000</v>
      </c>
      <c r="I94" s="33">
        <f>VLOOKUP(F94,[1]Hoja1!$A$58:$C$280,3,FALSE)</f>
        <v>15000000</v>
      </c>
      <c r="J94" s="15">
        <f>VLOOKUP(F94,[2]Comprometido!$A$2:$C$177,3,FALSE)</f>
        <v>0</v>
      </c>
      <c r="K94" s="7">
        <f>VLOOKUP(F94,[3]Hoja1!$A$2:$C$280,3,FALSE)</f>
        <v>0</v>
      </c>
      <c r="L94" s="7">
        <v>0</v>
      </c>
      <c r="M94" s="33">
        <f>VLOOKUP(F94,[4]PRESUP_ARMO.rpt!$A$12:$C$202,3,FALSE)</f>
        <v>0</v>
      </c>
      <c r="O94" s="28" t="s">
        <v>211</v>
      </c>
      <c r="P94" s="4" t="s">
        <v>91</v>
      </c>
      <c r="Q94" s="3">
        <v>43281</v>
      </c>
      <c r="R94" s="3">
        <v>43319</v>
      </c>
      <c r="S94" s="4" t="s">
        <v>123</v>
      </c>
      <c r="T94" s="4"/>
      <c r="U94" s="4"/>
      <c r="V94" s="4"/>
      <c r="W94" s="4"/>
      <c r="X94" s="4"/>
      <c r="Y94" s="4"/>
      <c r="Z94" s="4"/>
      <c r="AA94" s="4"/>
      <c r="AB94" s="4"/>
      <c r="AC94" s="4"/>
      <c r="AD94" s="4"/>
    </row>
    <row r="95" spans="1:30" x14ac:dyDescent="0.25">
      <c r="A95" s="10">
        <v>2018</v>
      </c>
      <c r="B95" s="20">
        <v>43191</v>
      </c>
      <c r="C95" s="20">
        <v>43281</v>
      </c>
      <c r="D95" s="8">
        <v>3000</v>
      </c>
      <c r="E95" s="16" t="s">
        <v>124</v>
      </c>
      <c r="F95" s="5">
        <v>34701</v>
      </c>
      <c r="G95" s="6" t="s">
        <v>144</v>
      </c>
      <c r="H95" s="7">
        <v>355000</v>
      </c>
      <c r="I95" s="33">
        <f>VLOOKUP(F95,[1]Hoja1!$A$58:$C$280,3,FALSE)</f>
        <v>355000</v>
      </c>
      <c r="J95" s="15">
        <f>VLOOKUP(F95,[2]Comprometido!$A$2:$C$177,3,FALSE)</f>
        <v>54367.85</v>
      </c>
      <c r="K95" s="7">
        <f>VLOOKUP(F95,[3]Hoja1!$A$2:$C$280,3,FALSE)</f>
        <v>122536.82</v>
      </c>
      <c r="L95" s="7">
        <v>55784.52</v>
      </c>
      <c r="M95" s="33">
        <f>VLOOKUP(F95,[4]PRESUP_ARMO.rpt!$A$12:$C$202,3,FALSE)</f>
        <v>70438.97</v>
      </c>
      <c r="O95" s="28" t="s">
        <v>211</v>
      </c>
      <c r="P95" s="4" t="s">
        <v>91</v>
      </c>
      <c r="Q95" s="3">
        <v>43281</v>
      </c>
      <c r="R95" s="3">
        <v>43319</v>
      </c>
      <c r="S95" s="4" t="s">
        <v>123</v>
      </c>
      <c r="T95" s="4"/>
      <c r="U95" s="4"/>
      <c r="V95" s="4"/>
      <c r="W95" s="4"/>
      <c r="X95" s="4"/>
      <c r="Y95" s="4"/>
      <c r="Z95" s="4"/>
      <c r="AA95" s="4"/>
      <c r="AB95" s="4"/>
      <c r="AC95" s="4"/>
      <c r="AD95" s="4"/>
    </row>
    <row r="96" spans="1:30" x14ac:dyDescent="0.25">
      <c r="A96" s="10">
        <v>2018</v>
      </c>
      <c r="B96" s="20">
        <v>43191</v>
      </c>
      <c r="C96" s="20">
        <v>43281</v>
      </c>
      <c r="D96" s="8">
        <v>3000</v>
      </c>
      <c r="E96" s="16" t="s">
        <v>124</v>
      </c>
      <c r="F96" s="5">
        <v>35101</v>
      </c>
      <c r="G96" s="6" t="s">
        <v>145</v>
      </c>
      <c r="H96" s="7">
        <v>9000000</v>
      </c>
      <c r="I96" s="33">
        <f>VLOOKUP(F96,[1]Hoja1!$A$58:$C$280,3,FALSE)</f>
        <v>9045249</v>
      </c>
      <c r="J96" s="15">
        <f>VLOOKUP(F96,[2]Comprometido!$A$2:$C$177,3,FALSE)</f>
        <v>653785.12</v>
      </c>
      <c r="K96" s="7">
        <f>VLOOKUP(F96,[3]Hoja1!$A$2:$C$280,3,FALSE)</f>
        <v>4527399.79</v>
      </c>
      <c r="L96" s="7">
        <v>259271.5</v>
      </c>
      <c r="M96" s="33">
        <f>VLOOKUP(F96,[4]PRESUP_ARMO.rpt!$A$12:$C$202,3,FALSE)</f>
        <v>4030056.45</v>
      </c>
      <c r="O96" s="28" t="s">
        <v>211</v>
      </c>
      <c r="P96" s="4" t="s">
        <v>91</v>
      </c>
      <c r="Q96" s="3">
        <v>43281</v>
      </c>
      <c r="R96" s="3">
        <v>43319</v>
      </c>
      <c r="S96" s="4" t="s">
        <v>123</v>
      </c>
      <c r="T96" s="4"/>
      <c r="U96" s="4"/>
      <c r="V96" s="4"/>
      <c r="W96" s="4"/>
      <c r="X96" s="4"/>
      <c r="Y96" s="4"/>
      <c r="Z96" s="4"/>
      <c r="AA96" s="4"/>
      <c r="AB96" s="4"/>
      <c r="AC96" s="4"/>
      <c r="AD96" s="4"/>
    </row>
    <row r="97" spans="1:30" x14ac:dyDescent="0.25">
      <c r="A97" s="10">
        <v>2018</v>
      </c>
      <c r="B97" s="20">
        <v>43191</v>
      </c>
      <c r="C97" s="20">
        <v>43281</v>
      </c>
      <c r="D97" s="8">
        <v>3000</v>
      </c>
      <c r="E97" s="16" t="s">
        <v>124</v>
      </c>
      <c r="F97" s="5">
        <v>35201</v>
      </c>
      <c r="G97" s="6" t="s">
        <v>146</v>
      </c>
      <c r="H97" s="7">
        <v>200000</v>
      </c>
      <c r="I97" s="33">
        <f>VLOOKUP(F97,[1]Hoja1!$A$58:$C$280,3,FALSE)</f>
        <v>200000</v>
      </c>
      <c r="J97" s="15">
        <f>VLOOKUP(F97,[2]Comprometido!$A$2:$C$177,3,FALSE)</f>
        <v>14824.8</v>
      </c>
      <c r="K97" s="7">
        <f>VLOOKUP(F97,[3]Hoja1!$A$2:$C$280,3,FALSE)</f>
        <v>46110</v>
      </c>
      <c r="L97" s="7">
        <v>21193.200000000001</v>
      </c>
      <c r="M97" s="33">
        <f>VLOOKUP(F97,[4]PRESUP_ARMO.rpt!$A$12:$C$202,3,FALSE)</f>
        <v>31459.200000000001</v>
      </c>
      <c r="O97" s="28" t="s">
        <v>211</v>
      </c>
      <c r="P97" s="4" t="s">
        <v>91</v>
      </c>
      <c r="Q97" s="3">
        <v>43281</v>
      </c>
      <c r="R97" s="3">
        <v>43319</v>
      </c>
      <c r="S97" s="4" t="s">
        <v>123</v>
      </c>
      <c r="T97" s="4"/>
      <c r="U97" s="4"/>
      <c r="V97" s="4"/>
      <c r="W97" s="4"/>
      <c r="X97" s="4"/>
      <c r="Y97" s="4"/>
      <c r="Z97" s="4"/>
      <c r="AA97" s="4"/>
      <c r="AB97" s="4"/>
      <c r="AC97" s="4"/>
      <c r="AD97" s="4"/>
    </row>
    <row r="98" spans="1:30" x14ac:dyDescent="0.25">
      <c r="A98" s="10">
        <v>2018</v>
      </c>
      <c r="B98" s="20">
        <v>43191</v>
      </c>
      <c r="C98" s="20">
        <v>43281</v>
      </c>
      <c r="D98" s="8">
        <v>3000</v>
      </c>
      <c r="E98" s="16" t="s">
        <v>124</v>
      </c>
      <c r="F98" s="9">
        <v>35302</v>
      </c>
      <c r="G98" s="6" t="s">
        <v>147</v>
      </c>
      <c r="H98" s="7">
        <v>853580</v>
      </c>
      <c r="I98" s="33">
        <f>VLOOKUP(F98,[1]Hoja1!$A$58:$C$280,3,FALSE)</f>
        <v>853580</v>
      </c>
      <c r="J98" s="15">
        <f>VLOOKUP(F98,[2]Comprometido!$A$2:$C$177,3,FALSE)</f>
        <v>18266.689999999999</v>
      </c>
      <c r="K98" s="7">
        <f>VLOOKUP(F98,[3]Hoja1!$A$2:$C$280,3,FALSE)</f>
        <v>40420.19</v>
      </c>
      <c r="L98" s="7">
        <v>9512</v>
      </c>
      <c r="M98" s="33">
        <f>VLOOKUP(F98,[4]PRESUP_ARMO.rpt!$A$12:$C$202,3,FALSE)</f>
        <v>25545.51</v>
      </c>
      <c r="O98" s="28" t="s">
        <v>211</v>
      </c>
      <c r="P98" s="4" t="s">
        <v>91</v>
      </c>
      <c r="Q98" s="3">
        <v>43281</v>
      </c>
      <c r="R98" s="3">
        <v>43319</v>
      </c>
      <c r="S98" s="4" t="s">
        <v>123</v>
      </c>
      <c r="T98" s="4"/>
      <c r="U98" s="4"/>
      <c r="V98" s="4"/>
      <c r="W98" s="4"/>
      <c r="X98" s="4"/>
      <c r="Y98" s="4"/>
      <c r="Z98" s="4"/>
      <c r="AA98" s="4"/>
      <c r="AB98" s="4"/>
      <c r="AC98" s="4"/>
      <c r="AD98" s="4"/>
    </row>
    <row r="99" spans="1:30" x14ac:dyDescent="0.25">
      <c r="A99" s="10">
        <v>2018</v>
      </c>
      <c r="B99" s="20">
        <v>43191</v>
      </c>
      <c r="C99" s="20">
        <v>43281</v>
      </c>
      <c r="D99" s="8">
        <v>3000</v>
      </c>
      <c r="E99" s="16" t="s">
        <v>124</v>
      </c>
      <c r="F99" s="5">
        <v>35401</v>
      </c>
      <c r="G99" s="6" t="s">
        <v>148</v>
      </c>
      <c r="H99" s="7">
        <v>11100000</v>
      </c>
      <c r="I99" s="33">
        <f>VLOOKUP(F99,[1]Hoja1!$A$58:$C$280,3,FALSE)</f>
        <v>11100000</v>
      </c>
      <c r="J99" s="15">
        <f>VLOOKUP(F99,[2]Comprometido!$A$2:$C$177,3,FALSE)</f>
        <v>1034687.38</v>
      </c>
      <c r="K99" s="7">
        <f>VLOOKUP(F99,[3]Hoja1!$A$2:$C$280,3,FALSE)</f>
        <v>3726724.06</v>
      </c>
      <c r="L99" s="7">
        <v>944269.63</v>
      </c>
      <c r="M99" s="33">
        <f>VLOOKUP(F99,[4]PRESUP_ARMO.rpt!$A$12:$C$202,3,FALSE)</f>
        <v>2671963.04</v>
      </c>
      <c r="O99" s="28" t="s">
        <v>211</v>
      </c>
      <c r="P99" s="4" t="s">
        <v>91</v>
      </c>
      <c r="Q99" s="3">
        <v>43281</v>
      </c>
      <c r="R99" s="3">
        <v>43319</v>
      </c>
      <c r="S99" s="4" t="s">
        <v>123</v>
      </c>
      <c r="T99" s="4"/>
      <c r="U99" s="4"/>
      <c r="V99" s="4"/>
      <c r="W99" s="4"/>
      <c r="X99" s="4"/>
      <c r="Y99" s="4"/>
      <c r="Z99" s="4"/>
      <c r="AA99" s="4"/>
      <c r="AB99" s="4"/>
      <c r="AC99" s="4"/>
      <c r="AD99" s="4"/>
    </row>
    <row r="100" spans="1:30" x14ac:dyDescent="0.25">
      <c r="A100" s="10">
        <v>2018</v>
      </c>
      <c r="B100" s="20">
        <v>43191</v>
      </c>
      <c r="C100" s="20">
        <v>43281</v>
      </c>
      <c r="D100" s="8">
        <v>3000</v>
      </c>
      <c r="E100" s="16" t="s">
        <v>124</v>
      </c>
      <c r="F100" s="5">
        <v>35501</v>
      </c>
      <c r="G100" s="6" t="s">
        <v>149</v>
      </c>
      <c r="H100" s="7">
        <v>2000000</v>
      </c>
      <c r="I100" s="33">
        <f>VLOOKUP(F100,[1]Hoja1!$A$58:$C$280,3,FALSE)</f>
        <v>2030000</v>
      </c>
      <c r="J100" s="15">
        <f>VLOOKUP(F100,[2]Comprometido!$A$2:$C$177,3,FALSE)</f>
        <v>291098.82</v>
      </c>
      <c r="K100" s="7">
        <f>VLOOKUP(F100,[3]Hoja1!$A$2:$C$280,3,FALSE)</f>
        <v>874678.27</v>
      </c>
      <c r="L100" s="7">
        <v>163847.24</v>
      </c>
      <c r="M100" s="33">
        <f>VLOOKUP(F100,[4]PRESUP_ARMO.rpt!$A$12:$C$202,3,FALSE)</f>
        <v>598788.43000000005</v>
      </c>
      <c r="O100" s="28" t="s">
        <v>211</v>
      </c>
      <c r="P100" s="4" t="s">
        <v>91</v>
      </c>
      <c r="Q100" s="3">
        <v>43281</v>
      </c>
      <c r="R100" s="3">
        <v>43319</v>
      </c>
      <c r="S100" s="4" t="s">
        <v>123</v>
      </c>
      <c r="T100" s="4"/>
      <c r="U100" s="4"/>
      <c r="V100" s="4"/>
      <c r="W100" s="4"/>
      <c r="X100" s="4"/>
      <c r="Y100" s="4"/>
      <c r="Z100" s="4"/>
      <c r="AA100" s="4"/>
      <c r="AB100" s="4"/>
      <c r="AC100" s="4"/>
      <c r="AD100" s="4"/>
    </row>
    <row r="101" spans="1:30" x14ac:dyDescent="0.25">
      <c r="A101" s="10">
        <v>2018</v>
      </c>
      <c r="B101" s="20">
        <v>43191</v>
      </c>
      <c r="C101" s="20">
        <v>43281</v>
      </c>
      <c r="D101" s="8">
        <v>3000</v>
      </c>
      <c r="E101" s="16" t="s">
        <v>124</v>
      </c>
      <c r="F101" s="5">
        <v>35701</v>
      </c>
      <c r="G101" s="6" t="s">
        <v>150</v>
      </c>
      <c r="H101" s="7">
        <v>15546154</v>
      </c>
      <c r="I101" s="33">
        <f>VLOOKUP(F101,[1]Hoja1!$A$58:$C$280,3,FALSE)</f>
        <v>15546154</v>
      </c>
      <c r="J101" s="15">
        <v>1172175.6399999999</v>
      </c>
      <c r="K101" s="7">
        <f>VLOOKUP(F101,[3]Hoja1!$A$2:$C$280,3,FALSE)</f>
        <v>3054151.14</v>
      </c>
      <c r="L101" s="7">
        <v>516372.73</v>
      </c>
      <c r="M101" s="33">
        <v>1886080.88</v>
      </c>
      <c r="O101" s="28" t="s">
        <v>211</v>
      </c>
      <c r="P101" s="4" t="s">
        <v>91</v>
      </c>
      <c r="Q101" s="3">
        <v>43281</v>
      </c>
      <c r="R101" s="3">
        <v>43319</v>
      </c>
      <c r="S101" s="4" t="s">
        <v>123</v>
      </c>
      <c r="T101" s="4"/>
      <c r="U101" s="4"/>
      <c r="V101" s="4"/>
      <c r="W101" s="4"/>
      <c r="X101" s="4"/>
      <c r="Y101" s="4"/>
      <c r="Z101" s="4"/>
      <c r="AA101" s="4"/>
      <c r="AB101" s="4"/>
      <c r="AC101" s="4"/>
      <c r="AD101" s="4"/>
    </row>
    <row r="102" spans="1:30" x14ac:dyDescent="0.25">
      <c r="A102" s="10">
        <v>2018</v>
      </c>
      <c r="B102" s="20">
        <v>43191</v>
      </c>
      <c r="C102" s="20">
        <v>43281</v>
      </c>
      <c r="D102" s="8">
        <v>3000</v>
      </c>
      <c r="E102" s="16" t="s">
        <v>124</v>
      </c>
      <c r="F102" s="5">
        <v>35801</v>
      </c>
      <c r="G102" s="6" t="s">
        <v>151</v>
      </c>
      <c r="H102" s="7">
        <v>40700000</v>
      </c>
      <c r="I102" s="33">
        <f>VLOOKUP(F102,[1]Hoja1!$A$58:$C$280,3,FALSE)</f>
        <v>40700000</v>
      </c>
      <c r="J102" s="15">
        <f>VLOOKUP(F102,[2]Comprometido!$A$2:$C$177,3,FALSE)</f>
        <v>2040260.96</v>
      </c>
      <c r="K102" s="7">
        <f>VLOOKUP(F102,[3]Hoja1!$A$2:$C$280,3,FALSE)</f>
        <v>15768674.960000001</v>
      </c>
      <c r="L102" s="7">
        <v>3656754.66</v>
      </c>
      <c r="M102" s="33">
        <f>VLOOKUP(F102,[4]PRESUP_ARMO.rpt!$A$12:$C$202,3,FALSE)</f>
        <v>13728774</v>
      </c>
      <c r="O102" s="28" t="s">
        <v>211</v>
      </c>
      <c r="P102" s="4" t="s">
        <v>91</v>
      </c>
      <c r="Q102" s="3">
        <v>43281</v>
      </c>
      <c r="R102" s="3">
        <v>43319</v>
      </c>
      <c r="S102" s="4" t="s">
        <v>123</v>
      </c>
      <c r="T102" s="4"/>
      <c r="U102" s="4"/>
      <c r="V102" s="4"/>
      <c r="W102" s="4"/>
      <c r="X102" s="4"/>
      <c r="Y102" s="4"/>
      <c r="Z102" s="4"/>
      <c r="AA102" s="4"/>
      <c r="AB102" s="4"/>
      <c r="AC102" s="4"/>
      <c r="AD102" s="4"/>
    </row>
    <row r="103" spans="1:30" x14ac:dyDescent="0.25">
      <c r="A103" s="10">
        <v>2018</v>
      </c>
      <c r="B103" s="20">
        <v>43191</v>
      </c>
      <c r="C103" s="20">
        <v>43281</v>
      </c>
      <c r="D103" s="8">
        <v>3000</v>
      </c>
      <c r="E103" s="16" t="s">
        <v>124</v>
      </c>
      <c r="F103" s="5">
        <v>35901</v>
      </c>
      <c r="G103" s="6" t="s">
        <v>152</v>
      </c>
      <c r="H103" s="7">
        <v>2500000</v>
      </c>
      <c r="I103" s="33">
        <f>VLOOKUP(F103,[1]Hoja1!$A$58:$C$280,3,FALSE)</f>
        <v>2500000</v>
      </c>
      <c r="J103" s="15">
        <f>VLOOKUP(F103,[2]Comprometido!$A$2:$C$177,3,FALSE)</f>
        <v>490100</v>
      </c>
      <c r="K103" s="7">
        <f>VLOOKUP(F103,[3]Hoja1!$A$2:$C$280,3,FALSE)</f>
        <v>490100</v>
      </c>
      <c r="L103" s="7">
        <v>0</v>
      </c>
      <c r="M103" s="33">
        <f>VLOOKUP(F103,[4]PRESUP_ARMO.rpt!$A$12:$C$202,3,FALSE)</f>
        <v>0</v>
      </c>
      <c r="O103" s="28" t="s">
        <v>211</v>
      </c>
      <c r="P103" s="4" t="s">
        <v>91</v>
      </c>
      <c r="Q103" s="3">
        <v>43281</v>
      </c>
      <c r="R103" s="3">
        <v>43319</v>
      </c>
      <c r="S103" s="4" t="s">
        <v>123</v>
      </c>
      <c r="T103" s="4"/>
      <c r="U103" s="4"/>
      <c r="V103" s="4"/>
      <c r="W103" s="4"/>
      <c r="X103" s="4"/>
      <c r="Y103" s="4"/>
      <c r="Z103" s="4"/>
      <c r="AA103" s="4"/>
      <c r="AB103" s="4"/>
      <c r="AC103" s="4"/>
      <c r="AD103" s="4"/>
    </row>
    <row r="104" spans="1:30" x14ac:dyDescent="0.25">
      <c r="A104" s="10">
        <v>2018</v>
      </c>
      <c r="B104" s="20">
        <v>43191</v>
      </c>
      <c r="C104" s="20">
        <v>43281</v>
      </c>
      <c r="D104" s="8">
        <v>3000</v>
      </c>
      <c r="E104" s="16" t="s">
        <v>124</v>
      </c>
      <c r="F104" s="5">
        <v>36101</v>
      </c>
      <c r="G104" s="6" t="s">
        <v>153</v>
      </c>
      <c r="H104" s="7">
        <v>1170000</v>
      </c>
      <c r="I104" s="33">
        <f>VLOOKUP(F104,[1]Hoja1!$A$58:$C$280,3,FALSE)</f>
        <v>1105000</v>
      </c>
      <c r="J104" s="15">
        <f>VLOOKUP(F104,[2]Comprometido!$A$2:$C$177,3,FALSE)</f>
        <v>0</v>
      </c>
      <c r="K104" s="7">
        <f>VLOOKUP(F104,[3]Hoja1!$A$2:$C$280,3,FALSE)</f>
        <v>180791.6</v>
      </c>
      <c r="L104" s="7">
        <v>69600</v>
      </c>
      <c r="M104" s="33">
        <f>VLOOKUP(F104,[4]PRESUP_ARMO.rpt!$A$12:$C$202,3,FALSE)</f>
        <v>180791.6</v>
      </c>
      <c r="O104" s="28" t="s">
        <v>211</v>
      </c>
      <c r="P104" s="4" t="s">
        <v>91</v>
      </c>
      <c r="Q104" s="3">
        <v>43281</v>
      </c>
      <c r="R104" s="3">
        <v>43319</v>
      </c>
      <c r="S104" s="4" t="s">
        <v>123</v>
      </c>
      <c r="T104" s="4"/>
      <c r="U104" s="4"/>
      <c r="V104" s="4"/>
      <c r="W104" s="4"/>
      <c r="X104" s="4"/>
      <c r="Y104" s="4"/>
      <c r="Z104" s="4"/>
      <c r="AA104" s="4"/>
      <c r="AB104" s="4"/>
      <c r="AC104" s="4"/>
      <c r="AD104" s="4"/>
    </row>
    <row r="105" spans="1:30" x14ac:dyDescent="0.25">
      <c r="A105" s="10">
        <v>2018</v>
      </c>
      <c r="B105" s="20">
        <v>43191</v>
      </c>
      <c r="C105" s="20">
        <v>43281</v>
      </c>
      <c r="D105" s="8">
        <v>3000</v>
      </c>
      <c r="E105" s="16" t="s">
        <v>124</v>
      </c>
      <c r="F105" s="5">
        <v>37101</v>
      </c>
      <c r="G105" s="6" t="s">
        <v>154</v>
      </c>
      <c r="H105" s="7">
        <v>250000</v>
      </c>
      <c r="I105" s="33">
        <f>VLOOKUP(F105,[1]Hoja1!$A$58:$C$280,3,FALSE)</f>
        <v>250000</v>
      </c>
      <c r="J105" s="15">
        <f>VLOOKUP(F105,[2]Comprometido!$A$2:$C$177,3,FALSE)</f>
        <v>189278.71</v>
      </c>
      <c r="K105" s="7">
        <f>VLOOKUP(F105,[3]Hoja1!$A$2:$C$280,3,FALSE)</f>
        <v>189278.71</v>
      </c>
      <c r="L105" s="7">
        <v>0</v>
      </c>
      <c r="M105" s="33">
        <f>VLOOKUP(F105,[4]PRESUP_ARMO.rpt!$A$12:$C$202,3,FALSE)</f>
        <v>0</v>
      </c>
      <c r="O105" s="28" t="s">
        <v>211</v>
      </c>
      <c r="P105" s="4" t="s">
        <v>91</v>
      </c>
      <c r="Q105" s="3">
        <v>43281</v>
      </c>
      <c r="R105" s="3">
        <v>43319</v>
      </c>
      <c r="S105" s="4" t="s">
        <v>123</v>
      </c>
      <c r="T105" s="4"/>
      <c r="U105" s="4"/>
      <c r="V105" s="4"/>
      <c r="W105" s="4"/>
      <c r="X105" s="4"/>
      <c r="Y105" s="4"/>
      <c r="Z105" s="4"/>
      <c r="AA105" s="4"/>
      <c r="AB105" s="4"/>
      <c r="AC105" s="4"/>
      <c r="AD105" s="4"/>
    </row>
    <row r="106" spans="1:30" x14ac:dyDescent="0.25">
      <c r="A106" s="10">
        <v>2018</v>
      </c>
      <c r="B106" s="20">
        <v>43191</v>
      </c>
      <c r="C106" s="20">
        <v>43281</v>
      </c>
      <c r="D106" s="8">
        <v>3000</v>
      </c>
      <c r="E106" s="16" t="s">
        <v>124</v>
      </c>
      <c r="F106" s="5">
        <v>37201</v>
      </c>
      <c r="G106" s="6" t="s">
        <v>155</v>
      </c>
      <c r="H106" s="7">
        <v>7900</v>
      </c>
      <c r="I106" s="33">
        <f>VLOOKUP(F106,[1]Hoja1!$A$58:$C$280,3,FALSE)</f>
        <v>7900</v>
      </c>
      <c r="J106" s="15">
        <f>VLOOKUP(F106,[2]Comprometido!$A$2:$C$177,3,FALSE)</f>
        <v>0</v>
      </c>
      <c r="K106" s="7">
        <f>VLOOKUP(F106,[3]Hoja1!$A$2:$C$280,3,FALSE)</f>
        <v>1171</v>
      </c>
      <c r="L106" s="7">
        <v>0</v>
      </c>
      <c r="M106" s="33">
        <f>VLOOKUP(F106,[4]PRESUP_ARMO.rpt!$A$12:$C$202,3,FALSE)</f>
        <v>1171</v>
      </c>
      <c r="O106" s="28" t="s">
        <v>211</v>
      </c>
      <c r="P106" s="4" t="s">
        <v>91</v>
      </c>
      <c r="Q106" s="3">
        <v>43281</v>
      </c>
      <c r="R106" s="3">
        <v>43319</v>
      </c>
      <c r="S106" s="4" t="s">
        <v>123</v>
      </c>
      <c r="T106" s="4"/>
      <c r="U106" s="4"/>
      <c r="V106" s="4"/>
      <c r="W106" s="4"/>
      <c r="X106" s="4"/>
      <c r="Y106" s="4"/>
      <c r="Z106" s="4"/>
      <c r="AA106" s="4"/>
      <c r="AB106" s="4"/>
      <c r="AC106" s="4"/>
      <c r="AD106" s="4"/>
    </row>
    <row r="107" spans="1:30" x14ac:dyDescent="0.25">
      <c r="A107" s="10">
        <v>2018</v>
      </c>
      <c r="B107" s="20">
        <v>43191</v>
      </c>
      <c r="C107" s="20">
        <v>43281</v>
      </c>
      <c r="D107" s="8">
        <v>3000</v>
      </c>
      <c r="E107" s="16" t="s">
        <v>124</v>
      </c>
      <c r="F107" s="5">
        <v>37501</v>
      </c>
      <c r="G107" s="6" t="s">
        <v>156</v>
      </c>
      <c r="H107" s="7">
        <v>2662000</v>
      </c>
      <c r="I107" s="33">
        <f>VLOOKUP(F107,[1]Hoja1!$A$58:$C$280,3,FALSE)</f>
        <v>2712000</v>
      </c>
      <c r="J107" s="15">
        <f>VLOOKUP(F107,[2]Comprometido!$A$2:$C$177,3,FALSE)</f>
        <v>115520</v>
      </c>
      <c r="K107" s="7">
        <f>VLOOKUP(F107,[3]Hoja1!$A$2:$C$280,3,FALSE)</f>
        <v>1177330</v>
      </c>
      <c r="L107" s="7">
        <v>344720</v>
      </c>
      <c r="M107" s="33">
        <f>VLOOKUP(F107,[4]PRESUP_ARMO.rpt!$A$12:$C$202,3,FALSE)</f>
        <v>1142640</v>
      </c>
      <c r="O107" s="28" t="s">
        <v>211</v>
      </c>
      <c r="P107" s="4" t="s">
        <v>91</v>
      </c>
      <c r="Q107" s="3">
        <v>43281</v>
      </c>
      <c r="R107" s="3">
        <v>43319</v>
      </c>
      <c r="S107" s="4" t="s">
        <v>123</v>
      </c>
      <c r="T107" s="4"/>
      <c r="U107" s="4"/>
      <c r="V107" s="4"/>
      <c r="W107" s="4"/>
      <c r="X107" s="4"/>
      <c r="Y107" s="4"/>
      <c r="Z107" s="4"/>
      <c r="AA107" s="4"/>
      <c r="AB107" s="4"/>
      <c r="AC107" s="4"/>
      <c r="AD107" s="4"/>
    </row>
    <row r="108" spans="1:30" x14ac:dyDescent="0.25">
      <c r="A108" s="10">
        <v>2018</v>
      </c>
      <c r="B108" s="20">
        <v>43191</v>
      </c>
      <c r="C108" s="20">
        <v>43281</v>
      </c>
      <c r="D108" s="8">
        <v>3000</v>
      </c>
      <c r="E108" s="16" t="s">
        <v>124</v>
      </c>
      <c r="F108" s="5">
        <v>37503</v>
      </c>
      <c r="G108" s="6" t="s">
        <v>157</v>
      </c>
      <c r="H108" s="7">
        <v>11500000</v>
      </c>
      <c r="I108" s="33">
        <f>VLOOKUP(F108,[1]Hoja1!$A$58:$C$280,3,FALSE)</f>
        <v>11500000</v>
      </c>
      <c r="J108" s="15">
        <f>VLOOKUP(F108,[2]Comprometido!$A$2:$C$177,3,FALSE)</f>
        <v>232510.97</v>
      </c>
      <c r="K108" s="7">
        <f>VLOOKUP(F108,[3]Hoja1!$A$2:$C$280,3,FALSE)</f>
        <v>1204487.48</v>
      </c>
      <c r="L108" s="7">
        <v>301796.27</v>
      </c>
      <c r="M108" s="33">
        <f>VLOOKUP(F108,[4]PRESUP_ARMO.rpt!$A$12:$C$202,3,FALSE)</f>
        <v>1173517.0900000001</v>
      </c>
      <c r="O108" s="28" t="s">
        <v>211</v>
      </c>
      <c r="P108" s="4" t="s">
        <v>91</v>
      </c>
      <c r="Q108" s="3">
        <v>43281</v>
      </c>
      <c r="R108" s="3">
        <v>43319</v>
      </c>
      <c r="S108" s="4" t="s">
        <v>123</v>
      </c>
      <c r="T108" s="4"/>
      <c r="U108" s="4"/>
      <c r="V108" s="4"/>
      <c r="W108" s="4"/>
      <c r="X108" s="4"/>
      <c r="Y108" s="4"/>
      <c r="Z108" s="4"/>
      <c r="AA108" s="4"/>
      <c r="AB108" s="4"/>
      <c r="AC108" s="4"/>
      <c r="AD108" s="4"/>
    </row>
    <row r="109" spans="1:30" x14ac:dyDescent="0.25">
      <c r="A109" s="10">
        <v>2018</v>
      </c>
      <c r="B109" s="20">
        <v>43191</v>
      </c>
      <c r="C109" s="20">
        <v>43281</v>
      </c>
      <c r="D109" s="8">
        <v>3000</v>
      </c>
      <c r="E109" s="16" t="s">
        <v>124</v>
      </c>
      <c r="F109" s="5">
        <v>37901</v>
      </c>
      <c r="G109" s="6" t="s">
        <v>158</v>
      </c>
      <c r="H109" s="7">
        <v>77300</v>
      </c>
      <c r="I109" s="33">
        <f>VLOOKUP(F109,[1]Hoja1!$A$58:$C$280,3,FALSE)</f>
        <v>77300</v>
      </c>
      <c r="J109" s="15">
        <f>VLOOKUP(F109,[2]Comprometido!$A$2:$C$177,3,FALSE)</f>
        <v>1622</v>
      </c>
      <c r="K109" s="7">
        <f>VLOOKUP(F109,[3]Hoja1!$A$2:$C$280,3,FALSE)</f>
        <v>30230.94</v>
      </c>
      <c r="L109" s="7">
        <v>19321.98</v>
      </c>
      <c r="M109" s="33">
        <f>VLOOKUP(F109,[4]PRESUP_ARMO.rpt!$A$12:$C$202,3,FALSE)</f>
        <v>30980.94</v>
      </c>
      <c r="O109" s="28" t="s">
        <v>211</v>
      </c>
      <c r="P109" s="4" t="s">
        <v>91</v>
      </c>
      <c r="Q109" s="3">
        <v>43281</v>
      </c>
      <c r="R109" s="3">
        <v>43319</v>
      </c>
      <c r="S109" s="4" t="s">
        <v>123</v>
      </c>
      <c r="T109" s="4"/>
      <c r="U109" s="4"/>
      <c r="V109" s="4"/>
      <c r="W109" s="4"/>
      <c r="X109" s="4"/>
      <c r="Y109" s="4"/>
      <c r="Z109" s="4"/>
      <c r="AA109" s="4"/>
      <c r="AB109" s="4"/>
      <c r="AC109" s="4"/>
      <c r="AD109" s="4"/>
    </row>
    <row r="110" spans="1:30" x14ac:dyDescent="0.25">
      <c r="A110" s="10">
        <v>2018</v>
      </c>
      <c r="B110" s="20">
        <v>43191</v>
      </c>
      <c r="C110" s="20">
        <v>43281</v>
      </c>
      <c r="D110" s="8">
        <v>3000</v>
      </c>
      <c r="E110" s="16" t="s">
        <v>124</v>
      </c>
      <c r="F110" s="5">
        <v>38201</v>
      </c>
      <c r="G110" s="6" t="s">
        <v>159</v>
      </c>
      <c r="H110" s="7">
        <v>2000000</v>
      </c>
      <c r="I110" s="33">
        <f>VLOOKUP(F110,[1]Hoja1!$A$58:$C$280,3,FALSE)</f>
        <v>2036000</v>
      </c>
      <c r="J110" s="15">
        <f>VLOOKUP(F110,[2]Comprometido!$A$2:$C$177,3,FALSE)</f>
        <v>36527.93</v>
      </c>
      <c r="K110" s="7">
        <f>VLOOKUP(F110,[3]Hoja1!$A$2:$C$280,3,FALSE)</f>
        <v>462797.04</v>
      </c>
      <c r="L110" s="7">
        <v>85727.01</v>
      </c>
      <c r="M110" s="33">
        <f>VLOOKUP(F110,[4]PRESUP_ARMO.rpt!$A$12:$C$202,3,FALSE)</f>
        <v>461090.94</v>
      </c>
      <c r="O110" s="28" t="s">
        <v>211</v>
      </c>
      <c r="P110" s="4" t="s">
        <v>91</v>
      </c>
      <c r="Q110" s="3">
        <v>43281</v>
      </c>
      <c r="R110" s="3">
        <v>43319</v>
      </c>
      <c r="S110" s="4" t="s">
        <v>123</v>
      </c>
      <c r="T110" s="4"/>
      <c r="U110" s="4"/>
      <c r="V110" s="4"/>
      <c r="W110" s="4"/>
      <c r="X110" s="4"/>
      <c r="Y110" s="4"/>
      <c r="Z110" s="4"/>
      <c r="AA110" s="4"/>
      <c r="AB110" s="4"/>
      <c r="AC110" s="4"/>
      <c r="AD110" s="4"/>
    </row>
    <row r="111" spans="1:30" x14ac:dyDescent="0.25">
      <c r="A111" s="10">
        <v>2018</v>
      </c>
      <c r="B111" s="20">
        <v>43191</v>
      </c>
      <c r="C111" s="20">
        <v>43281</v>
      </c>
      <c r="D111" s="8">
        <v>3000</v>
      </c>
      <c r="E111" s="16" t="s">
        <v>124</v>
      </c>
      <c r="F111" s="5">
        <v>38202</v>
      </c>
      <c r="G111" s="6" t="s">
        <v>160</v>
      </c>
      <c r="H111" s="7">
        <v>1439000</v>
      </c>
      <c r="I111" s="33">
        <f>VLOOKUP(F111,[1]Hoja1!$A$58:$C$280,3,FALSE)</f>
        <v>1439000</v>
      </c>
      <c r="J111" s="15">
        <f>VLOOKUP(F111,[2]Comprometido!$A$2:$C$177,3,FALSE)</f>
        <v>48516.65</v>
      </c>
      <c r="K111" s="7">
        <f>VLOOKUP(F111,[3]Hoja1!$A$2:$C$280,3,FALSE)</f>
        <v>752725</v>
      </c>
      <c r="L111" s="7">
        <v>15188.86</v>
      </c>
      <c r="M111" s="33">
        <f>VLOOKUP(F111,[4]PRESUP_ARMO.rpt!$A$12:$C$202,3,FALSE)</f>
        <v>719336.95</v>
      </c>
      <c r="O111" s="28" t="s">
        <v>211</v>
      </c>
      <c r="P111" s="4" t="s">
        <v>91</v>
      </c>
      <c r="Q111" s="3">
        <v>43281</v>
      </c>
      <c r="R111" s="3">
        <v>43319</v>
      </c>
      <c r="S111" s="4" t="s">
        <v>123</v>
      </c>
      <c r="T111" s="4"/>
      <c r="U111" s="4"/>
      <c r="V111" s="4"/>
      <c r="W111" s="4"/>
      <c r="X111" s="4"/>
      <c r="Y111" s="4"/>
      <c r="Z111" s="4"/>
      <c r="AA111" s="4"/>
      <c r="AB111" s="4"/>
      <c r="AC111" s="4"/>
      <c r="AD111" s="4"/>
    </row>
    <row r="112" spans="1:30" x14ac:dyDescent="0.25">
      <c r="A112" s="10">
        <v>2018</v>
      </c>
      <c r="B112" s="20">
        <v>43191</v>
      </c>
      <c r="C112" s="20">
        <v>43281</v>
      </c>
      <c r="D112" s="8">
        <v>3000</v>
      </c>
      <c r="E112" s="16" t="s">
        <v>124</v>
      </c>
      <c r="F112" s="5">
        <v>38301</v>
      </c>
      <c r="G112" s="6" t="s">
        <v>161</v>
      </c>
      <c r="H112" s="7">
        <v>955000</v>
      </c>
      <c r="I112" s="33">
        <f>VLOOKUP(F112,[1]Hoja1!$A$58:$C$280,3,FALSE)</f>
        <v>955000</v>
      </c>
      <c r="J112" s="15">
        <f>VLOOKUP(F112,[2]Comprometido!$A$2:$C$177,3,FALSE)</f>
        <v>0</v>
      </c>
      <c r="K112" s="7">
        <f>VLOOKUP(F112,[3]Hoja1!$A$2:$C$280,3,FALSE)</f>
        <v>0</v>
      </c>
      <c r="L112" s="7">
        <v>0</v>
      </c>
      <c r="M112" s="33">
        <f>VLOOKUP(F112,[4]PRESUP_ARMO.rpt!$A$12:$C$202,3,FALSE)</f>
        <v>0</v>
      </c>
      <c r="O112" s="28" t="s">
        <v>211</v>
      </c>
      <c r="P112" s="4" t="s">
        <v>91</v>
      </c>
      <c r="Q112" s="3">
        <v>43281</v>
      </c>
      <c r="R112" s="3">
        <v>43319</v>
      </c>
      <c r="S112" s="4" t="s">
        <v>123</v>
      </c>
      <c r="T112" s="4"/>
      <c r="U112" s="4"/>
      <c r="V112" s="4"/>
      <c r="W112" s="4"/>
      <c r="X112" s="4"/>
      <c r="Y112" s="4"/>
      <c r="Z112" s="4"/>
      <c r="AA112" s="4"/>
      <c r="AB112" s="4"/>
      <c r="AC112" s="4"/>
      <c r="AD112" s="4"/>
    </row>
    <row r="113" spans="1:30" x14ac:dyDescent="0.25">
      <c r="A113" s="10">
        <v>2018</v>
      </c>
      <c r="B113" s="20">
        <v>43191</v>
      </c>
      <c r="C113" s="20">
        <v>43281</v>
      </c>
      <c r="D113" s="8">
        <v>3000</v>
      </c>
      <c r="E113" s="16" t="s">
        <v>124</v>
      </c>
      <c r="F113" s="5">
        <v>39201</v>
      </c>
      <c r="G113" s="6" t="s">
        <v>162</v>
      </c>
      <c r="H113" s="7">
        <v>683550</v>
      </c>
      <c r="I113" s="33">
        <f>VLOOKUP(F113,[1]Hoja1!$A$58:$C$280,3,FALSE)</f>
        <v>703606</v>
      </c>
      <c r="J113" s="15">
        <f>VLOOKUP(F113,[2]Comprometido!$A$2:$C$177,3,FALSE)</f>
        <v>1109</v>
      </c>
      <c r="K113" s="7">
        <f>VLOOKUP(F113,[3]Hoja1!$A$2:$C$280,3,FALSE)</f>
        <v>217669</v>
      </c>
      <c r="L113" s="7">
        <v>1042</v>
      </c>
      <c r="M113" s="33">
        <f>VLOOKUP(F113,[4]PRESUP_ARMO.rpt!$A$12:$C$202,3,FALSE)</f>
        <v>216840</v>
      </c>
      <c r="O113" s="28" t="s">
        <v>211</v>
      </c>
      <c r="P113" s="4" t="s">
        <v>91</v>
      </c>
      <c r="Q113" s="3">
        <v>43281</v>
      </c>
      <c r="R113" s="3">
        <v>43319</v>
      </c>
      <c r="S113" s="4" t="s">
        <v>123</v>
      </c>
      <c r="T113" s="4"/>
      <c r="U113" s="4"/>
      <c r="V113" s="4"/>
      <c r="W113" s="4"/>
      <c r="X113" s="4"/>
      <c r="Y113" s="4"/>
      <c r="Z113" s="4"/>
      <c r="AA113" s="4"/>
      <c r="AB113" s="4"/>
      <c r="AC113" s="4"/>
      <c r="AD113" s="4"/>
    </row>
    <row r="114" spans="1:30" x14ac:dyDescent="0.25">
      <c r="A114" s="10">
        <v>2018</v>
      </c>
      <c r="B114" s="20">
        <v>43191</v>
      </c>
      <c r="C114" s="20">
        <v>43281</v>
      </c>
      <c r="D114" s="8">
        <v>3000</v>
      </c>
      <c r="E114" s="16" t="s">
        <v>124</v>
      </c>
      <c r="F114" s="9">
        <v>39401</v>
      </c>
      <c r="G114" s="6" t="s">
        <v>163</v>
      </c>
      <c r="H114" s="7">
        <v>166576250</v>
      </c>
      <c r="I114" s="33">
        <f>VLOOKUP(F114,[1]Hoja1!$A$58:$C$280,3,FALSE)</f>
        <v>163183130</v>
      </c>
      <c r="J114" s="15">
        <f>VLOOKUP(F114,[2]Comprometido!$A$2:$C$177,3,FALSE)</f>
        <v>17270860.190000001</v>
      </c>
      <c r="K114" s="7">
        <f>VLOOKUP(F114,[3]Hoja1!$A$2:$C$280,3,FALSE)</f>
        <v>63522524.599999994</v>
      </c>
      <c r="L114" s="7">
        <v>17724487.699999999</v>
      </c>
      <c r="M114" s="33">
        <f>VLOOKUP(F114,[4]PRESUP_ARMO.rpt!$A$12:$C$202,3,FALSE)</f>
        <v>51294562.439999998</v>
      </c>
      <c r="O114" s="28" t="s">
        <v>211</v>
      </c>
      <c r="P114" s="4" t="s">
        <v>91</v>
      </c>
      <c r="Q114" s="3">
        <v>43281</v>
      </c>
      <c r="R114" s="3">
        <v>43319</v>
      </c>
      <c r="S114" s="4" t="s">
        <v>123</v>
      </c>
      <c r="T114" s="4"/>
      <c r="U114" s="4"/>
      <c r="V114" s="4"/>
      <c r="W114" s="4"/>
      <c r="X114" s="4"/>
      <c r="Y114" s="4"/>
      <c r="Z114" s="4"/>
      <c r="AA114" s="4"/>
      <c r="AB114" s="4"/>
      <c r="AC114" s="4"/>
      <c r="AD114" s="4"/>
    </row>
    <row r="115" spans="1:30" x14ac:dyDescent="0.25">
      <c r="A115" s="10">
        <v>2018</v>
      </c>
      <c r="B115" s="20">
        <v>43191</v>
      </c>
      <c r="C115" s="20">
        <v>43281</v>
      </c>
      <c r="D115" s="8">
        <v>3000</v>
      </c>
      <c r="E115" s="16" t="s">
        <v>124</v>
      </c>
      <c r="F115" s="5">
        <v>39501</v>
      </c>
      <c r="G115" s="6" t="s">
        <v>164</v>
      </c>
      <c r="H115" s="7">
        <v>1150000</v>
      </c>
      <c r="I115" s="33">
        <f>VLOOKUP(F115,[1]Hoja1!$A$58:$C$280,3,FALSE)</f>
        <v>1150000</v>
      </c>
      <c r="J115" s="15">
        <f>VLOOKUP(F115,[2]Comprometido!$A$2:$C$177,3,FALSE)</f>
        <v>0</v>
      </c>
      <c r="K115" s="7">
        <f>VLOOKUP(F115,[3]Hoja1!$A$2:$C$280,3,FALSE)</f>
        <v>0</v>
      </c>
      <c r="L115" s="7">
        <v>0</v>
      </c>
      <c r="M115" s="33">
        <f>VLOOKUP(F115,[4]PRESUP_ARMO.rpt!$A$12:$C$202,3,FALSE)</f>
        <v>0</v>
      </c>
      <c r="O115" s="28" t="s">
        <v>211</v>
      </c>
      <c r="P115" s="4" t="s">
        <v>91</v>
      </c>
      <c r="Q115" s="3">
        <v>43281</v>
      </c>
      <c r="R115" s="3">
        <v>43319</v>
      </c>
      <c r="S115" s="4" t="s">
        <v>123</v>
      </c>
      <c r="T115" s="4"/>
      <c r="U115" s="4"/>
      <c r="V115" s="4"/>
      <c r="W115" s="4"/>
      <c r="X115" s="4"/>
      <c r="Y115" s="4"/>
      <c r="Z115" s="4"/>
      <c r="AA115" s="4"/>
      <c r="AB115" s="4"/>
      <c r="AC115" s="4"/>
      <c r="AD115" s="4"/>
    </row>
    <row r="116" spans="1:30" x14ac:dyDescent="0.25">
      <c r="A116" s="10">
        <v>2018</v>
      </c>
      <c r="B116" s="20">
        <v>43191</v>
      </c>
      <c r="C116" s="20">
        <v>43281</v>
      </c>
      <c r="D116" s="8">
        <v>3000</v>
      </c>
      <c r="E116" s="16" t="s">
        <v>124</v>
      </c>
      <c r="F116" s="5">
        <v>39901</v>
      </c>
      <c r="G116" s="6" t="s">
        <v>165</v>
      </c>
      <c r="H116" s="7">
        <v>855200</v>
      </c>
      <c r="I116" s="33">
        <f>VLOOKUP(F116,[1]Hoja1!$A$58:$C$280,3,FALSE)</f>
        <v>855200</v>
      </c>
      <c r="J116" s="15">
        <f>VLOOKUP(F116,[2]Comprometido!$A$2:$C$177,3,FALSE)</f>
        <v>122350</v>
      </c>
      <c r="K116" s="7">
        <f>VLOOKUP(F116,[3]Hoja1!$A$2:$C$280,3,FALSE)</f>
        <v>352760</v>
      </c>
      <c r="L116" s="7">
        <v>123000</v>
      </c>
      <c r="M116" s="33">
        <f>VLOOKUP(F116,[4]PRESUP_ARMO.rpt!$A$12:$C$202,3,FALSE)</f>
        <v>230410</v>
      </c>
      <c r="O116" s="28" t="s">
        <v>211</v>
      </c>
      <c r="P116" s="4" t="s">
        <v>91</v>
      </c>
      <c r="Q116" s="3">
        <v>43281</v>
      </c>
      <c r="R116" s="3">
        <v>43319</v>
      </c>
      <c r="S116" s="4" t="s">
        <v>123</v>
      </c>
      <c r="T116" s="4"/>
      <c r="U116" s="4"/>
      <c r="V116" s="4"/>
      <c r="W116" s="4"/>
      <c r="X116" s="4"/>
      <c r="Y116" s="4"/>
      <c r="Z116" s="4"/>
      <c r="AA116" s="4"/>
      <c r="AB116" s="4"/>
      <c r="AC116" s="4"/>
      <c r="AD116" s="4"/>
    </row>
    <row r="117" spans="1:30" x14ac:dyDescent="0.25">
      <c r="A117" s="10">
        <v>2018</v>
      </c>
      <c r="B117" s="20">
        <v>43191</v>
      </c>
      <c r="C117" s="20">
        <v>43281</v>
      </c>
      <c r="D117" s="8">
        <v>3000</v>
      </c>
      <c r="E117" s="16" t="s">
        <v>124</v>
      </c>
      <c r="F117" s="5">
        <v>39903</v>
      </c>
      <c r="G117" s="6" t="s">
        <v>166</v>
      </c>
      <c r="H117" s="7">
        <v>359141110</v>
      </c>
      <c r="I117" s="33">
        <f>VLOOKUP(F117,[1]Hoja1!$A$58:$C$280,3,FALSE)</f>
        <v>318169018</v>
      </c>
      <c r="J117" s="15">
        <v>70405079.120000005</v>
      </c>
      <c r="K117" s="7">
        <f>VLOOKUP(F117,[3]Hoja1!$A$2:$C$280,3,FALSE)</f>
        <v>94699162.439999998</v>
      </c>
      <c r="L117" s="7">
        <v>2409003.9700000002</v>
      </c>
      <c r="M117" s="33">
        <f>24187212.2+1390.84</f>
        <v>24188603.039999999</v>
      </c>
      <c r="O117" s="28" t="s">
        <v>211</v>
      </c>
      <c r="P117" s="4" t="s">
        <v>91</v>
      </c>
      <c r="Q117" s="3">
        <v>43281</v>
      </c>
      <c r="R117" s="3">
        <v>43319</v>
      </c>
      <c r="S117" s="4" t="s">
        <v>123</v>
      </c>
      <c r="T117" s="4"/>
      <c r="U117" s="4"/>
      <c r="V117" s="4"/>
      <c r="W117" s="4"/>
      <c r="X117" s="4"/>
      <c r="Y117" s="4"/>
      <c r="Z117" s="4"/>
      <c r="AA117" s="4"/>
      <c r="AB117" s="4"/>
      <c r="AC117" s="4"/>
      <c r="AD117" s="4"/>
    </row>
    <row r="118" spans="1:30" x14ac:dyDescent="0.25">
      <c r="A118" s="10">
        <v>2018</v>
      </c>
      <c r="B118" s="20">
        <v>43191</v>
      </c>
      <c r="C118" s="20">
        <v>43281</v>
      </c>
      <c r="D118" s="8">
        <v>4000</v>
      </c>
      <c r="E118" s="16" t="s">
        <v>167</v>
      </c>
      <c r="F118" s="5">
        <v>45102</v>
      </c>
      <c r="G118" s="6" t="s">
        <v>168</v>
      </c>
      <c r="H118" s="7">
        <v>56680392.479999997</v>
      </c>
      <c r="I118" s="33">
        <f>VLOOKUP(F118,[1]Hoja1!$A$58:$C$280,3,FALSE)</f>
        <v>56680392.479999997</v>
      </c>
      <c r="J118" s="15">
        <f>VLOOKUP(F118,[2]Comprometido!$A$2:$C$177,3,FALSE)</f>
        <v>1701556.6</v>
      </c>
      <c r="K118" s="7">
        <f>VLOOKUP(F118,[3]Hoja1!$A$2:$C$280,3,FALSE)</f>
        <v>29133931.600000001</v>
      </c>
      <c r="L118" s="7">
        <v>10570470</v>
      </c>
      <c r="M118" s="33">
        <f>VLOOKUP(F118,[4]PRESUP_ARMO.rpt!$A$12:$C$202,3,FALSE)</f>
        <v>27432375</v>
      </c>
      <c r="O118" s="28" t="s">
        <v>211</v>
      </c>
      <c r="P118" s="4" t="s">
        <v>91</v>
      </c>
      <c r="Q118" s="3">
        <v>43281</v>
      </c>
      <c r="R118" s="3">
        <v>43319</v>
      </c>
      <c r="S118" s="4" t="s">
        <v>123</v>
      </c>
      <c r="T118" s="4"/>
      <c r="U118" s="4"/>
      <c r="V118" s="4"/>
      <c r="W118" s="4"/>
      <c r="X118" s="4"/>
      <c r="Y118" s="4"/>
      <c r="Z118" s="4"/>
      <c r="AA118" s="4"/>
      <c r="AB118" s="4"/>
      <c r="AC118" s="4"/>
      <c r="AD118" s="4"/>
    </row>
    <row r="119" spans="1:30" x14ac:dyDescent="0.25">
      <c r="A119" s="10">
        <v>2018</v>
      </c>
      <c r="B119" s="20">
        <v>43191</v>
      </c>
      <c r="C119" s="20">
        <v>43281</v>
      </c>
      <c r="D119" s="8">
        <v>4000</v>
      </c>
      <c r="E119" s="16" t="s">
        <v>167</v>
      </c>
      <c r="F119" s="5">
        <v>45103</v>
      </c>
      <c r="G119" s="6" t="s">
        <v>169</v>
      </c>
      <c r="H119" s="7">
        <v>2989974</v>
      </c>
      <c r="I119" s="33">
        <f>VLOOKUP(F119,[1]Hoja1!$A$58:$C$280,3,FALSE)</f>
        <v>2989974</v>
      </c>
      <c r="J119" s="15">
        <f>VLOOKUP(F119,[2]Comprometido!$A$2:$C$177,3,FALSE)</f>
        <v>0</v>
      </c>
      <c r="K119" s="7">
        <f>VLOOKUP(F119,[3]Hoja1!$A$2:$C$280,3,FALSE)</f>
        <v>1866744.17</v>
      </c>
      <c r="L119" s="7">
        <v>896806.47</v>
      </c>
      <c r="M119" s="33">
        <f>VLOOKUP(F119,[4]PRESUP_ARMO.rpt!$A$12:$C$202,3,FALSE)</f>
        <v>1866744.17</v>
      </c>
      <c r="O119" s="28" t="s">
        <v>211</v>
      </c>
      <c r="P119" s="4" t="s">
        <v>91</v>
      </c>
      <c r="Q119" s="3">
        <v>43281</v>
      </c>
      <c r="R119" s="3">
        <v>43319</v>
      </c>
      <c r="S119" s="4" t="s">
        <v>123</v>
      </c>
      <c r="T119" s="4"/>
      <c r="U119" s="4"/>
      <c r="V119" s="4"/>
      <c r="W119" s="4"/>
      <c r="X119" s="4"/>
      <c r="Y119" s="4"/>
      <c r="Z119" s="4"/>
      <c r="AA119" s="4"/>
      <c r="AB119" s="4"/>
      <c r="AC119" s="4"/>
      <c r="AD119" s="4"/>
    </row>
    <row r="120" spans="1:30" x14ac:dyDescent="0.25">
      <c r="A120" s="10">
        <v>2018</v>
      </c>
      <c r="B120" s="20">
        <v>43191</v>
      </c>
      <c r="C120" s="20">
        <v>43281</v>
      </c>
      <c r="D120" s="8">
        <v>4000</v>
      </c>
      <c r="E120" s="16" t="s">
        <v>167</v>
      </c>
      <c r="F120" s="5">
        <v>45105</v>
      </c>
      <c r="G120" s="6" t="s">
        <v>170</v>
      </c>
      <c r="H120" s="7">
        <v>42745000</v>
      </c>
      <c r="I120" s="33">
        <f>VLOOKUP(F120,[1]Hoja1!$A$58:$C$280,3,FALSE)</f>
        <v>42745000</v>
      </c>
      <c r="J120" s="15">
        <f>VLOOKUP(F120,[2]Comprometido!$A$2:$C$177,3,FALSE)</f>
        <v>0</v>
      </c>
      <c r="K120" s="7">
        <f>VLOOKUP(F120,[3]Hoja1!$A$2:$C$280,3,FALSE)</f>
        <v>17623814.489999998</v>
      </c>
      <c r="L120" s="7">
        <v>8117556.2800000003</v>
      </c>
      <c r="M120" s="33">
        <f>VLOOKUP(F120,[4]PRESUP_ARMO.rpt!$A$12:$C$202,3,FALSE)</f>
        <v>17623814.489999998</v>
      </c>
      <c r="O120" s="28" t="s">
        <v>211</v>
      </c>
      <c r="P120" s="4" t="s">
        <v>91</v>
      </c>
      <c r="Q120" s="3">
        <v>43281</v>
      </c>
      <c r="R120" s="3">
        <v>43319</v>
      </c>
      <c r="S120" s="4" t="s">
        <v>123</v>
      </c>
      <c r="T120" s="4"/>
      <c r="U120" s="4"/>
      <c r="V120" s="4"/>
      <c r="W120" s="4"/>
      <c r="X120" s="4"/>
      <c r="Y120" s="4"/>
      <c r="Z120" s="4"/>
      <c r="AA120" s="4"/>
      <c r="AB120" s="4"/>
      <c r="AC120" s="4"/>
      <c r="AD120" s="4"/>
    </row>
    <row r="121" spans="1:30" x14ac:dyDescent="0.25">
      <c r="A121" s="10">
        <v>2018</v>
      </c>
      <c r="B121" s="20">
        <v>43191</v>
      </c>
      <c r="C121" s="20">
        <v>43281</v>
      </c>
      <c r="D121" s="8">
        <v>4000</v>
      </c>
      <c r="E121" s="16" t="s">
        <v>167</v>
      </c>
      <c r="F121" s="5">
        <v>45106</v>
      </c>
      <c r="G121" s="6" t="s">
        <v>171</v>
      </c>
      <c r="H121" s="7">
        <v>279314251.55000001</v>
      </c>
      <c r="I121" s="33">
        <f>VLOOKUP(F121,[1]Hoja1!$A$58:$C$280,3,FALSE)</f>
        <v>279314251.55000001</v>
      </c>
      <c r="J121" s="15">
        <f>VLOOKUP(F121,[2]Comprometido!$A$2:$C$177,3,FALSE)</f>
        <v>0</v>
      </c>
      <c r="K121" s="7">
        <f>VLOOKUP(F121,[3]Hoja1!$A$2:$C$280,3,FALSE)</f>
        <v>132801261.92</v>
      </c>
      <c r="L121" s="7">
        <v>61934748.840000004</v>
      </c>
      <c r="M121" s="33">
        <f>VLOOKUP(F121,[4]PRESUP_ARMO.rpt!$A$12:$C$202,3,FALSE)</f>
        <v>132801261.92</v>
      </c>
      <c r="O121" s="28" t="s">
        <v>211</v>
      </c>
      <c r="P121" s="4" t="s">
        <v>91</v>
      </c>
      <c r="Q121" s="3">
        <v>43281</v>
      </c>
      <c r="R121" s="3">
        <v>43319</v>
      </c>
      <c r="S121" s="4" t="s">
        <v>123</v>
      </c>
      <c r="T121" s="4"/>
      <c r="U121" s="4"/>
      <c r="V121" s="4"/>
      <c r="W121" s="4"/>
      <c r="X121" s="4"/>
      <c r="Y121" s="4"/>
      <c r="Z121" s="4"/>
      <c r="AA121" s="4"/>
      <c r="AB121" s="4"/>
      <c r="AC121" s="4"/>
      <c r="AD121" s="4"/>
    </row>
    <row r="122" spans="1:30" x14ac:dyDescent="0.25">
      <c r="A122" s="10">
        <v>2018</v>
      </c>
      <c r="B122" s="20">
        <v>43191</v>
      </c>
      <c r="C122" s="20">
        <v>43281</v>
      </c>
      <c r="D122" s="8">
        <v>4000</v>
      </c>
      <c r="E122" s="16" t="s">
        <v>167</v>
      </c>
      <c r="F122" s="5">
        <v>45107</v>
      </c>
      <c r="G122" s="6" t="s">
        <v>172</v>
      </c>
      <c r="H122" s="7">
        <v>355581759.10000002</v>
      </c>
      <c r="I122" s="33">
        <f>VLOOKUP(F122,[1]Hoja1!$A$58:$C$280,3,FALSE)</f>
        <v>355581759.10000002</v>
      </c>
      <c r="J122" s="15">
        <f>VLOOKUP(F122,[2]Comprometido!$A$2:$C$177,3,FALSE)</f>
        <v>0</v>
      </c>
      <c r="K122" s="7">
        <f>VLOOKUP(F122,[3]Hoja1!$A$2:$C$280,3,FALSE)</f>
        <v>166962465.77000001</v>
      </c>
      <c r="L122" s="7">
        <v>77431180.329999998</v>
      </c>
      <c r="M122" s="33">
        <f>VLOOKUP(F122,[4]PRESUP_ARMO.rpt!$A$12:$C$202,3,FALSE)</f>
        <v>166962465.77000001</v>
      </c>
      <c r="O122" s="28" t="s">
        <v>211</v>
      </c>
      <c r="P122" s="4" t="s">
        <v>91</v>
      </c>
      <c r="Q122" s="3">
        <v>43281</v>
      </c>
      <c r="R122" s="3">
        <v>43319</v>
      </c>
      <c r="S122" s="4" t="s">
        <v>123</v>
      </c>
      <c r="T122" s="4"/>
      <c r="U122" s="4"/>
      <c r="V122" s="4"/>
      <c r="W122" s="4"/>
      <c r="X122" s="4"/>
      <c r="Y122" s="4"/>
      <c r="Z122" s="4"/>
      <c r="AA122" s="4"/>
      <c r="AB122" s="4"/>
      <c r="AC122" s="4"/>
      <c r="AD122" s="4"/>
    </row>
    <row r="123" spans="1:30" x14ac:dyDescent="0.25">
      <c r="A123" s="10">
        <v>2018</v>
      </c>
      <c r="B123" s="20">
        <v>43191</v>
      </c>
      <c r="C123" s="20">
        <v>43281</v>
      </c>
      <c r="D123" s="8">
        <v>4000</v>
      </c>
      <c r="E123" s="16" t="s">
        <v>167</v>
      </c>
      <c r="F123" s="5">
        <v>45108</v>
      </c>
      <c r="G123" s="6" t="s">
        <v>173</v>
      </c>
      <c r="H123" s="7">
        <v>214205767.25</v>
      </c>
      <c r="I123" s="33">
        <f>VLOOKUP(F123,[1]Hoja1!$A$58:$C$280,3,FALSE)</f>
        <v>214205767.25</v>
      </c>
      <c r="J123" s="15">
        <f>VLOOKUP(F123,[2]Comprometido!$A$2:$C$177,3,FALSE)</f>
        <v>0</v>
      </c>
      <c r="K123" s="7">
        <f>VLOOKUP(F123,[3]Hoja1!$A$2:$C$280,3,FALSE)</f>
        <v>101783053.34</v>
      </c>
      <c r="L123" s="7">
        <v>47277545.350000001</v>
      </c>
      <c r="M123" s="33">
        <f>VLOOKUP(F123,[4]PRESUP_ARMO.rpt!$A$12:$C$202,3,FALSE)</f>
        <v>101783053.34</v>
      </c>
      <c r="O123" s="28" t="s">
        <v>211</v>
      </c>
      <c r="P123" s="4" t="s">
        <v>91</v>
      </c>
      <c r="Q123" s="3">
        <v>43281</v>
      </c>
      <c r="R123" s="3">
        <v>43319</v>
      </c>
      <c r="S123" s="4" t="s">
        <v>123</v>
      </c>
      <c r="T123" s="4"/>
      <c r="U123" s="4"/>
      <c r="V123" s="4"/>
      <c r="W123" s="4"/>
      <c r="X123" s="4"/>
      <c r="Y123" s="4"/>
      <c r="Z123" s="4"/>
      <c r="AA123" s="4"/>
      <c r="AB123" s="4"/>
      <c r="AC123" s="4"/>
      <c r="AD123" s="4"/>
    </row>
    <row r="124" spans="1:30" x14ac:dyDescent="0.25">
      <c r="A124" s="10">
        <v>2018</v>
      </c>
      <c r="B124" s="20">
        <v>43191</v>
      </c>
      <c r="C124" s="20">
        <v>43281</v>
      </c>
      <c r="D124" s="8">
        <v>4000</v>
      </c>
      <c r="E124" s="16" t="s">
        <v>167</v>
      </c>
      <c r="F124" s="5">
        <v>45109</v>
      </c>
      <c r="G124" s="6" t="s">
        <v>174</v>
      </c>
      <c r="H124" s="7">
        <v>28370700</v>
      </c>
      <c r="I124" s="33">
        <f>VLOOKUP(F124,[1]Hoja1!$A$58:$C$280,3,FALSE)</f>
        <v>28370700</v>
      </c>
      <c r="J124" s="15">
        <f>VLOOKUP(F124,[2]Comprometido!$A$2:$C$177,3,FALSE)</f>
        <v>0</v>
      </c>
      <c r="K124" s="7">
        <f>VLOOKUP(F124,[3]Hoja1!$A$2:$C$280,3,FALSE)</f>
        <v>13277918.439999999</v>
      </c>
      <c r="L124" s="7">
        <v>5785749.3300000001</v>
      </c>
      <c r="M124" s="33">
        <f>VLOOKUP(F124,[4]PRESUP_ARMO.rpt!$A$12:$C$202,3,FALSE)</f>
        <v>13277918.439999999</v>
      </c>
      <c r="O124" s="28" t="s">
        <v>211</v>
      </c>
      <c r="P124" s="4" t="s">
        <v>91</v>
      </c>
      <c r="Q124" s="3">
        <v>43281</v>
      </c>
      <c r="R124" s="3">
        <v>43319</v>
      </c>
      <c r="S124" s="4" t="s">
        <v>123</v>
      </c>
      <c r="T124" s="4"/>
      <c r="U124" s="4"/>
      <c r="V124" s="4"/>
      <c r="W124" s="4"/>
      <c r="X124" s="4"/>
      <c r="Y124" s="4"/>
      <c r="Z124" s="4"/>
      <c r="AA124" s="4"/>
      <c r="AB124" s="4"/>
      <c r="AC124" s="4"/>
      <c r="AD124" s="4"/>
    </row>
    <row r="125" spans="1:30" x14ac:dyDescent="0.25">
      <c r="A125" s="10">
        <v>2018</v>
      </c>
      <c r="B125" s="20">
        <v>43191</v>
      </c>
      <c r="C125" s="20">
        <v>43281</v>
      </c>
      <c r="D125" s="8">
        <v>4000</v>
      </c>
      <c r="E125" s="16" t="s">
        <v>167</v>
      </c>
      <c r="F125" s="5">
        <v>45110</v>
      </c>
      <c r="G125" s="6" t="s">
        <v>175</v>
      </c>
      <c r="H125" s="7">
        <v>4435800</v>
      </c>
      <c r="I125" s="33">
        <f>VLOOKUP(F125,[1]Hoja1!$A$58:$C$280,3,FALSE)</f>
        <v>4435800</v>
      </c>
      <c r="J125" s="15">
        <f>VLOOKUP(F125,[2]Comprometido!$A$2:$C$177,3,FALSE)</f>
        <v>0</v>
      </c>
      <c r="K125" s="7">
        <f>VLOOKUP(F125,[3]Hoja1!$A$2:$C$280,3,FALSE)</f>
        <v>2176662.7200000002</v>
      </c>
      <c r="L125" s="7">
        <v>1218875.75</v>
      </c>
      <c r="M125" s="33">
        <f>VLOOKUP(F125,[4]PRESUP_ARMO.rpt!$A$12:$C$202,3,FALSE)</f>
        <v>2176662.7200000002</v>
      </c>
      <c r="O125" s="28" t="s">
        <v>211</v>
      </c>
      <c r="P125" s="4" t="s">
        <v>91</v>
      </c>
      <c r="Q125" s="3">
        <v>43281</v>
      </c>
      <c r="R125" s="3">
        <v>43319</v>
      </c>
      <c r="S125" s="4" t="s">
        <v>123</v>
      </c>
      <c r="T125" s="4"/>
      <c r="U125" s="4"/>
      <c r="V125" s="4"/>
      <c r="W125" s="4"/>
      <c r="X125" s="4"/>
      <c r="Y125" s="4"/>
      <c r="Z125" s="4"/>
      <c r="AA125" s="4"/>
      <c r="AB125" s="4"/>
      <c r="AC125" s="4"/>
      <c r="AD125" s="4"/>
    </row>
    <row r="126" spans="1:30" x14ac:dyDescent="0.25">
      <c r="A126" s="10">
        <v>2018</v>
      </c>
      <c r="B126" s="20">
        <v>43191</v>
      </c>
      <c r="C126" s="20">
        <v>43281</v>
      </c>
      <c r="D126" s="8">
        <v>4000</v>
      </c>
      <c r="E126" s="16" t="s">
        <v>167</v>
      </c>
      <c r="F126" s="5">
        <v>45111</v>
      </c>
      <c r="G126" s="6" t="s">
        <v>176</v>
      </c>
      <c r="H126" s="7">
        <v>56362201.829999998</v>
      </c>
      <c r="I126" s="33">
        <f>VLOOKUP(F126,[1]Hoja1!$A$58:$C$280,3,FALSE)</f>
        <v>56362201.829999998</v>
      </c>
      <c r="J126" s="15">
        <f>VLOOKUP(F126,[2]Comprometido!$A$2:$C$177,3,FALSE)</f>
        <v>0</v>
      </c>
      <c r="K126" s="7">
        <f>VLOOKUP(F126,[3]Hoja1!$A$2:$C$280,3,FALSE)</f>
        <v>23867492</v>
      </c>
      <c r="L126" s="7">
        <v>11491148.85</v>
      </c>
      <c r="M126" s="33">
        <f>VLOOKUP(F126,[4]PRESUP_ARMO.rpt!$A$12:$C$202,3,FALSE)</f>
        <v>23867492</v>
      </c>
      <c r="O126" s="28" t="s">
        <v>211</v>
      </c>
      <c r="P126" s="4" t="s">
        <v>91</v>
      </c>
      <c r="Q126" s="3">
        <v>43281</v>
      </c>
      <c r="R126" s="3">
        <v>43319</v>
      </c>
      <c r="S126" s="4" t="s">
        <v>123</v>
      </c>
      <c r="T126" s="4"/>
      <c r="U126" s="4"/>
      <c r="V126" s="4"/>
      <c r="W126" s="4"/>
      <c r="X126" s="4"/>
      <c r="Y126" s="4"/>
      <c r="Z126" s="4"/>
      <c r="AA126" s="4"/>
      <c r="AB126" s="4"/>
      <c r="AC126" s="4"/>
      <c r="AD126" s="4"/>
    </row>
    <row r="127" spans="1:30" x14ac:dyDescent="0.25">
      <c r="A127" s="10">
        <v>2018</v>
      </c>
      <c r="B127" s="20">
        <v>43191</v>
      </c>
      <c r="C127" s="20">
        <v>43281</v>
      </c>
      <c r="D127" s="8">
        <v>4000</v>
      </c>
      <c r="E127" s="16" t="s">
        <v>167</v>
      </c>
      <c r="F127" s="5">
        <v>45112</v>
      </c>
      <c r="G127" s="6" t="s">
        <v>177</v>
      </c>
      <c r="H127" s="7">
        <v>39795091.840000004</v>
      </c>
      <c r="I127" s="33">
        <f>VLOOKUP(F127,[1]Hoja1!$A$58:$C$280,3,FALSE)</f>
        <v>39795091.840000004</v>
      </c>
      <c r="J127" s="15">
        <f>VLOOKUP(F127,[2]Comprometido!$A$2:$C$177,3,FALSE)</f>
        <v>0</v>
      </c>
      <c r="K127" s="7">
        <f>VLOOKUP(F127,[3]Hoja1!$A$2:$C$280,3,FALSE)</f>
        <v>17481432.57</v>
      </c>
      <c r="L127" s="7">
        <v>7732854.9699999997</v>
      </c>
      <c r="M127" s="33">
        <f>VLOOKUP(F127,[4]PRESUP_ARMO.rpt!$A$12:$C$202,3,FALSE)</f>
        <v>17481432.57</v>
      </c>
      <c r="O127" s="28" t="s">
        <v>211</v>
      </c>
      <c r="P127" s="4" t="s">
        <v>91</v>
      </c>
      <c r="Q127" s="3">
        <v>43281</v>
      </c>
      <c r="R127" s="3">
        <v>43319</v>
      </c>
      <c r="S127" s="4" t="s">
        <v>123</v>
      </c>
      <c r="T127" s="4"/>
      <c r="U127" s="4"/>
      <c r="V127" s="4"/>
      <c r="W127" s="4"/>
      <c r="X127" s="4"/>
      <c r="Y127" s="4"/>
      <c r="Z127" s="4"/>
      <c r="AA127" s="4"/>
      <c r="AB127" s="4"/>
      <c r="AC127" s="4"/>
      <c r="AD127" s="4"/>
    </row>
    <row r="128" spans="1:30" x14ac:dyDescent="0.25">
      <c r="A128" s="10">
        <v>2018</v>
      </c>
      <c r="B128" s="20">
        <v>43191</v>
      </c>
      <c r="C128" s="20">
        <v>43281</v>
      </c>
      <c r="D128" s="8">
        <v>4000</v>
      </c>
      <c r="E128" s="16" t="s">
        <v>167</v>
      </c>
      <c r="F128" s="5">
        <v>45113</v>
      </c>
      <c r="G128" s="6" t="s">
        <v>178</v>
      </c>
      <c r="H128" s="7">
        <v>1924100</v>
      </c>
      <c r="I128" s="33">
        <f>VLOOKUP(F128,[1]Hoja1!$A$58:$C$280,3,FALSE)</f>
        <v>1924100</v>
      </c>
      <c r="J128" s="15">
        <f>VLOOKUP(F128,[2]Comprometido!$A$2:$C$177,3,FALSE)</f>
        <v>0</v>
      </c>
      <c r="K128" s="7">
        <f>VLOOKUP(F128,[3]Hoja1!$A$2:$C$280,3,FALSE)</f>
        <v>1400474.85</v>
      </c>
      <c r="L128" s="7">
        <v>698932.27</v>
      </c>
      <c r="M128" s="33">
        <f>VLOOKUP(F128,[4]PRESUP_ARMO.rpt!$A$12:$C$202,3,FALSE)</f>
        <v>1400474.85</v>
      </c>
      <c r="O128" s="28" t="s">
        <v>211</v>
      </c>
      <c r="P128" s="4" t="s">
        <v>91</v>
      </c>
      <c r="Q128" s="3">
        <v>43281</v>
      </c>
      <c r="R128" s="3">
        <v>43319</v>
      </c>
      <c r="S128" s="4" t="s">
        <v>123</v>
      </c>
      <c r="T128" s="4"/>
      <c r="U128" s="4"/>
      <c r="V128" s="4"/>
      <c r="W128" s="4"/>
      <c r="X128" s="4"/>
      <c r="Y128" s="4"/>
      <c r="Z128" s="4"/>
      <c r="AA128" s="4"/>
      <c r="AB128" s="4"/>
      <c r="AC128" s="4"/>
      <c r="AD128" s="4"/>
    </row>
    <row r="129" spans="1:30" x14ac:dyDescent="0.25">
      <c r="A129" s="10">
        <v>2018</v>
      </c>
      <c r="B129" s="20">
        <v>43191</v>
      </c>
      <c r="C129" s="20">
        <v>43281</v>
      </c>
      <c r="D129" s="8">
        <v>4000</v>
      </c>
      <c r="E129" s="16" t="s">
        <v>167</v>
      </c>
      <c r="F129" s="5">
        <v>45114</v>
      </c>
      <c r="G129" s="6" t="s">
        <v>179</v>
      </c>
      <c r="H129" s="7">
        <v>11891500</v>
      </c>
      <c r="I129" s="33">
        <f>VLOOKUP(F129,[1]Hoja1!$A$58:$C$280,3,FALSE)</f>
        <v>11891500</v>
      </c>
      <c r="J129" s="15">
        <f>VLOOKUP(F129,[2]Comprometido!$A$2:$C$177,3,FALSE)</f>
        <v>0</v>
      </c>
      <c r="K129" s="7">
        <f>VLOOKUP(F129,[3]Hoja1!$A$2:$C$280,3,FALSE)</f>
        <v>4818619.32</v>
      </c>
      <c r="L129" s="7">
        <v>2305307.16</v>
      </c>
      <c r="M129" s="33">
        <f>VLOOKUP(F129,[4]PRESUP_ARMO.rpt!$A$12:$C$202,3,FALSE)</f>
        <v>4818619.32</v>
      </c>
      <c r="O129" s="28" t="s">
        <v>211</v>
      </c>
      <c r="P129" s="4" t="s">
        <v>91</v>
      </c>
      <c r="Q129" s="3">
        <v>43281</v>
      </c>
      <c r="R129" s="3">
        <v>43319</v>
      </c>
      <c r="S129" s="4" t="s">
        <v>123</v>
      </c>
      <c r="T129" s="4"/>
      <c r="U129" s="4"/>
      <c r="V129" s="4"/>
      <c r="W129" s="4"/>
      <c r="X129" s="4"/>
      <c r="Y129" s="4"/>
      <c r="Z129" s="4"/>
      <c r="AA129" s="4"/>
      <c r="AB129" s="4"/>
      <c r="AC129" s="4"/>
      <c r="AD129" s="4"/>
    </row>
    <row r="130" spans="1:30" x14ac:dyDescent="0.25">
      <c r="A130" s="10">
        <v>2018</v>
      </c>
      <c r="B130" s="20">
        <v>43191</v>
      </c>
      <c r="C130" s="20">
        <v>43281</v>
      </c>
      <c r="D130" s="8">
        <v>4000</v>
      </c>
      <c r="E130" s="16" t="s">
        <v>167</v>
      </c>
      <c r="F130" s="5">
        <v>45115</v>
      </c>
      <c r="G130" s="6" t="s">
        <v>180</v>
      </c>
      <c r="H130" s="7">
        <v>1415600</v>
      </c>
      <c r="I130" s="33">
        <f>VLOOKUP(F130,[1]Hoja1!$A$58:$C$280,3,FALSE)</f>
        <v>1415600</v>
      </c>
      <c r="J130" s="15">
        <f>VLOOKUP(F130,[2]Comprometido!$A$2:$C$177,3,FALSE)</f>
        <v>0</v>
      </c>
      <c r="K130" s="7">
        <f>VLOOKUP(F130,[3]Hoja1!$A$2:$C$280,3,FALSE)</f>
        <v>596569.13</v>
      </c>
      <c r="L130" s="7">
        <v>287830.95</v>
      </c>
      <c r="M130" s="33">
        <f>VLOOKUP(F130,[4]PRESUP_ARMO.rpt!$A$12:$C$202,3,FALSE)</f>
        <v>596569.13</v>
      </c>
      <c r="O130" s="28" t="s">
        <v>211</v>
      </c>
      <c r="P130" s="4" t="s">
        <v>91</v>
      </c>
      <c r="Q130" s="3">
        <v>43281</v>
      </c>
      <c r="R130" s="3">
        <v>43319</v>
      </c>
      <c r="S130" s="4" t="s">
        <v>123</v>
      </c>
      <c r="T130" s="4"/>
      <c r="U130" s="4"/>
      <c r="V130" s="4"/>
      <c r="W130" s="4"/>
      <c r="X130" s="4"/>
      <c r="Y130" s="4"/>
      <c r="Z130" s="4"/>
      <c r="AA130" s="4"/>
      <c r="AB130" s="4"/>
      <c r="AC130" s="4"/>
      <c r="AD130" s="4"/>
    </row>
    <row r="131" spans="1:30" x14ac:dyDescent="0.25">
      <c r="A131" s="10">
        <v>2018</v>
      </c>
      <c r="B131" s="20">
        <v>43191</v>
      </c>
      <c r="C131" s="20">
        <v>43281</v>
      </c>
      <c r="D131" s="8">
        <v>4000</v>
      </c>
      <c r="E131" s="16" t="s">
        <v>167</v>
      </c>
      <c r="F131" s="5">
        <v>45201</v>
      </c>
      <c r="G131" s="6" t="s">
        <v>181</v>
      </c>
      <c r="H131" s="7">
        <v>2373369766.4000001</v>
      </c>
      <c r="I131" s="33">
        <f>VLOOKUP(F131,[1]Hoja1!$A$58:$C$280,3,FALSE)</f>
        <v>2373369766.4000001</v>
      </c>
      <c r="J131" s="15">
        <f>VLOOKUP(F131,[2]Comprometido!$A$2:$C$177,3,FALSE)</f>
        <v>0</v>
      </c>
      <c r="K131" s="7">
        <f>VLOOKUP(F131,[3]Hoja1!$A$2:$C$280,3,FALSE)</f>
        <v>1018140040.35</v>
      </c>
      <c r="L131" s="7">
        <v>479427235.13999999</v>
      </c>
      <c r="M131" s="33">
        <f>VLOOKUP(F131,[4]PRESUP_ARMO.rpt!$A$12:$C$202,3,FALSE)</f>
        <v>1018140040.35</v>
      </c>
      <c r="O131" s="28" t="s">
        <v>211</v>
      </c>
      <c r="P131" s="4" t="s">
        <v>91</v>
      </c>
      <c r="Q131" s="3">
        <v>43281</v>
      </c>
      <c r="R131" s="3">
        <v>43319</v>
      </c>
      <c r="S131" s="4" t="s">
        <v>123</v>
      </c>
      <c r="T131" s="4"/>
      <c r="U131" s="4"/>
      <c r="V131" s="4"/>
      <c r="W131" s="4"/>
      <c r="X131" s="4"/>
      <c r="Y131" s="4"/>
      <c r="Z131" s="4"/>
      <c r="AA131" s="4"/>
      <c r="AB131" s="4"/>
      <c r="AC131" s="4"/>
      <c r="AD131" s="4"/>
    </row>
    <row r="132" spans="1:30" x14ac:dyDescent="0.25">
      <c r="A132" s="10">
        <v>2018</v>
      </c>
      <c r="B132" s="20">
        <v>43191</v>
      </c>
      <c r="C132" s="20">
        <v>43281</v>
      </c>
      <c r="D132" s="8">
        <v>4000</v>
      </c>
      <c r="E132" s="16" t="s">
        <v>167</v>
      </c>
      <c r="F132" s="5">
        <v>45202</v>
      </c>
      <c r="G132" s="6" t="s">
        <v>182</v>
      </c>
      <c r="H132" s="7">
        <v>35037200</v>
      </c>
      <c r="I132" s="33">
        <f>VLOOKUP(F132,[1]Hoja1!$A$58:$C$280,3,FALSE)</f>
        <v>35037200</v>
      </c>
      <c r="J132" s="15">
        <f>VLOOKUP(F132,[2]Comprometido!$A$2:$C$177,3,FALSE)</f>
        <v>0</v>
      </c>
      <c r="K132" s="7">
        <f>VLOOKUP(F132,[3]Hoja1!$A$2:$C$280,3,FALSE)</f>
        <v>13144773.76</v>
      </c>
      <c r="L132" s="7">
        <v>6330448.6799999997</v>
      </c>
      <c r="M132" s="33">
        <f>VLOOKUP(F132,[4]PRESUP_ARMO.rpt!$A$12:$C$202,3,FALSE)</f>
        <v>13144773.76</v>
      </c>
      <c r="O132" s="28" t="s">
        <v>211</v>
      </c>
      <c r="P132" s="4" t="s">
        <v>91</v>
      </c>
      <c r="Q132" s="3">
        <v>43281</v>
      </c>
      <c r="R132" s="3">
        <v>43319</v>
      </c>
      <c r="S132" s="4" t="s">
        <v>123</v>
      </c>
      <c r="T132" s="4"/>
      <c r="U132" s="4"/>
      <c r="V132" s="4"/>
      <c r="W132" s="4"/>
      <c r="X132" s="4"/>
      <c r="Y132" s="4"/>
      <c r="Z132" s="4"/>
      <c r="AA132" s="4"/>
      <c r="AB132" s="4"/>
      <c r="AC132" s="4"/>
      <c r="AD132" s="4"/>
    </row>
    <row r="133" spans="1:30" x14ac:dyDescent="0.25">
      <c r="A133" s="10">
        <v>2018</v>
      </c>
      <c r="B133" s="20">
        <v>43191</v>
      </c>
      <c r="C133" s="20">
        <v>43281</v>
      </c>
      <c r="D133" s="8">
        <v>4000</v>
      </c>
      <c r="E133" s="16" t="s">
        <v>167</v>
      </c>
      <c r="F133" s="5">
        <v>45902</v>
      </c>
      <c r="G133" s="6" t="s">
        <v>183</v>
      </c>
      <c r="H133" s="7">
        <v>157894065.63</v>
      </c>
      <c r="I133" s="33">
        <f>VLOOKUP(F133,[1]Hoja1!$A$58:$C$280,3,FALSE)</f>
        <v>157894065.63</v>
      </c>
      <c r="J133" s="15">
        <v>66920301.409999996</v>
      </c>
      <c r="K133" s="7">
        <f>VLOOKUP(F133,[3]Hoja1!$A$2:$C$280,3,FALSE)</f>
        <v>92020609.930000007</v>
      </c>
      <c r="L133" s="7">
        <v>9057501.1899999995</v>
      </c>
      <c r="M133" s="33">
        <v>26846727.539999999</v>
      </c>
      <c r="O133" s="28" t="s">
        <v>211</v>
      </c>
      <c r="P133" s="4" t="s">
        <v>91</v>
      </c>
      <c r="Q133" s="3">
        <v>43281</v>
      </c>
      <c r="R133" s="3">
        <v>43319</v>
      </c>
      <c r="S133" s="4" t="s">
        <v>123</v>
      </c>
      <c r="T133" s="4"/>
      <c r="U133" s="4"/>
      <c r="V133" s="4"/>
      <c r="W133" s="4"/>
      <c r="X133" s="4"/>
      <c r="Y133" s="4"/>
      <c r="Z133" s="4"/>
      <c r="AA133" s="4"/>
      <c r="AB133" s="4"/>
      <c r="AC133" s="4"/>
      <c r="AD133" s="4"/>
    </row>
    <row r="134" spans="1:30" x14ac:dyDescent="0.25">
      <c r="A134" s="10">
        <v>2018</v>
      </c>
      <c r="B134" s="20">
        <v>43191</v>
      </c>
      <c r="C134" s="20">
        <v>43281</v>
      </c>
      <c r="D134" s="8">
        <v>4000</v>
      </c>
      <c r="E134" s="16" t="s">
        <v>167</v>
      </c>
      <c r="F134" s="5">
        <v>46601</v>
      </c>
      <c r="G134" s="6" t="s">
        <v>184</v>
      </c>
      <c r="H134" s="7">
        <v>150000</v>
      </c>
      <c r="I134" s="33">
        <f>VLOOKUP(F134,[1]Hoja1!$A$58:$C$280,3,FALSE)</f>
        <v>150000</v>
      </c>
      <c r="J134" s="15">
        <v>24365.08</v>
      </c>
      <c r="K134" s="7">
        <f>VLOOKUP(F134,[3]Hoja1!$A$2:$C$280,3,FALSE)</f>
        <v>61337.840000000004</v>
      </c>
      <c r="L134" s="7">
        <v>12757.84</v>
      </c>
      <c r="M134" s="33">
        <v>61337.84</v>
      </c>
      <c r="O134" s="28" t="s">
        <v>211</v>
      </c>
      <c r="P134" s="4" t="s">
        <v>91</v>
      </c>
      <c r="Q134" s="3">
        <v>43281</v>
      </c>
      <c r="R134" s="3">
        <v>43319</v>
      </c>
      <c r="S134" s="4" t="s">
        <v>123</v>
      </c>
      <c r="T134" s="4"/>
      <c r="U134" s="4"/>
      <c r="V134" s="4"/>
      <c r="W134" s="4"/>
      <c r="X134" s="4"/>
      <c r="Y134" s="4"/>
      <c r="Z134" s="4"/>
      <c r="AA134" s="4"/>
      <c r="AB134" s="4"/>
      <c r="AC134" s="4"/>
      <c r="AD134" s="4"/>
    </row>
    <row r="135" spans="1:30" x14ac:dyDescent="0.25">
      <c r="A135" s="10">
        <v>2018</v>
      </c>
      <c r="B135" s="20">
        <v>43191</v>
      </c>
      <c r="C135" s="20">
        <v>43281</v>
      </c>
      <c r="D135" s="8">
        <v>5000</v>
      </c>
      <c r="E135" s="16" t="s">
        <v>185</v>
      </c>
      <c r="F135" s="5">
        <v>51101</v>
      </c>
      <c r="G135" s="6" t="s">
        <v>186</v>
      </c>
      <c r="H135" s="7">
        <v>7200000</v>
      </c>
      <c r="I135" s="33">
        <f>VLOOKUP(F135,[1]Hoja1!$A$58:$C$280,3,FALSE)</f>
        <v>7144000</v>
      </c>
      <c r="J135" s="15">
        <f>VLOOKUP(F135,[2]Comprometido!$A$2:$C$177,3,FALSE)</f>
        <v>16077.4</v>
      </c>
      <c r="K135" s="7">
        <f>VLOOKUP(F135,[3]Hoja1!$A$2:$C$280,3,FALSE)</f>
        <v>44202.76</v>
      </c>
      <c r="L135" s="7">
        <v>24847.200000000001</v>
      </c>
      <c r="M135" s="33">
        <f>VLOOKUP(F135,[4]PRESUP_ARMO.rpt!$A$12:$C$202,3,FALSE)</f>
        <v>32324.36</v>
      </c>
      <c r="O135" s="28" t="s">
        <v>211</v>
      </c>
      <c r="P135" s="4" t="s">
        <v>91</v>
      </c>
      <c r="Q135" s="3">
        <v>43281</v>
      </c>
      <c r="R135" s="3">
        <v>43319</v>
      </c>
      <c r="S135" s="4" t="s">
        <v>123</v>
      </c>
      <c r="T135" s="4"/>
      <c r="U135" s="4"/>
      <c r="V135" s="4"/>
    </row>
    <row r="136" spans="1:30" x14ac:dyDescent="0.25">
      <c r="A136" s="10">
        <v>2018</v>
      </c>
      <c r="B136" s="20">
        <v>43191</v>
      </c>
      <c r="C136" s="20">
        <v>43281</v>
      </c>
      <c r="D136" s="8">
        <v>5000</v>
      </c>
      <c r="E136" s="16" t="s">
        <v>185</v>
      </c>
      <c r="F136" s="5">
        <v>51201</v>
      </c>
      <c r="G136" s="6" t="s">
        <v>187</v>
      </c>
      <c r="H136" s="7">
        <v>60000</v>
      </c>
      <c r="I136" s="33">
        <f>VLOOKUP(F136,[1]Hoja1!$A$58:$C$280,3,FALSE)</f>
        <v>60000</v>
      </c>
      <c r="J136" s="15">
        <f>VLOOKUP(F136,[2]Comprometido!$A$2:$C$177,3,FALSE)</f>
        <v>0</v>
      </c>
      <c r="K136" s="7">
        <f>VLOOKUP(F136,[3]Hoja1!$A$2:$C$280,3,FALSE)</f>
        <v>0</v>
      </c>
      <c r="L136" s="7">
        <v>0</v>
      </c>
      <c r="M136" s="33">
        <f>VLOOKUP(F136,[4]PRESUP_ARMO.rpt!$A$12:$C$202,3,FALSE)</f>
        <v>0</v>
      </c>
      <c r="O136" s="28" t="s">
        <v>211</v>
      </c>
      <c r="P136" s="4" t="s">
        <v>91</v>
      </c>
      <c r="Q136" s="3">
        <v>43281</v>
      </c>
      <c r="R136" s="3">
        <v>43319</v>
      </c>
      <c r="S136" s="4" t="s">
        <v>123</v>
      </c>
      <c r="T136" s="4"/>
      <c r="U136" s="4"/>
      <c r="V136" s="4"/>
    </row>
    <row r="137" spans="1:30" x14ac:dyDescent="0.25">
      <c r="A137" s="10">
        <v>2018</v>
      </c>
      <c r="B137" s="20">
        <v>43191</v>
      </c>
      <c r="C137" s="20">
        <v>43281</v>
      </c>
      <c r="D137" s="8">
        <v>5000</v>
      </c>
      <c r="E137" s="16" t="s">
        <v>185</v>
      </c>
      <c r="F137" s="5">
        <v>51301</v>
      </c>
      <c r="G137" s="6" t="s">
        <v>188</v>
      </c>
      <c r="H137" s="7">
        <v>20000</v>
      </c>
      <c r="I137" s="33">
        <f>VLOOKUP(F137,[1]Hoja1!$A$58:$C$280,3,FALSE)</f>
        <v>36000</v>
      </c>
      <c r="J137" s="15">
        <f>VLOOKUP(F137,[2]Comprometido!$A$2:$C$177,3,FALSE)</f>
        <v>0</v>
      </c>
      <c r="K137" s="7">
        <f>VLOOKUP(F137,[3]Hoja1!$A$2:$C$280,3,FALSE)</f>
        <v>0</v>
      </c>
      <c r="L137" s="7">
        <v>0</v>
      </c>
      <c r="M137" s="33">
        <f>VLOOKUP(F137,[4]PRESUP_ARMO.rpt!$A$12:$C$202,3,FALSE)</f>
        <v>0</v>
      </c>
      <c r="O137" s="28" t="s">
        <v>211</v>
      </c>
      <c r="P137" s="4" t="s">
        <v>91</v>
      </c>
      <c r="Q137" s="3">
        <v>43281</v>
      </c>
      <c r="R137" s="3">
        <v>43319</v>
      </c>
      <c r="S137" s="4" t="s">
        <v>123</v>
      </c>
      <c r="T137" s="4"/>
      <c r="U137" s="4"/>
      <c r="V137" s="4"/>
    </row>
    <row r="138" spans="1:30" x14ac:dyDescent="0.25">
      <c r="A138" s="10">
        <v>2018</v>
      </c>
      <c r="B138" s="20">
        <v>43191</v>
      </c>
      <c r="C138" s="20">
        <v>43281</v>
      </c>
      <c r="D138" s="8">
        <v>5000</v>
      </c>
      <c r="E138" s="16" t="s">
        <v>185</v>
      </c>
      <c r="F138" s="5">
        <v>51501</v>
      </c>
      <c r="G138" s="6" t="s">
        <v>189</v>
      </c>
      <c r="H138" s="7">
        <v>14400000</v>
      </c>
      <c r="I138" s="33">
        <f>VLOOKUP(F138,[1]Hoja1!$A$58:$C$280,3,FALSE)</f>
        <v>13902276</v>
      </c>
      <c r="J138" s="15">
        <f>VLOOKUP(F138,[2]Comprometido!$A$2:$C$177,3,FALSE)</f>
        <v>539593.02</v>
      </c>
      <c r="K138" s="7">
        <f>VLOOKUP(F138,[3]Hoja1!$A$2:$C$280,3,FALSE)</f>
        <v>2376665.89</v>
      </c>
      <c r="L138" s="7">
        <v>70528.039999999994</v>
      </c>
      <c r="M138" s="33">
        <f>VLOOKUP(F138,[4]PRESUP_ARMO.rpt!$A$12:$C$202,3,FALSE)</f>
        <v>1848730.87</v>
      </c>
      <c r="O138" s="28" t="s">
        <v>211</v>
      </c>
      <c r="P138" s="4" t="s">
        <v>91</v>
      </c>
      <c r="Q138" s="3">
        <v>43281</v>
      </c>
      <c r="R138" s="3">
        <v>43319</v>
      </c>
      <c r="S138" s="4" t="s">
        <v>123</v>
      </c>
      <c r="T138" s="4"/>
      <c r="U138" s="4"/>
      <c r="V138" s="4"/>
    </row>
    <row r="139" spans="1:30" x14ac:dyDescent="0.25">
      <c r="A139" s="10">
        <v>2018</v>
      </c>
      <c r="B139" s="20">
        <v>43191</v>
      </c>
      <c r="C139" s="20">
        <v>43281</v>
      </c>
      <c r="D139" s="8">
        <v>5000</v>
      </c>
      <c r="E139" s="16" t="s">
        <v>185</v>
      </c>
      <c r="F139" s="5">
        <v>51901</v>
      </c>
      <c r="G139" s="6" t="s">
        <v>190</v>
      </c>
      <c r="H139" s="7">
        <v>32500</v>
      </c>
      <c r="I139" s="33">
        <f>VLOOKUP(F139,[1]Hoja1!$A$58:$C$280,3,FALSE)</f>
        <v>32500</v>
      </c>
      <c r="J139" s="15">
        <f>VLOOKUP(F139,[2]Comprometido!$A$2:$C$177,3,FALSE)</f>
        <v>0</v>
      </c>
      <c r="K139" s="7">
        <f>VLOOKUP(F139,[3]Hoja1!$A$2:$C$280,3,FALSE)</f>
        <v>0</v>
      </c>
      <c r="L139" s="7">
        <v>0</v>
      </c>
      <c r="M139" s="33">
        <f>VLOOKUP(F139,[4]PRESUP_ARMO.rpt!$A$12:$C$202,3,FALSE)</f>
        <v>0</v>
      </c>
      <c r="O139" s="28" t="s">
        <v>211</v>
      </c>
      <c r="P139" s="4" t="s">
        <v>91</v>
      </c>
      <c r="Q139" s="3">
        <v>43281</v>
      </c>
      <c r="R139" s="3">
        <v>43319</v>
      </c>
      <c r="S139" s="4" t="s">
        <v>123</v>
      </c>
      <c r="T139" s="4"/>
      <c r="U139" s="4"/>
      <c r="V139" s="4"/>
    </row>
    <row r="140" spans="1:30" x14ac:dyDescent="0.25">
      <c r="A140" s="10">
        <v>2018</v>
      </c>
      <c r="B140" s="20">
        <v>43191</v>
      </c>
      <c r="C140" s="20">
        <v>43281</v>
      </c>
      <c r="D140" s="8">
        <v>5000</v>
      </c>
      <c r="E140" s="16" t="s">
        <v>185</v>
      </c>
      <c r="F140" s="9">
        <v>52101</v>
      </c>
      <c r="G140" s="6" t="s">
        <v>191</v>
      </c>
      <c r="H140" s="7">
        <v>738109.73</v>
      </c>
      <c r="I140" s="33">
        <f>VLOOKUP(F140,[1]Hoja1!$A$58:$C$280,3,FALSE)</f>
        <v>738109.73</v>
      </c>
      <c r="J140" s="15">
        <f>VLOOKUP(F140,[2]Comprometido!$A$2:$C$177,3,FALSE)</f>
        <v>0</v>
      </c>
      <c r="K140" s="7">
        <f>VLOOKUP(F140,[3]Hoja1!$A$2:$C$280,3,FALSE)</f>
        <v>0</v>
      </c>
      <c r="L140" s="7">
        <v>0</v>
      </c>
      <c r="M140" s="33">
        <f>VLOOKUP(F140,[4]PRESUP_ARMO.rpt!$A$12:$C$202,3,FALSE)</f>
        <v>0</v>
      </c>
      <c r="O140" s="28" t="s">
        <v>211</v>
      </c>
      <c r="P140" s="4" t="s">
        <v>91</v>
      </c>
      <c r="Q140" s="3">
        <v>43281</v>
      </c>
      <c r="R140" s="3">
        <v>43319</v>
      </c>
      <c r="S140" s="4" t="s">
        <v>123</v>
      </c>
      <c r="T140" s="4"/>
      <c r="U140" s="4"/>
      <c r="V140" s="4"/>
    </row>
    <row r="141" spans="1:30" x14ac:dyDescent="0.25">
      <c r="A141" s="10">
        <v>2018</v>
      </c>
      <c r="B141" s="20">
        <v>43191</v>
      </c>
      <c r="C141" s="20">
        <v>43281</v>
      </c>
      <c r="D141" s="8">
        <v>5000</v>
      </c>
      <c r="E141" s="16" t="s">
        <v>185</v>
      </c>
      <c r="F141" s="9">
        <v>52301</v>
      </c>
      <c r="G141" s="6" t="s">
        <v>192</v>
      </c>
      <c r="H141" s="7">
        <v>51102</v>
      </c>
      <c r="I141" s="33">
        <f>VLOOKUP(F141,[1]Hoja1!$A$58:$C$280,3,FALSE)</f>
        <v>51102</v>
      </c>
      <c r="J141" s="15">
        <f>VLOOKUP(F141,[2]Comprometido!$A$2:$C$177,3,FALSE)</f>
        <v>0</v>
      </c>
      <c r="K141" s="7">
        <f>VLOOKUP(F141,[3]Hoja1!$A$2:$C$280,3,FALSE)</f>
        <v>0</v>
      </c>
      <c r="L141" s="7">
        <v>0</v>
      </c>
      <c r="M141" s="33">
        <f>VLOOKUP(F141,[4]PRESUP_ARMO.rpt!$A$12:$C$202,3,FALSE)</f>
        <v>0</v>
      </c>
      <c r="O141" s="28" t="s">
        <v>211</v>
      </c>
      <c r="P141" s="4" t="s">
        <v>91</v>
      </c>
      <c r="Q141" s="3">
        <v>43281</v>
      </c>
      <c r="R141" s="3">
        <v>43319</v>
      </c>
      <c r="S141" s="4" t="s">
        <v>123</v>
      </c>
      <c r="T141" s="4"/>
      <c r="U141" s="4"/>
      <c r="V141" s="4"/>
    </row>
    <row r="142" spans="1:30" x14ac:dyDescent="0.25">
      <c r="A142" s="10">
        <v>2018</v>
      </c>
      <c r="B142" s="20">
        <v>43191</v>
      </c>
      <c r="C142" s="20">
        <v>43281</v>
      </c>
      <c r="D142" s="8">
        <v>5000</v>
      </c>
      <c r="E142" s="16" t="s">
        <v>185</v>
      </c>
      <c r="F142" s="5">
        <v>53101</v>
      </c>
      <c r="G142" s="6" t="s">
        <v>193</v>
      </c>
      <c r="H142" s="7">
        <v>5906000</v>
      </c>
      <c r="I142" s="33">
        <f>VLOOKUP(F142,[1]Hoja1!$A$58:$C$280,3,FALSE)</f>
        <v>5621000</v>
      </c>
      <c r="J142" s="15">
        <f>VLOOKUP(F142,[2]Comprometido!$A$2:$C$177,3,FALSE)</f>
        <v>105000.88</v>
      </c>
      <c r="K142" s="7">
        <f>VLOOKUP(F142,[3]Hoja1!$A$2:$C$280,3,FALSE)</f>
        <v>229759.05</v>
      </c>
      <c r="L142" s="7">
        <v>46168</v>
      </c>
      <c r="M142" s="33">
        <f>VLOOKUP(F142,[4]PRESUP_ARMO.rpt!$A$12:$C$202,3,FALSE)</f>
        <v>141169.85</v>
      </c>
      <c r="O142" s="28" t="s">
        <v>211</v>
      </c>
      <c r="P142" s="4" t="s">
        <v>91</v>
      </c>
      <c r="Q142" s="3">
        <v>43281</v>
      </c>
      <c r="R142" s="3">
        <v>43319</v>
      </c>
      <c r="S142" s="4" t="s">
        <v>123</v>
      </c>
      <c r="T142" s="4"/>
      <c r="U142" s="4"/>
      <c r="V142" s="4"/>
    </row>
    <row r="143" spans="1:30" x14ac:dyDescent="0.25">
      <c r="A143" s="10">
        <v>2018</v>
      </c>
      <c r="B143" s="20">
        <v>43191</v>
      </c>
      <c r="C143" s="20">
        <v>43281</v>
      </c>
      <c r="D143" s="8">
        <v>5000</v>
      </c>
      <c r="E143" s="16" t="s">
        <v>185</v>
      </c>
      <c r="F143" s="5">
        <v>54101</v>
      </c>
      <c r="G143" s="6" t="s">
        <v>194</v>
      </c>
      <c r="H143" s="7">
        <v>13000000</v>
      </c>
      <c r="I143" s="33">
        <f>VLOOKUP(F143,[1]Hoja1!$A$58:$C$280,3,FALSE)</f>
        <v>11110000</v>
      </c>
      <c r="J143" s="15">
        <f>VLOOKUP(F143,[2]Comprometido!$A$2:$C$177,3,FALSE)</f>
        <v>0</v>
      </c>
      <c r="K143" s="7">
        <f>VLOOKUP(F143,[3]Hoja1!$A$2:$C$280,3,FALSE)</f>
        <v>0</v>
      </c>
      <c r="L143" s="7">
        <v>0</v>
      </c>
      <c r="M143" s="33">
        <f>VLOOKUP(F143,[4]PRESUP_ARMO.rpt!$A$12:$C$202,3,FALSE)</f>
        <v>0</v>
      </c>
      <c r="O143" s="28" t="s">
        <v>211</v>
      </c>
      <c r="P143" s="4" t="s">
        <v>91</v>
      </c>
      <c r="Q143" s="3">
        <v>43281</v>
      </c>
      <c r="R143" s="3">
        <v>43319</v>
      </c>
      <c r="S143" s="4" t="s">
        <v>123</v>
      </c>
      <c r="T143" s="4"/>
      <c r="U143" s="4"/>
      <c r="V143" s="4"/>
    </row>
    <row r="144" spans="1:30" ht="22.5" x14ac:dyDescent="0.25">
      <c r="A144" s="10">
        <v>2018</v>
      </c>
      <c r="B144" s="20">
        <v>43191</v>
      </c>
      <c r="C144" s="20">
        <v>43281</v>
      </c>
      <c r="D144" s="8">
        <v>5000</v>
      </c>
      <c r="E144" s="16" t="s">
        <v>185</v>
      </c>
      <c r="F144" s="17">
        <v>56401</v>
      </c>
      <c r="G144" s="21" t="s">
        <v>195</v>
      </c>
      <c r="H144" s="7">
        <v>4000000</v>
      </c>
      <c r="I144" s="33">
        <f>VLOOKUP(F144,[1]Hoja1!$A$58:$C$280,3,FALSE)</f>
        <v>4000000</v>
      </c>
      <c r="J144" s="15">
        <f>VLOOKUP(F144,[2]Comprometido!$A$2:$C$177,3,FALSE)</f>
        <v>20948.71</v>
      </c>
      <c r="K144" s="7">
        <f>VLOOKUP(F144,[3]Hoja1!$A$2:$C$280,3,FALSE)</f>
        <v>20948.71</v>
      </c>
      <c r="L144" s="7">
        <v>0</v>
      </c>
      <c r="M144" s="33">
        <f>VLOOKUP(F144,[4]PRESUP_ARMO.rpt!$A$12:$C$202,3,FALSE)</f>
        <v>5011.2</v>
      </c>
      <c r="O144" s="28" t="s">
        <v>211</v>
      </c>
      <c r="P144" s="4" t="s">
        <v>91</v>
      </c>
      <c r="Q144" s="3">
        <v>43281</v>
      </c>
      <c r="R144" s="3">
        <v>43319</v>
      </c>
      <c r="S144" s="4" t="s">
        <v>123</v>
      </c>
      <c r="T144" s="4"/>
      <c r="U144" s="4"/>
      <c r="V144" s="4"/>
    </row>
    <row r="145" spans="1:30" x14ac:dyDescent="0.25">
      <c r="A145" s="10">
        <v>2018</v>
      </c>
      <c r="B145" s="20">
        <v>43191</v>
      </c>
      <c r="C145" s="20">
        <v>43281</v>
      </c>
      <c r="D145" s="8">
        <v>5000</v>
      </c>
      <c r="E145" s="16" t="s">
        <v>185</v>
      </c>
      <c r="F145" s="5">
        <v>56501</v>
      </c>
      <c r="G145" s="6" t="s">
        <v>196</v>
      </c>
      <c r="H145" s="7">
        <v>1000000</v>
      </c>
      <c r="I145" s="33">
        <f>VLOOKUP(F145,[1]Hoja1!$A$58:$C$280,3,FALSE)</f>
        <v>1009944</v>
      </c>
      <c r="J145" s="15">
        <f>VLOOKUP(F145,[2]Comprometido!$A$2:$C$177,3,FALSE)</f>
        <v>0</v>
      </c>
      <c r="K145" s="7">
        <f>VLOOKUP(F145,[3]Hoja1!$A$2:$C$280,3,FALSE)</f>
        <v>12528</v>
      </c>
      <c r="L145" s="7">
        <v>0</v>
      </c>
      <c r="M145" s="33">
        <f>VLOOKUP(F145,[4]PRESUP_ARMO.rpt!$A$12:$C$202,3,FALSE)</f>
        <v>12528</v>
      </c>
      <c r="O145" s="28" t="s">
        <v>211</v>
      </c>
      <c r="P145" s="4" t="s">
        <v>91</v>
      </c>
      <c r="Q145" s="3">
        <v>43281</v>
      </c>
      <c r="R145" s="3">
        <v>43319</v>
      </c>
      <c r="S145" s="4" t="s">
        <v>123</v>
      </c>
      <c r="T145" s="4"/>
      <c r="U145" s="4"/>
      <c r="V145" s="4"/>
    </row>
    <row r="146" spans="1:30" x14ac:dyDescent="0.25">
      <c r="A146" s="10">
        <v>2018</v>
      </c>
      <c r="B146" s="20">
        <v>43191</v>
      </c>
      <c r="C146" s="20">
        <v>43281</v>
      </c>
      <c r="D146" s="8">
        <v>5000</v>
      </c>
      <c r="E146" s="16" t="s">
        <v>185</v>
      </c>
      <c r="F146" s="5">
        <v>56701</v>
      </c>
      <c r="G146" s="6" t="s">
        <v>197</v>
      </c>
      <c r="H146" s="7">
        <v>146524</v>
      </c>
      <c r="I146" s="33">
        <f>VLOOKUP(F146,[1]Hoja1!$A$58:$C$280,3,FALSE)</f>
        <v>183024</v>
      </c>
      <c r="J146" s="15">
        <f>VLOOKUP(F146,[2]Comprometido!$A$2:$C$177,3,FALSE)</f>
        <v>0</v>
      </c>
      <c r="K146" s="7">
        <f>VLOOKUP(F146,[3]Hoja1!$A$2:$C$280,3,FALSE)</f>
        <v>0</v>
      </c>
      <c r="L146" s="7">
        <v>0</v>
      </c>
      <c r="M146" s="33">
        <f>VLOOKUP(F146,[4]PRESUP_ARMO.rpt!$A$12:$C$202,3,FALSE)</f>
        <v>0</v>
      </c>
      <c r="O146" s="28" t="s">
        <v>211</v>
      </c>
      <c r="P146" s="4" t="s">
        <v>91</v>
      </c>
      <c r="Q146" s="3">
        <v>43281</v>
      </c>
      <c r="R146" s="3">
        <v>43319</v>
      </c>
      <c r="S146" s="4" t="s">
        <v>123</v>
      </c>
      <c r="T146" s="4"/>
      <c r="U146" s="4"/>
      <c r="V146" s="4"/>
    </row>
    <row r="147" spans="1:30" x14ac:dyDescent="0.25">
      <c r="A147" s="10">
        <v>2018</v>
      </c>
      <c r="B147" s="20">
        <v>43191</v>
      </c>
      <c r="C147" s="20">
        <v>43281</v>
      </c>
      <c r="D147" s="8">
        <v>5000</v>
      </c>
      <c r="E147" s="16" t="s">
        <v>185</v>
      </c>
      <c r="F147" s="5">
        <v>56901</v>
      </c>
      <c r="G147" s="18" t="s">
        <v>198</v>
      </c>
      <c r="H147" s="7">
        <v>30000</v>
      </c>
      <c r="I147" s="33">
        <f>VLOOKUP(F147,[1]Hoja1!$A$58:$C$280,3,FALSE)</f>
        <v>30000</v>
      </c>
      <c r="J147" s="15">
        <f>VLOOKUP(F147,[2]Comprometido!$A$2:$C$177,3,FALSE)</f>
        <v>0</v>
      </c>
      <c r="K147" s="7">
        <f>VLOOKUP(F147,[3]Hoja1!$A$2:$C$280,3,FALSE)</f>
        <v>0</v>
      </c>
      <c r="L147" s="7">
        <v>0</v>
      </c>
      <c r="M147" s="33">
        <f>VLOOKUP(F147,[4]PRESUP_ARMO.rpt!$A$12:$C$202,3,FALSE)</f>
        <v>0</v>
      </c>
      <c r="O147" s="28" t="s">
        <v>211</v>
      </c>
      <c r="P147" s="4" t="s">
        <v>91</v>
      </c>
      <c r="Q147" s="3">
        <v>43281</v>
      </c>
      <c r="R147" s="3">
        <v>43319</v>
      </c>
      <c r="S147" s="4" t="s">
        <v>123</v>
      </c>
      <c r="T147" s="4"/>
      <c r="U147" s="4"/>
      <c r="V147" s="4"/>
    </row>
    <row r="148" spans="1:30" x14ac:dyDescent="0.25">
      <c r="A148" s="10">
        <v>2018</v>
      </c>
      <c r="B148" s="20">
        <v>43191</v>
      </c>
      <c r="C148" s="20">
        <v>43281</v>
      </c>
      <c r="D148" s="8">
        <v>5000</v>
      </c>
      <c r="E148" s="16" t="s">
        <v>185</v>
      </c>
      <c r="F148" s="5">
        <v>56902</v>
      </c>
      <c r="G148" s="6" t="s">
        <v>199</v>
      </c>
      <c r="H148" s="7">
        <v>4383500.18</v>
      </c>
      <c r="I148" s="33">
        <f>VLOOKUP(F148,[1]Hoja1!$A$58:$C$280,3,FALSE)</f>
        <v>4383500.18</v>
      </c>
      <c r="J148" s="15">
        <f>VLOOKUP(F148,[2]Comprometido!$A$2:$C$177,3,FALSE)</f>
        <v>0</v>
      </c>
      <c r="K148" s="7">
        <f>VLOOKUP(F148,[3]Hoja1!$A$2:$C$280,3,FALSE)</f>
        <v>0</v>
      </c>
      <c r="L148" s="7">
        <v>0</v>
      </c>
      <c r="M148" s="33">
        <f>VLOOKUP(F148,[4]PRESUP_ARMO.rpt!$A$12:$C$202,3,FALSE)</f>
        <v>0</v>
      </c>
      <c r="O148" s="28" t="s">
        <v>211</v>
      </c>
      <c r="P148" s="4" t="s">
        <v>91</v>
      </c>
      <c r="Q148" s="3">
        <v>43281</v>
      </c>
      <c r="R148" s="3">
        <v>43319</v>
      </c>
      <c r="S148" s="4" t="s">
        <v>123</v>
      </c>
      <c r="T148" s="4"/>
      <c r="U148" s="4"/>
      <c r="V148" s="4"/>
    </row>
    <row r="149" spans="1:30" x14ac:dyDescent="0.25">
      <c r="A149" s="10">
        <v>2018</v>
      </c>
      <c r="B149" s="20">
        <v>43191</v>
      </c>
      <c r="C149" s="20">
        <v>43281</v>
      </c>
      <c r="D149" s="8">
        <v>5000</v>
      </c>
      <c r="E149" s="16" t="s">
        <v>185</v>
      </c>
      <c r="F149" s="9">
        <v>59101</v>
      </c>
      <c r="G149" s="6" t="s">
        <v>200</v>
      </c>
      <c r="H149" s="7">
        <v>1106173.77</v>
      </c>
      <c r="I149" s="33">
        <f>VLOOKUP(F149,[1]Hoja1!$A$58:$C$280,3,FALSE)</f>
        <v>1106173.77</v>
      </c>
      <c r="J149" s="15">
        <f>VLOOKUP(F149,[2]Comprometido!$A$2:$C$177,3,FALSE)</f>
        <v>0</v>
      </c>
      <c r="K149" s="7">
        <f>VLOOKUP(F149,[3]Hoja1!$A$2:$C$280,3,FALSE)</f>
        <v>0</v>
      </c>
      <c r="L149" s="7">
        <v>0</v>
      </c>
      <c r="M149" s="33">
        <f>VLOOKUP(F149,[4]PRESUP_ARMO.rpt!$A$12:$C$202,3,FALSE)</f>
        <v>0</v>
      </c>
      <c r="O149" s="28" t="s">
        <v>211</v>
      </c>
      <c r="P149" s="4" t="s">
        <v>91</v>
      </c>
      <c r="Q149" s="3">
        <v>43281</v>
      </c>
      <c r="R149" s="3">
        <v>43319</v>
      </c>
      <c r="S149" s="4" t="s">
        <v>123</v>
      </c>
      <c r="T149" s="4"/>
      <c r="U149" s="4"/>
      <c r="V149" s="4"/>
    </row>
    <row r="150" spans="1:30" x14ac:dyDescent="0.25">
      <c r="A150" s="10">
        <v>2018</v>
      </c>
      <c r="B150" s="20">
        <v>43191</v>
      </c>
      <c r="C150" s="20">
        <v>43281</v>
      </c>
      <c r="D150" s="8">
        <v>6000</v>
      </c>
      <c r="E150" s="16" t="s">
        <v>201</v>
      </c>
      <c r="F150" s="22">
        <v>62210</v>
      </c>
      <c r="G150" s="23" t="s">
        <v>202</v>
      </c>
      <c r="H150" s="7">
        <v>182177690.05000001</v>
      </c>
      <c r="I150" s="33">
        <f>VLOOKUP(F150,[1]Hoja1!$A$58:$C$280,3,FALSE)</f>
        <v>145810412.42000002</v>
      </c>
      <c r="J150" s="15">
        <f>VLOOKUP(F150,[2]Comprometido!$A$2:$C$177,3,FALSE)</f>
        <v>0</v>
      </c>
      <c r="K150" s="7">
        <f>VLOOKUP(F150,[3]Hoja1!$A$2:$C$280,3,FALSE)</f>
        <v>29452589.68</v>
      </c>
      <c r="L150" s="7">
        <v>8455213.9000000004</v>
      </c>
      <c r="M150" s="33">
        <f>VLOOKUP(F150,[4]PRESUP_ARMO.rpt!$A$12:$C$202,3,FALSE)</f>
        <v>29452589.68</v>
      </c>
      <c r="O150" s="28" t="s">
        <v>211</v>
      </c>
      <c r="P150" s="4" t="s">
        <v>91</v>
      </c>
      <c r="Q150" s="3">
        <v>43281</v>
      </c>
      <c r="R150" s="3">
        <v>43319</v>
      </c>
      <c r="S150" s="4" t="s">
        <v>123</v>
      </c>
      <c r="T150" s="4"/>
      <c r="U150" s="4"/>
      <c r="V150" s="4"/>
      <c r="W150" s="4"/>
      <c r="X150" s="4"/>
      <c r="Y150" s="4"/>
      <c r="Z150" s="4"/>
      <c r="AA150" s="4"/>
      <c r="AB150" s="4"/>
      <c r="AC150" s="4"/>
      <c r="AD150" s="4"/>
    </row>
    <row r="151" spans="1:30" x14ac:dyDescent="0.25">
      <c r="A151" s="10">
        <v>2018</v>
      </c>
      <c r="B151" s="20">
        <v>43191</v>
      </c>
      <c r="C151" s="20">
        <v>43281</v>
      </c>
      <c r="D151" s="8">
        <v>7000</v>
      </c>
      <c r="E151" s="16" t="s">
        <v>203</v>
      </c>
      <c r="F151" s="5">
        <v>77101</v>
      </c>
      <c r="G151" s="6" t="s">
        <v>204</v>
      </c>
      <c r="H151" s="24">
        <v>34738000</v>
      </c>
      <c r="I151" s="33">
        <f>VLOOKUP(F151,[1]Hoja1!$A$58:$C$280,3,FALSE)</f>
        <v>34738000</v>
      </c>
      <c r="J151" s="15">
        <f>VLOOKUP(F151,[2]Comprometido!$A$2:$C$177,3,FALSE)</f>
        <v>228952</v>
      </c>
      <c r="K151" s="7">
        <f>VLOOKUP(F151,[3]Hoja1!$A$2:$C$280,3,FALSE)</f>
        <v>2571464</v>
      </c>
      <c r="L151" s="7">
        <v>246328</v>
      </c>
      <c r="M151" s="33">
        <f>VLOOKUP(F151,[4]PRESUP_ARMO.rpt!$A$12:$C$202,3,FALSE)</f>
        <v>2398864</v>
      </c>
      <c r="O151" s="28" t="s">
        <v>211</v>
      </c>
      <c r="P151" s="4" t="s">
        <v>91</v>
      </c>
      <c r="Q151" s="3">
        <v>43281</v>
      </c>
      <c r="R151" s="3">
        <v>43319</v>
      </c>
      <c r="S151" s="4" t="s">
        <v>123</v>
      </c>
      <c r="T151" s="4"/>
      <c r="U151" s="4"/>
      <c r="V151" s="4"/>
      <c r="W151" s="4"/>
      <c r="X151" s="4"/>
      <c r="Y151" s="4"/>
      <c r="Z151" s="4"/>
    </row>
    <row r="152" spans="1:30" x14ac:dyDescent="0.25">
      <c r="A152" s="10">
        <v>2018</v>
      </c>
      <c r="B152" s="20">
        <v>43191</v>
      </c>
      <c r="C152" s="20">
        <v>43281</v>
      </c>
      <c r="D152" s="8">
        <v>7000</v>
      </c>
      <c r="E152" s="16" t="s">
        <v>203</v>
      </c>
      <c r="F152" s="5">
        <v>77102</v>
      </c>
      <c r="G152" s="6" t="s">
        <v>205</v>
      </c>
      <c r="H152" s="24">
        <v>3851000</v>
      </c>
      <c r="I152" s="33">
        <f>VLOOKUP(F152,[1]Hoja1!$A$58:$C$280,3,FALSE)</f>
        <v>3851000</v>
      </c>
      <c r="J152" s="15">
        <f>VLOOKUP(F152,[2]Comprometido!$A$2:$C$177,3,FALSE)</f>
        <v>0</v>
      </c>
      <c r="K152" s="7">
        <f>VLOOKUP(F152,[3]Hoja1!$A$2:$C$280,3,FALSE)</f>
        <v>0</v>
      </c>
      <c r="L152" s="7">
        <v>0</v>
      </c>
      <c r="M152" s="33">
        <f>VLOOKUP(F152,[4]PRESUP_ARMO.rpt!$A$12:$C$202,3,FALSE)</f>
        <v>0</v>
      </c>
      <c r="O152" s="28" t="s">
        <v>211</v>
      </c>
      <c r="P152" s="4" t="s">
        <v>91</v>
      </c>
      <c r="Q152" s="3">
        <v>43281</v>
      </c>
      <c r="R152" s="3">
        <v>43319</v>
      </c>
      <c r="S152" s="4" t="s">
        <v>123</v>
      </c>
      <c r="T152" s="4"/>
      <c r="U152" s="4"/>
      <c r="V152" s="4"/>
      <c r="W152" s="4"/>
      <c r="X152" s="4"/>
      <c r="Y152" s="4"/>
      <c r="Z152" s="4"/>
    </row>
    <row r="153" spans="1:30" x14ac:dyDescent="0.25">
      <c r="A153" s="10">
        <v>2018</v>
      </c>
      <c r="B153" s="20">
        <v>43191</v>
      </c>
      <c r="C153" s="20">
        <v>43281</v>
      </c>
      <c r="D153" s="8">
        <v>7000</v>
      </c>
      <c r="E153" s="16" t="s">
        <v>203</v>
      </c>
      <c r="F153" s="5">
        <v>77103</v>
      </c>
      <c r="G153" s="6" t="s">
        <v>206</v>
      </c>
      <c r="H153" s="24">
        <v>202368950.94</v>
      </c>
      <c r="I153" s="33">
        <f>VLOOKUP(F153,[1]Hoja1!$A$58:$C$280,3,FALSE)</f>
        <v>202368950.94</v>
      </c>
      <c r="J153" s="15">
        <f>VLOOKUP(F153,[2]Comprometido!$A$2:$C$177,3,FALSE)</f>
        <v>29904000</v>
      </c>
      <c r="K153" s="7">
        <f>VLOOKUP(F153,[3]Hoja1!$A$2:$C$280,3,FALSE)</f>
        <v>63558600.229999997</v>
      </c>
      <c r="L153" s="7">
        <v>0</v>
      </c>
      <c r="M153" s="33">
        <f>VLOOKUP(F153,[4]PRESUP_ARMO.rpt!$A$12:$C$202,3,FALSE)</f>
        <v>33804600.229999997</v>
      </c>
      <c r="O153" s="28" t="s">
        <v>211</v>
      </c>
      <c r="P153" s="4" t="s">
        <v>91</v>
      </c>
      <c r="Q153" s="3">
        <v>43281</v>
      </c>
      <c r="R153" s="3">
        <v>43319</v>
      </c>
      <c r="S153" s="4" t="s">
        <v>123</v>
      </c>
      <c r="T153" s="4"/>
      <c r="U153" s="4"/>
      <c r="V153" s="4"/>
      <c r="W153" s="4"/>
      <c r="X153" s="4"/>
      <c r="Y153" s="4"/>
      <c r="Z153" s="4"/>
    </row>
    <row r="154" spans="1:30" x14ac:dyDescent="0.25">
      <c r="A154" s="10">
        <v>2018</v>
      </c>
      <c r="B154" s="20">
        <v>43191</v>
      </c>
      <c r="C154" s="20">
        <v>43281</v>
      </c>
      <c r="D154" s="8">
        <v>9000</v>
      </c>
      <c r="E154" s="16" t="s">
        <v>207</v>
      </c>
      <c r="F154" s="25">
        <v>99101</v>
      </c>
      <c r="G154" s="26" t="s">
        <v>208</v>
      </c>
      <c r="H154" s="27">
        <v>1550000000</v>
      </c>
      <c r="I154" s="33">
        <f>VLOOKUP(F154,[1]Hoja1!$A$58:$C$280,3,FALSE)</f>
        <v>1550000000</v>
      </c>
      <c r="J154" s="15">
        <f>VLOOKUP(F154,[2]Comprometido!$A$2:$C$177,3,FALSE)</f>
        <v>793296509.74000001</v>
      </c>
      <c r="K154" s="7">
        <f>VLOOKUP(F154,[3]Hoja1!$A$2:$C$280,3,FALSE)</f>
        <v>1174725440.8499999</v>
      </c>
      <c r="L154" s="7">
        <v>205340424.66</v>
      </c>
      <c r="M154" s="33">
        <f>VLOOKUP(F154,[4]PRESUP_ARMO.rpt!$A$12:$C$202,3,FALSE)</f>
        <v>284163210.16000003</v>
      </c>
      <c r="O154" s="28" t="s">
        <v>211</v>
      </c>
      <c r="P154" s="4" t="s">
        <v>91</v>
      </c>
      <c r="Q154" s="3">
        <v>43281</v>
      </c>
      <c r="R154" s="3">
        <v>43319</v>
      </c>
      <c r="S154" s="4" t="s">
        <v>123</v>
      </c>
      <c r="T154" s="4"/>
      <c r="U154" s="4"/>
      <c r="V154" s="4"/>
    </row>
  </sheetData>
  <mergeCells count="7">
    <mergeCell ref="A6:S6"/>
    <mergeCell ref="A2:C2"/>
    <mergeCell ref="D2:F2"/>
    <mergeCell ref="G2:I2"/>
    <mergeCell ref="A3:C3"/>
    <mergeCell ref="D3:F3"/>
    <mergeCell ref="G3:I3"/>
  </mergeCells>
  <hyperlinks>
    <hyperlink ref="O9" r:id="rId1"/>
    <hyperlink ref="O8" r:id="rId2"/>
    <hyperlink ref="O10" r:id="rId3"/>
  </hyperlinks>
  <printOptions horizontalCentered="1"/>
  <pageMargins left="0.51181102362204722" right="0" top="0.74803149606299213" bottom="0.74803149606299213" header="0.31496062992125984" footer="0.31496062992125984"/>
  <pageSetup paperSize="5"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jparedes</cp:lastModifiedBy>
  <cp:lastPrinted>2018-05-09T15:35:14Z</cp:lastPrinted>
  <dcterms:created xsi:type="dcterms:W3CDTF">2018-05-09T00:17:59Z</dcterms:created>
  <dcterms:modified xsi:type="dcterms:W3CDTF">2018-08-08T18:46:57Z</dcterms:modified>
</cp:coreProperties>
</file>