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di\Documents\CEA\PORTAL FOOSSI\Viaticos\"/>
    </mc:Choice>
  </mc:AlternateContent>
  <bookViews>
    <workbookView xWindow="0" yWindow="0" windowWidth="20490" windowHeight="7755"/>
  </bookViews>
  <sheets>
    <sheet name="Viáticos y Gastos de Camino" sheetId="2" r:id="rId1"/>
    <sheet name="Hoja1" sheetId="1" r:id="rId2"/>
  </sheets>
  <definedNames>
    <definedName name="_xlnm.Print_Area" localSheetId="0">'Viáticos y Gastos de Camino'!$B$1:$H$7</definedName>
    <definedName name="_xlnm.Print_Titles" localSheetId="0">'Viáticos y Gastos de Camino'!$1:$5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2" l="1"/>
  <c r="F93" i="2"/>
  <c r="F87" i="2"/>
  <c r="F86" i="2"/>
  <c r="H86" i="2" s="1"/>
  <c r="F85" i="2"/>
  <c r="F84" i="2"/>
  <c r="F80" i="2"/>
  <c r="H80" i="2" s="1"/>
  <c r="F79" i="2"/>
  <c r="H79" i="2" s="1"/>
  <c r="F78" i="2"/>
  <c r="F77" i="2"/>
  <c r="F76" i="2"/>
  <c r="F75" i="2"/>
  <c r="H75" i="2" s="1"/>
  <c r="F74" i="2"/>
  <c r="F73" i="2"/>
  <c r="F72" i="2"/>
  <c r="F71" i="2"/>
  <c r="H71" i="2" s="1"/>
  <c r="F68" i="2"/>
  <c r="F65" i="2"/>
  <c r="F64" i="2"/>
  <c r="H64" i="2" s="1"/>
  <c r="F63" i="2"/>
  <c r="H63" i="2" s="1"/>
  <c r="F62" i="2"/>
  <c r="F61" i="2"/>
  <c r="F60" i="2"/>
  <c r="H60" i="2" s="1"/>
  <c r="F59" i="2"/>
  <c r="H59" i="2" s="1"/>
  <c r="F58" i="2"/>
  <c r="F52" i="2"/>
  <c r="F47" i="2"/>
  <c r="H47" i="2" s="1"/>
  <c r="F40" i="2"/>
  <c r="H40" i="2" s="1"/>
  <c r="F39" i="2"/>
  <c r="F38" i="2"/>
  <c r="F37" i="2"/>
  <c r="H37" i="2" s="1"/>
  <c r="F36" i="2"/>
  <c r="H36" i="2" s="1"/>
  <c r="F33" i="2"/>
  <c r="F32" i="2"/>
  <c r="F31" i="2"/>
  <c r="F30" i="2"/>
  <c r="H30" i="2" s="1"/>
  <c r="F26" i="2"/>
  <c r="F25" i="2"/>
  <c r="F23" i="2"/>
  <c r="H23" i="2" s="1"/>
  <c r="F22" i="2"/>
  <c r="H22" i="2" s="1"/>
  <c r="F21" i="2"/>
  <c r="F19" i="2"/>
  <c r="F18" i="2"/>
  <c r="H18" i="2" s="1"/>
  <c r="F17" i="2"/>
  <c r="H17" i="2" s="1"/>
  <c r="F15" i="2"/>
  <c r="F8" i="2"/>
  <c r="H8" i="2" s="1"/>
  <c r="H7" i="2"/>
  <c r="H9" i="2"/>
  <c r="H10" i="2"/>
  <c r="H11" i="2"/>
  <c r="H12" i="2"/>
  <c r="H13" i="2"/>
  <c r="H14" i="2"/>
  <c r="H15" i="2"/>
  <c r="H16" i="2"/>
  <c r="H19" i="2"/>
  <c r="H20" i="2"/>
  <c r="H21" i="2"/>
  <c r="H24" i="2"/>
  <c r="H25" i="2"/>
  <c r="H26" i="2"/>
  <c r="H27" i="2"/>
  <c r="H28" i="2"/>
  <c r="H29" i="2"/>
  <c r="H31" i="2"/>
  <c r="H32" i="2"/>
  <c r="H33" i="2"/>
  <c r="H34" i="2"/>
  <c r="H35" i="2"/>
  <c r="H38" i="2"/>
  <c r="H39" i="2"/>
  <c r="H41" i="2"/>
  <c r="H42" i="2"/>
  <c r="H43" i="2"/>
  <c r="H44" i="2"/>
  <c r="H45" i="2"/>
  <c r="H46" i="2"/>
  <c r="H48" i="2"/>
  <c r="H49" i="2"/>
  <c r="H50" i="2"/>
  <c r="H51" i="2"/>
  <c r="H52" i="2"/>
  <c r="H53" i="2"/>
  <c r="H54" i="2"/>
  <c r="H55" i="2"/>
  <c r="H56" i="2"/>
  <c r="H57" i="2"/>
  <c r="H58" i="2"/>
  <c r="H61" i="2"/>
  <c r="H62" i="2"/>
  <c r="H65" i="2"/>
  <c r="H66" i="2"/>
  <c r="H67" i="2"/>
  <c r="H68" i="2"/>
  <c r="H69" i="2"/>
  <c r="H70" i="2"/>
  <c r="H72" i="2"/>
  <c r="H73" i="2"/>
  <c r="H74" i="2"/>
  <c r="H76" i="2"/>
  <c r="H77" i="2"/>
  <c r="H78" i="2"/>
  <c r="H81" i="2"/>
  <c r="H82" i="2"/>
  <c r="H83" i="2"/>
  <c r="H84" i="2"/>
  <c r="H85" i="2"/>
  <c r="H87" i="2"/>
  <c r="H88" i="2"/>
  <c r="H89" i="2"/>
  <c r="H90" i="2"/>
  <c r="H91" i="2"/>
  <c r="H92" i="2"/>
  <c r="H93" i="2"/>
  <c r="H94" i="2"/>
  <c r="H6" i="2"/>
  <c r="B15" i="2"/>
</calcChain>
</file>

<file path=xl/sharedStrings.xml><?xml version="1.0" encoding="utf-8"?>
<sst xmlns="http://schemas.openxmlformats.org/spreadsheetml/2006/main" count="267" uniqueCount="98">
  <si>
    <t>NOMBRE</t>
  </si>
  <si>
    <t>CARGO</t>
  </si>
  <si>
    <t>COMISION</t>
  </si>
  <si>
    <t>FECHA</t>
  </si>
  <si>
    <t>CUOTA DIARIA</t>
  </si>
  <si>
    <t>VIÁTICOS</t>
  </si>
  <si>
    <t>GASTOS DE CAMINO</t>
  </si>
  <si>
    <t>TOTAL PAGADO</t>
  </si>
  <si>
    <t>COORDINADOR DE PROYECTOS</t>
  </si>
  <si>
    <t>ING. HILDEBRANDO RAMOS LUNA</t>
  </si>
  <si>
    <t>ING. DANIEL JUSTINIANI CORDOVA</t>
  </si>
  <si>
    <t>COORDINADOR DE SUPERVISION</t>
  </si>
  <si>
    <t>ARQ. JOSE ENRIQUE MENDIVIL GAMEZ</t>
  </si>
  <si>
    <t>DIRECTOR DE PROYECTOS</t>
  </si>
  <si>
    <t>PROYECTISTA</t>
  </si>
  <si>
    <t>ING. JORGE ESCOBAR MOLINA</t>
  </si>
  <si>
    <t>ING. IVAN AYALA CASTILLO</t>
  </si>
  <si>
    <t>ANALISTA TECNICO</t>
  </si>
  <si>
    <t>ING. NESTOR IVAN MONTES ROBLES</t>
  </si>
  <si>
    <t>ING. VICENTE YANEZ CORDOVA</t>
  </si>
  <si>
    <t>DIRECTOR DE CONSTRUCCION</t>
  </si>
  <si>
    <t>ING. LIZBETH CASTRO FIGUEROA</t>
  </si>
  <si>
    <t>DIRECTOR DE SERVICIOS GENERALES</t>
  </si>
  <si>
    <t>ING. DANIRA A. MARTÍNEZ GARCIA</t>
  </si>
  <si>
    <t>ING. FRANCISCO JAVIER MILLANES</t>
  </si>
  <si>
    <t>COORDINADOR TECNICO DE CONTROL Y SEGUIMIENTO</t>
  </si>
  <si>
    <t>DR. JESUS ANTONIO CRUZ VARELA</t>
  </si>
  <si>
    <t>ING. BETHANO ARMANDO ORTEGA PEÑA</t>
  </si>
  <si>
    <t>GEOL. MILCA YUSDIVIA FRAIJO M.</t>
  </si>
  <si>
    <t>COORDINADOR DE TOPOGRAFIA</t>
  </si>
  <si>
    <t>LIC. JORGE GONZÁLEZ MADRID</t>
  </si>
  <si>
    <t>SUPERVISOR DE OBRAS</t>
  </si>
  <si>
    <t xml:space="preserve">DIRECTOR GENERAL DE HIDROAGRICOLA </t>
  </si>
  <si>
    <t>SUPERVISION PRESA PILARES, ALAMOS, SONORA</t>
  </si>
  <si>
    <t>ING. GERARDO SERGIO ALVAREZ</t>
  </si>
  <si>
    <t>DIRECTOR GENERAL DE SUPERVISION DE OBRAS</t>
  </si>
  <si>
    <t>DIRECTOR GENERAL DE OPERACIÓN</t>
  </si>
  <si>
    <t>ATENCIÓN AUDITORIA PRESA PILARES ASF. MEXICO D.F.</t>
  </si>
  <si>
    <t>VERIFICACION DE OBRAS REPOSICION SUP. DE RIEGO TRIBU YAQUI. RAHUM, BELEM Y HUIVIRIS</t>
  </si>
  <si>
    <t>ATENCION AUDITORIA PRESA PILARES, AUDITORIA SUPERIOR DE LA FEDERACIÓN. MEXICO D.F.</t>
  </si>
  <si>
    <t>ING. HUGO CAMPOY ROCHIN</t>
  </si>
  <si>
    <t>RECABAR INFORMACIÓN DE ASIGNATARIOS DE LAS CASAS DE CHORIJOA, PARA EL PARCELAMIENTO DE ZONA URBANA. CHORIJOA, MOCHIBAMPO Y ALAMOS, SONORA</t>
  </si>
  <si>
    <t>ING. JESUS MARTIN BASTIDAS RODRIGUEZ</t>
  </si>
  <si>
    <t>DIRECTOR GENERAL DE HIDROAGRICOLA</t>
  </si>
  <si>
    <t>REUNION CON LOS REPRESENTANTES DE LA TRIBU GUARIJIOS PARA ENTREGA DE DOCUMENTOS DE PROPIEDAD ETNIA GUARIJIA. SAN BERNARDO, ALAMOS, SONORA</t>
  </si>
  <si>
    <t>REPOSICION DE LA SUPERFICIE DE RIEGO A LA TRIBU YAQUI EN LAS COMUNIDADES DE BELEM, HUIRIVIS Y RAHUM.</t>
  </si>
  <si>
    <t>SUPERVISION DE CONTRATO DE SUP. EXTERNA DE LA CONSTRUCCIÓN DE LA PRESA BICENTENARIO EN EL SITIO LOS PILARES. ALAMOS, SON.</t>
  </si>
  <si>
    <t>SUPERVISION DE OBRAS A LAS COMUNIDADES YAQUIS. POTAM, RAHUM, LOMA DE GUAMUCHIL Y VICAM.</t>
  </si>
  <si>
    <t>SSUPERVISION PRESA PILARES, ALAMOS, SONORA.</t>
  </si>
  <si>
    <t>ATENDER REUNION DE SUPERVISION PRESA PILARES, ALAMOS, SONORA</t>
  </si>
  <si>
    <t>REUNION CON AUDOTIRDADES YAQUIS EN POTAM.</t>
  </si>
  <si>
    <t>REUNION CON GUARIJOS Y SEG. AMBIENTAL PROYECTO PRESA PILARES . ALAMOS, SONORA.</t>
  </si>
  <si>
    <t>ING. MAXIMILIANO MARTINEZ NIEBLA</t>
  </si>
  <si>
    <t>LEVANTAMIENTO DE SERVIDUMBRE DE PASOD EL ACUEDUCTO INDEPENDENCIA. MAZATAN, SONORA. MAZATAN, SONORA.</t>
  </si>
  <si>
    <t>ARQ. JAQUELINE SALAR MONTAÑO</t>
  </si>
  <si>
    <t>REUNION CON AUTORIDADES DE LA TRIBU YAQUI DEL PUEBLO DE COCORIT Y VERIFICACION DE OBRA DE REPOSICIÓN DE LA SUP. DE RIEGO.</t>
  </si>
  <si>
    <t>LEVANTAMIENTO DE SERVIDUMBRE DE PASOD EL ACUEDUCTO INDEPENDENCIA. MAZATAN, SONORA.</t>
  </si>
  <si>
    <t>ARQ. JOSE  ENRIQUE MENDIVIL GAMEZ</t>
  </si>
  <si>
    <t>REUNION CON AUTORIDADES DE LOS OCHO PUEBLOS YAQUIS, PARA INFORMAR SOBRE LAS OBRAS DE LA REPOSICION DE LA SUP. DE RIEGO. COMUNIDADES YAQUIS, BACUM, BELEM, HUIVIRIS, LOMA DE GUAMUCHIL</t>
  </si>
  <si>
    <t>ENTREGA DE CHEQUES CORRESPONDIENTES A PAGO DE CONCESIONES DE DERECHO DE AGUA. HUASABAS Y GRANADOS, SONORA.</t>
  </si>
  <si>
    <t>VERIFICAR PAGOSDE ESCRITURA  EN NOTARIA 100 PARA COMPROBACIÓN Y SOPORTE DE LA PRESA PILARES. ALAMOS, SONORA.</t>
  </si>
  <si>
    <t>VERIFICACION DE OBRAS DE REPOSICIÓN DE SUP. DE RIEGO A LA TRIBU YAQUI. POTAM, TORIM, RAHUM, GUAYMAS, SONORA.</t>
  </si>
  <si>
    <t>SUPERVISION DE OBRA PRESA PILARES Y REUNION CON INTEGRANTES DE LA ETNIA GUARIJIA MACORAHUE. ALAMOS, SONORA.</t>
  </si>
  <si>
    <t>SUPERVISION DE OBRAS PRESA PILARES. ALAMOS, SONORA.</t>
  </si>
  <si>
    <t>ING. DANIEL JUSTINIANI</t>
  </si>
  <si>
    <t>REVISION DE SISTEMAS DE AGUA POTABLE PUEBLOS GUARIJIOS. ALAMOS, SONORA.</t>
  </si>
  <si>
    <t>ATENCIÓN DE INFORME DE CUENTA PUBLICA 2013 AUDITORIA SUPERIOR DE LA FEDERACIÓN. MEXICO D.F.</t>
  </si>
  <si>
    <t>ING. JORGE GONZÁLEZ MADRID</t>
  </si>
  <si>
    <t>REVISION DE SISTEMA DE AGUA POTABLE PUEBLOS GUARIJIOS. SAN BERNARDO, ALAMOS, SONORA.</t>
  </si>
  <si>
    <t>SUPERVISION PERA PILARES. ALAMOS, SONORA.</t>
  </si>
  <si>
    <t>ATENDER SOLICITUD PARA SUPERVISAR ESTUDIOS DE GEOFISICA. TORIM, BACUM Y VICAM, SONORA.</t>
  </si>
  <si>
    <t>ATENCION DE INFORME DE CUENTA PUBLICA 2013, AUDITORIA SUP. DE LA FEDERACIÓN. MEXICO, D.F.</t>
  </si>
  <si>
    <t>SUPERVISION DEL CONTRATO FOOSSI-NC-14-003 PARA LA SUP. EXTERNA DE LA OBRA PRESA PILARES. ALAMOS, SON.</t>
  </si>
  <si>
    <t>SUP. PRESA PILARES. ALAMOS, SONORA.</t>
  </si>
  <si>
    <t>ENTREGA DE CHESQUES POR DERECHOS DE AGUA. BACERAC, SONORA.</t>
  </si>
  <si>
    <t>SUPERVISION PRESA PILARES.</t>
  </si>
  <si>
    <t>SUPERVISIÓN DE OBRAS</t>
  </si>
  <si>
    <t>SUPERVISION CONSTRUCCIÓN PRESA LOS PILARES.</t>
  </si>
  <si>
    <t>C. JOSE ARMANDO LOSTAUNAU MORAGA</t>
  </si>
  <si>
    <t>SEMINARIO DE ENTRENAMIENTO PARA INGENIEROS DE OPERACIÓN E INGENIERIA</t>
  </si>
  <si>
    <t>ING. JACOBO ANTONIO AYALA</t>
  </si>
  <si>
    <t>REUNION A LA OCTAVA SESION ORDINARIA DEL CONSEJO DE CUENCA DEL RIO MAYO.</t>
  </si>
  <si>
    <t>REUNION CON CONTRALIRIA GRAL. DELE STADO.</t>
  </si>
  <si>
    <t>ING. FCO. JAVIER JURADO SOLORZANO</t>
  </si>
  <si>
    <t>REUNION CON CONTRALORIA GENERAL DEL ESTADO.</t>
  </si>
  <si>
    <t>EVA DELIA RENTERIA ENCINAS</t>
  </si>
  <si>
    <t>ASESORIA EN OPERACIÓN DE PLANTA POTABILIZADORA Y VISITA A LABORATORIO DE CONTROL DE CALIDAD.</t>
  </si>
  <si>
    <t>FRANCISCO VALENZUELA ALMADA</t>
  </si>
  <si>
    <t>ING. RAFAEL ERNESTO VELEZ BADILLA</t>
  </si>
  <si>
    <t xml:space="preserve">ARQ. HUGO REYNOSO </t>
  </si>
  <si>
    <t>VERIFICAR PREDIO DEL SR. FRANCISCO ENRIQUEZ GILSAMANIEGO Y ZONA DE AFECTACION EL V. 230</t>
  </si>
  <si>
    <t>VERIFICAR PREDIO DEL SR. FRANCISCO ENRIQUEZ GILSAMANIEGO Y ZONA DE AFECTACION EL V. 231</t>
  </si>
  <si>
    <t>PUESTA EN MARCHA DEL SISTEMA DE AGUA POTABLE PARA COMUNIDADES YAQUIS.</t>
  </si>
  <si>
    <t>VIÁTICOS Y GASTOS DE CAMINO DEL FONDO DE OPERACIÓN DE OBRAS SONORA SI</t>
  </si>
  <si>
    <t xml:space="preserve"> </t>
  </si>
  <si>
    <r>
      <rPr>
        <b/>
        <sz val="12"/>
        <color indexed="8"/>
        <rFont val="Calibri"/>
        <family val="2"/>
      </rPr>
      <t>Período comprendido:</t>
    </r>
    <r>
      <rPr>
        <sz val="12"/>
        <color indexed="8"/>
        <rFont val="Calibri"/>
        <family val="2"/>
      </rPr>
      <t xml:space="preserve"> 01 de Enero de 2015 al  17 de Diciembre de 2015</t>
    </r>
  </si>
  <si>
    <r>
      <rPr>
        <b/>
        <sz val="12"/>
        <color indexed="8"/>
        <rFont val="Calibri"/>
        <family val="2"/>
      </rPr>
      <t xml:space="preserve">Fecha de actualización: </t>
    </r>
    <r>
      <rPr>
        <sz val="12"/>
        <color indexed="8"/>
        <rFont val="Calibri"/>
        <family val="2"/>
      </rPr>
      <t>16 de Diciembre de 2015</t>
    </r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</si>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</sst>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800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14" fontId="0" fillId="0" borderId="0" xfId="0" applyNumberFormat="1" applyFont="1" applyFill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center" wrapText="1"/>
    </xf>
    <xf numFmtId="44" fontId="12" fillId="0" borderId="3" xfId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5" fontId="9" fillId="0" borderId="3" xfId="0" applyNumberFormat="1" applyFont="1" applyFill="1" applyBorder="1" applyAlignment="1">
      <alignment horizontal="center" vertical="center" wrapText="1"/>
    </xf>
    <xf numFmtId="15" fontId="11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8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8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justify"/>
    </xf>
  </cellXfs>
  <cellStyles count="2">
    <cellStyle name="Moneda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C8000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34</xdr:row>
      <xdr:rowOff>0</xdr:rowOff>
    </xdr:from>
    <xdr:to>
      <xdr:col>4</xdr:col>
      <xdr:colOff>2908300</xdr:colOff>
      <xdr:row>34</xdr:row>
      <xdr:rowOff>12700</xdr:rowOff>
    </xdr:to>
    <xdr:cxnSp macro="">
      <xdr:nvCxnSpPr>
        <xdr:cNvPr id="4" name="9 Conector recto"/>
        <xdr:cNvCxnSpPr/>
      </xdr:nvCxnSpPr>
      <xdr:spPr>
        <a:xfrm>
          <a:off x="0" y="36880800"/>
          <a:ext cx="42418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12700</xdr:rowOff>
    </xdr:to>
    <xdr:cxnSp macro="">
      <xdr:nvCxnSpPr>
        <xdr:cNvPr id="5" name="9 Conector recto"/>
        <xdr:cNvCxnSpPr/>
      </xdr:nvCxnSpPr>
      <xdr:spPr>
        <a:xfrm>
          <a:off x="0" y="36880800"/>
          <a:ext cx="42418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72</xdr:row>
      <xdr:rowOff>0</xdr:rowOff>
    </xdr:from>
    <xdr:to>
      <xdr:col>4</xdr:col>
      <xdr:colOff>2908300</xdr:colOff>
      <xdr:row>72</xdr:row>
      <xdr:rowOff>12700</xdr:rowOff>
    </xdr:to>
    <xdr:cxnSp macro="">
      <xdr:nvCxnSpPr>
        <xdr:cNvPr id="6" name="9 Conector recto"/>
        <xdr:cNvCxnSpPr/>
      </xdr:nvCxnSpPr>
      <xdr:spPr>
        <a:xfrm>
          <a:off x="0" y="36880800"/>
          <a:ext cx="42418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72</xdr:row>
      <xdr:rowOff>0</xdr:rowOff>
    </xdr:from>
    <xdr:to>
      <xdr:col>4</xdr:col>
      <xdr:colOff>2908300</xdr:colOff>
      <xdr:row>72</xdr:row>
      <xdr:rowOff>12700</xdr:rowOff>
    </xdr:to>
    <xdr:cxnSp macro="">
      <xdr:nvCxnSpPr>
        <xdr:cNvPr id="7" name="9 Conector recto"/>
        <xdr:cNvCxnSpPr/>
      </xdr:nvCxnSpPr>
      <xdr:spPr>
        <a:xfrm>
          <a:off x="0" y="20278725"/>
          <a:ext cx="281305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2908300</xdr:colOff>
      <xdr:row>72</xdr:row>
      <xdr:rowOff>12700</xdr:rowOff>
    </xdr:to>
    <xdr:cxnSp macro="">
      <xdr:nvCxnSpPr>
        <xdr:cNvPr id="8" name="9 Conector recto"/>
        <xdr:cNvCxnSpPr/>
      </xdr:nvCxnSpPr>
      <xdr:spPr>
        <a:xfrm>
          <a:off x="0" y="36880800"/>
          <a:ext cx="42418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2908300</xdr:colOff>
      <xdr:row>34</xdr:row>
      <xdr:rowOff>12700</xdr:rowOff>
    </xdr:to>
    <xdr:cxnSp macro="">
      <xdr:nvCxnSpPr>
        <xdr:cNvPr id="9" name="9 Conector recto"/>
        <xdr:cNvCxnSpPr/>
      </xdr:nvCxnSpPr>
      <xdr:spPr>
        <a:xfrm>
          <a:off x="6029325" y="22298025"/>
          <a:ext cx="205105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962025</xdr:colOff>
      <xdr:row>0</xdr:row>
      <xdr:rowOff>66675</xdr:rowOff>
    </xdr:from>
    <xdr:to>
      <xdr:col>7</xdr:col>
      <xdr:colOff>866775</xdr:colOff>
      <xdr:row>3</xdr:row>
      <xdr:rowOff>165395</xdr:rowOff>
    </xdr:to>
    <xdr:pic>
      <xdr:nvPicPr>
        <xdr:cNvPr id="1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885825" cy="908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5:H94" totalsRowShown="0" headerRowDxfId="8" dataDxfId="7" headerRowBorderDxfId="10" tableBorderDxfId="11" totalsRowBorderDxfId="9">
  <autoFilter ref="B5:H94"/>
  <sortState ref="B5:I3705">
    <sortCondition descending="1" ref="D4:D3705"/>
  </sortState>
  <tableColumns count="7">
    <tableColumn id="2" name="CARGO" dataDxfId="6"/>
    <tableColumn id="3" name="COMISION" dataDxfId="5"/>
    <tableColumn id="4" name="FECHA" dataDxfId="4"/>
    <tableColumn id="5" name="CUOTA DIARIA" dataDxfId="3"/>
    <tableColumn id="6" name="VIÁTICOS" dataDxfId="2"/>
    <tableColumn id="7" name="GASTOS DE CAMINO" dataDxfId="1"/>
    <tableColumn id="8" name="TOTAL PAGADO" dataDxfId="0">
      <calculatedColumnFormula>Tabla1[[#This Row],[VIÁTICOS]]+Tabla1[[#This Row],[GASTOS DE CAMINO]]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94"/>
  <sheetViews>
    <sheetView tabSelected="1" zoomScaleNormal="100" workbookViewId="0">
      <selection activeCell="E92" sqref="E92"/>
    </sheetView>
  </sheetViews>
  <sheetFormatPr baseColWidth="10" defaultRowHeight="15" x14ac:dyDescent="0.25"/>
  <cols>
    <col min="1" max="1" width="51.28515625" style="4" customWidth="1"/>
    <col min="2" max="2" width="18.28515625" style="4" customWidth="1"/>
    <col min="3" max="3" width="20.85546875" style="5" customWidth="1"/>
    <col min="4" max="4" width="16" style="7" bestFit="1" customWidth="1"/>
    <col min="5" max="8" width="14.7109375" style="29" customWidth="1"/>
    <col min="9" max="255" width="11.42578125" style="4"/>
    <col min="256" max="256" width="42.140625" style="4" bestFit="1" customWidth="1"/>
    <col min="257" max="257" width="41.7109375" style="4" customWidth="1"/>
    <col min="258" max="258" width="70.7109375" style="4" customWidth="1"/>
    <col min="259" max="259" width="16" style="4" bestFit="1" customWidth="1"/>
    <col min="260" max="263" width="14.7109375" style="4" customWidth="1"/>
    <col min="264" max="264" width="22.28515625" style="4" customWidth="1"/>
    <col min="265" max="511" width="11.42578125" style="4"/>
    <col min="512" max="512" width="42.140625" style="4" bestFit="1" customWidth="1"/>
    <col min="513" max="513" width="41.7109375" style="4" customWidth="1"/>
    <col min="514" max="514" width="70.7109375" style="4" customWidth="1"/>
    <col min="515" max="515" width="16" style="4" bestFit="1" customWidth="1"/>
    <col min="516" max="519" width="14.7109375" style="4" customWidth="1"/>
    <col min="520" max="520" width="22.28515625" style="4" customWidth="1"/>
    <col min="521" max="767" width="11.42578125" style="4"/>
    <col min="768" max="768" width="42.140625" style="4" bestFit="1" customWidth="1"/>
    <col min="769" max="769" width="41.7109375" style="4" customWidth="1"/>
    <col min="770" max="770" width="70.7109375" style="4" customWidth="1"/>
    <col min="771" max="771" width="16" style="4" bestFit="1" customWidth="1"/>
    <col min="772" max="775" width="14.7109375" style="4" customWidth="1"/>
    <col min="776" max="776" width="22.28515625" style="4" customWidth="1"/>
    <col min="777" max="1023" width="11.42578125" style="4"/>
    <col min="1024" max="1024" width="42.140625" style="4" bestFit="1" customWidth="1"/>
    <col min="1025" max="1025" width="41.7109375" style="4" customWidth="1"/>
    <col min="1026" max="1026" width="70.7109375" style="4" customWidth="1"/>
    <col min="1027" max="1027" width="16" style="4" bestFit="1" customWidth="1"/>
    <col min="1028" max="1031" width="14.7109375" style="4" customWidth="1"/>
    <col min="1032" max="1032" width="22.28515625" style="4" customWidth="1"/>
    <col min="1033" max="1279" width="11.42578125" style="4"/>
    <col min="1280" max="1280" width="42.140625" style="4" bestFit="1" customWidth="1"/>
    <col min="1281" max="1281" width="41.7109375" style="4" customWidth="1"/>
    <col min="1282" max="1282" width="70.7109375" style="4" customWidth="1"/>
    <col min="1283" max="1283" width="16" style="4" bestFit="1" customWidth="1"/>
    <col min="1284" max="1287" width="14.7109375" style="4" customWidth="1"/>
    <col min="1288" max="1288" width="22.28515625" style="4" customWidth="1"/>
    <col min="1289" max="1535" width="11.42578125" style="4"/>
    <col min="1536" max="1536" width="42.140625" style="4" bestFit="1" customWidth="1"/>
    <col min="1537" max="1537" width="41.7109375" style="4" customWidth="1"/>
    <col min="1538" max="1538" width="70.7109375" style="4" customWidth="1"/>
    <col min="1539" max="1539" width="16" style="4" bestFit="1" customWidth="1"/>
    <col min="1540" max="1543" width="14.7109375" style="4" customWidth="1"/>
    <col min="1544" max="1544" width="22.28515625" style="4" customWidth="1"/>
    <col min="1545" max="1791" width="11.42578125" style="4"/>
    <col min="1792" max="1792" width="42.140625" style="4" bestFit="1" customWidth="1"/>
    <col min="1793" max="1793" width="41.7109375" style="4" customWidth="1"/>
    <col min="1794" max="1794" width="70.7109375" style="4" customWidth="1"/>
    <col min="1795" max="1795" width="16" style="4" bestFit="1" customWidth="1"/>
    <col min="1796" max="1799" width="14.7109375" style="4" customWidth="1"/>
    <col min="1800" max="1800" width="22.28515625" style="4" customWidth="1"/>
    <col min="1801" max="2047" width="11.42578125" style="4"/>
    <col min="2048" max="2048" width="42.140625" style="4" bestFit="1" customWidth="1"/>
    <col min="2049" max="2049" width="41.7109375" style="4" customWidth="1"/>
    <col min="2050" max="2050" width="70.7109375" style="4" customWidth="1"/>
    <col min="2051" max="2051" width="16" style="4" bestFit="1" customWidth="1"/>
    <col min="2052" max="2055" width="14.7109375" style="4" customWidth="1"/>
    <col min="2056" max="2056" width="22.28515625" style="4" customWidth="1"/>
    <col min="2057" max="2303" width="11.42578125" style="4"/>
    <col min="2304" max="2304" width="42.140625" style="4" bestFit="1" customWidth="1"/>
    <col min="2305" max="2305" width="41.7109375" style="4" customWidth="1"/>
    <col min="2306" max="2306" width="70.7109375" style="4" customWidth="1"/>
    <col min="2307" max="2307" width="16" style="4" bestFit="1" customWidth="1"/>
    <col min="2308" max="2311" width="14.7109375" style="4" customWidth="1"/>
    <col min="2312" max="2312" width="22.28515625" style="4" customWidth="1"/>
    <col min="2313" max="2559" width="11.42578125" style="4"/>
    <col min="2560" max="2560" width="42.140625" style="4" bestFit="1" customWidth="1"/>
    <col min="2561" max="2561" width="41.7109375" style="4" customWidth="1"/>
    <col min="2562" max="2562" width="70.7109375" style="4" customWidth="1"/>
    <col min="2563" max="2563" width="16" style="4" bestFit="1" customWidth="1"/>
    <col min="2564" max="2567" width="14.7109375" style="4" customWidth="1"/>
    <col min="2568" max="2568" width="22.28515625" style="4" customWidth="1"/>
    <col min="2569" max="2815" width="11.42578125" style="4"/>
    <col min="2816" max="2816" width="42.140625" style="4" bestFit="1" customWidth="1"/>
    <col min="2817" max="2817" width="41.7109375" style="4" customWidth="1"/>
    <col min="2818" max="2818" width="70.7109375" style="4" customWidth="1"/>
    <col min="2819" max="2819" width="16" style="4" bestFit="1" customWidth="1"/>
    <col min="2820" max="2823" width="14.7109375" style="4" customWidth="1"/>
    <col min="2824" max="2824" width="22.28515625" style="4" customWidth="1"/>
    <col min="2825" max="3071" width="11.42578125" style="4"/>
    <col min="3072" max="3072" width="42.140625" style="4" bestFit="1" customWidth="1"/>
    <col min="3073" max="3073" width="41.7109375" style="4" customWidth="1"/>
    <col min="3074" max="3074" width="70.7109375" style="4" customWidth="1"/>
    <col min="3075" max="3075" width="16" style="4" bestFit="1" customWidth="1"/>
    <col min="3076" max="3079" width="14.7109375" style="4" customWidth="1"/>
    <col min="3080" max="3080" width="22.28515625" style="4" customWidth="1"/>
    <col min="3081" max="3327" width="11.42578125" style="4"/>
    <col min="3328" max="3328" width="42.140625" style="4" bestFit="1" customWidth="1"/>
    <col min="3329" max="3329" width="41.7109375" style="4" customWidth="1"/>
    <col min="3330" max="3330" width="70.7109375" style="4" customWidth="1"/>
    <col min="3331" max="3331" width="16" style="4" bestFit="1" customWidth="1"/>
    <col min="3332" max="3335" width="14.7109375" style="4" customWidth="1"/>
    <col min="3336" max="3336" width="22.28515625" style="4" customWidth="1"/>
    <col min="3337" max="3583" width="11.42578125" style="4"/>
    <col min="3584" max="3584" width="42.140625" style="4" bestFit="1" customWidth="1"/>
    <col min="3585" max="3585" width="41.7109375" style="4" customWidth="1"/>
    <col min="3586" max="3586" width="70.7109375" style="4" customWidth="1"/>
    <col min="3587" max="3587" width="16" style="4" bestFit="1" customWidth="1"/>
    <col min="3588" max="3591" width="14.7109375" style="4" customWidth="1"/>
    <col min="3592" max="3592" width="22.28515625" style="4" customWidth="1"/>
    <col min="3593" max="3839" width="11.42578125" style="4"/>
    <col min="3840" max="3840" width="42.140625" style="4" bestFit="1" customWidth="1"/>
    <col min="3841" max="3841" width="41.7109375" style="4" customWidth="1"/>
    <col min="3842" max="3842" width="70.7109375" style="4" customWidth="1"/>
    <col min="3843" max="3843" width="16" style="4" bestFit="1" customWidth="1"/>
    <col min="3844" max="3847" width="14.7109375" style="4" customWidth="1"/>
    <col min="3848" max="3848" width="22.28515625" style="4" customWidth="1"/>
    <col min="3849" max="4095" width="11.42578125" style="4"/>
    <col min="4096" max="4096" width="42.140625" style="4" bestFit="1" customWidth="1"/>
    <col min="4097" max="4097" width="41.7109375" style="4" customWidth="1"/>
    <col min="4098" max="4098" width="70.7109375" style="4" customWidth="1"/>
    <col min="4099" max="4099" width="16" style="4" bestFit="1" customWidth="1"/>
    <col min="4100" max="4103" width="14.7109375" style="4" customWidth="1"/>
    <col min="4104" max="4104" width="22.28515625" style="4" customWidth="1"/>
    <col min="4105" max="4351" width="11.42578125" style="4"/>
    <col min="4352" max="4352" width="42.140625" style="4" bestFit="1" customWidth="1"/>
    <col min="4353" max="4353" width="41.7109375" style="4" customWidth="1"/>
    <col min="4354" max="4354" width="70.7109375" style="4" customWidth="1"/>
    <col min="4355" max="4355" width="16" style="4" bestFit="1" customWidth="1"/>
    <col min="4356" max="4359" width="14.7109375" style="4" customWidth="1"/>
    <col min="4360" max="4360" width="22.28515625" style="4" customWidth="1"/>
    <col min="4361" max="4607" width="11.42578125" style="4"/>
    <col min="4608" max="4608" width="42.140625" style="4" bestFit="1" customWidth="1"/>
    <col min="4609" max="4609" width="41.7109375" style="4" customWidth="1"/>
    <col min="4610" max="4610" width="70.7109375" style="4" customWidth="1"/>
    <col min="4611" max="4611" width="16" style="4" bestFit="1" customWidth="1"/>
    <col min="4612" max="4615" width="14.7109375" style="4" customWidth="1"/>
    <col min="4616" max="4616" width="22.28515625" style="4" customWidth="1"/>
    <col min="4617" max="4863" width="11.42578125" style="4"/>
    <col min="4864" max="4864" width="42.140625" style="4" bestFit="1" customWidth="1"/>
    <col min="4865" max="4865" width="41.7109375" style="4" customWidth="1"/>
    <col min="4866" max="4866" width="70.7109375" style="4" customWidth="1"/>
    <col min="4867" max="4867" width="16" style="4" bestFit="1" customWidth="1"/>
    <col min="4868" max="4871" width="14.7109375" style="4" customWidth="1"/>
    <col min="4872" max="4872" width="22.28515625" style="4" customWidth="1"/>
    <col min="4873" max="5119" width="11.42578125" style="4"/>
    <col min="5120" max="5120" width="42.140625" style="4" bestFit="1" customWidth="1"/>
    <col min="5121" max="5121" width="41.7109375" style="4" customWidth="1"/>
    <col min="5122" max="5122" width="70.7109375" style="4" customWidth="1"/>
    <col min="5123" max="5123" width="16" style="4" bestFit="1" customWidth="1"/>
    <col min="5124" max="5127" width="14.7109375" style="4" customWidth="1"/>
    <col min="5128" max="5128" width="22.28515625" style="4" customWidth="1"/>
    <col min="5129" max="5375" width="11.42578125" style="4"/>
    <col min="5376" max="5376" width="42.140625" style="4" bestFit="1" customWidth="1"/>
    <col min="5377" max="5377" width="41.7109375" style="4" customWidth="1"/>
    <col min="5378" max="5378" width="70.7109375" style="4" customWidth="1"/>
    <col min="5379" max="5379" width="16" style="4" bestFit="1" customWidth="1"/>
    <col min="5380" max="5383" width="14.7109375" style="4" customWidth="1"/>
    <col min="5384" max="5384" width="22.28515625" style="4" customWidth="1"/>
    <col min="5385" max="5631" width="11.42578125" style="4"/>
    <col min="5632" max="5632" width="42.140625" style="4" bestFit="1" customWidth="1"/>
    <col min="5633" max="5633" width="41.7109375" style="4" customWidth="1"/>
    <col min="5634" max="5634" width="70.7109375" style="4" customWidth="1"/>
    <col min="5635" max="5635" width="16" style="4" bestFit="1" customWidth="1"/>
    <col min="5636" max="5639" width="14.7109375" style="4" customWidth="1"/>
    <col min="5640" max="5640" width="22.28515625" style="4" customWidth="1"/>
    <col min="5641" max="5887" width="11.42578125" style="4"/>
    <col min="5888" max="5888" width="42.140625" style="4" bestFit="1" customWidth="1"/>
    <col min="5889" max="5889" width="41.7109375" style="4" customWidth="1"/>
    <col min="5890" max="5890" width="70.7109375" style="4" customWidth="1"/>
    <col min="5891" max="5891" width="16" style="4" bestFit="1" customWidth="1"/>
    <col min="5892" max="5895" width="14.7109375" style="4" customWidth="1"/>
    <col min="5896" max="5896" width="22.28515625" style="4" customWidth="1"/>
    <col min="5897" max="6143" width="11.42578125" style="4"/>
    <col min="6144" max="6144" width="42.140625" style="4" bestFit="1" customWidth="1"/>
    <col min="6145" max="6145" width="41.7109375" style="4" customWidth="1"/>
    <col min="6146" max="6146" width="70.7109375" style="4" customWidth="1"/>
    <col min="6147" max="6147" width="16" style="4" bestFit="1" customWidth="1"/>
    <col min="6148" max="6151" width="14.7109375" style="4" customWidth="1"/>
    <col min="6152" max="6152" width="22.28515625" style="4" customWidth="1"/>
    <col min="6153" max="6399" width="11.42578125" style="4"/>
    <col min="6400" max="6400" width="42.140625" style="4" bestFit="1" customWidth="1"/>
    <col min="6401" max="6401" width="41.7109375" style="4" customWidth="1"/>
    <col min="6402" max="6402" width="70.7109375" style="4" customWidth="1"/>
    <col min="6403" max="6403" width="16" style="4" bestFit="1" customWidth="1"/>
    <col min="6404" max="6407" width="14.7109375" style="4" customWidth="1"/>
    <col min="6408" max="6408" width="22.28515625" style="4" customWidth="1"/>
    <col min="6409" max="6655" width="11.42578125" style="4"/>
    <col min="6656" max="6656" width="42.140625" style="4" bestFit="1" customWidth="1"/>
    <col min="6657" max="6657" width="41.7109375" style="4" customWidth="1"/>
    <col min="6658" max="6658" width="70.7109375" style="4" customWidth="1"/>
    <col min="6659" max="6659" width="16" style="4" bestFit="1" customWidth="1"/>
    <col min="6660" max="6663" width="14.7109375" style="4" customWidth="1"/>
    <col min="6664" max="6664" width="22.28515625" style="4" customWidth="1"/>
    <col min="6665" max="6911" width="11.42578125" style="4"/>
    <col min="6912" max="6912" width="42.140625" style="4" bestFit="1" customWidth="1"/>
    <col min="6913" max="6913" width="41.7109375" style="4" customWidth="1"/>
    <col min="6914" max="6914" width="70.7109375" style="4" customWidth="1"/>
    <col min="6915" max="6915" width="16" style="4" bestFit="1" customWidth="1"/>
    <col min="6916" max="6919" width="14.7109375" style="4" customWidth="1"/>
    <col min="6920" max="6920" width="22.28515625" style="4" customWidth="1"/>
    <col min="6921" max="7167" width="11.42578125" style="4"/>
    <col min="7168" max="7168" width="42.140625" style="4" bestFit="1" customWidth="1"/>
    <col min="7169" max="7169" width="41.7109375" style="4" customWidth="1"/>
    <col min="7170" max="7170" width="70.7109375" style="4" customWidth="1"/>
    <col min="7171" max="7171" width="16" style="4" bestFit="1" customWidth="1"/>
    <col min="7172" max="7175" width="14.7109375" style="4" customWidth="1"/>
    <col min="7176" max="7176" width="22.28515625" style="4" customWidth="1"/>
    <col min="7177" max="7423" width="11.42578125" style="4"/>
    <col min="7424" max="7424" width="42.140625" style="4" bestFit="1" customWidth="1"/>
    <col min="7425" max="7425" width="41.7109375" style="4" customWidth="1"/>
    <col min="7426" max="7426" width="70.7109375" style="4" customWidth="1"/>
    <col min="7427" max="7427" width="16" style="4" bestFit="1" customWidth="1"/>
    <col min="7428" max="7431" width="14.7109375" style="4" customWidth="1"/>
    <col min="7432" max="7432" width="22.28515625" style="4" customWidth="1"/>
    <col min="7433" max="7679" width="11.42578125" style="4"/>
    <col min="7680" max="7680" width="42.140625" style="4" bestFit="1" customWidth="1"/>
    <col min="7681" max="7681" width="41.7109375" style="4" customWidth="1"/>
    <col min="7682" max="7682" width="70.7109375" style="4" customWidth="1"/>
    <col min="7683" max="7683" width="16" style="4" bestFit="1" customWidth="1"/>
    <col min="7684" max="7687" width="14.7109375" style="4" customWidth="1"/>
    <col min="7688" max="7688" width="22.28515625" style="4" customWidth="1"/>
    <col min="7689" max="7935" width="11.42578125" style="4"/>
    <col min="7936" max="7936" width="42.140625" style="4" bestFit="1" customWidth="1"/>
    <col min="7937" max="7937" width="41.7109375" style="4" customWidth="1"/>
    <col min="7938" max="7938" width="70.7109375" style="4" customWidth="1"/>
    <col min="7939" max="7939" width="16" style="4" bestFit="1" customWidth="1"/>
    <col min="7940" max="7943" width="14.7109375" style="4" customWidth="1"/>
    <col min="7944" max="7944" width="22.28515625" style="4" customWidth="1"/>
    <col min="7945" max="8191" width="11.42578125" style="4"/>
    <col min="8192" max="8192" width="42.140625" style="4" bestFit="1" customWidth="1"/>
    <col min="8193" max="8193" width="41.7109375" style="4" customWidth="1"/>
    <col min="8194" max="8194" width="70.7109375" style="4" customWidth="1"/>
    <col min="8195" max="8195" width="16" style="4" bestFit="1" customWidth="1"/>
    <col min="8196" max="8199" width="14.7109375" style="4" customWidth="1"/>
    <col min="8200" max="8200" width="22.28515625" style="4" customWidth="1"/>
    <col min="8201" max="8447" width="11.42578125" style="4"/>
    <col min="8448" max="8448" width="42.140625" style="4" bestFit="1" customWidth="1"/>
    <col min="8449" max="8449" width="41.7109375" style="4" customWidth="1"/>
    <col min="8450" max="8450" width="70.7109375" style="4" customWidth="1"/>
    <col min="8451" max="8451" width="16" style="4" bestFit="1" customWidth="1"/>
    <col min="8452" max="8455" width="14.7109375" style="4" customWidth="1"/>
    <col min="8456" max="8456" width="22.28515625" style="4" customWidth="1"/>
    <col min="8457" max="8703" width="11.42578125" style="4"/>
    <col min="8704" max="8704" width="42.140625" style="4" bestFit="1" customWidth="1"/>
    <col min="8705" max="8705" width="41.7109375" style="4" customWidth="1"/>
    <col min="8706" max="8706" width="70.7109375" style="4" customWidth="1"/>
    <col min="8707" max="8707" width="16" style="4" bestFit="1" customWidth="1"/>
    <col min="8708" max="8711" width="14.7109375" style="4" customWidth="1"/>
    <col min="8712" max="8712" width="22.28515625" style="4" customWidth="1"/>
    <col min="8713" max="8959" width="11.42578125" style="4"/>
    <col min="8960" max="8960" width="42.140625" style="4" bestFit="1" customWidth="1"/>
    <col min="8961" max="8961" width="41.7109375" style="4" customWidth="1"/>
    <col min="8962" max="8962" width="70.7109375" style="4" customWidth="1"/>
    <col min="8963" max="8963" width="16" style="4" bestFit="1" customWidth="1"/>
    <col min="8964" max="8967" width="14.7109375" style="4" customWidth="1"/>
    <col min="8968" max="8968" width="22.28515625" style="4" customWidth="1"/>
    <col min="8969" max="9215" width="11.42578125" style="4"/>
    <col min="9216" max="9216" width="42.140625" style="4" bestFit="1" customWidth="1"/>
    <col min="9217" max="9217" width="41.7109375" style="4" customWidth="1"/>
    <col min="9218" max="9218" width="70.7109375" style="4" customWidth="1"/>
    <col min="9219" max="9219" width="16" style="4" bestFit="1" customWidth="1"/>
    <col min="9220" max="9223" width="14.7109375" style="4" customWidth="1"/>
    <col min="9224" max="9224" width="22.28515625" style="4" customWidth="1"/>
    <col min="9225" max="9471" width="11.42578125" style="4"/>
    <col min="9472" max="9472" width="42.140625" style="4" bestFit="1" customWidth="1"/>
    <col min="9473" max="9473" width="41.7109375" style="4" customWidth="1"/>
    <col min="9474" max="9474" width="70.7109375" style="4" customWidth="1"/>
    <col min="9475" max="9475" width="16" style="4" bestFit="1" customWidth="1"/>
    <col min="9476" max="9479" width="14.7109375" style="4" customWidth="1"/>
    <col min="9480" max="9480" width="22.28515625" style="4" customWidth="1"/>
    <col min="9481" max="9727" width="11.42578125" style="4"/>
    <col min="9728" max="9728" width="42.140625" style="4" bestFit="1" customWidth="1"/>
    <col min="9729" max="9729" width="41.7109375" style="4" customWidth="1"/>
    <col min="9730" max="9730" width="70.7109375" style="4" customWidth="1"/>
    <col min="9731" max="9731" width="16" style="4" bestFit="1" customWidth="1"/>
    <col min="9732" max="9735" width="14.7109375" style="4" customWidth="1"/>
    <col min="9736" max="9736" width="22.28515625" style="4" customWidth="1"/>
    <col min="9737" max="9983" width="11.42578125" style="4"/>
    <col min="9984" max="9984" width="42.140625" style="4" bestFit="1" customWidth="1"/>
    <col min="9985" max="9985" width="41.7109375" style="4" customWidth="1"/>
    <col min="9986" max="9986" width="70.7109375" style="4" customWidth="1"/>
    <col min="9987" max="9987" width="16" style="4" bestFit="1" customWidth="1"/>
    <col min="9988" max="9991" width="14.7109375" style="4" customWidth="1"/>
    <col min="9992" max="9992" width="22.28515625" style="4" customWidth="1"/>
    <col min="9993" max="10239" width="11.42578125" style="4"/>
    <col min="10240" max="10240" width="42.140625" style="4" bestFit="1" customWidth="1"/>
    <col min="10241" max="10241" width="41.7109375" style="4" customWidth="1"/>
    <col min="10242" max="10242" width="70.7109375" style="4" customWidth="1"/>
    <col min="10243" max="10243" width="16" style="4" bestFit="1" customWidth="1"/>
    <col min="10244" max="10247" width="14.7109375" style="4" customWidth="1"/>
    <col min="10248" max="10248" width="22.28515625" style="4" customWidth="1"/>
    <col min="10249" max="10495" width="11.42578125" style="4"/>
    <col min="10496" max="10496" width="42.140625" style="4" bestFit="1" customWidth="1"/>
    <col min="10497" max="10497" width="41.7109375" style="4" customWidth="1"/>
    <col min="10498" max="10498" width="70.7109375" style="4" customWidth="1"/>
    <col min="10499" max="10499" width="16" style="4" bestFit="1" customWidth="1"/>
    <col min="10500" max="10503" width="14.7109375" style="4" customWidth="1"/>
    <col min="10504" max="10504" width="22.28515625" style="4" customWidth="1"/>
    <col min="10505" max="10751" width="11.42578125" style="4"/>
    <col min="10752" max="10752" width="42.140625" style="4" bestFit="1" customWidth="1"/>
    <col min="10753" max="10753" width="41.7109375" style="4" customWidth="1"/>
    <col min="10754" max="10754" width="70.7109375" style="4" customWidth="1"/>
    <col min="10755" max="10755" width="16" style="4" bestFit="1" customWidth="1"/>
    <col min="10756" max="10759" width="14.7109375" style="4" customWidth="1"/>
    <col min="10760" max="10760" width="22.28515625" style="4" customWidth="1"/>
    <col min="10761" max="11007" width="11.42578125" style="4"/>
    <col min="11008" max="11008" width="42.140625" style="4" bestFit="1" customWidth="1"/>
    <col min="11009" max="11009" width="41.7109375" style="4" customWidth="1"/>
    <col min="11010" max="11010" width="70.7109375" style="4" customWidth="1"/>
    <col min="11011" max="11011" width="16" style="4" bestFit="1" customWidth="1"/>
    <col min="11012" max="11015" width="14.7109375" style="4" customWidth="1"/>
    <col min="11016" max="11016" width="22.28515625" style="4" customWidth="1"/>
    <col min="11017" max="11263" width="11.42578125" style="4"/>
    <col min="11264" max="11264" width="42.140625" style="4" bestFit="1" customWidth="1"/>
    <col min="11265" max="11265" width="41.7109375" style="4" customWidth="1"/>
    <col min="11266" max="11266" width="70.7109375" style="4" customWidth="1"/>
    <col min="11267" max="11267" width="16" style="4" bestFit="1" customWidth="1"/>
    <col min="11268" max="11271" width="14.7109375" style="4" customWidth="1"/>
    <col min="11272" max="11272" width="22.28515625" style="4" customWidth="1"/>
    <col min="11273" max="11519" width="11.42578125" style="4"/>
    <col min="11520" max="11520" width="42.140625" style="4" bestFit="1" customWidth="1"/>
    <col min="11521" max="11521" width="41.7109375" style="4" customWidth="1"/>
    <col min="11522" max="11522" width="70.7109375" style="4" customWidth="1"/>
    <col min="11523" max="11523" width="16" style="4" bestFit="1" customWidth="1"/>
    <col min="11524" max="11527" width="14.7109375" style="4" customWidth="1"/>
    <col min="11528" max="11528" width="22.28515625" style="4" customWidth="1"/>
    <col min="11529" max="11775" width="11.42578125" style="4"/>
    <col min="11776" max="11776" width="42.140625" style="4" bestFit="1" customWidth="1"/>
    <col min="11777" max="11777" width="41.7109375" style="4" customWidth="1"/>
    <col min="11778" max="11778" width="70.7109375" style="4" customWidth="1"/>
    <col min="11779" max="11779" width="16" style="4" bestFit="1" customWidth="1"/>
    <col min="11780" max="11783" width="14.7109375" style="4" customWidth="1"/>
    <col min="11784" max="11784" width="22.28515625" style="4" customWidth="1"/>
    <col min="11785" max="12031" width="11.42578125" style="4"/>
    <col min="12032" max="12032" width="42.140625" style="4" bestFit="1" customWidth="1"/>
    <col min="12033" max="12033" width="41.7109375" style="4" customWidth="1"/>
    <col min="12034" max="12034" width="70.7109375" style="4" customWidth="1"/>
    <col min="12035" max="12035" width="16" style="4" bestFit="1" customWidth="1"/>
    <col min="12036" max="12039" width="14.7109375" style="4" customWidth="1"/>
    <col min="12040" max="12040" width="22.28515625" style="4" customWidth="1"/>
    <col min="12041" max="12287" width="11.42578125" style="4"/>
    <col min="12288" max="12288" width="42.140625" style="4" bestFit="1" customWidth="1"/>
    <col min="12289" max="12289" width="41.7109375" style="4" customWidth="1"/>
    <col min="12290" max="12290" width="70.7109375" style="4" customWidth="1"/>
    <col min="12291" max="12291" width="16" style="4" bestFit="1" customWidth="1"/>
    <col min="12292" max="12295" width="14.7109375" style="4" customWidth="1"/>
    <col min="12296" max="12296" width="22.28515625" style="4" customWidth="1"/>
    <col min="12297" max="12543" width="11.42578125" style="4"/>
    <col min="12544" max="12544" width="42.140625" style="4" bestFit="1" customWidth="1"/>
    <col min="12545" max="12545" width="41.7109375" style="4" customWidth="1"/>
    <col min="12546" max="12546" width="70.7109375" style="4" customWidth="1"/>
    <col min="12547" max="12547" width="16" style="4" bestFit="1" customWidth="1"/>
    <col min="12548" max="12551" width="14.7109375" style="4" customWidth="1"/>
    <col min="12552" max="12552" width="22.28515625" style="4" customWidth="1"/>
    <col min="12553" max="12799" width="11.42578125" style="4"/>
    <col min="12800" max="12800" width="42.140625" style="4" bestFit="1" customWidth="1"/>
    <col min="12801" max="12801" width="41.7109375" style="4" customWidth="1"/>
    <col min="12802" max="12802" width="70.7109375" style="4" customWidth="1"/>
    <col min="12803" max="12803" width="16" style="4" bestFit="1" customWidth="1"/>
    <col min="12804" max="12807" width="14.7109375" style="4" customWidth="1"/>
    <col min="12808" max="12808" width="22.28515625" style="4" customWidth="1"/>
    <col min="12809" max="13055" width="11.42578125" style="4"/>
    <col min="13056" max="13056" width="42.140625" style="4" bestFit="1" customWidth="1"/>
    <col min="13057" max="13057" width="41.7109375" style="4" customWidth="1"/>
    <col min="13058" max="13058" width="70.7109375" style="4" customWidth="1"/>
    <col min="13059" max="13059" width="16" style="4" bestFit="1" customWidth="1"/>
    <col min="13060" max="13063" width="14.7109375" style="4" customWidth="1"/>
    <col min="13064" max="13064" width="22.28515625" style="4" customWidth="1"/>
    <col min="13065" max="13311" width="11.42578125" style="4"/>
    <col min="13312" max="13312" width="42.140625" style="4" bestFit="1" customWidth="1"/>
    <col min="13313" max="13313" width="41.7109375" style="4" customWidth="1"/>
    <col min="13314" max="13314" width="70.7109375" style="4" customWidth="1"/>
    <col min="13315" max="13315" width="16" style="4" bestFit="1" customWidth="1"/>
    <col min="13316" max="13319" width="14.7109375" style="4" customWidth="1"/>
    <col min="13320" max="13320" width="22.28515625" style="4" customWidth="1"/>
    <col min="13321" max="13567" width="11.42578125" style="4"/>
    <col min="13568" max="13568" width="42.140625" style="4" bestFit="1" customWidth="1"/>
    <col min="13569" max="13569" width="41.7109375" style="4" customWidth="1"/>
    <col min="13570" max="13570" width="70.7109375" style="4" customWidth="1"/>
    <col min="13571" max="13571" width="16" style="4" bestFit="1" customWidth="1"/>
    <col min="13572" max="13575" width="14.7109375" style="4" customWidth="1"/>
    <col min="13576" max="13576" width="22.28515625" style="4" customWidth="1"/>
    <col min="13577" max="13823" width="11.42578125" style="4"/>
    <col min="13824" max="13824" width="42.140625" style="4" bestFit="1" customWidth="1"/>
    <col min="13825" max="13825" width="41.7109375" style="4" customWidth="1"/>
    <col min="13826" max="13826" width="70.7109375" style="4" customWidth="1"/>
    <col min="13827" max="13827" width="16" style="4" bestFit="1" customWidth="1"/>
    <col min="13828" max="13831" width="14.7109375" style="4" customWidth="1"/>
    <col min="13832" max="13832" width="22.28515625" style="4" customWidth="1"/>
    <col min="13833" max="14079" width="11.42578125" style="4"/>
    <col min="14080" max="14080" width="42.140625" style="4" bestFit="1" customWidth="1"/>
    <col min="14081" max="14081" width="41.7109375" style="4" customWidth="1"/>
    <col min="14082" max="14082" width="70.7109375" style="4" customWidth="1"/>
    <col min="14083" max="14083" width="16" style="4" bestFit="1" customWidth="1"/>
    <col min="14084" max="14087" width="14.7109375" style="4" customWidth="1"/>
    <col min="14088" max="14088" width="22.28515625" style="4" customWidth="1"/>
    <col min="14089" max="14335" width="11.42578125" style="4"/>
    <col min="14336" max="14336" width="42.140625" style="4" bestFit="1" customWidth="1"/>
    <col min="14337" max="14337" width="41.7109375" style="4" customWidth="1"/>
    <col min="14338" max="14338" width="70.7109375" style="4" customWidth="1"/>
    <col min="14339" max="14339" width="16" style="4" bestFit="1" customWidth="1"/>
    <col min="14340" max="14343" width="14.7109375" style="4" customWidth="1"/>
    <col min="14344" max="14344" width="22.28515625" style="4" customWidth="1"/>
    <col min="14345" max="14591" width="11.42578125" style="4"/>
    <col min="14592" max="14592" width="42.140625" style="4" bestFit="1" customWidth="1"/>
    <col min="14593" max="14593" width="41.7109375" style="4" customWidth="1"/>
    <col min="14594" max="14594" width="70.7109375" style="4" customWidth="1"/>
    <col min="14595" max="14595" width="16" style="4" bestFit="1" customWidth="1"/>
    <col min="14596" max="14599" width="14.7109375" style="4" customWidth="1"/>
    <col min="14600" max="14600" width="22.28515625" style="4" customWidth="1"/>
    <col min="14601" max="14847" width="11.42578125" style="4"/>
    <col min="14848" max="14848" width="42.140625" style="4" bestFit="1" customWidth="1"/>
    <col min="14849" max="14849" width="41.7109375" style="4" customWidth="1"/>
    <col min="14850" max="14850" width="70.7109375" style="4" customWidth="1"/>
    <col min="14851" max="14851" width="16" style="4" bestFit="1" customWidth="1"/>
    <col min="14852" max="14855" width="14.7109375" style="4" customWidth="1"/>
    <col min="14856" max="14856" width="22.28515625" style="4" customWidth="1"/>
    <col min="14857" max="15103" width="11.42578125" style="4"/>
    <col min="15104" max="15104" width="42.140625" style="4" bestFit="1" customWidth="1"/>
    <col min="15105" max="15105" width="41.7109375" style="4" customWidth="1"/>
    <col min="15106" max="15106" width="70.7109375" style="4" customWidth="1"/>
    <col min="15107" max="15107" width="16" style="4" bestFit="1" customWidth="1"/>
    <col min="15108" max="15111" width="14.7109375" style="4" customWidth="1"/>
    <col min="15112" max="15112" width="22.28515625" style="4" customWidth="1"/>
    <col min="15113" max="15359" width="11.42578125" style="4"/>
    <col min="15360" max="15360" width="42.140625" style="4" bestFit="1" customWidth="1"/>
    <col min="15361" max="15361" width="41.7109375" style="4" customWidth="1"/>
    <col min="15362" max="15362" width="70.7109375" style="4" customWidth="1"/>
    <col min="15363" max="15363" width="16" style="4" bestFit="1" customWidth="1"/>
    <col min="15364" max="15367" width="14.7109375" style="4" customWidth="1"/>
    <col min="15368" max="15368" width="22.28515625" style="4" customWidth="1"/>
    <col min="15369" max="15615" width="11.42578125" style="4"/>
    <col min="15616" max="15616" width="42.140625" style="4" bestFit="1" customWidth="1"/>
    <col min="15617" max="15617" width="41.7109375" style="4" customWidth="1"/>
    <col min="15618" max="15618" width="70.7109375" style="4" customWidth="1"/>
    <col min="15619" max="15619" width="16" style="4" bestFit="1" customWidth="1"/>
    <col min="15620" max="15623" width="14.7109375" style="4" customWidth="1"/>
    <col min="15624" max="15624" width="22.28515625" style="4" customWidth="1"/>
    <col min="15625" max="15871" width="11.42578125" style="4"/>
    <col min="15872" max="15872" width="42.140625" style="4" bestFit="1" customWidth="1"/>
    <col min="15873" max="15873" width="41.7109375" style="4" customWidth="1"/>
    <col min="15874" max="15874" width="70.7109375" style="4" customWidth="1"/>
    <col min="15875" max="15875" width="16" style="4" bestFit="1" customWidth="1"/>
    <col min="15876" max="15879" width="14.7109375" style="4" customWidth="1"/>
    <col min="15880" max="15880" width="22.28515625" style="4" customWidth="1"/>
    <col min="15881" max="16127" width="11.42578125" style="4"/>
    <col min="16128" max="16128" width="42.140625" style="4" bestFit="1" customWidth="1"/>
    <col min="16129" max="16129" width="41.7109375" style="4" customWidth="1"/>
    <col min="16130" max="16130" width="70.7109375" style="4" customWidth="1"/>
    <col min="16131" max="16131" width="16" style="4" bestFit="1" customWidth="1"/>
    <col min="16132" max="16135" width="14.7109375" style="4" customWidth="1"/>
    <col min="16136" max="16136" width="22.28515625" style="4" customWidth="1"/>
    <col min="16137" max="16384" width="11.42578125" style="4"/>
  </cols>
  <sheetData>
    <row r="1" spans="1:13" customFormat="1" ht="24.75" customHeight="1" x14ac:dyDescent="0.25">
      <c r="A1" s="1" t="s">
        <v>93</v>
      </c>
      <c r="B1" s="1"/>
      <c r="C1" s="1"/>
      <c r="D1" s="1"/>
      <c r="E1" s="1"/>
      <c r="F1" s="1"/>
      <c r="G1" s="1"/>
      <c r="H1" s="1"/>
      <c r="L1" s="10"/>
      <c r="M1" s="10"/>
    </row>
    <row r="2" spans="1:13" customFormat="1" ht="23.25" x14ac:dyDescent="0.25">
      <c r="A2" s="11" t="s">
        <v>95</v>
      </c>
      <c r="B2" s="2"/>
      <c r="C2" s="2"/>
      <c r="D2" s="2"/>
      <c r="E2" s="2"/>
      <c r="F2" s="2"/>
      <c r="G2" s="2"/>
      <c r="H2" s="2"/>
      <c r="I2" s="30"/>
      <c r="J2" s="31"/>
      <c r="K2" s="31"/>
      <c r="L2" s="31"/>
      <c r="M2" s="31"/>
    </row>
    <row r="3" spans="1:13" customFormat="1" ht="15.75" x14ac:dyDescent="0.25">
      <c r="A3" s="12" t="s">
        <v>96</v>
      </c>
      <c r="B3" s="3"/>
      <c r="C3" s="3"/>
      <c r="D3" s="3"/>
      <c r="E3" s="3"/>
      <c r="F3" s="3"/>
      <c r="G3" s="3"/>
      <c r="H3" s="3"/>
      <c r="I3" s="32"/>
      <c r="J3" s="10"/>
      <c r="K3" s="10"/>
      <c r="L3" s="10"/>
      <c r="M3" s="10"/>
    </row>
    <row r="4" spans="1:13" customFormat="1" ht="20.25" x14ac:dyDescent="0.25">
      <c r="A4" s="33"/>
      <c r="B4" s="34"/>
      <c r="C4" s="34"/>
      <c r="D4" s="34"/>
      <c r="E4" s="34"/>
      <c r="F4" s="34"/>
      <c r="G4" s="34"/>
      <c r="H4" s="34"/>
      <c r="I4" s="34"/>
      <c r="J4" s="35"/>
      <c r="K4" s="35"/>
      <c r="L4" s="10"/>
      <c r="M4" s="10"/>
    </row>
    <row r="5" spans="1:13" s="6" customFormat="1" ht="30" x14ac:dyDescent="0.25">
      <c r="A5" s="18" t="s">
        <v>0</v>
      </c>
      <c r="B5" s="19" t="s">
        <v>1</v>
      </c>
      <c r="C5" s="19" t="s">
        <v>2</v>
      </c>
      <c r="D5" s="20" t="s">
        <v>3</v>
      </c>
      <c r="E5" s="21" t="s">
        <v>4</v>
      </c>
      <c r="F5" s="21" t="s">
        <v>5</v>
      </c>
      <c r="G5" s="21" t="s">
        <v>6</v>
      </c>
      <c r="H5" s="22" t="s">
        <v>7</v>
      </c>
    </row>
    <row r="6" spans="1:13" s="6" customFormat="1" ht="38.25" x14ac:dyDescent="0.25">
      <c r="A6" s="9" t="s">
        <v>26</v>
      </c>
      <c r="B6" s="9" t="s">
        <v>32</v>
      </c>
      <c r="C6" s="8" t="s">
        <v>33</v>
      </c>
      <c r="D6" s="16">
        <v>42011</v>
      </c>
      <c r="E6" s="23">
        <v>1100</v>
      </c>
      <c r="F6" s="24">
        <v>1100</v>
      </c>
      <c r="G6" s="24">
        <v>400</v>
      </c>
      <c r="H6" s="24">
        <f>Tabla1[[#This Row],[VIÁTICOS]]+Tabla1[[#This Row],[GASTOS DE CAMINO]]</f>
        <v>1500</v>
      </c>
    </row>
    <row r="7" spans="1:13" s="6" customFormat="1" ht="36" x14ac:dyDescent="0.25">
      <c r="A7" s="9" t="s">
        <v>12</v>
      </c>
      <c r="B7" s="9" t="s">
        <v>13</v>
      </c>
      <c r="C7" s="8" t="s">
        <v>33</v>
      </c>
      <c r="D7" s="16">
        <v>42011</v>
      </c>
      <c r="E7" s="23">
        <v>1100</v>
      </c>
      <c r="F7" s="24">
        <v>1100</v>
      </c>
      <c r="G7" s="24">
        <v>400</v>
      </c>
      <c r="H7" s="24">
        <f>Tabla1[[#This Row],[VIÁTICOS]]+Tabla1[[#This Row],[GASTOS DE CAMINO]]</f>
        <v>1500</v>
      </c>
    </row>
    <row r="8" spans="1:13" ht="36" x14ac:dyDescent="0.25">
      <c r="A8" s="9" t="s">
        <v>12</v>
      </c>
      <c r="B8" s="9" t="s">
        <v>13</v>
      </c>
      <c r="C8" s="8" t="s">
        <v>33</v>
      </c>
      <c r="D8" s="16">
        <v>42013</v>
      </c>
      <c r="E8" s="25">
        <v>1100</v>
      </c>
      <c r="F8" s="24">
        <f>Tabla1[[#This Row],[CUOTA DIARIA]]*4</f>
        <v>4400</v>
      </c>
      <c r="G8" s="24">
        <v>400</v>
      </c>
      <c r="H8" s="24">
        <f>Tabla1[[#This Row],[VIÁTICOS]]+Tabla1[[#This Row],[GASTOS DE CAMINO]]</f>
        <v>4800</v>
      </c>
    </row>
    <row r="9" spans="1:13" ht="19.5" customHeight="1" x14ac:dyDescent="0.25">
      <c r="A9" s="9" t="s">
        <v>34</v>
      </c>
      <c r="B9" s="9" t="s">
        <v>35</v>
      </c>
      <c r="C9" s="8" t="s">
        <v>33</v>
      </c>
      <c r="D9" s="16">
        <v>42013</v>
      </c>
      <c r="E9" s="25">
        <v>1100</v>
      </c>
      <c r="F9" s="25">
        <v>1100</v>
      </c>
      <c r="G9" s="24">
        <v>400</v>
      </c>
      <c r="H9" s="24">
        <f>Tabla1[[#This Row],[VIÁTICOS]]+Tabla1[[#This Row],[GASTOS DE CAMINO]]</f>
        <v>1500</v>
      </c>
    </row>
    <row r="10" spans="1:13" ht="38.25" x14ac:dyDescent="0.25">
      <c r="A10" s="9" t="s">
        <v>27</v>
      </c>
      <c r="B10" s="9" t="s">
        <v>36</v>
      </c>
      <c r="C10" s="8" t="s">
        <v>37</v>
      </c>
      <c r="D10" s="16">
        <v>42018</v>
      </c>
      <c r="E10" s="25">
        <v>1600</v>
      </c>
      <c r="F10" s="24">
        <v>1600</v>
      </c>
      <c r="G10" s="24">
        <v>400</v>
      </c>
      <c r="H10" s="24">
        <f>Tabla1[[#This Row],[VIÁTICOS]]+Tabla1[[#This Row],[GASTOS DE CAMINO]]</f>
        <v>2000</v>
      </c>
    </row>
    <row r="11" spans="1:13" ht="51" x14ac:dyDescent="0.25">
      <c r="A11" s="9" t="s">
        <v>34</v>
      </c>
      <c r="B11" s="9" t="s">
        <v>35</v>
      </c>
      <c r="C11" s="8" t="s">
        <v>37</v>
      </c>
      <c r="D11" s="16">
        <v>42018</v>
      </c>
      <c r="E11" s="25">
        <v>1600</v>
      </c>
      <c r="F11" s="24">
        <v>1600</v>
      </c>
      <c r="G11" s="24">
        <v>400</v>
      </c>
      <c r="H11" s="24">
        <f>Tabla1[[#This Row],[VIÁTICOS]]+Tabla1[[#This Row],[GASTOS DE CAMINO]]</f>
        <v>2000</v>
      </c>
    </row>
    <row r="12" spans="1:13" ht="36" x14ac:dyDescent="0.25">
      <c r="A12" s="9" t="s">
        <v>30</v>
      </c>
      <c r="B12" s="9"/>
      <c r="C12" s="8" t="s">
        <v>37</v>
      </c>
      <c r="D12" s="16">
        <v>42018</v>
      </c>
      <c r="E12" s="25">
        <v>1600</v>
      </c>
      <c r="F12" s="24">
        <v>1600</v>
      </c>
      <c r="G12" s="24">
        <v>400</v>
      </c>
      <c r="H12" s="24">
        <f>Tabla1[[#This Row],[VIÁTICOS]]+Tabla1[[#This Row],[GASTOS DE CAMINO]]</f>
        <v>2000</v>
      </c>
    </row>
    <row r="13" spans="1:13" ht="60" x14ac:dyDescent="0.25">
      <c r="A13" s="9" t="s">
        <v>15</v>
      </c>
      <c r="B13" s="9" t="s">
        <v>20</v>
      </c>
      <c r="C13" s="8" t="s">
        <v>38</v>
      </c>
      <c r="D13" s="16">
        <v>42019</v>
      </c>
      <c r="E13" s="25">
        <v>1100</v>
      </c>
      <c r="F13" s="25">
        <v>1100</v>
      </c>
      <c r="G13" s="24">
        <v>0</v>
      </c>
      <c r="H13" s="24">
        <f>Tabla1[[#This Row],[VIÁTICOS]]+Tabla1[[#This Row],[GASTOS DE CAMINO]]</f>
        <v>1100</v>
      </c>
    </row>
    <row r="14" spans="1:13" ht="60" x14ac:dyDescent="0.25">
      <c r="A14" s="9" t="s">
        <v>18</v>
      </c>
      <c r="B14" s="9" t="s">
        <v>8</v>
      </c>
      <c r="C14" s="8" t="s">
        <v>38</v>
      </c>
      <c r="D14" s="16">
        <v>42019</v>
      </c>
      <c r="E14" s="25">
        <v>750</v>
      </c>
      <c r="F14" s="25">
        <v>750</v>
      </c>
      <c r="G14" s="26">
        <v>0</v>
      </c>
      <c r="H14" s="24">
        <f>Tabla1[[#This Row],[VIÁTICOS]]+Tabla1[[#This Row],[GASTOS DE CAMINO]]</f>
        <v>750</v>
      </c>
    </row>
    <row r="15" spans="1:13" ht="36" x14ac:dyDescent="0.25">
      <c r="A15" s="9" t="s">
        <v>12</v>
      </c>
      <c r="B15" s="9" t="str">
        <f>B8</f>
        <v>DIRECTOR DE PROYECTOS</v>
      </c>
      <c r="C15" s="8" t="s">
        <v>33</v>
      </c>
      <c r="D15" s="16">
        <v>42024</v>
      </c>
      <c r="E15" s="25">
        <v>1100</v>
      </c>
      <c r="F15" s="24">
        <f>Tabla1[[#This Row],[CUOTA DIARIA]]*3</f>
        <v>3300</v>
      </c>
      <c r="G15" s="24">
        <v>400</v>
      </c>
      <c r="H15" s="24">
        <f>Tabla1[[#This Row],[VIÁTICOS]]+Tabla1[[#This Row],[GASTOS DE CAMINO]]</f>
        <v>3700</v>
      </c>
    </row>
    <row r="16" spans="1:13" ht="60" x14ac:dyDescent="0.25">
      <c r="A16" s="9" t="s">
        <v>34</v>
      </c>
      <c r="B16" s="9" t="s">
        <v>35</v>
      </c>
      <c r="C16" s="8" t="s">
        <v>39</v>
      </c>
      <c r="D16" s="16">
        <v>42024</v>
      </c>
      <c r="E16" s="25">
        <v>1600</v>
      </c>
      <c r="F16" s="24">
        <v>1600</v>
      </c>
      <c r="G16" s="24">
        <v>400</v>
      </c>
      <c r="H16" s="24">
        <f>Tabla1[[#This Row],[VIÁTICOS]]+Tabla1[[#This Row],[GASTOS DE CAMINO]]</f>
        <v>2000</v>
      </c>
    </row>
    <row r="17" spans="1:8" ht="120" x14ac:dyDescent="0.25">
      <c r="A17" s="9" t="s">
        <v>40</v>
      </c>
      <c r="B17" s="9"/>
      <c r="C17" s="8" t="s">
        <v>41</v>
      </c>
      <c r="D17" s="16">
        <v>42024</v>
      </c>
      <c r="E17" s="25">
        <v>1100</v>
      </c>
      <c r="F17" s="24">
        <f>Tabla1[[#This Row],[CUOTA DIARIA]]*2</f>
        <v>2200</v>
      </c>
      <c r="G17" s="24">
        <v>400</v>
      </c>
      <c r="H17" s="24">
        <f>Tabla1[[#This Row],[VIÁTICOS]]+Tabla1[[#This Row],[GASTOS DE CAMINO]]</f>
        <v>2600</v>
      </c>
    </row>
    <row r="18" spans="1:8" ht="120" x14ac:dyDescent="0.25">
      <c r="A18" s="9" t="s">
        <v>42</v>
      </c>
      <c r="B18" s="9" t="s">
        <v>94</v>
      </c>
      <c r="C18" s="8" t="s">
        <v>41</v>
      </c>
      <c r="D18" s="16">
        <v>42024</v>
      </c>
      <c r="E18" s="25">
        <v>850</v>
      </c>
      <c r="F18" s="14">
        <f>Tabla1[[#This Row],[CUOTA DIARIA]]*2</f>
        <v>1700</v>
      </c>
      <c r="G18" s="14">
        <v>300</v>
      </c>
      <c r="H18" s="24">
        <f>Tabla1[[#This Row],[VIÁTICOS]]+Tabla1[[#This Row],[GASTOS DE CAMINO]]</f>
        <v>2000</v>
      </c>
    </row>
    <row r="19" spans="1:8" ht="108" x14ac:dyDescent="0.25">
      <c r="A19" s="9" t="s">
        <v>26</v>
      </c>
      <c r="B19" s="9" t="s">
        <v>43</v>
      </c>
      <c r="C19" s="8" t="s">
        <v>44</v>
      </c>
      <c r="D19" s="16">
        <v>42025</v>
      </c>
      <c r="E19" s="25">
        <v>1100</v>
      </c>
      <c r="F19" s="24">
        <f>Tabla1[[#This Row],[CUOTA DIARIA]]*2</f>
        <v>2200</v>
      </c>
      <c r="G19" s="24">
        <v>400</v>
      </c>
      <c r="H19" s="24">
        <f>Tabla1[[#This Row],[VIÁTICOS]]+Tabla1[[#This Row],[GASTOS DE CAMINO]]</f>
        <v>2600</v>
      </c>
    </row>
    <row r="20" spans="1:8" ht="72" x14ac:dyDescent="0.25">
      <c r="A20" s="9" t="s">
        <v>24</v>
      </c>
      <c r="B20" s="9" t="s">
        <v>25</v>
      </c>
      <c r="C20" s="8" t="s">
        <v>45</v>
      </c>
      <c r="D20" s="16">
        <v>42025</v>
      </c>
      <c r="E20" s="25">
        <v>750</v>
      </c>
      <c r="F20" s="25">
        <v>750</v>
      </c>
      <c r="G20" s="26">
        <v>300</v>
      </c>
      <c r="H20" s="24">
        <f>Tabla1[[#This Row],[VIÁTICOS]]+Tabla1[[#This Row],[GASTOS DE CAMINO]]</f>
        <v>1050</v>
      </c>
    </row>
    <row r="21" spans="1:8" ht="84" x14ac:dyDescent="0.25">
      <c r="A21" s="9" t="s">
        <v>15</v>
      </c>
      <c r="B21" s="9" t="s">
        <v>20</v>
      </c>
      <c r="C21" s="8" t="s">
        <v>46</v>
      </c>
      <c r="D21" s="16">
        <v>42025</v>
      </c>
      <c r="E21" s="25">
        <v>1100</v>
      </c>
      <c r="F21" s="26">
        <f>Tabla1[[#This Row],[CUOTA DIARIA]]*2</f>
        <v>2200</v>
      </c>
      <c r="G21" s="26">
        <v>400</v>
      </c>
      <c r="H21" s="24">
        <f>Tabla1[[#This Row],[VIÁTICOS]]+Tabla1[[#This Row],[GASTOS DE CAMINO]]</f>
        <v>2600</v>
      </c>
    </row>
    <row r="22" spans="1:8" ht="72" x14ac:dyDescent="0.25">
      <c r="A22" s="9" t="s">
        <v>23</v>
      </c>
      <c r="B22" s="9" t="s">
        <v>14</v>
      </c>
      <c r="C22" s="8" t="s">
        <v>47</v>
      </c>
      <c r="D22" s="16">
        <v>42026</v>
      </c>
      <c r="E22" s="25">
        <v>500</v>
      </c>
      <c r="F22" s="26">
        <f>Tabla1[[#This Row],[CUOTA DIARIA]]*2</f>
        <v>1000</v>
      </c>
      <c r="G22" s="26">
        <v>300</v>
      </c>
      <c r="H22" s="24">
        <f>Tabla1[[#This Row],[VIÁTICOS]]+Tabla1[[#This Row],[GASTOS DE CAMINO]]</f>
        <v>1300</v>
      </c>
    </row>
    <row r="23" spans="1:8" ht="36" x14ac:dyDescent="0.25">
      <c r="A23" s="9" t="s">
        <v>12</v>
      </c>
      <c r="B23" s="9" t="s">
        <v>13</v>
      </c>
      <c r="C23" s="8" t="s">
        <v>48</v>
      </c>
      <c r="D23" s="16">
        <v>42031</v>
      </c>
      <c r="E23" s="25">
        <v>1100</v>
      </c>
      <c r="F23" s="26">
        <f>Tabla1[[#This Row],[CUOTA DIARIA]]*3</f>
        <v>3300</v>
      </c>
      <c r="G23" s="26">
        <v>400</v>
      </c>
      <c r="H23" s="24">
        <f>Tabla1[[#This Row],[VIÁTICOS]]+Tabla1[[#This Row],[GASTOS DE CAMINO]]</f>
        <v>3700</v>
      </c>
    </row>
    <row r="24" spans="1:8" ht="72" x14ac:dyDescent="0.25">
      <c r="A24" s="9" t="s">
        <v>18</v>
      </c>
      <c r="B24" s="9" t="s">
        <v>8</v>
      </c>
      <c r="C24" s="8" t="s">
        <v>47</v>
      </c>
      <c r="D24" s="16">
        <v>42031</v>
      </c>
      <c r="E24" s="25">
        <v>750</v>
      </c>
      <c r="F24" s="25">
        <v>750</v>
      </c>
      <c r="G24" s="26">
        <v>300</v>
      </c>
      <c r="H24" s="24">
        <f>Tabla1[[#This Row],[VIÁTICOS]]+Tabla1[[#This Row],[GASTOS DE CAMINO]]</f>
        <v>1050</v>
      </c>
    </row>
    <row r="25" spans="1:8" ht="48" x14ac:dyDescent="0.25">
      <c r="A25" s="9" t="s">
        <v>19</v>
      </c>
      <c r="B25" s="9" t="s">
        <v>31</v>
      </c>
      <c r="C25" s="8" t="s">
        <v>49</v>
      </c>
      <c r="D25" s="16">
        <v>42032</v>
      </c>
      <c r="E25" s="25">
        <v>750</v>
      </c>
      <c r="F25" s="26">
        <f>Tabla1[[#This Row],[CUOTA DIARIA]]*2</f>
        <v>1500</v>
      </c>
      <c r="G25" s="26">
        <v>300</v>
      </c>
      <c r="H25" s="24">
        <f>Tabla1[[#This Row],[VIÁTICOS]]+Tabla1[[#This Row],[GASTOS DE CAMINO]]</f>
        <v>1800</v>
      </c>
    </row>
    <row r="26" spans="1:8" ht="51" x14ac:dyDescent="0.25">
      <c r="A26" s="9" t="s">
        <v>34</v>
      </c>
      <c r="B26" s="9" t="s">
        <v>35</v>
      </c>
      <c r="C26" s="8" t="s">
        <v>49</v>
      </c>
      <c r="D26" s="16">
        <v>42032</v>
      </c>
      <c r="E26" s="25">
        <v>1100</v>
      </c>
      <c r="F26" s="26">
        <f>Tabla1[[#This Row],[CUOTA DIARIA]]*2</f>
        <v>2200</v>
      </c>
      <c r="G26" s="26">
        <v>400</v>
      </c>
      <c r="H26" s="24">
        <f>Tabla1[[#This Row],[VIÁTICOS]]+Tabla1[[#This Row],[GASTOS DE CAMINO]]</f>
        <v>2600</v>
      </c>
    </row>
    <row r="27" spans="1:8" ht="38.25" x14ac:dyDescent="0.25">
      <c r="A27" s="9" t="s">
        <v>26</v>
      </c>
      <c r="B27" s="9" t="s">
        <v>43</v>
      </c>
      <c r="C27" s="8" t="s">
        <v>50</v>
      </c>
      <c r="D27" s="16">
        <v>42034</v>
      </c>
      <c r="E27" s="25">
        <v>1100</v>
      </c>
      <c r="F27" s="25">
        <v>1100</v>
      </c>
      <c r="G27" s="26">
        <v>400</v>
      </c>
      <c r="H27" s="24">
        <f>Tabla1[[#This Row],[VIÁTICOS]]+Tabla1[[#This Row],[GASTOS DE CAMINO]]</f>
        <v>1500</v>
      </c>
    </row>
    <row r="28" spans="1:8" ht="36" x14ac:dyDescent="0.25">
      <c r="A28" s="9" t="s">
        <v>12</v>
      </c>
      <c r="B28" s="9" t="s">
        <v>13</v>
      </c>
      <c r="C28" s="8" t="s">
        <v>33</v>
      </c>
      <c r="D28" s="16">
        <v>42044</v>
      </c>
      <c r="E28" s="25">
        <v>1100</v>
      </c>
      <c r="F28" s="25">
        <v>1100</v>
      </c>
      <c r="G28" s="26">
        <v>400</v>
      </c>
      <c r="H28" s="24">
        <f>Tabla1[[#This Row],[VIÁTICOS]]+Tabla1[[#This Row],[GASTOS DE CAMINO]]</f>
        <v>1500</v>
      </c>
    </row>
    <row r="29" spans="1:8" ht="36" x14ac:dyDescent="0.25">
      <c r="A29" s="9" t="s">
        <v>15</v>
      </c>
      <c r="B29" s="9" t="s">
        <v>20</v>
      </c>
      <c r="C29" s="8" t="s">
        <v>33</v>
      </c>
      <c r="D29" s="16">
        <v>42044</v>
      </c>
      <c r="E29" s="25">
        <v>1100</v>
      </c>
      <c r="F29" s="25">
        <v>1100</v>
      </c>
      <c r="G29" s="26">
        <v>400</v>
      </c>
      <c r="H29" s="24">
        <f>Tabla1[[#This Row],[VIÁTICOS]]+Tabla1[[#This Row],[GASTOS DE CAMINO]]</f>
        <v>1500</v>
      </c>
    </row>
    <row r="30" spans="1:8" ht="60" x14ac:dyDescent="0.25">
      <c r="A30" s="9" t="s">
        <v>26</v>
      </c>
      <c r="B30" s="9" t="s">
        <v>43</v>
      </c>
      <c r="C30" s="8" t="s">
        <v>51</v>
      </c>
      <c r="D30" s="16">
        <v>42046</v>
      </c>
      <c r="E30" s="25">
        <v>1100</v>
      </c>
      <c r="F30" s="26">
        <f>Tabla1[[#This Row],[CUOTA DIARIA]]*2</f>
        <v>2200</v>
      </c>
      <c r="G30" s="26">
        <v>400</v>
      </c>
      <c r="H30" s="24">
        <f>Tabla1[[#This Row],[VIÁTICOS]]+Tabla1[[#This Row],[GASTOS DE CAMINO]]</f>
        <v>2600</v>
      </c>
    </row>
    <row r="31" spans="1:8" ht="72" x14ac:dyDescent="0.25">
      <c r="A31" s="9" t="s">
        <v>52</v>
      </c>
      <c r="B31" s="9" t="s">
        <v>29</v>
      </c>
      <c r="C31" s="8" t="s">
        <v>53</v>
      </c>
      <c r="D31" s="16">
        <v>42061</v>
      </c>
      <c r="E31" s="25">
        <v>850</v>
      </c>
      <c r="F31" s="26">
        <f>Tabla1[[#This Row],[CUOTA DIARIA]]*2</f>
        <v>1700</v>
      </c>
      <c r="G31" s="26">
        <v>300</v>
      </c>
      <c r="H31" s="24">
        <f>Tabla1[[#This Row],[VIÁTICOS]]+Tabla1[[#This Row],[GASTOS DE CAMINO]]</f>
        <v>2000</v>
      </c>
    </row>
    <row r="32" spans="1:8" ht="72" x14ac:dyDescent="0.25">
      <c r="A32" s="9" t="s">
        <v>21</v>
      </c>
      <c r="B32" s="9" t="s">
        <v>14</v>
      </c>
      <c r="C32" s="8" t="s">
        <v>53</v>
      </c>
      <c r="D32" s="16">
        <v>42061</v>
      </c>
      <c r="E32" s="25">
        <v>850</v>
      </c>
      <c r="F32" s="26">
        <f>Tabla1[[#This Row],[CUOTA DIARIA]]*2</f>
        <v>1700</v>
      </c>
      <c r="G32" s="26">
        <v>300</v>
      </c>
      <c r="H32" s="24">
        <f>Tabla1[[#This Row],[VIÁTICOS]]+Tabla1[[#This Row],[GASTOS DE CAMINO]]</f>
        <v>2000</v>
      </c>
    </row>
    <row r="33" spans="1:8" ht="72" x14ac:dyDescent="0.25">
      <c r="A33" s="9" t="s">
        <v>54</v>
      </c>
      <c r="B33" s="9" t="s">
        <v>14</v>
      </c>
      <c r="C33" s="8" t="s">
        <v>53</v>
      </c>
      <c r="D33" s="16">
        <v>42061</v>
      </c>
      <c r="E33" s="25">
        <v>500</v>
      </c>
      <c r="F33" s="26">
        <f>Tabla1[[#This Row],[CUOTA DIARIA]]*2</f>
        <v>1000</v>
      </c>
      <c r="G33" s="26">
        <v>220</v>
      </c>
      <c r="H33" s="24">
        <f>Tabla1[[#This Row],[VIÁTICOS]]+Tabla1[[#This Row],[GASTOS DE CAMINO]]</f>
        <v>1220</v>
      </c>
    </row>
    <row r="34" spans="1:8" ht="84" x14ac:dyDescent="0.25">
      <c r="A34" s="9" t="s">
        <v>15</v>
      </c>
      <c r="B34" s="9" t="s">
        <v>20</v>
      </c>
      <c r="C34" s="8" t="s">
        <v>55</v>
      </c>
      <c r="D34" s="16">
        <v>42065</v>
      </c>
      <c r="E34" s="25">
        <v>1100</v>
      </c>
      <c r="F34" s="25">
        <v>1100</v>
      </c>
      <c r="G34" s="26">
        <v>0</v>
      </c>
      <c r="H34" s="24">
        <f>Tabla1[[#This Row],[VIÁTICOS]]+Tabla1[[#This Row],[GASTOS DE CAMINO]]</f>
        <v>1100</v>
      </c>
    </row>
    <row r="35" spans="1:8" ht="84" x14ac:dyDescent="0.25">
      <c r="A35" s="9" t="s">
        <v>18</v>
      </c>
      <c r="B35" s="9" t="s">
        <v>8</v>
      </c>
      <c r="C35" s="8" t="s">
        <v>55</v>
      </c>
      <c r="D35" s="16">
        <v>42065</v>
      </c>
      <c r="E35" s="25">
        <v>750</v>
      </c>
      <c r="F35" s="25">
        <v>750</v>
      </c>
      <c r="G35" s="26">
        <v>0</v>
      </c>
      <c r="H35" s="24">
        <f>Tabla1[[#This Row],[VIÁTICOS]]+Tabla1[[#This Row],[GASTOS DE CAMINO]]</f>
        <v>750</v>
      </c>
    </row>
    <row r="36" spans="1:8" ht="60" x14ac:dyDescent="0.25">
      <c r="A36" s="9" t="s">
        <v>52</v>
      </c>
      <c r="B36" s="9" t="s">
        <v>29</v>
      </c>
      <c r="C36" s="8" t="s">
        <v>56</v>
      </c>
      <c r="D36" s="16">
        <v>42068</v>
      </c>
      <c r="E36" s="25">
        <v>850</v>
      </c>
      <c r="F36" s="26">
        <f>Tabla1[[#This Row],[CUOTA DIARIA]]*2</f>
        <v>1700</v>
      </c>
      <c r="G36" s="26">
        <v>300</v>
      </c>
      <c r="H36" s="24">
        <f>Tabla1[[#This Row],[VIÁTICOS]]+Tabla1[[#This Row],[GASTOS DE CAMINO]]</f>
        <v>2000</v>
      </c>
    </row>
    <row r="37" spans="1:8" ht="60" x14ac:dyDescent="0.25">
      <c r="A37" s="9" t="s">
        <v>21</v>
      </c>
      <c r="B37" s="9" t="s">
        <v>14</v>
      </c>
      <c r="C37" s="8" t="s">
        <v>56</v>
      </c>
      <c r="D37" s="16">
        <v>42068</v>
      </c>
      <c r="E37" s="25">
        <v>850</v>
      </c>
      <c r="F37" s="26">
        <f>Tabla1[[#This Row],[CUOTA DIARIA]]*2</f>
        <v>1700</v>
      </c>
      <c r="G37" s="26">
        <v>300</v>
      </c>
      <c r="H37" s="24">
        <f>Tabla1[[#This Row],[VIÁTICOS]]+Tabla1[[#This Row],[GASTOS DE CAMINO]]</f>
        <v>2000</v>
      </c>
    </row>
    <row r="38" spans="1:8" ht="60" x14ac:dyDescent="0.25">
      <c r="A38" s="9" t="s">
        <v>54</v>
      </c>
      <c r="B38" s="9" t="s">
        <v>14</v>
      </c>
      <c r="C38" s="8" t="s">
        <v>56</v>
      </c>
      <c r="D38" s="16">
        <v>42068</v>
      </c>
      <c r="E38" s="25">
        <v>500</v>
      </c>
      <c r="F38" s="26">
        <f>Tabla1[[#This Row],[CUOTA DIARIA]]*2</f>
        <v>1000</v>
      </c>
      <c r="G38" s="26">
        <v>220</v>
      </c>
      <c r="H38" s="24">
        <f>Tabla1[[#This Row],[VIÁTICOS]]+Tabla1[[#This Row],[GASTOS DE CAMINO]]</f>
        <v>1220</v>
      </c>
    </row>
    <row r="39" spans="1:8" ht="36" x14ac:dyDescent="0.25">
      <c r="A39" s="9" t="s">
        <v>57</v>
      </c>
      <c r="B39" s="9" t="s">
        <v>13</v>
      </c>
      <c r="C39" s="8" t="s">
        <v>33</v>
      </c>
      <c r="D39" s="16">
        <v>42072</v>
      </c>
      <c r="E39" s="25">
        <v>1100</v>
      </c>
      <c r="F39" s="26">
        <f>Tabla1[[#This Row],[CUOTA DIARIA]]*3</f>
        <v>3300</v>
      </c>
      <c r="G39" s="26">
        <v>400</v>
      </c>
      <c r="H39" s="24">
        <f>Tabla1[[#This Row],[VIÁTICOS]]+Tabla1[[#This Row],[GASTOS DE CAMINO]]</f>
        <v>3700</v>
      </c>
    </row>
    <row r="40" spans="1:8" ht="36" x14ac:dyDescent="0.25">
      <c r="A40" s="9" t="s">
        <v>15</v>
      </c>
      <c r="B40" s="9" t="s">
        <v>20</v>
      </c>
      <c r="C40" s="8" t="s">
        <v>33</v>
      </c>
      <c r="D40" s="16">
        <v>42072</v>
      </c>
      <c r="E40" s="25">
        <v>1100</v>
      </c>
      <c r="F40" s="26">
        <f>Tabla1[[#This Row],[CUOTA DIARIA]]*3</f>
        <v>3300</v>
      </c>
      <c r="G40" s="26">
        <v>400</v>
      </c>
      <c r="H40" s="24">
        <f>Tabla1[[#This Row],[VIÁTICOS]]+Tabla1[[#This Row],[GASTOS DE CAMINO]]</f>
        <v>3700</v>
      </c>
    </row>
    <row r="41" spans="1:8" ht="36" x14ac:dyDescent="0.25">
      <c r="A41" s="9" t="s">
        <v>28</v>
      </c>
      <c r="B41" s="9" t="s">
        <v>17</v>
      </c>
      <c r="C41" s="8" t="s">
        <v>33</v>
      </c>
      <c r="D41" s="16">
        <v>42072</v>
      </c>
      <c r="E41" s="25">
        <v>500</v>
      </c>
      <c r="F41" s="26">
        <v>500</v>
      </c>
      <c r="G41" s="26">
        <v>220</v>
      </c>
      <c r="H41" s="24">
        <f>Tabla1[[#This Row],[VIÁTICOS]]+Tabla1[[#This Row],[GASTOS DE CAMINO]]</f>
        <v>720</v>
      </c>
    </row>
    <row r="42" spans="1:8" ht="36" x14ac:dyDescent="0.25">
      <c r="A42" s="9" t="s">
        <v>23</v>
      </c>
      <c r="B42" s="9" t="s">
        <v>14</v>
      </c>
      <c r="C42" s="8" t="s">
        <v>33</v>
      </c>
      <c r="D42" s="16">
        <v>42072</v>
      </c>
      <c r="E42" s="25">
        <v>500</v>
      </c>
      <c r="F42" s="26">
        <v>500</v>
      </c>
      <c r="G42" s="26">
        <v>220</v>
      </c>
      <c r="H42" s="24">
        <f>Tabla1[[#This Row],[VIÁTICOS]]+Tabla1[[#This Row],[GASTOS DE CAMINO]]</f>
        <v>720</v>
      </c>
    </row>
    <row r="43" spans="1:8" ht="144" x14ac:dyDescent="0.25">
      <c r="A43" s="9" t="s">
        <v>26</v>
      </c>
      <c r="B43" s="9" t="s">
        <v>43</v>
      </c>
      <c r="C43" s="8" t="s">
        <v>58</v>
      </c>
      <c r="D43" s="16">
        <v>42075</v>
      </c>
      <c r="E43" s="25">
        <v>1100</v>
      </c>
      <c r="F43" s="26">
        <v>1100</v>
      </c>
      <c r="G43" s="26">
        <v>0</v>
      </c>
      <c r="H43" s="24">
        <f>Tabla1[[#This Row],[VIÁTICOS]]+Tabla1[[#This Row],[GASTOS DE CAMINO]]</f>
        <v>1100</v>
      </c>
    </row>
    <row r="44" spans="1:8" ht="144" x14ac:dyDescent="0.25">
      <c r="A44" s="9" t="s">
        <v>52</v>
      </c>
      <c r="B44" s="9" t="s">
        <v>29</v>
      </c>
      <c r="C44" s="8" t="s">
        <v>58</v>
      </c>
      <c r="D44" s="16">
        <v>42075</v>
      </c>
      <c r="E44" s="25">
        <v>850</v>
      </c>
      <c r="F44" s="26">
        <v>850</v>
      </c>
      <c r="G44" s="26">
        <v>0</v>
      </c>
      <c r="H44" s="24">
        <f>Tabla1[[#This Row],[VIÁTICOS]]+Tabla1[[#This Row],[GASTOS DE CAMINO]]</f>
        <v>850</v>
      </c>
    </row>
    <row r="45" spans="1:8" ht="144" x14ac:dyDescent="0.25">
      <c r="A45" s="15" t="s">
        <v>23</v>
      </c>
      <c r="B45" s="15" t="s">
        <v>14</v>
      </c>
      <c r="C45" s="8" t="s">
        <v>58</v>
      </c>
      <c r="D45" s="17">
        <v>42075</v>
      </c>
      <c r="E45" s="27">
        <v>500</v>
      </c>
      <c r="F45" s="28">
        <v>500</v>
      </c>
      <c r="G45" s="26">
        <v>0</v>
      </c>
      <c r="H45" s="24">
        <f>Tabla1[[#This Row],[VIÁTICOS]]+Tabla1[[#This Row],[GASTOS DE CAMINO]]</f>
        <v>500</v>
      </c>
    </row>
    <row r="46" spans="1:8" ht="144" x14ac:dyDescent="0.25">
      <c r="A46" s="9" t="s">
        <v>18</v>
      </c>
      <c r="B46" s="9" t="s">
        <v>8</v>
      </c>
      <c r="C46" s="8" t="s">
        <v>58</v>
      </c>
      <c r="D46" s="16">
        <v>42075</v>
      </c>
      <c r="E46" s="25">
        <v>750</v>
      </c>
      <c r="F46" s="26">
        <v>750</v>
      </c>
      <c r="G46" s="26">
        <v>0</v>
      </c>
      <c r="H46" s="24">
        <f>Tabla1[[#This Row],[VIÁTICOS]]+Tabla1[[#This Row],[GASTOS DE CAMINO]]</f>
        <v>750</v>
      </c>
    </row>
    <row r="47" spans="1:8" ht="36" x14ac:dyDescent="0.25">
      <c r="A47" s="9" t="s">
        <v>12</v>
      </c>
      <c r="B47" s="9" t="s">
        <v>13</v>
      </c>
      <c r="C47" s="8" t="s">
        <v>33</v>
      </c>
      <c r="D47" s="16">
        <v>42080</v>
      </c>
      <c r="E47" s="25">
        <v>1100</v>
      </c>
      <c r="F47" s="26">
        <f>Tabla1[[#This Row],[CUOTA DIARIA]]*4</f>
        <v>4400</v>
      </c>
      <c r="G47" s="26">
        <v>400</v>
      </c>
      <c r="H47" s="24">
        <f>Tabla1[[#This Row],[VIÁTICOS]]+Tabla1[[#This Row],[GASTOS DE CAMINO]]</f>
        <v>4800</v>
      </c>
    </row>
    <row r="48" spans="1:8" ht="96" x14ac:dyDescent="0.25">
      <c r="A48" s="9" t="s">
        <v>16</v>
      </c>
      <c r="B48" s="9" t="s">
        <v>14</v>
      </c>
      <c r="C48" s="8" t="s">
        <v>59</v>
      </c>
      <c r="D48" s="16">
        <v>42080</v>
      </c>
      <c r="E48" s="25">
        <v>500</v>
      </c>
      <c r="F48" s="26">
        <v>500</v>
      </c>
      <c r="G48" s="26">
        <v>220</v>
      </c>
      <c r="H48" s="24">
        <f>Tabla1[[#This Row],[VIÁTICOS]]+Tabla1[[#This Row],[GASTOS DE CAMINO]]</f>
        <v>720</v>
      </c>
    </row>
    <row r="49" spans="1:8" ht="96" x14ac:dyDescent="0.25">
      <c r="A49" s="9" t="s">
        <v>40</v>
      </c>
      <c r="B49" s="9"/>
      <c r="C49" s="8" t="s">
        <v>59</v>
      </c>
      <c r="D49" s="16">
        <v>42080</v>
      </c>
      <c r="E49" s="25">
        <v>1100</v>
      </c>
      <c r="F49" s="26">
        <v>1100</v>
      </c>
      <c r="G49" s="26">
        <v>400</v>
      </c>
      <c r="H49" s="24">
        <f>Tabla1[[#This Row],[VIÁTICOS]]+Tabla1[[#This Row],[GASTOS DE CAMINO]]</f>
        <v>1500</v>
      </c>
    </row>
    <row r="50" spans="1:8" ht="25.5" x14ac:dyDescent="0.25">
      <c r="A50" s="9" t="s">
        <v>52</v>
      </c>
      <c r="B50" s="9" t="s">
        <v>29</v>
      </c>
      <c r="C50" s="8"/>
      <c r="D50" s="16">
        <v>42081</v>
      </c>
      <c r="E50" s="25">
        <v>850</v>
      </c>
      <c r="F50" s="26">
        <v>850</v>
      </c>
      <c r="G50" s="26">
        <v>300</v>
      </c>
      <c r="H50" s="24">
        <f>Tabla1[[#This Row],[VIÁTICOS]]+Tabla1[[#This Row],[GASTOS DE CAMINO]]</f>
        <v>1150</v>
      </c>
    </row>
    <row r="51" spans="1:8" ht="25.5" x14ac:dyDescent="0.25">
      <c r="A51" s="9" t="s">
        <v>18</v>
      </c>
      <c r="B51" s="9" t="s">
        <v>8</v>
      </c>
      <c r="C51" s="8"/>
      <c r="D51" s="16">
        <v>42081</v>
      </c>
      <c r="E51" s="25">
        <v>750</v>
      </c>
      <c r="F51" s="26">
        <v>750</v>
      </c>
      <c r="G51" s="26">
        <v>300</v>
      </c>
      <c r="H51" s="24">
        <f>Tabla1[[#This Row],[VIÁTICOS]]+Tabla1[[#This Row],[GASTOS DE CAMINO]]</f>
        <v>1050</v>
      </c>
    </row>
    <row r="52" spans="1:8" ht="36" x14ac:dyDescent="0.25">
      <c r="A52" s="9" t="s">
        <v>12</v>
      </c>
      <c r="B52" s="9" t="s">
        <v>13</v>
      </c>
      <c r="C52" s="8" t="s">
        <v>33</v>
      </c>
      <c r="D52" s="16">
        <v>42086</v>
      </c>
      <c r="E52" s="25">
        <v>1100</v>
      </c>
      <c r="F52" s="26">
        <f>Tabla1[[#This Row],[CUOTA DIARIA]]*3</f>
        <v>3300</v>
      </c>
      <c r="G52" s="26">
        <v>400</v>
      </c>
      <c r="H52" s="24">
        <f>Tabla1[[#This Row],[VIÁTICOS]]+Tabla1[[#This Row],[GASTOS DE CAMINO]]</f>
        <v>3700</v>
      </c>
    </row>
    <row r="53" spans="1:8" ht="84" x14ac:dyDescent="0.25">
      <c r="A53" s="9" t="s">
        <v>42</v>
      </c>
      <c r="B53" s="9" t="s">
        <v>94</v>
      </c>
      <c r="C53" s="8" t="s">
        <v>60</v>
      </c>
      <c r="D53" s="16">
        <v>42086</v>
      </c>
      <c r="E53" s="25">
        <v>850</v>
      </c>
      <c r="F53" s="26">
        <v>850</v>
      </c>
      <c r="G53" s="26">
        <v>300</v>
      </c>
      <c r="H53" s="24">
        <f>Tabla1[[#This Row],[VIÁTICOS]]+Tabla1[[#This Row],[GASTOS DE CAMINO]]</f>
        <v>1150</v>
      </c>
    </row>
    <row r="54" spans="1:8" ht="84" x14ac:dyDescent="0.25">
      <c r="A54" s="9" t="s">
        <v>15</v>
      </c>
      <c r="B54" s="9" t="s">
        <v>20</v>
      </c>
      <c r="C54" s="8" t="s">
        <v>61</v>
      </c>
      <c r="D54" s="16">
        <v>42089</v>
      </c>
      <c r="E54" s="25">
        <v>1100</v>
      </c>
      <c r="F54" s="26">
        <v>1100</v>
      </c>
      <c r="G54" s="26">
        <v>400</v>
      </c>
      <c r="H54" s="24">
        <f>Tabla1[[#This Row],[VIÁTICOS]]+Tabla1[[#This Row],[GASTOS DE CAMINO]]</f>
        <v>1500</v>
      </c>
    </row>
    <row r="55" spans="1:8" ht="84" x14ac:dyDescent="0.25">
      <c r="A55" s="9" t="s">
        <v>23</v>
      </c>
      <c r="B55" s="9" t="s">
        <v>14</v>
      </c>
      <c r="C55" s="8" t="s">
        <v>61</v>
      </c>
      <c r="D55" s="16">
        <v>42089</v>
      </c>
      <c r="E55" s="25">
        <v>500</v>
      </c>
      <c r="F55" s="26">
        <v>500</v>
      </c>
      <c r="G55" s="26">
        <v>220</v>
      </c>
      <c r="H55" s="24">
        <f>Tabla1[[#This Row],[VIÁTICOS]]+Tabla1[[#This Row],[GASTOS DE CAMINO]]</f>
        <v>720</v>
      </c>
    </row>
    <row r="56" spans="1:8" ht="84" x14ac:dyDescent="0.25">
      <c r="A56" s="9" t="s">
        <v>26</v>
      </c>
      <c r="B56" s="9" t="s">
        <v>43</v>
      </c>
      <c r="C56" s="8" t="s">
        <v>62</v>
      </c>
      <c r="D56" s="16">
        <v>42093</v>
      </c>
      <c r="E56" s="25">
        <v>1100</v>
      </c>
      <c r="F56" s="26">
        <v>1100</v>
      </c>
      <c r="G56" s="26">
        <v>400</v>
      </c>
      <c r="H56" s="24">
        <f>Tabla1[[#This Row],[VIÁTICOS]]+Tabla1[[#This Row],[GASTOS DE CAMINO]]</f>
        <v>1500</v>
      </c>
    </row>
    <row r="57" spans="1:8" ht="84" x14ac:dyDescent="0.25">
      <c r="A57" s="9" t="s">
        <v>12</v>
      </c>
      <c r="B57" s="9" t="s">
        <v>13</v>
      </c>
      <c r="C57" s="8" t="s">
        <v>62</v>
      </c>
      <c r="D57" s="16">
        <v>42093</v>
      </c>
      <c r="E57" s="25">
        <v>1100</v>
      </c>
      <c r="F57" s="26">
        <v>1100</v>
      </c>
      <c r="G57" s="26">
        <v>400</v>
      </c>
      <c r="H57" s="24">
        <f>Tabla1[[#This Row],[VIÁTICOS]]+Tabla1[[#This Row],[GASTOS DE CAMINO]]</f>
        <v>1500</v>
      </c>
    </row>
    <row r="58" spans="1:8" ht="48" x14ac:dyDescent="0.25">
      <c r="A58" s="9" t="s">
        <v>12</v>
      </c>
      <c r="B58" s="9" t="s">
        <v>13</v>
      </c>
      <c r="C58" s="8" t="s">
        <v>63</v>
      </c>
      <c r="D58" s="16">
        <v>42094</v>
      </c>
      <c r="E58" s="25">
        <v>1100</v>
      </c>
      <c r="F58" s="26">
        <f>Tabla1[[#This Row],[CUOTA DIARIA]]*4</f>
        <v>4400</v>
      </c>
      <c r="G58" s="26">
        <v>400</v>
      </c>
      <c r="H58" s="24">
        <f>Tabla1[[#This Row],[VIÁTICOS]]+Tabla1[[#This Row],[GASTOS DE CAMINO]]</f>
        <v>4800</v>
      </c>
    </row>
    <row r="59" spans="1:8" ht="48" x14ac:dyDescent="0.25">
      <c r="A59" s="9" t="s">
        <v>64</v>
      </c>
      <c r="B59" s="9" t="s">
        <v>11</v>
      </c>
      <c r="C59" s="8" t="s">
        <v>65</v>
      </c>
      <c r="D59" s="16">
        <v>42101</v>
      </c>
      <c r="E59" s="25">
        <v>850</v>
      </c>
      <c r="F59" s="26">
        <f>Tabla1[[#This Row],[CUOTA DIARIA]]*3</f>
        <v>2550</v>
      </c>
      <c r="G59" s="26">
        <v>300</v>
      </c>
      <c r="H59" s="24">
        <f>Tabla1[[#This Row],[VIÁTICOS]]+Tabla1[[#This Row],[GASTOS DE CAMINO]]</f>
        <v>2850</v>
      </c>
    </row>
    <row r="60" spans="1:8" ht="48" x14ac:dyDescent="0.25">
      <c r="A60" s="9" t="s">
        <v>16</v>
      </c>
      <c r="B60" s="9" t="s">
        <v>17</v>
      </c>
      <c r="C60" s="8" t="s">
        <v>65</v>
      </c>
      <c r="D60" s="16">
        <v>42101</v>
      </c>
      <c r="E60" s="25">
        <v>500</v>
      </c>
      <c r="F60" s="26">
        <f>Tabla1[[#This Row],[CUOTA DIARIA]]*3</f>
        <v>1500</v>
      </c>
      <c r="G60" s="26">
        <v>220</v>
      </c>
      <c r="H60" s="24">
        <f>Tabla1[[#This Row],[VIÁTICOS]]+Tabla1[[#This Row],[GASTOS DE CAMINO]]</f>
        <v>1720</v>
      </c>
    </row>
    <row r="61" spans="1:8" ht="72" x14ac:dyDescent="0.25">
      <c r="A61" s="9" t="s">
        <v>27</v>
      </c>
      <c r="B61" s="9" t="s">
        <v>36</v>
      </c>
      <c r="C61" s="8" t="s">
        <v>66</v>
      </c>
      <c r="D61" s="16">
        <v>42104</v>
      </c>
      <c r="E61" s="25">
        <v>1600</v>
      </c>
      <c r="F61" s="26">
        <f>Tabla1[[#This Row],[CUOTA DIARIA]]*2</f>
        <v>3200</v>
      </c>
      <c r="G61" s="26">
        <v>400</v>
      </c>
      <c r="H61" s="24">
        <f>Tabla1[[#This Row],[VIÁTICOS]]+Tabla1[[#This Row],[GASTOS DE CAMINO]]</f>
        <v>3600</v>
      </c>
    </row>
    <row r="62" spans="1:8" ht="72" x14ac:dyDescent="0.25">
      <c r="A62" s="9" t="s">
        <v>67</v>
      </c>
      <c r="B62" s="9"/>
      <c r="C62" s="8" t="s">
        <v>66</v>
      </c>
      <c r="D62" s="16">
        <v>42104</v>
      </c>
      <c r="E62" s="25">
        <v>1600</v>
      </c>
      <c r="F62" s="26">
        <f>Tabla1[[#This Row],[CUOTA DIARIA]]*2</f>
        <v>3200</v>
      </c>
      <c r="G62" s="26">
        <v>400</v>
      </c>
      <c r="H62" s="24">
        <f>Tabla1[[#This Row],[VIÁTICOS]]+Tabla1[[#This Row],[GASTOS DE CAMINO]]</f>
        <v>3600</v>
      </c>
    </row>
    <row r="63" spans="1:8" ht="60" x14ac:dyDescent="0.25">
      <c r="A63" s="9" t="s">
        <v>64</v>
      </c>
      <c r="B63" s="9" t="s">
        <v>11</v>
      </c>
      <c r="C63" s="8" t="s">
        <v>68</v>
      </c>
      <c r="D63" s="16">
        <v>42104</v>
      </c>
      <c r="E63" s="25">
        <v>850</v>
      </c>
      <c r="F63" s="26">
        <f>Tabla1[[#This Row],[CUOTA DIARIA]]*3</f>
        <v>2550</v>
      </c>
      <c r="G63" s="26">
        <v>300</v>
      </c>
      <c r="H63" s="24">
        <f>Tabla1[[#This Row],[VIÁTICOS]]+Tabla1[[#This Row],[GASTOS DE CAMINO]]</f>
        <v>2850</v>
      </c>
    </row>
    <row r="64" spans="1:8" ht="60" x14ac:dyDescent="0.25">
      <c r="A64" s="9" t="s">
        <v>16</v>
      </c>
      <c r="B64" s="9" t="s">
        <v>17</v>
      </c>
      <c r="C64" s="8" t="s">
        <v>68</v>
      </c>
      <c r="D64" s="16">
        <v>42104</v>
      </c>
      <c r="E64" s="25">
        <v>500</v>
      </c>
      <c r="F64" s="26">
        <f>Tabla1[[#This Row],[CUOTA DIARIA]]*3</f>
        <v>1500</v>
      </c>
      <c r="G64" s="26">
        <v>220</v>
      </c>
      <c r="H64" s="24">
        <f>Tabla1[[#This Row],[VIÁTICOS]]+Tabla1[[#This Row],[GASTOS DE CAMINO]]</f>
        <v>1720</v>
      </c>
    </row>
    <row r="65" spans="1:8" ht="36" x14ac:dyDescent="0.25">
      <c r="A65" s="9" t="s">
        <v>12</v>
      </c>
      <c r="B65" s="9" t="s">
        <v>13</v>
      </c>
      <c r="C65" s="8" t="s">
        <v>69</v>
      </c>
      <c r="D65" s="16">
        <v>42104</v>
      </c>
      <c r="E65" s="25">
        <v>1100</v>
      </c>
      <c r="F65" s="26">
        <f>Tabla1[[#This Row],[CUOTA DIARIA]]*3</f>
        <v>3300</v>
      </c>
      <c r="G65" s="26">
        <v>400</v>
      </c>
      <c r="H65" s="24">
        <f>Tabla1[[#This Row],[VIÁTICOS]]+Tabla1[[#This Row],[GASTOS DE CAMINO]]</f>
        <v>3700</v>
      </c>
    </row>
    <row r="66" spans="1:8" ht="72" x14ac:dyDescent="0.25">
      <c r="A66" s="9" t="s">
        <v>28</v>
      </c>
      <c r="B66" s="9" t="s">
        <v>17</v>
      </c>
      <c r="C66" s="8" t="s">
        <v>70</v>
      </c>
      <c r="D66" s="16">
        <v>42107</v>
      </c>
      <c r="E66" s="25">
        <v>500</v>
      </c>
      <c r="F66" s="26">
        <v>500</v>
      </c>
      <c r="G66" s="26">
        <v>220</v>
      </c>
      <c r="H66" s="24">
        <f>Tabla1[[#This Row],[VIÁTICOS]]+Tabla1[[#This Row],[GASTOS DE CAMINO]]</f>
        <v>720</v>
      </c>
    </row>
    <row r="67" spans="1:8" ht="60" x14ac:dyDescent="0.25">
      <c r="A67" s="9" t="s">
        <v>34</v>
      </c>
      <c r="B67" s="9" t="s">
        <v>35</v>
      </c>
      <c r="C67" s="8" t="s">
        <v>71</v>
      </c>
      <c r="D67" s="16">
        <v>42108</v>
      </c>
      <c r="E67" s="25">
        <v>1100</v>
      </c>
      <c r="F67" s="26">
        <v>1100</v>
      </c>
      <c r="G67" s="26">
        <v>400</v>
      </c>
      <c r="H67" s="24">
        <f>Tabla1[[#This Row],[VIÁTICOS]]+Tabla1[[#This Row],[GASTOS DE CAMINO]]</f>
        <v>1500</v>
      </c>
    </row>
    <row r="68" spans="1:8" ht="72" x14ac:dyDescent="0.25">
      <c r="A68" s="9" t="s">
        <v>15</v>
      </c>
      <c r="B68" s="9" t="s">
        <v>20</v>
      </c>
      <c r="C68" s="8" t="s">
        <v>72</v>
      </c>
      <c r="D68" s="16">
        <v>42107</v>
      </c>
      <c r="E68" s="25">
        <v>1100</v>
      </c>
      <c r="F68" s="26">
        <f>Tabla1[[#This Row],[CUOTA DIARIA]]*2</f>
        <v>2200</v>
      </c>
      <c r="G68" s="26">
        <v>400</v>
      </c>
      <c r="H68" s="24">
        <f>Tabla1[[#This Row],[VIÁTICOS]]+Tabla1[[#This Row],[GASTOS DE CAMINO]]</f>
        <v>2600</v>
      </c>
    </row>
    <row r="69" spans="1:8" ht="25.5" x14ac:dyDescent="0.25">
      <c r="A69" s="9" t="s">
        <v>12</v>
      </c>
      <c r="B69" s="9" t="s">
        <v>13</v>
      </c>
      <c r="C69" s="8" t="s">
        <v>73</v>
      </c>
      <c r="D69" s="17">
        <v>42250</v>
      </c>
      <c r="E69" s="25">
        <v>1100</v>
      </c>
      <c r="F69" s="26">
        <v>1100</v>
      </c>
      <c r="G69" s="26">
        <v>400</v>
      </c>
      <c r="H69" s="24">
        <f>Tabla1[[#This Row],[VIÁTICOS]]+Tabla1[[#This Row],[GASTOS DE CAMINO]]</f>
        <v>1500</v>
      </c>
    </row>
    <row r="70" spans="1:8" ht="48" x14ac:dyDescent="0.25">
      <c r="A70" s="15" t="s">
        <v>42</v>
      </c>
      <c r="B70" s="9" t="s">
        <v>94</v>
      </c>
      <c r="C70" s="8" t="s">
        <v>74</v>
      </c>
      <c r="D70" s="17">
        <v>42256</v>
      </c>
      <c r="E70" s="27">
        <v>850</v>
      </c>
      <c r="F70" s="26">
        <v>850</v>
      </c>
      <c r="G70" s="26">
        <v>300</v>
      </c>
      <c r="H70" s="24">
        <f>Tabla1[[#This Row],[VIÁTICOS]]+Tabla1[[#This Row],[GASTOS DE CAMINO]]</f>
        <v>1150</v>
      </c>
    </row>
    <row r="71" spans="1:8" ht="25.5" x14ac:dyDescent="0.25">
      <c r="A71" s="15" t="s">
        <v>12</v>
      </c>
      <c r="B71" s="9" t="s">
        <v>13</v>
      </c>
      <c r="C71" s="8" t="s">
        <v>75</v>
      </c>
      <c r="D71" s="17">
        <v>42275</v>
      </c>
      <c r="E71" s="27">
        <v>1100</v>
      </c>
      <c r="F71" s="26">
        <f>Tabla1[[#This Row],[CUOTA DIARIA]]*2</f>
        <v>2200</v>
      </c>
      <c r="G71" s="26">
        <v>400</v>
      </c>
      <c r="H71" s="24">
        <f>Tabla1[[#This Row],[VIÁTICOS]]+Tabla1[[#This Row],[GASTOS DE CAMINO]]</f>
        <v>2600</v>
      </c>
    </row>
    <row r="72" spans="1:8" ht="51" x14ac:dyDescent="0.25">
      <c r="A72" s="15" t="s">
        <v>34</v>
      </c>
      <c r="B72" s="9" t="s">
        <v>35</v>
      </c>
      <c r="C72" s="8" t="s">
        <v>76</v>
      </c>
      <c r="D72" s="17">
        <v>42284</v>
      </c>
      <c r="E72" s="27">
        <v>1100</v>
      </c>
      <c r="F72" s="26">
        <f>Tabla1[[#This Row],[CUOTA DIARIA]]*2</f>
        <v>2200</v>
      </c>
      <c r="G72" s="26">
        <v>400</v>
      </c>
      <c r="H72" s="24">
        <f>Tabla1[[#This Row],[VIÁTICOS]]+Tabla1[[#This Row],[GASTOS DE CAMINO]]</f>
        <v>2600</v>
      </c>
    </row>
    <row r="73" spans="1:8" ht="30" x14ac:dyDescent="0.25">
      <c r="A73" s="15" t="s">
        <v>15</v>
      </c>
      <c r="B73" s="13" t="s">
        <v>20</v>
      </c>
      <c r="C73" s="8" t="s">
        <v>76</v>
      </c>
      <c r="D73" s="17">
        <v>42284</v>
      </c>
      <c r="E73" s="27">
        <v>1100</v>
      </c>
      <c r="F73" s="26">
        <f>Tabla1[[#This Row],[CUOTA DIARIA]]*2</f>
        <v>2200</v>
      </c>
      <c r="G73" s="26">
        <v>400</v>
      </c>
      <c r="H73" s="24">
        <f>Tabla1[[#This Row],[VIÁTICOS]]+Tabla1[[#This Row],[GASTOS DE CAMINO]]</f>
        <v>2600</v>
      </c>
    </row>
    <row r="74" spans="1:8" ht="30" x14ac:dyDescent="0.25">
      <c r="A74" s="15" t="s">
        <v>12</v>
      </c>
      <c r="B74" s="13" t="s">
        <v>13</v>
      </c>
      <c r="C74" s="8" t="s">
        <v>75</v>
      </c>
      <c r="D74" s="17">
        <v>42297</v>
      </c>
      <c r="E74" s="27">
        <v>1100</v>
      </c>
      <c r="F74" s="26">
        <f>Tabla1[[#This Row],[CUOTA DIARIA]]*2</f>
        <v>2200</v>
      </c>
      <c r="G74" s="26">
        <v>400</v>
      </c>
      <c r="H74" s="24">
        <f>Tabla1[[#This Row],[VIÁTICOS]]+Tabla1[[#This Row],[GASTOS DE CAMINO]]</f>
        <v>2600</v>
      </c>
    </row>
    <row r="75" spans="1:8" ht="36" x14ac:dyDescent="0.25">
      <c r="A75" s="15" t="s">
        <v>15</v>
      </c>
      <c r="B75" s="13" t="s">
        <v>20</v>
      </c>
      <c r="C75" s="8" t="s">
        <v>77</v>
      </c>
      <c r="D75" s="17">
        <v>42304</v>
      </c>
      <c r="E75" s="27">
        <v>1100</v>
      </c>
      <c r="F75" s="26">
        <f>Tabla1[[#This Row],[CUOTA DIARIA]]*2</f>
        <v>2200</v>
      </c>
      <c r="G75" s="26">
        <v>400</v>
      </c>
      <c r="H75" s="24">
        <f>Tabla1[[#This Row],[VIÁTICOS]]+Tabla1[[#This Row],[GASTOS DE CAMINO]]</f>
        <v>2600</v>
      </c>
    </row>
    <row r="76" spans="1:8" ht="51" x14ac:dyDescent="0.25">
      <c r="A76" s="15" t="s">
        <v>34</v>
      </c>
      <c r="B76" s="9" t="s">
        <v>35</v>
      </c>
      <c r="C76" s="8" t="s">
        <v>77</v>
      </c>
      <c r="D76" s="17">
        <v>42304</v>
      </c>
      <c r="E76" s="27">
        <v>1100</v>
      </c>
      <c r="F76" s="26">
        <f>Tabla1[[#This Row],[CUOTA DIARIA]]*2</f>
        <v>2200</v>
      </c>
      <c r="G76" s="26">
        <v>400</v>
      </c>
      <c r="H76" s="24">
        <f>Tabla1[[#This Row],[VIÁTICOS]]+Tabla1[[#This Row],[GASTOS DE CAMINO]]</f>
        <v>2600</v>
      </c>
    </row>
    <row r="77" spans="1:8" ht="30" x14ac:dyDescent="0.25">
      <c r="A77" s="15" t="s">
        <v>15</v>
      </c>
      <c r="B77" s="13" t="s">
        <v>20</v>
      </c>
      <c r="C77" s="8" t="s">
        <v>75</v>
      </c>
      <c r="D77" s="17">
        <v>42318</v>
      </c>
      <c r="E77" s="27">
        <v>1100</v>
      </c>
      <c r="F77" s="26">
        <f>Tabla1[[#This Row],[CUOTA DIARIA]]*2</f>
        <v>2200</v>
      </c>
      <c r="G77" s="26">
        <v>400</v>
      </c>
      <c r="H77" s="24">
        <f>Tabla1[[#This Row],[VIÁTICOS]]+Tabla1[[#This Row],[GASTOS DE CAMINO]]</f>
        <v>2600</v>
      </c>
    </row>
    <row r="78" spans="1:8" ht="30" x14ac:dyDescent="0.25">
      <c r="A78" s="15" t="s">
        <v>12</v>
      </c>
      <c r="B78" s="13" t="s">
        <v>13</v>
      </c>
      <c r="C78" s="8" t="s">
        <v>75</v>
      </c>
      <c r="D78" s="17">
        <v>42318</v>
      </c>
      <c r="E78" s="27">
        <v>1100</v>
      </c>
      <c r="F78" s="26">
        <f>Tabla1[[#This Row],[CUOTA DIARIA]]*2</f>
        <v>2200</v>
      </c>
      <c r="G78" s="26">
        <v>400</v>
      </c>
      <c r="H78" s="24">
        <f>Tabla1[[#This Row],[VIÁTICOS]]+Tabla1[[#This Row],[GASTOS DE CAMINO]]</f>
        <v>2600</v>
      </c>
    </row>
    <row r="79" spans="1:8" ht="60" x14ac:dyDescent="0.25">
      <c r="A79" s="15" t="s">
        <v>78</v>
      </c>
      <c r="B79" s="9"/>
      <c r="C79" s="8" t="s">
        <v>79</v>
      </c>
      <c r="D79" s="17">
        <v>42321</v>
      </c>
      <c r="E79" s="27">
        <v>750</v>
      </c>
      <c r="F79" s="26">
        <f>Tabla1[[#This Row],[CUOTA DIARIA]]*3</f>
        <v>2250</v>
      </c>
      <c r="G79" s="26">
        <v>300</v>
      </c>
      <c r="H79" s="24">
        <f>Tabla1[[#This Row],[VIÁTICOS]]+Tabla1[[#This Row],[GASTOS DE CAMINO]]</f>
        <v>2550</v>
      </c>
    </row>
    <row r="80" spans="1:8" ht="60" x14ac:dyDescent="0.25">
      <c r="A80" s="15" t="s">
        <v>80</v>
      </c>
      <c r="B80" s="9"/>
      <c r="C80" s="8" t="s">
        <v>79</v>
      </c>
      <c r="D80" s="17">
        <v>42321</v>
      </c>
      <c r="E80" s="27">
        <v>750</v>
      </c>
      <c r="F80" s="26">
        <f>Tabla1[[#This Row],[CUOTA DIARIA]]*3</f>
        <v>2250</v>
      </c>
      <c r="G80" s="26">
        <v>300</v>
      </c>
      <c r="H80" s="24">
        <f>Tabla1[[#This Row],[VIÁTICOS]]+Tabla1[[#This Row],[GASTOS DE CAMINO]]</f>
        <v>2550</v>
      </c>
    </row>
    <row r="81" spans="1:8" ht="60" x14ac:dyDescent="0.25">
      <c r="A81" s="15" t="s">
        <v>9</v>
      </c>
      <c r="B81" s="9" t="s">
        <v>43</v>
      </c>
      <c r="C81" s="8" t="s">
        <v>81</v>
      </c>
      <c r="D81" s="17">
        <v>42326</v>
      </c>
      <c r="E81" s="27">
        <v>1100</v>
      </c>
      <c r="F81" s="26">
        <v>1100</v>
      </c>
      <c r="G81" s="26">
        <v>0</v>
      </c>
      <c r="H81" s="24">
        <f>Tabla1[[#This Row],[VIÁTICOS]]+Tabla1[[#This Row],[GASTOS DE CAMINO]]</f>
        <v>1100</v>
      </c>
    </row>
    <row r="82" spans="1:8" ht="60" x14ac:dyDescent="0.25">
      <c r="A82" s="15" t="s">
        <v>12</v>
      </c>
      <c r="B82" s="9" t="s">
        <v>13</v>
      </c>
      <c r="C82" s="8" t="s">
        <v>81</v>
      </c>
      <c r="D82" s="17">
        <v>42326</v>
      </c>
      <c r="E82" s="27">
        <v>1100</v>
      </c>
      <c r="F82" s="26">
        <v>1100</v>
      </c>
      <c r="G82" s="26">
        <v>0</v>
      </c>
      <c r="H82" s="24">
        <f>Tabla1[[#This Row],[VIÁTICOS]]+Tabla1[[#This Row],[GASTOS DE CAMINO]]</f>
        <v>1100</v>
      </c>
    </row>
    <row r="83" spans="1:8" ht="25.5" x14ac:dyDescent="0.25">
      <c r="A83" s="15" t="s">
        <v>12</v>
      </c>
      <c r="B83" s="9" t="s">
        <v>13</v>
      </c>
      <c r="C83" s="8" t="s">
        <v>75</v>
      </c>
      <c r="D83" s="17">
        <v>42339</v>
      </c>
      <c r="E83" s="27">
        <v>1100</v>
      </c>
      <c r="F83" s="26">
        <v>1100</v>
      </c>
      <c r="G83" s="26">
        <v>400</v>
      </c>
      <c r="H83" s="24">
        <f>Tabla1[[#This Row],[VIÁTICOS]]+Tabla1[[#This Row],[GASTOS DE CAMINO]]</f>
        <v>1500</v>
      </c>
    </row>
    <row r="84" spans="1:8" ht="51" x14ac:dyDescent="0.25">
      <c r="A84" s="15" t="s">
        <v>34</v>
      </c>
      <c r="B84" s="9" t="s">
        <v>35</v>
      </c>
      <c r="C84" s="8" t="s">
        <v>82</v>
      </c>
      <c r="D84" s="17">
        <v>42342</v>
      </c>
      <c r="E84" s="27">
        <v>1100</v>
      </c>
      <c r="F84" s="26">
        <f>Tabla1[[#This Row],[CUOTA DIARIA]]*2</f>
        <v>2200</v>
      </c>
      <c r="G84" s="26">
        <v>400</v>
      </c>
      <c r="H84" s="24">
        <f>Tabla1[[#This Row],[VIÁTICOS]]+Tabla1[[#This Row],[GASTOS DE CAMINO]]</f>
        <v>2600</v>
      </c>
    </row>
    <row r="85" spans="1:8" ht="36" x14ac:dyDescent="0.25">
      <c r="A85" s="15" t="s">
        <v>12</v>
      </c>
      <c r="B85" s="9" t="s">
        <v>13</v>
      </c>
      <c r="C85" s="8" t="s">
        <v>82</v>
      </c>
      <c r="D85" s="17">
        <v>42342</v>
      </c>
      <c r="E85" s="27">
        <v>1100</v>
      </c>
      <c r="F85" s="26">
        <f>Tabla1[[#This Row],[CUOTA DIARIA]]*2</f>
        <v>2200</v>
      </c>
      <c r="G85" s="26">
        <v>400</v>
      </c>
      <c r="H85" s="24">
        <f>Tabla1[[#This Row],[VIÁTICOS]]+Tabla1[[#This Row],[GASTOS DE CAMINO]]</f>
        <v>2600</v>
      </c>
    </row>
    <row r="86" spans="1:8" ht="38.25" x14ac:dyDescent="0.25">
      <c r="A86" s="15" t="s">
        <v>83</v>
      </c>
      <c r="B86" s="9" t="s">
        <v>22</v>
      </c>
      <c r="C86" s="8" t="s">
        <v>82</v>
      </c>
      <c r="D86" s="17">
        <v>42342</v>
      </c>
      <c r="E86" s="27">
        <v>750</v>
      </c>
      <c r="F86" s="26">
        <f>Tabla1[[#This Row],[CUOTA DIARIA]]*2</f>
        <v>1500</v>
      </c>
      <c r="G86" s="26">
        <v>300</v>
      </c>
      <c r="H86" s="24">
        <f>Tabla1[[#This Row],[VIÁTICOS]]+Tabla1[[#This Row],[GASTOS DE CAMINO]]</f>
        <v>1800</v>
      </c>
    </row>
    <row r="87" spans="1:8" ht="36" x14ac:dyDescent="0.25">
      <c r="A87" s="15" t="s">
        <v>15</v>
      </c>
      <c r="B87" s="9" t="s">
        <v>20</v>
      </c>
      <c r="C87" s="8" t="s">
        <v>84</v>
      </c>
      <c r="D87" s="17">
        <v>42345</v>
      </c>
      <c r="E87" s="27">
        <v>1100</v>
      </c>
      <c r="F87" s="26">
        <f>Tabla1[[#This Row],[CUOTA DIARIA]]*2</f>
        <v>2200</v>
      </c>
      <c r="G87" s="26">
        <v>400</v>
      </c>
      <c r="H87" s="24">
        <f>Tabla1[[#This Row],[VIÁTICOS]]+Tabla1[[#This Row],[GASTOS DE CAMINO]]</f>
        <v>2600</v>
      </c>
    </row>
    <row r="88" spans="1:8" ht="84" x14ac:dyDescent="0.25">
      <c r="A88" s="15" t="s">
        <v>85</v>
      </c>
      <c r="B88" s="9"/>
      <c r="C88" s="8" t="s">
        <v>86</v>
      </c>
      <c r="D88" s="17">
        <v>42347</v>
      </c>
      <c r="E88" s="25">
        <v>500</v>
      </c>
      <c r="F88" s="26">
        <v>500</v>
      </c>
      <c r="G88" s="26">
        <v>220</v>
      </c>
      <c r="H88" s="24">
        <f>Tabla1[[#This Row],[VIÁTICOS]]+Tabla1[[#This Row],[GASTOS DE CAMINO]]</f>
        <v>720</v>
      </c>
    </row>
    <row r="89" spans="1:8" ht="84" x14ac:dyDescent="0.25">
      <c r="A89" s="15" t="s">
        <v>87</v>
      </c>
      <c r="B89" s="9"/>
      <c r="C89" s="8" t="s">
        <v>86</v>
      </c>
      <c r="D89" s="17">
        <v>42347</v>
      </c>
      <c r="E89" s="25">
        <v>500</v>
      </c>
      <c r="F89" s="26">
        <v>500</v>
      </c>
      <c r="G89" s="26">
        <v>300</v>
      </c>
      <c r="H89" s="24">
        <f>Tabla1[[#This Row],[VIÁTICOS]]+Tabla1[[#This Row],[GASTOS DE CAMINO]]</f>
        <v>800</v>
      </c>
    </row>
    <row r="90" spans="1:8" ht="84" x14ac:dyDescent="0.25">
      <c r="A90" s="15" t="s">
        <v>88</v>
      </c>
      <c r="B90" s="9" t="s">
        <v>36</v>
      </c>
      <c r="C90" s="8" t="s">
        <v>86</v>
      </c>
      <c r="D90" s="17">
        <v>42347</v>
      </c>
      <c r="E90" s="27">
        <v>1100</v>
      </c>
      <c r="F90" s="26">
        <v>1100</v>
      </c>
      <c r="G90" s="26">
        <v>400</v>
      </c>
      <c r="H90" s="24">
        <f>Tabla1[[#This Row],[VIÁTICOS]]+Tabla1[[#This Row],[GASTOS DE CAMINO]]</f>
        <v>1500</v>
      </c>
    </row>
    <row r="91" spans="1:8" ht="72" x14ac:dyDescent="0.25">
      <c r="A91" s="15" t="s">
        <v>89</v>
      </c>
      <c r="B91" s="9" t="s">
        <v>97</v>
      </c>
      <c r="C91" s="8" t="s">
        <v>90</v>
      </c>
      <c r="D91" s="17">
        <v>42347</v>
      </c>
      <c r="E91" s="27">
        <v>1100</v>
      </c>
      <c r="F91" s="26">
        <v>1100</v>
      </c>
      <c r="G91" s="26">
        <v>400</v>
      </c>
      <c r="H91" s="24">
        <f>Tabla1[[#This Row],[VIÁTICOS]]+Tabla1[[#This Row],[GASTOS DE CAMINO]]</f>
        <v>1500</v>
      </c>
    </row>
    <row r="92" spans="1:8" ht="72" x14ac:dyDescent="0.25">
      <c r="A92" s="15" t="s">
        <v>52</v>
      </c>
      <c r="B92" s="9" t="s">
        <v>29</v>
      </c>
      <c r="C92" s="8" t="s">
        <v>91</v>
      </c>
      <c r="D92" s="17">
        <v>42347</v>
      </c>
      <c r="E92" s="27">
        <v>850</v>
      </c>
      <c r="F92" s="26">
        <v>850</v>
      </c>
      <c r="G92" s="26">
        <v>400</v>
      </c>
      <c r="H92" s="24">
        <f>Tabla1[[#This Row],[VIÁTICOS]]+Tabla1[[#This Row],[GASTOS DE CAMINO]]</f>
        <v>1250</v>
      </c>
    </row>
    <row r="93" spans="1:8" ht="48" x14ac:dyDescent="0.25">
      <c r="A93" s="15" t="s">
        <v>15</v>
      </c>
      <c r="B93" s="9" t="s">
        <v>20</v>
      </c>
      <c r="C93" s="8" t="s">
        <v>92</v>
      </c>
      <c r="D93" s="17">
        <v>42352</v>
      </c>
      <c r="E93" s="27">
        <v>1100</v>
      </c>
      <c r="F93" s="26">
        <f>Tabla1[[#This Row],[CUOTA DIARIA]]*4</f>
        <v>4400</v>
      </c>
      <c r="G93" s="26">
        <v>400</v>
      </c>
      <c r="H93" s="24">
        <f>Tabla1[[#This Row],[VIÁTICOS]]+Tabla1[[#This Row],[GASTOS DE CAMINO]]</f>
        <v>4800</v>
      </c>
    </row>
    <row r="94" spans="1:8" ht="48" x14ac:dyDescent="0.25">
      <c r="A94" s="15" t="s">
        <v>10</v>
      </c>
      <c r="B94" s="9" t="s">
        <v>11</v>
      </c>
      <c r="C94" s="8" t="s">
        <v>92</v>
      </c>
      <c r="D94" s="17">
        <v>42352</v>
      </c>
      <c r="E94" s="27">
        <v>850</v>
      </c>
      <c r="F94" s="26">
        <f>Tabla1[[#This Row],[CUOTA DIARIA]]*4</f>
        <v>3400</v>
      </c>
      <c r="G94" s="26">
        <v>300</v>
      </c>
      <c r="H94" s="24">
        <f>Tabla1[[#This Row],[VIÁTICOS]]+Tabla1[[#This Row],[GASTOS DE CAMINO]]</f>
        <v>3700</v>
      </c>
    </row>
  </sheetData>
  <mergeCells count="3">
    <mergeCell ref="A1:H1"/>
    <mergeCell ref="A2:H2"/>
    <mergeCell ref="A3:H3"/>
  </mergeCells>
  <pageMargins left="0" right="0" top="0.59055118110236227" bottom="0.59055118110236227" header="0.31496062992125984" footer="0.31496062992125984"/>
  <pageSetup scale="56" fitToHeight="5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5"/>
    </sheetView>
  </sheetViews>
  <sheetFormatPr baseColWidth="10" defaultRowHeight="15" x14ac:dyDescent="0.25"/>
  <cols>
    <col min="8" max="8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Viáticos y Gastos de Camino</vt:lpstr>
      <vt:lpstr>Hoja1</vt:lpstr>
      <vt:lpstr>'Viáticos y Gastos de Camino'!Área_de_impresión</vt:lpstr>
      <vt:lpstr>'Viáticos y Gastos de Camino'!Títulos_a_imprimir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CYNDI.ZUBIA@HOTMAIL.COM</dc:creator>
  <cp:lastModifiedBy>CYNDI.ZUBIA@HOTMAIL.COM</cp:lastModifiedBy>
  <dcterms:created xsi:type="dcterms:W3CDTF">2015-12-28T16:27:11Z</dcterms:created>
  <dcterms:modified xsi:type="dcterms:W3CDTF">2015-12-28T18:00:45Z</dcterms:modified>
</cp:coreProperties>
</file>