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ENE-DIC2016" sheetId="1" r:id="rId1"/>
    <sheet name="ENERO-2017" sheetId="2" r:id="rId2"/>
    <sheet name="37501-502" sheetId="3" r:id="rId3"/>
    <sheet name="OTRAS CUENTAS VIATICOS" sheetId="4" state="hidden" r:id="rId4"/>
  </sheets>
  <definedNames>
    <definedName name="_xlnm._FilterDatabase" localSheetId="2" hidden="1">'37501-502'!$A$1:$L$95</definedName>
    <definedName name="_xlnm._FilterDatabase" localSheetId="3" hidden="1">'OTRAS CUENTAS VIATICOS'!$A$1:$S$1</definedName>
    <definedName name="_xlnm.Print_Area" localSheetId="0">'ENE-DIC2016'!$A$1:$L$99</definedName>
    <definedName name="_xlnm.Print_Titles" localSheetId="0">'ENE-DIC2016'!$1:$6</definedName>
  </definedNames>
  <calcPr fullCalcOnLoad="1"/>
</workbook>
</file>

<file path=xl/sharedStrings.xml><?xml version="1.0" encoding="utf-8"?>
<sst xmlns="http://schemas.openxmlformats.org/spreadsheetml/2006/main" count="1477" uniqueCount="639">
  <si>
    <t>NOMBRE</t>
  </si>
  <si>
    <t>COMISION</t>
  </si>
  <si>
    <t>FECHA</t>
  </si>
  <si>
    <t>TOTAL PAGADO</t>
  </si>
  <si>
    <t>GASTOS DE CAMINO</t>
  </si>
  <si>
    <t>CUOTA DIARIA</t>
  </si>
  <si>
    <t>VIÁTICOS</t>
  </si>
  <si>
    <t>ING. HILDEBRANDO RAMOS LUNA</t>
  </si>
  <si>
    <t>ING. DANIRA A. MARTINEZ GARCIA</t>
  </si>
  <si>
    <t>PROYECTISTA</t>
  </si>
  <si>
    <t>DIRECTOR GENERAL DE INFRAESTRUCTURA HIDROAGRICOLA</t>
  </si>
  <si>
    <t>PUESTO</t>
  </si>
  <si>
    <t>LOCALIDAD</t>
  </si>
  <si>
    <t>DIAS DE COMISIÓN</t>
  </si>
  <si>
    <t>OFICIO NO.</t>
  </si>
  <si>
    <t>13-ENERO.</t>
  </si>
  <si>
    <t>19-ENERO.</t>
  </si>
  <si>
    <t>NACOZARI DE GARCIA</t>
  </si>
  <si>
    <t>16 Y 17 DE ENERO.</t>
  </si>
  <si>
    <t>REUNION CON PERSONAL DE TELMEX PARA REALIZAR VISITA AL SITIO DE LA PRESA CENTENARIO PARA REVISION DE INFRESTRUCTURA.</t>
  </si>
  <si>
    <t>FOOSSI-001</t>
  </si>
  <si>
    <t>ING. DANIEL JUSTINIANI CORDOVA</t>
  </si>
  <si>
    <t>COORDINADOR DE SUPERVISIÓN</t>
  </si>
  <si>
    <t>17 Y 17 DE ENERO.</t>
  </si>
  <si>
    <t>FOOSSI-002</t>
  </si>
  <si>
    <t>SAN BERNARDO ALAMOS</t>
  </si>
  <si>
    <t>20 Y 21 DE ENERO</t>
  </si>
  <si>
    <t>REUNION CON PRESIDENTE DE LA PRESIDENCIA MUNICIPAL DE ALMOS PARA RECIBIR DOCUMENTACION PARA EL CUMPLIMIENTO DE ACUERDOS CON LA TRIBU GUARIJIA Y VISITA AL SITIO DE TOMA DEL PROYECTO ACUEDUCTO MOCUZARI</t>
  </si>
  <si>
    <t>FOOSSI-003</t>
  </si>
  <si>
    <t>FONDO DE OPERACIÓN DE OBRAS SONORA SI</t>
  </si>
  <si>
    <t>REPORTES OFICIOS DE COMISIÓN FOOSSI</t>
  </si>
  <si>
    <t>FOOSSI-004</t>
  </si>
  <si>
    <t>FOOSSI-005</t>
  </si>
  <si>
    <t>25-ENERO.</t>
  </si>
  <si>
    <t>ING. JORGE ESCOBAR MOLINA</t>
  </si>
  <si>
    <t>DIRECTOR DE CONSTRUCCIÓN</t>
  </si>
  <si>
    <t>26 DE ENERO.</t>
  </si>
  <si>
    <t>SUPERVISION PRESA CENTENARIO</t>
  </si>
  <si>
    <t>SUPERVISION PRESA CENTENARIO.</t>
  </si>
  <si>
    <t>02-FEB.</t>
  </si>
  <si>
    <t>ING. NESTOR IVAN MONTES ROBLES</t>
  </si>
  <si>
    <t>FOOSSI-006</t>
  </si>
  <si>
    <t>FOOSSI-007</t>
  </si>
  <si>
    <t>COORDINADOR DE PROYECTOS</t>
  </si>
  <si>
    <t xml:space="preserve"> LAS GUASIMAS, AGIABAMPO, COL. SONORA Y LOMA DE BACUM</t>
  </si>
  <si>
    <t>7 Y 8 DE FEBRERO.</t>
  </si>
  <si>
    <t>SEGUIMIENTO DE SUPERVISION PRESA LOS PILARES (AUDITORIA ISAF)</t>
  </si>
  <si>
    <t>ARQ. JOSE ENRIQUE MENDIVIL GAMEZ</t>
  </si>
  <si>
    <t>DIRECTOR DE PROYECTOS</t>
  </si>
  <si>
    <t>7 Y 8 DE FEB.</t>
  </si>
  <si>
    <t>FOOSSI-008</t>
  </si>
  <si>
    <t>FOOSSI-009</t>
  </si>
  <si>
    <t>FOOSSI-010</t>
  </si>
  <si>
    <t>FOOSSI-011</t>
  </si>
  <si>
    <t>FOOSSI-012</t>
  </si>
  <si>
    <t>ING. VICENTE YANEZ CORDOVA</t>
  </si>
  <si>
    <t>ING. IVAN AYALA CASTILLO</t>
  </si>
  <si>
    <t>SUPERVISOR</t>
  </si>
  <si>
    <t>GUAJARAY Y LOS ESTRADOS, MPIO. DE ALAMOS</t>
  </si>
  <si>
    <t>8, 9 Y 10 DE FEB.</t>
  </si>
  <si>
    <t>ATENDER AUDITORIA ISAF</t>
  </si>
  <si>
    <t>ING. ADALBERTO DURAZO FIMBRES</t>
  </si>
  <si>
    <t>SUBDIRECTOR DE HIDROLIGIA</t>
  </si>
  <si>
    <t>COL. MAKORAWE Y LOS JACALES MPIO. DE ALAMOS, SONORA</t>
  </si>
  <si>
    <t>9 DE FEBRERO.</t>
  </si>
  <si>
    <t>ATENDER AUDITORIA ISAF.</t>
  </si>
  <si>
    <t>ATENDER AUDOTIRA ISAF.</t>
  </si>
  <si>
    <t>7 DE FEB.</t>
  </si>
  <si>
    <t>ATENDER A PERSONAL TELMEX EN CAMINO ACCESO A PRESA CENTENARIO.</t>
  </si>
  <si>
    <t>FOOSSI-013</t>
  </si>
  <si>
    <t>EL COCHORIT, MPIO. DE EMPALME, SONORA</t>
  </si>
  <si>
    <t>FOOSSI-014</t>
  </si>
  <si>
    <t>03-FEB.</t>
  </si>
  <si>
    <t>GEOL. MILCA YUSDIVIA FRAIJO M.</t>
  </si>
  <si>
    <t>COORDINADOR GEOFISICA</t>
  </si>
  <si>
    <t>COORDINADOR DE SUPERVISION</t>
  </si>
  <si>
    <t>ARQ. JOSE ENRIQUE MENDIVIL</t>
  </si>
  <si>
    <t>DIRECTOR DE CONSTRUCCIÓN.</t>
  </si>
  <si>
    <t>ING. MAXIMILIANO MARTINEZ NIEBLA</t>
  </si>
  <si>
    <t>COORDINADOR DE TOPOGRAFIA</t>
  </si>
  <si>
    <t>ING. NESTOR IVAN MONTES</t>
  </si>
  <si>
    <t>GEOL. MILCA YUSDIVIA FRAIJO.</t>
  </si>
  <si>
    <t>COORINADOR GEOFISICA</t>
  </si>
  <si>
    <t>ARQ. JAQUELINE SALAZAR MONTAÑO</t>
  </si>
  <si>
    <t>COORDINADOR DE SUPERVISION.</t>
  </si>
  <si>
    <t>COORDINADOR DE CONSTRUCCION</t>
  </si>
  <si>
    <t>DIRECTOR DE  PROYECTOS.</t>
  </si>
  <si>
    <t>ING. LIZBETH CASTRO FIGUEROA</t>
  </si>
  <si>
    <t>COORDINADOR DE SUPERVISIÓN.</t>
  </si>
  <si>
    <t>DIRECTOR PROYECTOS</t>
  </si>
  <si>
    <t>DIRECTOR DE CONSTRUCCION</t>
  </si>
  <si>
    <t>ING. FRANCISCO FLORES FELIX</t>
  </si>
  <si>
    <t>DIRECTOR HIDROLOGIA</t>
  </si>
  <si>
    <t>SUPERVISOR DE OBRA</t>
  </si>
  <si>
    <t>JOSE ENRIQUE MENDIVIL GAMEZ</t>
  </si>
  <si>
    <t>COORINADOR DE SUPERVISION</t>
  </si>
  <si>
    <t>COORINADOR DE PROYECTOS</t>
  </si>
  <si>
    <t>AGIABAMPO, COLONIA SONORA, LOMA DE BACUM.</t>
  </si>
  <si>
    <t>5 Y 6 DE ENERO</t>
  </si>
  <si>
    <t>GUAYMAS, SONORA</t>
  </si>
  <si>
    <t>SAN BERNARDO ALAMOS, SON.</t>
  </si>
  <si>
    <t>11 AL 14 DE ENERO.</t>
  </si>
  <si>
    <t>SAN BERNARDO MESA COLORADA</t>
  </si>
  <si>
    <t>14 Y 15 DE ENERO.</t>
  </si>
  <si>
    <t>ALAMOS, SON.</t>
  </si>
  <si>
    <t>18 AL 20 DE ENERO.</t>
  </si>
  <si>
    <t>19 AL 20 DE ENERO.</t>
  </si>
  <si>
    <t>GUASIMAS, MPIO. DE GUAYMAS, SONORA.</t>
  </si>
  <si>
    <t>29 DE ENERO.</t>
  </si>
  <si>
    <t>LOMA DE BACUM Y COLONIA SONORA. , MPIO. DE GUAYMAS, SONORA.</t>
  </si>
  <si>
    <t>LOCALIDAD EL CASTILLO, MPIO. GUAYMAS,SONORA</t>
  </si>
  <si>
    <t>29-ENERO.</t>
  </si>
  <si>
    <t>SAN BERNARDO, ALAMOS, SONORA</t>
  </si>
  <si>
    <t>28 DE ENERO.</t>
  </si>
  <si>
    <t>04 DE FEB.</t>
  </si>
  <si>
    <t>MAKORAWI, LOS JACALES LOS TRADOS Y GUAJARAY, MPIO. DE ALAMOS.</t>
  </si>
  <si>
    <t>3 Y 4  DE FEB. Y 5</t>
  </si>
  <si>
    <t>3 Y 4 DE FEB. Y 5</t>
  </si>
  <si>
    <t>9 AL 11 DE FEB.</t>
  </si>
  <si>
    <t>HUIRIVIS, RAHUM</t>
  </si>
  <si>
    <t>10 DE FEB.</t>
  </si>
  <si>
    <t>NAVOJOA, SONORA</t>
  </si>
  <si>
    <t>16 DE FEB.</t>
  </si>
  <si>
    <t>MEXICO, D.F.</t>
  </si>
  <si>
    <t>17 Y 18 DE FEB.</t>
  </si>
  <si>
    <t>BELEM, HUIRIVIS Y RAHUM.</t>
  </si>
  <si>
    <t>19 DE FEB.</t>
  </si>
  <si>
    <t>AGIABAMPO, GUASIMAS COL. SONORA, LOMA DE BACUM.</t>
  </si>
  <si>
    <t>25 Y 26 DE FEB.</t>
  </si>
  <si>
    <t>MAKORAW, LOS ESTADOS LOS JACALES Y GUAJARAY, MPIO. DE ALAMOS, SONORA.</t>
  </si>
  <si>
    <t>22 Y 23 DE FEBRERO.</t>
  </si>
  <si>
    <t>LOMA DE BACUM, COLONIA SONORA,  GUASIMAS.</t>
  </si>
  <si>
    <t>26 DE FEB.</t>
  </si>
  <si>
    <t>TRIBU GUARIJIOS MPIO. ALAMOS.</t>
  </si>
  <si>
    <t>8 Y 9 DE MARZO</t>
  </si>
  <si>
    <t>8 Y 9 DE MARZO.</t>
  </si>
  <si>
    <t>GUASIMAS LOMA DE BACUM COLONIA SONORA</t>
  </si>
  <si>
    <t>11 DE MARZO</t>
  </si>
  <si>
    <t>LOMA DE BACUM Y COLONIA SONORA, MPIO. SIRM.</t>
  </si>
  <si>
    <t>04 DE ABRIL.</t>
  </si>
  <si>
    <t>04, 05 Y 06 DE ABRIL.</t>
  </si>
  <si>
    <t>NACOZARI DE AGARCIA</t>
  </si>
  <si>
    <t>06 DE ABRIL.</t>
  </si>
  <si>
    <t>7 Y 8 DE ABRIL</t>
  </si>
  <si>
    <t>7 Y 8 DE ABRIL.</t>
  </si>
  <si>
    <t>GUASIMAS, VICAM, MPIO. DE GUAYMAS, LOMAS DE BACUM, MPIO. DE BACUM. COL. SONORA MPIO. DE SIRM.</t>
  </si>
  <si>
    <t>13 Y 14 DE ABRIL.</t>
  </si>
  <si>
    <t>14 DE ABRIL.</t>
  </si>
  <si>
    <t>ALAMOS, SONORA.</t>
  </si>
  <si>
    <t>14-ABRIL.</t>
  </si>
  <si>
    <t>3 y 4 DE MAYO.</t>
  </si>
  <si>
    <t>5, 6 Y 7 DE MAYO.</t>
  </si>
  <si>
    <t>QUIRIEGO</t>
  </si>
  <si>
    <t>11, 12 Y 13 DE MAYO.</t>
  </si>
  <si>
    <t>ALAMOS,S ONORA</t>
  </si>
  <si>
    <t>13 Y 14 DE MAYO.</t>
  </si>
  <si>
    <t>18, 19 Y 20 DE MAYO.</t>
  </si>
  <si>
    <t>MAKORAWI, LOS JACALES, LOS ESTRADOS, GUAJARAY. MPIO. ALAMOS,</t>
  </si>
  <si>
    <t>17 Y 18 DE MAYO.</t>
  </si>
  <si>
    <t>22 AL 24 DE MAYO.</t>
  </si>
  <si>
    <t>SAN BERNARDO</t>
  </si>
  <si>
    <t>23 Y 24 DE MAYO.</t>
  </si>
  <si>
    <t>23 DE MAYO.</t>
  </si>
  <si>
    <t>25, 26 Y 27 DE MAYO.</t>
  </si>
  <si>
    <t>26 DE MAYO.</t>
  </si>
  <si>
    <t>26 Y 27 DE MAYO.</t>
  </si>
  <si>
    <t>GUASIMAS, COLONIA SONORA, LOMAS DE BACUM Y AGIABAMPO.</t>
  </si>
  <si>
    <t>2 Y 3 DE JUNIO DEL 2016</t>
  </si>
  <si>
    <t>2,3 Y 4 DE JUNIO</t>
  </si>
  <si>
    <t>ALAMOS,S ONORA GUAJARAY, LOS ESTRADOS, MAKORAWI, LOS JACALES</t>
  </si>
  <si>
    <t>6 Y 7 DE JUNIO.</t>
  </si>
  <si>
    <t xml:space="preserve"> </t>
  </si>
  <si>
    <t>8, 9 Y 10 DE JUN.</t>
  </si>
  <si>
    <t>BELEM, HUIRIVIS, RAHUM</t>
  </si>
  <si>
    <t>10 Y 11 DE JUNIO.</t>
  </si>
  <si>
    <t>17 Y 18 DE JUNIO.</t>
  </si>
  <si>
    <t>23-JUNIO.</t>
  </si>
  <si>
    <t>30 DE JUN Y 01 DE JULIO.</t>
  </si>
  <si>
    <t>REVISIÓN OBRAS COMPLEMENTO CDI</t>
  </si>
  <si>
    <t>REVISIÓN DE EQUIPO DE PERFORACION Y SITUACION DE CONTRATO DE C.F.E. PARA OBRA EN POTAM.</t>
  </si>
  <si>
    <t>SUPERVISIÓN PRESA PILARES</t>
  </si>
  <si>
    <t>SUPERVISION DEL PROYECTO DE AGUA POTABLE Y DRENAJE DE MESA COLORADA COM. GUARIJIA.</t>
  </si>
  <si>
    <t>SUPERVISION PRESA PILARES</t>
  </si>
  <si>
    <t>SUPERVISIÓN DE OBRAS CDI</t>
  </si>
  <si>
    <t>VERIFICAR UBICACIÓN DE POZO PARA ATENDER SOLICITUD DE LAS COMUNIDADES YAQUIS.</t>
  </si>
  <si>
    <t>RELIZAR VALUACIÓN DE TERRENOS PARA ETNIA GUARIJIA.</t>
  </si>
  <si>
    <t>VISITA DE INSPECCION OCDA</t>
  </si>
  <si>
    <t>SUPERVISION DE OBRAS DE INFRAESTRUCTURA PUEBLOS GUARIJIOS</t>
  </si>
  <si>
    <t>FOOSSI-015</t>
  </si>
  <si>
    <t>FOOSSI-016</t>
  </si>
  <si>
    <t>SUPERVISION DE OBRA Y ELABORACIÓN DE ACTA DE SITIO CON PERSONAL DE CONTRALORIA.</t>
  </si>
  <si>
    <t>FOOSSI-017</t>
  </si>
  <si>
    <t>REVISIÓN DE PROYECTO DE AMPLIACION DE LA RED DE AGUA POTABLE.</t>
  </si>
  <si>
    <t>FOOSSI-018</t>
  </si>
  <si>
    <t>FOOSSI-019</t>
  </si>
  <si>
    <t>ASESORIA ADMINISTRATIVA A LA GERENCIA OPERATIVA DEL CONSEJO DE CUENCA RIO MAYO.</t>
  </si>
  <si>
    <t>FOOSSI-020</t>
  </si>
  <si>
    <t>REUNION CON EL SR. FRANCISCO ENRIQUEZ GIL SAMANIEGO PREDIOS EN SAN BERNARDO PARA PRESA PILARES.</t>
  </si>
  <si>
    <t>FOOSSI-021</t>
  </si>
  <si>
    <t>CURSO CAPACITACION TOPOGRAFIA EN ABRECO.</t>
  </si>
  <si>
    <t>FOOSSI-022</t>
  </si>
  <si>
    <t>FOOSSI-023</t>
  </si>
  <si>
    <t>ATENCIÓN SOLICITU DE GOBERNADOR DE BELEM.</t>
  </si>
  <si>
    <t>FOOSSI-024</t>
  </si>
  <si>
    <t>FOOSSI-025</t>
  </si>
  <si>
    <t>SUPERVISION DE OBRAS CDI.</t>
  </si>
  <si>
    <t>FOOSSI-026</t>
  </si>
  <si>
    <t>FOOSSI-027</t>
  </si>
  <si>
    <t>SUPERVISION DE OBRAS DE AGUA POTABLE Y ALCANTARILLADO EN COMUNIDADES GUARIJIA.</t>
  </si>
  <si>
    <t>FOOSSI-028</t>
  </si>
  <si>
    <t>FOOSSI-029</t>
  </si>
  <si>
    <t>FOOSSI-030</t>
  </si>
  <si>
    <t>FOOSSI-031</t>
  </si>
  <si>
    <t>SUPERVISION DE OBRAS DE AGUA POTABLE Y ALCANTARILLADO.</t>
  </si>
  <si>
    <t>FOOSSI-032</t>
  </si>
  <si>
    <t>FOOSSI-033</t>
  </si>
  <si>
    <t>SUPERVISION DE OBRAS DE AGUA POTABLE A COMUNIDADES INDIGENAS.</t>
  </si>
  <si>
    <t>FOOSSI-034</t>
  </si>
  <si>
    <t>FOOSSI-035</t>
  </si>
  <si>
    <t>ATENCIÓN AUDITORIA ISAF.</t>
  </si>
  <si>
    <t>FOOSSI-036</t>
  </si>
  <si>
    <t>FOOSSI-037</t>
  </si>
  <si>
    <t>FOOSSI-038</t>
  </si>
  <si>
    <t>FOOSSI-039</t>
  </si>
  <si>
    <t>FOOSSI-040</t>
  </si>
  <si>
    <t>SUPERVISION DE LAS OBRAS DE LAS ETNIA GUARIJIA.</t>
  </si>
  <si>
    <t>FOOSSI-041</t>
  </si>
  <si>
    <t>FOOSSI-042</t>
  </si>
  <si>
    <t>SUPERVISION DE OBRAS Y ATENCIÓN A SOLICITUD CON COMUNIDADES YAQUIS.</t>
  </si>
  <si>
    <t>FOOSSI-043</t>
  </si>
  <si>
    <t>FOOSSI-044</t>
  </si>
  <si>
    <t>SEGUIMIENTO AL REINICIO DE LOS TRABAJOS DE LA CONSTRUCCIÓN D ELA PRESA PILARES.</t>
  </si>
  <si>
    <t>FOOSSI-045</t>
  </si>
  <si>
    <t>SEGUIMIENTO AL REINICIO DE LOS TRABAJOS DE SUPERVISION EXGTERNA DE LA CONSTRUCCIÓN DE LA PRESA LOS PILARES.</t>
  </si>
  <si>
    <t>FOOSSI-046</t>
  </si>
  <si>
    <t>REUNION CON REPRESENTANTES DE LA ETNIA GUARIJIA Y PRESIDENTE MPAL.</t>
  </si>
  <si>
    <t>FOOSSI-047</t>
  </si>
  <si>
    <t>FOOSSI-048</t>
  </si>
  <si>
    <t>FOOSSI-049</t>
  </si>
  <si>
    <t>LEVANTAMIENTO TOPGORAFICO PARA PROYECTO DE DRENAJE.</t>
  </si>
  <si>
    <t>FOOSSI-050</t>
  </si>
  <si>
    <t>FOOSSI-051</t>
  </si>
  <si>
    <t>SUPERVISION DE OBRAS</t>
  </si>
  <si>
    <t>FOOSSI-052</t>
  </si>
  <si>
    <t>VISITA SUPERVISION DE OBRAS.</t>
  </si>
  <si>
    <t>FOOSSI-053</t>
  </si>
  <si>
    <t>SUPERVISION DE OBRAS PUEBLOS GUARIJIOS.</t>
  </si>
  <si>
    <t>FOOSSI-054</t>
  </si>
  <si>
    <t>FOOSSI-055</t>
  </si>
  <si>
    <t>SUPERVISION DE LA PRESA LOS PILARES</t>
  </si>
  <si>
    <t>FOOSSI-056</t>
  </si>
  <si>
    <t>FOOSSI-057</t>
  </si>
  <si>
    <t>REUNION PARA AGENDA DE LA GOBERNADORA PRESIDENCIA MPAL.</t>
  </si>
  <si>
    <t>FOOSSI-058</t>
  </si>
  <si>
    <t>VISITA CONSULTIVO CONAGUA.</t>
  </si>
  <si>
    <t>FOOSSI-059</t>
  </si>
  <si>
    <t>FOOSSI-060</t>
  </si>
  <si>
    <t>FOOSSI-061</t>
  </si>
  <si>
    <t>SUPERVISION DE OBRAS DE AGUA POTABLE Y ALCANTARILLADO EN COMUNIDADES INDIGENAS.</t>
  </si>
  <si>
    <t>FOOSSI-062</t>
  </si>
  <si>
    <t>FOOSSI-063</t>
  </si>
  <si>
    <t>SUPERVISION PRESA PILARES-</t>
  </si>
  <si>
    <t>FOOSSI-064</t>
  </si>
  <si>
    <t>SUPERVISION DE BORAS DE AGUA POTABLE Y DRENAJE, PUEBLOS GUARIJIOS.</t>
  </si>
  <si>
    <t>FOOSSI-065</t>
  </si>
  <si>
    <t>FOOSSI-066</t>
  </si>
  <si>
    <t>LEVANTAMIENTO TOPGORAFICO PARA PROYECTOS DE AGUA POTABLE Y ALCANTARILLADO.</t>
  </si>
  <si>
    <t>FOOSSI-067</t>
  </si>
  <si>
    <t>FOOSSI-068</t>
  </si>
  <si>
    <t>SEGUIMIENTO A LA SUPERVISION EXTERNA DE LA CONSTRUCCIÓN PRESA BICENTENARIO EN EL SITIO LOS PILARES SOBRE EL RIO MAYO.</t>
  </si>
  <si>
    <t>FOOSSI-069</t>
  </si>
  <si>
    <t>PRESA PILARES SAN BERNARDO.</t>
  </si>
  <si>
    <t>FOOSSI-070</t>
  </si>
  <si>
    <t>FOOSSI-071</t>
  </si>
  <si>
    <t>SUPERVISION DE OBRAS PILARES</t>
  </si>
  <si>
    <t>FOOSSI-072</t>
  </si>
  <si>
    <t>06-ENERO.</t>
  </si>
  <si>
    <t>07-ENERO.</t>
  </si>
  <si>
    <t>14-ENERO.</t>
  </si>
  <si>
    <t>18-ENERO.</t>
  </si>
  <si>
    <t>26-ENERO.</t>
  </si>
  <si>
    <t>27-ENERO.</t>
  </si>
  <si>
    <t>28-ENERO.</t>
  </si>
  <si>
    <t>05-FEB.</t>
  </si>
  <si>
    <t>09-FEB.</t>
  </si>
  <si>
    <t>15-FEB.</t>
  </si>
  <si>
    <t>15-FEB-</t>
  </si>
  <si>
    <t>15 DE FEB.</t>
  </si>
  <si>
    <t>18-FEB.</t>
  </si>
  <si>
    <t>19-FEB.</t>
  </si>
  <si>
    <t>22-FEB.</t>
  </si>
  <si>
    <t>25-FEB.</t>
  </si>
  <si>
    <t>07-MARZO.</t>
  </si>
  <si>
    <t>10-MARO.</t>
  </si>
  <si>
    <t>01-ABRIL.</t>
  </si>
  <si>
    <t>05-ABRIL.</t>
  </si>
  <si>
    <t>12-ABRIL.</t>
  </si>
  <si>
    <t>13-ABRIL.</t>
  </si>
  <si>
    <t>03-MAYO.</t>
  </si>
  <si>
    <t>11-MAYO.</t>
  </si>
  <si>
    <t>11 DE MAYO.</t>
  </si>
  <si>
    <t>15-MAYO.</t>
  </si>
  <si>
    <t>17-MAYO.</t>
  </si>
  <si>
    <t>19-MAYO.</t>
  </si>
  <si>
    <t>23-MAYO.</t>
  </si>
  <si>
    <t>24 DE MAYO.</t>
  </si>
  <si>
    <t>26-mayo.</t>
  </si>
  <si>
    <t>26 de mayo.</t>
  </si>
  <si>
    <t>31 DE MAYO.</t>
  </si>
  <si>
    <t>31-MAYO.</t>
  </si>
  <si>
    <t>06-JUN.</t>
  </si>
  <si>
    <t>07-JUN.</t>
  </si>
  <si>
    <t>07-JUNIO.</t>
  </si>
  <si>
    <t>15-JUN.</t>
  </si>
  <si>
    <t>23-JUN.</t>
  </si>
  <si>
    <t>30-JUNIO.</t>
  </si>
  <si>
    <t>SUBDIRECTOR DE COSTOS</t>
  </si>
  <si>
    <t>SAN BERNANRDO , MPIO. DE ÁLAMOS,  ASUNTO:  EFECTUAR VISITA DE OBRA PRESA PILARES</t>
  </si>
  <si>
    <t>22 AL 25 JUNIO DEL 2016</t>
  </si>
  <si>
    <t xml:space="preserve"> ING. JUAN CARLOS  LUJAN CARRILLO</t>
  </si>
  <si>
    <t>ING. DAVID FERNANDO LOA MARTÍNEZ</t>
  </si>
  <si>
    <t>COORDINADOR DE CONTRATOS</t>
  </si>
  <si>
    <t>SAN BERNARDO, ÁLAMOS,  ASUNTO: VISITA DE OBRA PRESA PILARES</t>
  </si>
  <si>
    <t>22 AL 25 DE JUNIO DEL 2016</t>
  </si>
  <si>
    <t>ING. JESÚS MARTIN CERVANTES BALDERRAMA</t>
  </si>
  <si>
    <t>COORDINADOR DE COSTOS</t>
  </si>
  <si>
    <t>SAN BERNANRDO, ÁLAMOS, ASUNTO:  EFECTUAR VISITA DE OBRA PRESA PILARES</t>
  </si>
  <si>
    <t>ING. OSCAR FRANCISCO BORQUEZ MORENO</t>
  </si>
  <si>
    <t>DIRECTOR DE CONCURSOS</t>
  </si>
  <si>
    <t>ING.  JESÚS MARTIN CERVANTES BALDERRAMA</t>
  </si>
  <si>
    <t>ÁLAMOS, SONORA, ASUNTO:  VISITA DE OBRA PARA VERIFICACIÓN DE PRECIOS NITARIOS FUERA DE PRESUPUESTO SOLICITADOS</t>
  </si>
  <si>
    <t>10 Y 11 DE JUNIO DEL 2016</t>
  </si>
  <si>
    <t xml:space="preserve">LOS ESTRADOS, GUAJARAY, ALAMOS, SONORA </t>
  </si>
  <si>
    <t>04 Y 05 DE JULIO.</t>
  </si>
  <si>
    <t>SUPERVISION DE OBRAS DE AGUA POTABLE</t>
  </si>
  <si>
    <t>FOOSSI-073</t>
  </si>
  <si>
    <t>05-JUL.</t>
  </si>
  <si>
    <t>ALAMOS Y EMPALME, SONORA</t>
  </si>
  <si>
    <t>06, 07 Y 8 DE JULIO.</t>
  </si>
  <si>
    <t>REUNION CON GUARIJIOS VISITA A PRESA PILARES.</t>
  </si>
  <si>
    <t>FOOSSI-074</t>
  </si>
  <si>
    <t>05-JULIO.</t>
  </si>
  <si>
    <t>6 Y 7 DE JULIO.</t>
  </si>
  <si>
    <t>FOOSSI-075</t>
  </si>
  <si>
    <t>FOOSSI-076</t>
  </si>
  <si>
    <t>11-JULIO.</t>
  </si>
  <si>
    <t>12, 13 Y 14 DE JULIO</t>
  </si>
  <si>
    <t>SUPERVSION PRESA PILARES Y REUNION MESA COLORADA.</t>
  </si>
  <si>
    <t>FOOSSI-077</t>
  </si>
  <si>
    <t>FOOSSI-078</t>
  </si>
  <si>
    <t>ALAMOS Y GUAYMAS</t>
  </si>
  <si>
    <t>FOOSSI-079</t>
  </si>
  <si>
    <t>MAKORAWE Y LOS JACALES MPIO. ALAMOS,</t>
  </si>
  <si>
    <t>12 Y 13 DE JULIO</t>
  </si>
  <si>
    <t>ENTREGA DE OBRAS DE AGUA POTABLE Y ALCANTARILLADO,</t>
  </si>
  <si>
    <t>FOOSSI-080</t>
  </si>
  <si>
    <t>ING. JESUS MENDOZA ALVAREZ</t>
  </si>
  <si>
    <t>ANALISTA TECNICO</t>
  </si>
  <si>
    <t>FOOSSI-081</t>
  </si>
  <si>
    <t>02-AGO.</t>
  </si>
  <si>
    <t>NAVOJOA, Y ALAMOS, SONORA</t>
  </si>
  <si>
    <t>3, 4 Y 5 DE AGO.</t>
  </si>
  <si>
    <t>REUNION EN DISTRITO DE RIEGO 038 Y PREVENCION DE INUNDACIONES Y SUPERVISION PRESA PILARES.</t>
  </si>
  <si>
    <t>FOOSSI-082</t>
  </si>
  <si>
    <t>17-AGO.</t>
  </si>
  <si>
    <t>LAS GUASIMAS MPIO. DE GUAYMAS</t>
  </si>
  <si>
    <t>19 DE AGOSTO</t>
  </si>
  <si>
    <t>VERIFICACION DE OBRAS DE ALCANTARILLADO SANITARIO EN COM. YAQUIS.</t>
  </si>
  <si>
    <t>FOOSSI-083</t>
  </si>
  <si>
    <t>FOOSSI-084</t>
  </si>
  <si>
    <t>23-AGO.</t>
  </si>
  <si>
    <t>ALAMOS</t>
  </si>
  <si>
    <t>25 Y 26 DE AGO.</t>
  </si>
  <si>
    <t>SUPERVISION DE OBRA Y ATENDER VISITAS DEL DISTRIO DE RIEGO. 038.</t>
  </si>
  <si>
    <t>FOOSSI-085</t>
  </si>
  <si>
    <t>01-SEP.</t>
  </si>
  <si>
    <t>SAN BERNARDO ALAMOS, SONORA</t>
  </si>
  <si>
    <t>01, 2 Y 3 DE SEP.</t>
  </si>
  <si>
    <t>SUPERVISION PRESA PILARES.</t>
  </si>
  <si>
    <t>FOOSSI-086</t>
  </si>
  <si>
    <t>08-SEP.</t>
  </si>
  <si>
    <t>10 DE SEP.</t>
  </si>
  <si>
    <t>FOOSSI-087</t>
  </si>
  <si>
    <t>GUASIMAS, COL. SONORA Y LOMAS DE BACUM</t>
  </si>
  <si>
    <t>09 DE SEP.</t>
  </si>
  <si>
    <t>SUP. DE OBRAS</t>
  </si>
  <si>
    <t>FOOSSI-088</t>
  </si>
  <si>
    <t>FOOSSI-089</t>
  </si>
  <si>
    <t>20-SEP.</t>
  </si>
  <si>
    <t>21, 22 Y 23 DE SEP.</t>
  </si>
  <si>
    <t>FOOSSI-090</t>
  </si>
  <si>
    <t>21 DE SEP.</t>
  </si>
  <si>
    <t>VISITA AL SITIO DE LA PRESA CENTENARIO.</t>
  </si>
  <si>
    <t>FOOSSI-091</t>
  </si>
  <si>
    <t>FOOSSI-092</t>
  </si>
  <si>
    <t>21-SEP.</t>
  </si>
  <si>
    <t>LOMA DE BACUM, COL. SONORA, LAS GUASIMAS</t>
  </si>
  <si>
    <t>23 SE SEP.</t>
  </si>
  <si>
    <t>FOOSSI-093</t>
  </si>
  <si>
    <t>23 DE SEP.</t>
  </si>
  <si>
    <t>FOOSSI-094</t>
  </si>
  <si>
    <t>26 DE SEP.</t>
  </si>
  <si>
    <t>EMPALME, SONORA</t>
  </si>
  <si>
    <t>27 DE SEP.</t>
  </si>
  <si>
    <t>RECORRIDO CON ECOLOGOS REFERIDO AL CONTRATO</t>
  </si>
  <si>
    <t>FOOSSI-095</t>
  </si>
  <si>
    <t>26-SEP.</t>
  </si>
  <si>
    <t>27  DE SEP.</t>
  </si>
  <si>
    <t>FOOSSI-096</t>
  </si>
  <si>
    <t>04-OCT.</t>
  </si>
  <si>
    <t>SAN BER5NARDO ALAMOS, SONORA</t>
  </si>
  <si>
    <t>6 Y 7 DE OCT.</t>
  </si>
  <si>
    <t>LEVANTAMIENTO GEOLOGICO DE FISURAS Y FRACTURAS EN EL SITIO DE DESPLANTE DE CORTIN.</t>
  </si>
  <si>
    <t>FOOSSI-100</t>
  </si>
  <si>
    <t>FOOSSI-101</t>
  </si>
  <si>
    <t>ING. HILDERANDO RAMOS LUNA</t>
  </si>
  <si>
    <t>VISITA A PRESA PILARES EN COMPAÑÍA DEL PERSONALDEL CONMITE CONSULTIVO DE CONAGUA MEXICO PARA REVISION DE AVANCES Y PROCESOS CONSULTIVO Y REUNION CON GOBIERNADORES GUARIJIOS EN ALAMOS, SONORA.</t>
  </si>
  <si>
    <t>FOOSSI-102</t>
  </si>
  <si>
    <t>5, 6 Y 7 DE OCT.</t>
  </si>
  <si>
    <t>FOOSSI-103</t>
  </si>
  <si>
    <t>FOOSSI-104</t>
  </si>
  <si>
    <t>17-OCT.</t>
  </si>
  <si>
    <t xml:space="preserve"> SAN BERNARDO ALAMOS, SONORA.</t>
  </si>
  <si>
    <t>18 Y 19 DE OCT.</t>
  </si>
  <si>
    <t>EFECTUAR SUPERVISION DE OBRA</t>
  </si>
  <si>
    <t>FOOSSI-105</t>
  </si>
  <si>
    <t>SANB ERNARDO ALAMOS, SONORA.</t>
  </si>
  <si>
    <t>FOOSSI-106</t>
  </si>
  <si>
    <t>18-OCT.</t>
  </si>
  <si>
    <t>SAN BERNARDO, ALAMOS,S ONORA</t>
  </si>
  <si>
    <t>19, 20 Y 21 DE OCT.</t>
  </si>
  <si>
    <t>REALIZAR TRAZO DE LOS PREDIOS DE LOS GUARIJIOS EN LA LOCALIDAD DE MOCHIBAMPO.</t>
  </si>
  <si>
    <t>FOOSSI-107</t>
  </si>
  <si>
    <t>21-OCT.</t>
  </si>
  <si>
    <t>LOMAS DE BACUM, SAN IGNACIO RIO MUERTO</t>
  </si>
  <si>
    <t>20 DE OCT.</t>
  </si>
  <si>
    <t>FOOSSI-108</t>
  </si>
  <si>
    <t>25-OCT.</t>
  </si>
  <si>
    <t>SAN BERNARDO ALAMOS,</t>
  </si>
  <si>
    <t>26 , 27 Y 28 DE OCT.</t>
  </si>
  <si>
    <t>EFECTUAR SUPERVISION DE OBRA Y SEGUIMIENTO AUDITORIA ASF.-</t>
  </si>
  <si>
    <t>FOOSSI-109</t>
  </si>
  <si>
    <t>26, 27 Y 28 DE OCT.</t>
  </si>
  <si>
    <t>FOOSSI-110</t>
  </si>
  <si>
    <t>26 DE OCT.</t>
  </si>
  <si>
    <t>SUPERVISION DE OBRA</t>
  </si>
  <si>
    <t>FOOSSI-111</t>
  </si>
  <si>
    <t>26-OCT.</t>
  </si>
  <si>
    <t>28 DE OCTUBRE</t>
  </si>
  <si>
    <t>REUNION DE ACCIONES CON ETNIA GUARIJIA EN ALAMOS, SONORA.</t>
  </si>
  <si>
    <t>FOOSSI-112</t>
  </si>
  <si>
    <t>26-O.CT</t>
  </si>
  <si>
    <t>COORDINADOR DE TOPGORAFIA</t>
  </si>
  <si>
    <t>28 DE OCT.</t>
  </si>
  <si>
    <t>FOOSSI-113</t>
  </si>
  <si>
    <t>01-NOV.</t>
  </si>
  <si>
    <t>4 DE NOV.</t>
  </si>
  <si>
    <t>VERIFICACION AL SITIO DE LA OBRA PRESA CENTENARIO.</t>
  </si>
  <si>
    <t>FOOSSI-114</t>
  </si>
  <si>
    <t>01-nov.</t>
  </si>
  <si>
    <t>04 DE NOV.</t>
  </si>
  <si>
    <t>FOOSSI-115</t>
  </si>
  <si>
    <t>17-NOV.</t>
  </si>
  <si>
    <t>18 Y 19 DE NOV.</t>
  </si>
  <si>
    <t>FOOSSI-116</t>
  </si>
  <si>
    <t>22-NOV.</t>
  </si>
  <si>
    <t>23 Y 24 DE NOV.</t>
  </si>
  <si>
    <t>EFECTUAR SUPERVISION DE PRESA PILARES.</t>
  </si>
  <si>
    <t>FOOSSI-117</t>
  </si>
  <si>
    <t>FOOSSI-118</t>
  </si>
  <si>
    <t>24 Y 25 DE NOV.</t>
  </si>
  <si>
    <t>SUPERVISION DE LA PRESA CENTENARIO EN NACOZARI Y SUPERVISION DE PROTECCION DE POZO 4 EN CANANEA.</t>
  </si>
  <si>
    <t>FOOSSI-119</t>
  </si>
  <si>
    <t>05-DIC.</t>
  </si>
  <si>
    <t>06 Y 07 DE DIC.</t>
  </si>
  <si>
    <t>EFECTUAR VERIFICACION DE TOPOGRAFIA</t>
  </si>
  <si>
    <t>FOOSSI-120</t>
  </si>
  <si>
    <t>FOOSSI-121</t>
  </si>
  <si>
    <t>12-DIC.</t>
  </si>
  <si>
    <t>13 DIC.</t>
  </si>
  <si>
    <t>FOOSSI-122</t>
  </si>
  <si>
    <t>14-DIC.</t>
  </si>
  <si>
    <t>GUASIMAS Y COLONIA SONORA</t>
  </si>
  <si>
    <t>16 DE DIC.</t>
  </si>
  <si>
    <t>EFECTUAR SUP. DE OBRAS</t>
  </si>
  <si>
    <t>FOOSSI-123</t>
  </si>
  <si>
    <t>16 DE DICL</t>
  </si>
  <si>
    <t>FOOSSI-124</t>
  </si>
  <si>
    <t>22 Y 23 DE DICIEMBRE</t>
  </si>
  <si>
    <t>FOOSSI-125</t>
  </si>
  <si>
    <t>M.C. DANIRA A. MARTINEZ GARCIA</t>
  </si>
  <si>
    <t>FOOSSI-126</t>
  </si>
  <si>
    <t>FOOSSI-127</t>
  </si>
  <si>
    <t>ARQ. ENRIQUE MEDIVIL</t>
  </si>
  <si>
    <t>21 Y 22 DE DICIEMBRE</t>
  </si>
  <si>
    <t xml:space="preserve">SUPERVISION PRESA BICENTENAARIO </t>
  </si>
  <si>
    <t>FOOSSI-128</t>
  </si>
  <si>
    <t>FOOSSI-129</t>
  </si>
  <si>
    <t>Unidades administrativas responsables de generar la información / Titular:</t>
  </si>
  <si>
    <t>Coordinación General / Ing. Sergio Ávila Ceceña</t>
  </si>
  <si>
    <t>Coordinación Técnica / Ing. Hildebrando Ramos Luna</t>
  </si>
  <si>
    <t>Coordinación de Licitaciones y Contratos / C.P. Martín Rogelio Mexía Salido</t>
  </si>
  <si>
    <t>Coordinación Financiera / C.P. Juan Carlos Encinas Ibarra</t>
  </si>
  <si>
    <t>Dirección General Jurídica / Lic. Mirna Beltrán Villanueva</t>
  </si>
  <si>
    <t>Unidad administrativa responsable depublicar la información / Titular:</t>
  </si>
  <si>
    <t>Dirección General de Administración / C.P. Juan Carlos Encinas Ibarra</t>
  </si>
  <si>
    <t>FECHA DE ACTUALIZACIÓN: FEBRERO 2017</t>
  </si>
  <si>
    <t>FECHA DE PUBLICACIÓN: 01 ENERO 2016 AL 31 DE ENERO DEL 2017</t>
  </si>
  <si>
    <t>11/Ene/2016</t>
  </si>
  <si>
    <t xml:space="preserve"> VIAJE A ALAMOS VISITA PRESA PILARES.</t>
  </si>
  <si>
    <t>23/Feb/2016</t>
  </si>
  <si>
    <t xml:space="preserve"> VIAJE A ALAMOS SUPERVISION DE OBRAS DIAS 22 Y 23 FEB/16.</t>
  </si>
  <si>
    <t>10/Ago/2016</t>
  </si>
  <si>
    <t xml:space="preserve"> VIAJE A LA LOCALIDAD DE OBREGON.</t>
  </si>
  <si>
    <t>30/Sep/2016</t>
  </si>
  <si>
    <t xml:space="preserve"> VIAJE A ALAMOS REUNION CON NOTARIO PARA OBTENER DOCUMENTACION.</t>
  </si>
  <si>
    <t>29/Nov/2016</t>
  </si>
  <si>
    <t xml:space="preserve"> VIAJE A OBREGON,NAVOJOA Y ALAMOS ENTREGA INVITACION A CONFERENCIA.</t>
  </si>
  <si>
    <t>07/Dic/2016</t>
  </si>
  <si>
    <t xml:space="preserve"> F/CHMO53481 RENTA HABITACION PRESENTACION TRAMITE DEV.IVA EN TRIBUNAL FISCAL.</t>
  </si>
  <si>
    <t>12/Dic/2016</t>
  </si>
  <si>
    <t xml:space="preserve"> F/CHMO53919 RENTA HABITACION PRESENTACION TRAMITE DEV.IVA.</t>
  </si>
  <si>
    <t>16/Dic/2016</t>
  </si>
  <si>
    <t xml:space="preserve"> VIAJE A CANANEA DIAS 16 Y 17 DIC 2016.</t>
  </si>
  <si>
    <t xml:space="preserve"> VIAJE A LA LOCALIDAD DE AGIABAMPO OBRAS CDI.</t>
  </si>
  <si>
    <t xml:space="preserve"> VIAJE A SAN BERNARDO ALAMOS SUPERVISION PRESA PILARES.</t>
  </si>
  <si>
    <t>18/Ene/2016</t>
  </si>
  <si>
    <t xml:space="preserve"> VIAJE A ALAMOS, MESA COLORADA.</t>
  </si>
  <si>
    <t xml:space="preserve"> VIAJE A ALAMOS SUPERVISION DE OBRAS.</t>
  </si>
  <si>
    <t xml:space="preserve"> VIAJE A ALAMOS SUPERVISON PRESA PILARES.</t>
  </si>
  <si>
    <t>05/Feb/2016</t>
  </si>
  <si>
    <t xml:space="preserve"> VIAJE A MAKORAWI ALAMOS SUPERVISION DE OBRAS.</t>
  </si>
  <si>
    <t>09/Feb/2016</t>
  </si>
  <si>
    <t xml:space="preserve"> VIAJE A SAN BERNARDO ALAMOS DEL 09 AL 11 FEB/16.</t>
  </si>
  <si>
    <t>11/Feb/2016</t>
  </si>
  <si>
    <t xml:space="preserve"> VIAJE A MAKORAWI ALAMOS DIA 6 FEBRERO/16.</t>
  </si>
  <si>
    <t xml:space="preserve"> VIAJE A MAKORAWI ALAMOS DIA 6 FEBRERO 2016.</t>
  </si>
  <si>
    <t>15/Feb/2016</t>
  </si>
  <si>
    <t xml:space="preserve"> VIAJE A CD.MEXICO CURSO DE CAPACITACION EN ABRECO TOPOGRAFIA.</t>
  </si>
  <si>
    <t xml:space="preserve"> VIAJE A ALAMOS SUPERVISION DE OBRAS DIAS 22-23 FEB/16.</t>
  </si>
  <si>
    <t>10/Mar/2016</t>
  </si>
  <si>
    <t xml:space="preserve"> VIAJE A ALAMOS 8 Y 9 MARZO 2016 SUPERVISION DE OBRA.</t>
  </si>
  <si>
    <t xml:space="preserve"> VIAJE A ALAMOS DIAS 8Y9 MARZO/16 SUPERVISION DE OBRA.</t>
  </si>
  <si>
    <t>15/Mar/2016</t>
  </si>
  <si>
    <t xml:space="preserve"> VIAJE A NACOZARI DIAS 15 Y 16 MZO/16 LEVANTAMIENTO.</t>
  </si>
  <si>
    <t>05/Abr/2016</t>
  </si>
  <si>
    <t xml:space="preserve"> VIAJE A ALAMOS PRESA PILARES AUDITORIA ISAF.</t>
  </si>
  <si>
    <t>11/Abr/2016</t>
  </si>
  <si>
    <t xml:space="preserve"> VIAJE A ALAMOS SUPERVISION OBRAS ETNIA GUARIJIA.</t>
  </si>
  <si>
    <t>15/Abr/2016</t>
  </si>
  <si>
    <t xml:space="preserve"> VIAJE A LAS GUASIMAS SUPERVISION DE OBRA.</t>
  </si>
  <si>
    <t>01/Jun/2016</t>
  </si>
  <si>
    <t xml:space="preserve"> VIAJE A GUASIMAS COLONIA SONORA LOMA DE BACUM Y AGIABAMPO.</t>
  </si>
  <si>
    <t>09/Jun/2016</t>
  </si>
  <si>
    <t xml:space="preserve"> VIAJE A LOCALIDAD DE BELEM LEVANTAMIENTO TOPOGRAFICO.</t>
  </si>
  <si>
    <t xml:space="preserve"> VIAJE A LOCALIDAD DE BELEM LEVANTAMIENTO TOPOGRAGRAFICO.</t>
  </si>
  <si>
    <t>01/Jul/2016</t>
  </si>
  <si>
    <t xml:space="preserve"> VIAJE A MONTERREY VISITA PLANTA RUHRPUMPEN</t>
  </si>
  <si>
    <t>05/Jul/2016</t>
  </si>
  <si>
    <t xml:space="preserve"> VIAJE A MONTERREY VISITA PLANTA RUHRPUMPEN.</t>
  </si>
  <si>
    <t>20/Sep/2016</t>
  </si>
  <si>
    <t xml:space="preserve"> VIAJE A CD. MEXICO CURSO DE CAPACITACION.</t>
  </si>
  <si>
    <t>22/Sep/2016</t>
  </si>
  <si>
    <t xml:space="preserve"> A SAN BERNARDO ALAMOS SUPERVISION DE OBRA.</t>
  </si>
  <si>
    <t>27/Sep/2016</t>
  </si>
  <si>
    <t xml:space="preserve"> VIAJE A NACOZARI PRESA CENTENARIO.</t>
  </si>
  <si>
    <t>24/Oct/2016</t>
  </si>
  <si>
    <t xml:space="preserve"> VIAJE A LA CIUDAD DE MEXICO CURSO DE CAPACITACION "ESCUELA DEL AGUA"</t>
  </si>
  <si>
    <t>07/Nov/2016</t>
  </si>
  <si>
    <t xml:space="preserve"> VIAJE A LA CD. TIJUANA, B.C. ASISTENCIA CONVENCION ANUAL DE ANEAS 2016.</t>
  </si>
  <si>
    <t xml:space="preserve"> VIAJE A LA CD. TIJUANA, B.C. ASISTENCIA CONVENCION ANUAL DE ANEAS 2016</t>
  </si>
  <si>
    <t>09/Dic/2016</t>
  </si>
  <si>
    <t xml:space="preserve"> PAGO DE VIATICOS TRABAJOS INSTALACION DE VALVULAS SECCIONADORAS MUNICIPIO SOYOPA.</t>
  </si>
  <si>
    <t>27/Ene/2016</t>
  </si>
  <si>
    <t xml:space="preserve"> VIAJE A EL NOVILLO OBRA DE TOMA ACUEDUCTO.</t>
  </si>
  <si>
    <t>18/Abr/2016</t>
  </si>
  <si>
    <t xml:space="preserve"> CORRCC.PD10 DL11/01/16 PAGO DE GASTOS DE CAMINO.</t>
  </si>
  <si>
    <t xml:space="preserve"> GASTOS POR COMPROBAR EN VIAJE A GUAYMAS SONORA.</t>
  </si>
  <si>
    <t xml:space="preserve"> VIAJE A GUAYMAS DIA 12 DE DICIEMBRE 2016.</t>
  </si>
  <si>
    <t xml:space="preserve"> VIAJE A GUAYMAS REVISION EQUIPO DE PERFORACION.</t>
  </si>
  <si>
    <t>02/Feb/2016</t>
  </si>
  <si>
    <t xml:space="preserve"> VIAJE A LOMA DE BACUM SUPERVISION DE OBRAS CDI.</t>
  </si>
  <si>
    <t xml:space="preserve"> VIAJE A EL CASTILLO GUAYMAS VERIFICAR UBICACION POZO.</t>
  </si>
  <si>
    <t xml:space="preserve"> VIAJE A SAN BERNARDO ALAMOS VALUACION TERRENOS.</t>
  </si>
  <si>
    <t>04/Feb/2016</t>
  </si>
  <si>
    <t xml:space="preserve"> VIAJE A GUASIMAS GUAYMAS INSPECCION OCDA.</t>
  </si>
  <si>
    <t>08/Feb/2016</t>
  </si>
  <si>
    <t xml:space="preserve"> VIAJE A GUASIMAS GUAYMAS SUPERVISION OBRAS CDI.</t>
  </si>
  <si>
    <t xml:space="preserve"> VIAJE A HUIRIVIS, RAHUM 10 FEB/16 REVISION PROYECTO.</t>
  </si>
  <si>
    <t xml:space="preserve"> VIAJE A ALAMOS SAN BERNARDO PRESA PILARES.</t>
  </si>
  <si>
    <t>26/Feb/2016</t>
  </si>
  <si>
    <t xml:space="preserve"> VIAJE A LOMAS DE BACUM DIA 26 FEB/16.</t>
  </si>
  <si>
    <t xml:space="preserve"> VIAJE A LAS GUASIMAS EL 11 MZO/16 SUPERVISION DE OBRA.</t>
  </si>
  <si>
    <t xml:space="preserve"> VIAJE A NACOZARI DE GARCIA ATENCION AUDITORIA ISAF.</t>
  </si>
  <si>
    <t xml:space="preserve"> VIAJE A LOMA DE BACUM ATENCION AUDITORIA ISAF.</t>
  </si>
  <si>
    <t xml:space="preserve"> VIAJE A ALAMOS PRESA BICENTENARIO REINICIO DE LOS TRABAJOS.</t>
  </si>
  <si>
    <t>18/Ago/2016</t>
  </si>
  <si>
    <t xml:space="preserve"> VIAJE A LAS GUASIMAS VERIFICACION DE OBRAS DE ALCANTARILLADO.</t>
  </si>
  <si>
    <t>09/Sep/2016</t>
  </si>
  <si>
    <t xml:space="preserve"> VIAJE A GUASIIMAS, COL. SONORA Y LOMA DE BACUM EL 9/SEPT SUPERVISION DE OBRAS OF. 16/088</t>
  </si>
  <si>
    <t xml:space="preserve"> VIAJE A LAS GUASIMAS SUPERVISION DE OBRAS.</t>
  </si>
  <si>
    <t xml:space="preserve"> VIAJE A LOMA DE BACUM SUPERVISION DE OBRA.</t>
  </si>
  <si>
    <t xml:space="preserve"> VIAJE A EMPALME RECORRIDO PLANTA DESALADORA.</t>
  </si>
  <si>
    <t xml:space="preserve"> VIAJE A LA LOCALIDAD DE BACUM, SUPERVISION DE OBRAS.</t>
  </si>
  <si>
    <t>27/Oct/2016</t>
  </si>
  <si>
    <t xml:space="preserve"> VIAJE A ALAMOS REUNION CON ETNIA GUARIJIA.</t>
  </si>
  <si>
    <t xml:space="preserve"> VIAJE A LOCALIDAD LAS GUASIMAS SUPERVISION DE OBRAS.</t>
  </si>
  <si>
    <t>MARIO A.MERINO</t>
  </si>
  <si>
    <t xml:space="preserve"> IMPULSORA PLAZA</t>
  </si>
  <si>
    <t>IMPULSORA PLAZA</t>
  </si>
  <si>
    <t>GRACIELA EZRRE</t>
  </si>
  <si>
    <t>EDGARDO DESSENS</t>
  </si>
  <si>
    <t>FCO.JAVIER PESTA</t>
  </si>
  <si>
    <t>RAFAEL VELEZ</t>
  </si>
  <si>
    <t>JACOB ANTONIO AYA</t>
  </si>
  <si>
    <t>JUSTINO RAFAEL MA</t>
  </si>
  <si>
    <t>JUSTINO MAGAÑA</t>
  </si>
  <si>
    <t>ADRIAN GAMEZ</t>
  </si>
  <si>
    <t>ANA ALVARADO</t>
  </si>
  <si>
    <t>RICARDO MORENO</t>
  </si>
  <si>
    <t>LUIS A.VAZQUEZ</t>
  </si>
  <si>
    <t>MIGUEL A.RODRIGUE</t>
  </si>
  <si>
    <t>JOSE A.LOUSTAUNAU</t>
  </si>
  <si>
    <t>ADRIAN F.GAMEZ</t>
  </si>
  <si>
    <t>JUSTINO R.MAGAÑA</t>
  </si>
  <si>
    <t>JACOB A.AYALA</t>
  </si>
  <si>
    <t>FERNANDO CARO</t>
  </si>
  <si>
    <t>RAFAEL E.VELEZ</t>
  </si>
  <si>
    <t>FCO.JAVIER PESTAÑ</t>
  </si>
  <si>
    <t>ERIKA D.MARCIAL</t>
  </si>
  <si>
    <t>TOTAL</t>
  </si>
  <si>
    <t>7 DE ENERO</t>
  </si>
  <si>
    <t>SERGIO AVILA CECEÑA</t>
  </si>
  <si>
    <t>Columna1</t>
  </si>
  <si>
    <t>ING. SERGIO AVILA CECEÑA</t>
  </si>
  <si>
    <t>C.P.JUAN CARLOS ENCINAS IBARRA</t>
  </si>
  <si>
    <t>C.P. JUDITH NAVARRO</t>
  </si>
  <si>
    <t>? JAVIER</t>
  </si>
  <si>
    <t>? GERARDO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</si>
</sst>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dd/mm/yyyy;@"/>
    <numFmt numFmtId="170" formatCode="&quot;$&quot;#,##0"/>
    <numFmt numFmtId="171" formatCode="mmm\-yyyy"/>
    <numFmt numFmtId="172" formatCode="dd/mm/yy;@"/>
    <numFmt numFmtId="173" formatCode="[$$-80A]#,##0;\-[$$-80A]#,##0"/>
    <numFmt numFmtId="174" formatCode="[$-F800]dddd\,\ mmmm\ dd\,\ yyyy"/>
    <numFmt numFmtId="175" formatCode="[$-80A]dddd\,\ dd&quot; de &quot;mmmm&quot; de &quot;yyyy"/>
    <numFmt numFmtId="176" formatCode="[$-80A]hh:mm:ss\ AM/PM"/>
    <numFmt numFmtId="177" formatCode="&quot;$&quot;#,##0.0"/>
    <numFmt numFmtId="178" formatCode="&quot;$&quot;#,##0.000"/>
    <numFmt numFmtId="179" formatCode="&quot;$&quot;#,##0.0000"/>
    <numFmt numFmtId="180" formatCode="&quot;$&quot;#,##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97">
    <xf numFmtId="0" fontId="0" fillId="0" borderId="0" xfId="0" applyFont="1" applyAlignment="1">
      <alignment/>
    </xf>
    <xf numFmtId="0" fontId="50" fillId="0" borderId="0" xfId="0" applyFont="1" applyFill="1" applyAlignment="1">
      <alignment vertical="top" wrapText="1"/>
    </xf>
    <xf numFmtId="0" fontId="50" fillId="0" borderId="0" xfId="0" applyFont="1" applyFill="1" applyAlignment="1">
      <alignment horizontal="left" vertical="top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top" wrapText="1"/>
    </xf>
    <xf numFmtId="0" fontId="50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44" fontId="26" fillId="0" borderId="10" xfId="5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16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/>
    </xf>
    <xf numFmtId="44" fontId="52" fillId="0" borderId="10" xfId="5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top" wrapText="1"/>
    </xf>
    <xf numFmtId="14" fontId="50" fillId="0" borderId="0" xfId="0" applyNumberFormat="1" applyFont="1" applyFill="1" applyAlignment="1">
      <alignment horizontal="center" vertical="top" wrapText="1"/>
    </xf>
    <xf numFmtId="44" fontId="50" fillId="0" borderId="0" xfId="51" applyFont="1" applyFill="1" applyAlignment="1">
      <alignment horizontal="right" vertical="top" wrapText="1"/>
    </xf>
    <xf numFmtId="164" fontId="50" fillId="0" borderId="0" xfId="0" applyNumberFormat="1" applyFont="1" applyFill="1" applyAlignment="1">
      <alignment horizontal="right" vertical="top" wrapText="1"/>
    </xf>
    <xf numFmtId="44" fontId="50" fillId="0" borderId="0" xfId="51" applyFont="1" applyFill="1" applyAlignment="1">
      <alignment horizontal="center" vertical="top" wrapText="1"/>
    </xf>
    <xf numFmtId="14" fontId="51" fillId="0" borderId="0" xfId="0" applyNumberFormat="1" applyFont="1" applyFill="1" applyAlignment="1">
      <alignment horizontal="center" vertical="top" wrapText="1"/>
    </xf>
    <xf numFmtId="0" fontId="51" fillId="0" borderId="0" xfId="0" applyFont="1" applyFill="1" applyAlignment="1">
      <alignment horizontal="left" vertical="top" wrapText="1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51" fillId="33" borderId="11" xfId="0" applyFont="1" applyFill="1" applyBorder="1" applyAlignment="1">
      <alignment horizontal="center" vertical="top" wrapText="1"/>
    </xf>
    <xf numFmtId="14" fontId="51" fillId="33" borderId="11" xfId="0" applyNumberFormat="1" applyFont="1" applyFill="1" applyBorder="1" applyAlignment="1">
      <alignment horizontal="center" vertical="top" wrapText="1"/>
    </xf>
    <xf numFmtId="44" fontId="51" fillId="33" borderId="11" xfId="51" applyFont="1" applyFill="1" applyBorder="1" applyAlignment="1">
      <alignment horizontal="center" vertical="top" wrapText="1"/>
    </xf>
    <xf numFmtId="164" fontId="51" fillId="33" borderId="11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center" vertical="center"/>
    </xf>
    <xf numFmtId="16" fontId="26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164" fontId="50" fillId="0" borderId="0" xfId="0" applyNumberFormat="1" applyFont="1" applyFill="1" applyAlignment="1">
      <alignment horizontal="center" vertical="top" wrapText="1"/>
    </xf>
    <xf numFmtId="0" fontId="27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Fill="1" applyAlignment="1">
      <alignment horizontal="left" vertical="top" wrapText="1"/>
    </xf>
    <xf numFmtId="0" fontId="50" fillId="0" borderId="0" xfId="0" applyFont="1" applyFill="1" applyAlignment="1">
      <alignment horizontal="left" vertical="top" wrapText="1"/>
    </xf>
    <xf numFmtId="0" fontId="50" fillId="0" borderId="0" xfId="0" applyFont="1" applyFill="1" applyAlignment="1">
      <alignment vertical="top" wrapText="1"/>
    </xf>
    <xf numFmtId="0" fontId="50" fillId="0" borderId="0" xfId="0" applyFont="1" applyFill="1" applyAlignment="1">
      <alignment horizontal="left" vertical="top" wrapText="1"/>
    </xf>
    <xf numFmtId="0" fontId="50" fillId="34" borderId="10" xfId="0" applyFont="1" applyFill="1" applyBorder="1" applyAlignment="1">
      <alignment horizontal="left" vertical="center"/>
    </xf>
    <xf numFmtId="0" fontId="26" fillId="34" borderId="10" xfId="0" applyFont="1" applyFill="1" applyBorder="1" applyAlignment="1">
      <alignment horizontal="center" vertical="center" wrapText="1"/>
    </xf>
    <xf numFmtId="2" fontId="27" fillId="34" borderId="10" xfId="0" applyNumberFormat="1" applyFont="1" applyFill="1" applyBorder="1" applyAlignment="1">
      <alignment horizontal="center" vertical="center" wrapText="1"/>
    </xf>
    <xf numFmtId="44" fontId="26" fillId="34" borderId="10" xfId="51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44" fontId="26" fillId="0" borderId="10" xfId="51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0" fontId="26" fillId="34" borderId="10" xfId="0" applyFont="1" applyFill="1" applyBorder="1" applyAlignment="1">
      <alignment horizontal="left" vertical="center"/>
    </xf>
    <xf numFmtId="0" fontId="53" fillId="34" borderId="10" xfId="0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 horizontal="center" vertical="top" wrapText="1"/>
    </xf>
    <xf numFmtId="14" fontId="51" fillId="34" borderId="10" xfId="0" applyNumberFormat="1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14" fontId="51" fillId="0" borderId="10" xfId="0" applyNumberFormat="1" applyFont="1" applyBorder="1" applyAlignment="1">
      <alignment horizontal="center" vertical="top" wrapText="1"/>
    </xf>
    <xf numFmtId="44" fontId="25" fillId="0" borderId="0" xfId="51" applyFont="1" applyFill="1" applyBorder="1" applyAlignment="1">
      <alignment horizontal="left" vertical="center" wrapText="1"/>
    </xf>
    <xf numFmtId="44" fontId="24" fillId="0" borderId="0" xfId="51" applyFont="1" applyFill="1" applyBorder="1" applyAlignment="1">
      <alignment horizontal="left" vertical="center" wrapText="1"/>
    </xf>
    <xf numFmtId="44" fontId="51" fillId="33" borderId="13" xfId="51" applyFont="1" applyFill="1" applyBorder="1" applyAlignment="1">
      <alignment horizontal="center" vertical="top" wrapText="1"/>
    </xf>
    <xf numFmtId="44" fontId="50" fillId="0" borderId="14" xfId="51" applyFont="1" applyFill="1" applyBorder="1" applyAlignment="1">
      <alignment horizontal="left" vertical="top" wrapText="1"/>
    </xf>
    <xf numFmtId="44" fontId="50" fillId="0" borderId="0" xfId="51" applyFont="1" applyFill="1" applyAlignment="1">
      <alignment horizontal="left" vertical="top" wrapText="1"/>
    </xf>
    <xf numFmtId="44" fontId="25" fillId="0" borderId="0" xfId="51" applyFont="1" applyFill="1" applyBorder="1" applyAlignment="1">
      <alignment vertical="center" wrapText="1"/>
    </xf>
    <xf numFmtId="44" fontId="24" fillId="0" borderId="0" xfId="51" applyFont="1" applyFill="1" applyBorder="1" applyAlignment="1">
      <alignment vertical="center" wrapText="1"/>
    </xf>
    <xf numFmtId="44" fontId="51" fillId="0" borderId="0" xfId="51" applyFont="1" applyFill="1" applyAlignment="1">
      <alignment horizontal="left" vertical="top" wrapText="1"/>
    </xf>
    <xf numFmtId="44" fontId="51" fillId="0" borderId="10" xfId="51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top" wrapText="1"/>
    </xf>
    <xf numFmtId="14" fontId="54" fillId="33" borderId="10" xfId="0" applyNumberFormat="1" applyFont="1" applyFill="1" applyBorder="1" applyAlignment="1">
      <alignment horizontal="center" vertical="top" wrapText="1"/>
    </xf>
    <xf numFmtId="44" fontId="54" fillId="33" borderId="10" xfId="51" applyNumberFormat="1" applyFont="1" applyFill="1" applyBorder="1" applyAlignment="1">
      <alignment horizontal="center" vertical="top" wrapText="1"/>
    </xf>
    <xf numFmtId="164" fontId="54" fillId="33" borderId="10" xfId="0" applyNumberFormat="1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50" fillId="0" borderId="0" xfId="0" applyNumberFormat="1" applyFont="1" applyFill="1" applyAlignment="1">
      <alignment horizontal="right" vertical="top" wrapText="1"/>
    </xf>
    <xf numFmtId="0" fontId="50" fillId="0" borderId="0" xfId="0" applyFont="1" applyFill="1" applyAlignment="1">
      <alignment horizontal="left" vertical="top"/>
    </xf>
    <xf numFmtId="0" fontId="54" fillId="33" borderId="10" xfId="0" applyFont="1" applyFill="1" applyBorder="1" applyAlignment="1">
      <alignment horizontal="left" vertical="top"/>
    </xf>
    <xf numFmtId="44" fontId="24" fillId="34" borderId="11" xfId="0" applyNumberFormat="1" applyFont="1" applyFill="1" applyBorder="1" applyAlignment="1">
      <alignment horizontal="center" vertical="top" wrapText="1"/>
    </xf>
    <xf numFmtId="0" fontId="24" fillId="34" borderId="11" xfId="0" applyNumberFormat="1" applyFont="1" applyFill="1" applyBorder="1" applyAlignment="1">
      <alignment horizontal="right" vertical="top" wrapText="1"/>
    </xf>
    <xf numFmtId="44" fontId="50" fillId="34" borderId="11" xfId="0" applyNumberFormat="1" applyFont="1" applyFill="1" applyBorder="1" applyAlignment="1">
      <alignment horizontal="center" vertical="top" wrapText="1"/>
    </xf>
    <xf numFmtId="44" fontId="24" fillId="0" borderId="10" xfId="0" applyNumberFormat="1" applyFont="1" applyBorder="1" applyAlignment="1">
      <alignment horizontal="center" vertical="top" wrapText="1"/>
    </xf>
    <xf numFmtId="44" fontId="50" fillId="0" borderId="10" xfId="0" applyNumberFormat="1" applyFont="1" applyBorder="1" applyAlignment="1">
      <alignment horizontal="left" vertical="top"/>
    </xf>
    <xf numFmtId="0" fontId="24" fillId="0" borderId="10" xfId="0" applyNumberFormat="1" applyFont="1" applyBorder="1" applyAlignment="1">
      <alignment horizontal="right" vertical="top" wrapText="1"/>
    </xf>
    <xf numFmtId="44" fontId="24" fillId="34" borderId="10" xfId="0" applyNumberFormat="1" applyFont="1" applyFill="1" applyBorder="1" applyAlignment="1">
      <alignment horizontal="center" vertical="top" wrapText="1"/>
    </xf>
    <xf numFmtId="44" fontId="50" fillId="34" borderId="10" xfId="0" applyNumberFormat="1" applyFont="1" applyFill="1" applyBorder="1" applyAlignment="1">
      <alignment horizontal="left" vertical="top"/>
    </xf>
    <xf numFmtId="0" fontId="24" fillId="34" borderId="10" xfId="0" applyNumberFormat="1" applyFont="1" applyFill="1" applyBorder="1" applyAlignment="1">
      <alignment horizontal="right" vertical="top" wrapText="1"/>
    </xf>
    <xf numFmtId="44" fontId="24" fillId="0" borderId="10" xfId="0" applyNumberFormat="1" applyFont="1" applyBorder="1" applyAlignment="1">
      <alignment horizontal="left" vertical="top"/>
    </xf>
    <xf numFmtId="44" fontId="50" fillId="0" borderId="10" xfId="0" applyNumberFormat="1" applyFont="1" applyBorder="1" applyAlignment="1">
      <alignment horizontal="center" vertical="top" wrapText="1"/>
    </xf>
    <xf numFmtId="44" fontId="24" fillId="34" borderId="10" xfId="0" applyNumberFormat="1" applyFont="1" applyFill="1" applyBorder="1" applyAlignment="1">
      <alignment horizontal="left" vertical="top"/>
    </xf>
    <xf numFmtId="44" fontId="50" fillId="34" borderId="10" xfId="0" applyNumberFormat="1" applyFont="1" applyFill="1" applyBorder="1" applyAlignment="1">
      <alignment horizontal="center" vertical="top" wrapText="1"/>
    </xf>
    <xf numFmtId="44" fontId="28" fillId="0" borderId="10" xfId="0" applyNumberFormat="1" applyFont="1" applyBorder="1" applyAlignment="1">
      <alignment horizontal="center" vertical="top" wrapText="1"/>
    </xf>
    <xf numFmtId="44" fontId="51" fillId="0" borderId="10" xfId="0" applyNumberFormat="1" applyFont="1" applyBorder="1" applyAlignment="1">
      <alignment horizontal="center" vertical="top" wrapText="1"/>
    </xf>
    <xf numFmtId="44" fontId="51" fillId="0" borderId="10" xfId="0" applyNumberFormat="1" applyFont="1" applyBorder="1" applyAlignment="1">
      <alignment horizontal="left" vertical="top"/>
    </xf>
    <xf numFmtId="44" fontId="51" fillId="34" borderId="10" xfId="0" applyNumberFormat="1" applyFont="1" applyFill="1" applyBorder="1" applyAlignment="1">
      <alignment horizontal="center" vertical="top" wrapText="1"/>
    </xf>
    <xf numFmtId="44" fontId="24" fillId="34" borderId="11" xfId="0" applyNumberFormat="1" applyFont="1" applyFill="1" applyBorder="1" applyAlignment="1">
      <alignment horizontal="left" vertical="top"/>
    </xf>
    <xf numFmtId="0" fontId="51" fillId="0" borderId="10" xfId="0" applyNumberFormat="1" applyFont="1" applyBorder="1" applyAlignment="1">
      <alignment horizontal="left" vertical="top"/>
    </xf>
    <xf numFmtId="0" fontId="54" fillId="33" borderId="10" xfId="0" applyFont="1" applyFill="1" applyBorder="1" applyAlignment="1">
      <alignment horizontal="center" vertical="center" wrapText="1"/>
    </xf>
    <xf numFmtId="44" fontId="24" fillId="0" borderId="10" xfId="0" applyNumberFormat="1" applyFont="1" applyBorder="1" applyAlignment="1">
      <alignment horizontal="center" vertical="center" wrapText="1"/>
    </xf>
    <xf numFmtId="44" fontId="54" fillId="33" borderId="14" xfId="51" applyNumberFormat="1" applyFont="1" applyFill="1" applyBorder="1" applyAlignment="1">
      <alignment horizontal="center" vertical="top" wrapText="1"/>
    </xf>
    <xf numFmtId="44" fontId="50" fillId="34" borderId="14" xfId="0" applyNumberFormat="1" applyFont="1" applyFill="1" applyBorder="1" applyAlignment="1">
      <alignment horizontal="left" vertical="top" wrapText="1"/>
    </xf>
    <xf numFmtId="44" fontId="50" fillId="0" borderId="14" xfId="0" applyNumberFormat="1" applyFont="1" applyBorder="1" applyAlignment="1">
      <alignment horizontal="left" vertical="top" wrapText="1"/>
    </xf>
    <xf numFmtId="0" fontId="53" fillId="34" borderId="10" xfId="0" applyFont="1" applyFill="1" applyBorder="1" applyAlignment="1">
      <alignment horizontal="left" vertical="top"/>
    </xf>
    <xf numFmtId="44" fontId="51" fillId="34" borderId="14" xfId="0" applyNumberFormat="1" applyFont="1" applyFill="1" applyBorder="1" applyAlignment="1">
      <alignment horizontal="left" vertical="top" wrapText="1"/>
    </xf>
    <xf numFmtId="44" fontId="26" fillId="34" borderId="10" xfId="0" applyNumberFormat="1" applyFont="1" applyFill="1" applyBorder="1" applyAlignment="1">
      <alignment horizontal="center" vertical="center" wrapText="1"/>
    </xf>
    <xf numFmtId="44" fontId="26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center" vertical="top" wrapText="1"/>
    </xf>
    <xf numFmtId="14" fontId="51" fillId="0" borderId="0" xfId="0" applyNumberFormat="1" applyFont="1" applyBorder="1" applyAlignment="1">
      <alignment horizontal="center" vertical="top" wrapText="1"/>
    </xf>
    <xf numFmtId="44" fontId="50" fillId="0" borderId="0" xfId="0" applyNumberFormat="1" applyFont="1" applyBorder="1" applyAlignment="1">
      <alignment horizontal="center" vertical="top" wrapText="1"/>
    </xf>
    <xf numFmtId="44" fontId="51" fillId="0" borderId="0" xfId="0" applyNumberFormat="1" applyFont="1" applyBorder="1" applyAlignment="1">
      <alignment horizontal="center" vertical="top" wrapText="1"/>
    </xf>
    <xf numFmtId="44" fontId="51" fillId="0" borderId="0" xfId="0" applyNumberFormat="1" applyFont="1" applyBorder="1" applyAlignment="1">
      <alignment horizontal="left" vertical="top" wrapText="1"/>
    </xf>
    <xf numFmtId="14" fontId="54" fillId="33" borderId="10" xfId="0" applyNumberFormat="1" applyFont="1" applyFill="1" applyBorder="1" applyAlignment="1">
      <alignment horizontal="center" vertical="center" wrapText="1"/>
    </xf>
    <xf numFmtId="44" fontId="54" fillId="33" borderId="10" xfId="51" applyNumberFormat="1" applyFont="1" applyFill="1" applyBorder="1" applyAlignment="1">
      <alignment horizontal="center" vertical="center" wrapText="1"/>
    </xf>
    <xf numFmtId="164" fontId="54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44" fontId="26" fillId="34" borderId="10" xfId="51" applyFont="1" applyFill="1" applyBorder="1" applyAlignment="1">
      <alignment horizontal="center" vertical="center" wrapText="1"/>
    </xf>
    <xf numFmtId="44" fontId="51" fillId="34" borderId="14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4" fontId="26" fillId="0" borderId="10" xfId="51" applyFont="1" applyBorder="1" applyAlignment="1">
      <alignment horizontal="center" vertical="center" wrapText="1"/>
    </xf>
    <xf numFmtId="44" fontId="51" fillId="0" borderId="14" xfId="0" applyNumberFormat="1" applyFont="1" applyBorder="1" applyAlignment="1">
      <alignment horizontal="center" vertical="center" wrapText="1"/>
    </xf>
    <xf numFmtId="16" fontId="50" fillId="0" borderId="10" xfId="0" applyNumberFormat="1" applyFont="1" applyBorder="1" applyAlignment="1">
      <alignment horizontal="center" vertical="center" wrapText="1"/>
    </xf>
    <xf numFmtId="16" fontId="50" fillId="34" borderId="10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4" fontId="50" fillId="0" borderId="14" xfId="51" applyFont="1" applyFill="1" applyBorder="1" applyAlignment="1">
      <alignment horizontal="center" vertical="center" wrapText="1"/>
    </xf>
    <xf numFmtId="44" fontId="51" fillId="0" borderId="10" xfId="51" applyFont="1" applyFill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44" fontId="50" fillId="0" borderId="10" xfId="5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 wrapText="1"/>
    </xf>
    <xf numFmtId="44" fontId="51" fillId="0" borderId="10" xfId="0" applyNumberFormat="1" applyFont="1" applyBorder="1" applyAlignment="1">
      <alignment horizontal="center" vertical="center" wrapText="1"/>
    </xf>
    <xf numFmtId="16" fontId="26" fillId="0" borderId="12" xfId="0" applyNumberFormat="1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170" fontId="50" fillId="0" borderId="10" xfId="0" applyNumberFormat="1" applyFont="1" applyFill="1" applyBorder="1" applyAlignment="1">
      <alignment horizontal="center" vertical="center" wrapText="1"/>
    </xf>
    <xf numFmtId="44" fontId="51" fillId="0" borderId="14" xfId="51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44" fontId="50" fillId="0" borderId="10" xfId="0" applyNumberFormat="1" applyFont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3" fontId="2" fillId="35" borderId="15" xfId="0" applyNumberFormat="1" applyFont="1" applyFill="1" applyBorder="1" applyAlignment="1">
      <alignment horizontal="center" vertical="center" wrapText="1"/>
    </xf>
    <xf numFmtId="44" fontId="0" fillId="0" borderId="0" xfId="51" applyFont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44" fontId="2" fillId="35" borderId="15" xfId="51" applyFont="1" applyFill="1" applyBorder="1" applyAlignment="1">
      <alignment horizontal="center" vertical="center" wrapText="1"/>
    </xf>
    <xf numFmtId="4" fontId="2" fillId="35" borderId="15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49" fontId="4" fillId="35" borderId="15" xfId="0" applyNumberFormat="1" applyFont="1" applyFill="1" applyBorder="1" applyAlignment="1">
      <alignment horizontal="center" vertical="center" wrapText="1"/>
    </xf>
    <xf numFmtId="4" fontId="5" fillId="35" borderId="15" xfId="0" applyNumberFormat="1" applyFont="1" applyFill="1" applyBorder="1" applyAlignment="1">
      <alignment horizontal="center" vertical="center" wrapText="1"/>
    </xf>
    <xf numFmtId="49" fontId="2" fillId="35" borderId="0" xfId="0" applyNumberFormat="1" applyFont="1" applyFill="1" applyBorder="1" applyAlignment="1">
      <alignment horizontal="center" vertical="center" wrapText="1"/>
    </xf>
    <xf numFmtId="3" fontId="2" fillId="35" borderId="0" xfId="0" applyNumberFormat="1" applyFont="1" applyFill="1" applyBorder="1" applyAlignment="1">
      <alignment horizontal="center" vertical="center" wrapText="1"/>
    </xf>
    <xf numFmtId="44" fontId="2" fillId="35" borderId="0" xfId="51" applyFont="1" applyFill="1" applyBorder="1" applyAlignment="1">
      <alignment horizontal="center" vertical="center" wrapText="1"/>
    </xf>
    <xf numFmtId="4" fontId="4" fillId="35" borderId="15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 quotePrefix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44" fontId="4" fillId="35" borderId="15" xfId="5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4" fontId="24" fillId="34" borderId="10" xfId="0" applyNumberFormat="1" applyFont="1" applyFill="1" applyBorder="1" applyAlignment="1">
      <alignment horizontal="left" vertical="top" wrapText="1"/>
    </xf>
    <xf numFmtId="14" fontId="50" fillId="0" borderId="12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left" vertical="top" wrapText="1"/>
    </xf>
    <xf numFmtId="0" fontId="50" fillId="0" borderId="0" xfId="0" applyNumberFormat="1" applyFont="1" applyFill="1" applyAlignment="1">
      <alignment vertical="top" wrapText="1"/>
    </xf>
    <xf numFmtId="0" fontId="50" fillId="0" borderId="0" xfId="0" applyNumberFormat="1" applyFont="1" applyFill="1" applyAlignment="1">
      <alignment horizontal="left" vertical="top" wrapText="1"/>
    </xf>
    <xf numFmtId="0" fontId="51" fillId="33" borderId="11" xfId="0" applyNumberFormat="1" applyFont="1" applyFill="1" applyBorder="1" applyAlignment="1">
      <alignment horizontal="center" vertical="top" wrapText="1"/>
    </xf>
    <xf numFmtId="0" fontId="51" fillId="0" borderId="11" xfId="51" applyNumberFormat="1" applyFont="1" applyFill="1" applyBorder="1" applyAlignment="1">
      <alignment horizontal="center" vertical="top" wrapText="1"/>
    </xf>
    <xf numFmtId="0" fontId="51" fillId="0" borderId="10" xfId="51" applyNumberFormat="1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left" vertical="top" wrapText="1"/>
    </xf>
    <xf numFmtId="0" fontId="51" fillId="0" borderId="0" xfId="0" applyFont="1" applyFill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top" wrapText="1"/>
    </xf>
    <xf numFmtId="0" fontId="51" fillId="0" borderId="10" xfId="0" applyNumberFormat="1" applyFont="1" applyBorder="1" applyAlignment="1">
      <alignment horizontal="center" vertical="top" wrapText="1"/>
    </xf>
    <xf numFmtId="0" fontId="49" fillId="0" borderId="0" xfId="0" applyNumberFormat="1" applyFont="1" applyAlignment="1">
      <alignment horizontal="center"/>
    </xf>
    <xf numFmtId="0" fontId="25" fillId="34" borderId="17" xfId="0" applyNumberFormat="1" applyFont="1" applyFill="1" applyBorder="1" applyAlignment="1">
      <alignment horizontal="center" vertical="top" wrapText="1"/>
    </xf>
    <xf numFmtId="44" fontId="51" fillId="34" borderId="11" xfId="0" applyNumberFormat="1" applyFont="1" applyFill="1" applyBorder="1" applyAlignment="1">
      <alignment horizontal="center" vertical="top" wrapText="1"/>
    </xf>
    <xf numFmtId="0" fontId="49" fillId="0" borderId="0" xfId="0" applyFont="1" applyAlignment="1">
      <alignment/>
    </xf>
    <xf numFmtId="44" fontId="51" fillId="0" borderId="14" xfId="51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44" fontId="0" fillId="0" borderId="0" xfId="0" applyNumberFormat="1" applyBorder="1" applyAlignment="1">
      <alignment/>
    </xf>
    <xf numFmtId="0" fontId="50" fillId="0" borderId="12" xfId="0" applyFont="1" applyFill="1" applyBorder="1" applyAlignment="1">
      <alignment horizontal="center" vertical="center" wrapText="1"/>
    </xf>
    <xf numFmtId="0" fontId="51" fillId="0" borderId="12" xfId="51" applyNumberFormat="1" applyFont="1" applyFill="1" applyBorder="1" applyAlignment="1">
      <alignment horizontal="center" vertical="top" wrapText="1"/>
    </xf>
    <xf numFmtId="44" fontId="50" fillId="0" borderId="14" xfId="51" applyFont="1" applyFill="1" applyBorder="1" applyAlignment="1">
      <alignment horizontal="center" vertical="top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left" vertical="top" wrapText="1"/>
    </xf>
    <xf numFmtId="0" fontId="50" fillId="0" borderId="19" xfId="0" applyFont="1" applyFill="1" applyBorder="1" applyAlignment="1">
      <alignment horizontal="center" vertical="top" wrapText="1"/>
    </xf>
    <xf numFmtId="14" fontId="50" fillId="0" borderId="19" xfId="0" applyNumberFormat="1" applyFont="1" applyFill="1" applyBorder="1" applyAlignment="1">
      <alignment horizontal="center" vertical="top" wrapText="1"/>
    </xf>
    <xf numFmtId="0" fontId="24" fillId="0" borderId="10" xfId="0" applyNumberFormat="1" applyFont="1" applyFill="1" applyBorder="1" applyAlignment="1">
      <alignment horizontal="left" vertical="top" wrapText="1"/>
    </xf>
    <xf numFmtId="44" fontId="24" fillId="0" borderId="10" xfId="0" applyNumberFormat="1" applyFont="1" applyFill="1" applyBorder="1" applyAlignment="1">
      <alignment horizontal="left" vertical="top" wrapText="1"/>
    </xf>
    <xf numFmtId="44" fontId="24" fillId="0" borderId="10" xfId="0" applyNumberFormat="1" applyFont="1" applyFill="1" applyBorder="1" applyAlignment="1">
      <alignment horizontal="center" vertical="top" wrapText="1"/>
    </xf>
    <xf numFmtId="44" fontId="50" fillId="0" borderId="10" xfId="0" applyNumberFormat="1" applyFont="1" applyFill="1" applyBorder="1" applyAlignment="1">
      <alignment horizontal="left" vertical="top" wrapText="1"/>
    </xf>
    <xf numFmtId="14" fontId="24" fillId="0" borderId="10" xfId="0" applyNumberFormat="1" applyFont="1" applyFill="1" applyBorder="1" applyAlignment="1">
      <alignment horizontal="center" vertical="top" wrapText="1"/>
    </xf>
    <xf numFmtId="44" fontId="24" fillId="0" borderId="10" xfId="51" applyFont="1" applyFill="1" applyBorder="1" applyAlignment="1">
      <alignment horizontal="center" vertical="top" wrapText="1"/>
    </xf>
    <xf numFmtId="44" fontId="50" fillId="0" borderId="19" xfId="0" applyNumberFormat="1" applyFont="1" applyFill="1" applyBorder="1" applyAlignment="1">
      <alignment horizontal="center" vertical="top" wrapText="1"/>
    </xf>
    <xf numFmtId="44" fontId="50" fillId="0" borderId="20" xfId="0" applyNumberFormat="1" applyFont="1" applyFill="1" applyBorder="1" applyAlignment="1">
      <alignment horizontal="center" vertical="top" wrapText="1"/>
    </xf>
    <xf numFmtId="44" fontId="51" fillId="0" borderId="20" xfId="0" applyNumberFormat="1" applyFont="1" applyFill="1" applyBorder="1" applyAlignment="1">
      <alignment horizontal="left" vertical="top" wrapText="1"/>
    </xf>
    <xf numFmtId="0" fontId="50" fillId="0" borderId="18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Q109"/>
  <sheetViews>
    <sheetView tabSelected="1" zoomScale="85" zoomScaleNormal="85" zoomScaleSheetLayoutView="40" zoomScalePageLayoutView="0" workbookViewId="0" topLeftCell="A1">
      <pane ySplit="6" topLeftCell="A7" activePane="bottomLeft" state="frozen"/>
      <selection pane="topLeft" activeCell="A1" sqref="A1"/>
      <selection pane="bottomLeft" activeCell="L13" sqref="L13"/>
    </sheetView>
  </sheetViews>
  <sheetFormatPr defaultColWidth="11.421875" defaultRowHeight="15"/>
  <cols>
    <col min="1" max="1" width="13.140625" style="156" bestFit="1" customWidth="1"/>
    <col min="2" max="2" width="31.140625" style="41" customWidth="1"/>
    <col min="3" max="3" width="42.140625" style="1" customWidth="1"/>
    <col min="4" max="4" width="31.7109375" style="1" customWidth="1"/>
    <col min="5" max="5" width="27.140625" style="14" hidden="1" customWidth="1"/>
    <col min="6" max="6" width="22.57421875" style="2" hidden="1" customWidth="1"/>
    <col min="7" max="7" width="24.7109375" style="15" hidden="1" customWidth="1"/>
    <col min="8" max="8" width="29.8515625" style="16" hidden="1" customWidth="1"/>
    <col min="9" max="9" width="23.00390625" style="18" customWidth="1"/>
    <col min="10" max="10" width="17.57421875" style="35" customWidth="1"/>
    <col min="11" max="11" width="16.421875" style="62" customWidth="1"/>
    <col min="12" max="12" width="11.421875" style="162" customWidth="1"/>
    <col min="13" max="16" width="11.421875" style="1" customWidth="1"/>
    <col min="17" max="16384" width="11.421875" style="1" customWidth="1"/>
  </cols>
  <sheetData>
    <row r="1" spans="1:11" ht="15.7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s="2" customFormat="1" ht="24" customHeight="1">
      <c r="A2" s="170" t="s">
        <v>29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63"/>
    </row>
    <row r="3" spans="1:12" s="2" customFormat="1" ht="24" customHeight="1">
      <c r="A3" s="170" t="s">
        <v>30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63"/>
    </row>
    <row r="4" spans="1:12" s="2" customFormat="1" ht="24" customHeight="1">
      <c r="A4" s="152" t="s">
        <v>507</v>
      </c>
      <c r="B4" s="159"/>
      <c r="C4" s="25"/>
      <c r="D4" s="25"/>
      <c r="E4" s="25"/>
      <c r="F4" s="25"/>
      <c r="G4" s="25"/>
      <c r="H4" s="63"/>
      <c r="I4" s="63"/>
      <c r="J4" s="24"/>
      <c r="K4" s="58"/>
      <c r="L4" s="163"/>
    </row>
    <row r="5" spans="1:11" ht="24" customHeight="1">
      <c r="A5" s="153" t="s">
        <v>506</v>
      </c>
      <c r="B5" s="160"/>
      <c r="C5" s="26"/>
      <c r="D5" s="26"/>
      <c r="E5" s="26"/>
      <c r="F5" s="26"/>
      <c r="G5" s="26"/>
      <c r="H5" s="64"/>
      <c r="I5" s="64"/>
      <c r="J5" s="34"/>
      <c r="K5" s="59"/>
    </row>
    <row r="6" spans="1:12" s="4" customFormat="1" ht="31.5">
      <c r="A6" s="155" t="s">
        <v>2</v>
      </c>
      <c r="B6" s="161" t="s">
        <v>0</v>
      </c>
      <c r="C6" s="27" t="s">
        <v>11</v>
      </c>
      <c r="D6" s="27" t="s">
        <v>12</v>
      </c>
      <c r="E6" s="27" t="s">
        <v>13</v>
      </c>
      <c r="F6" s="27" t="s">
        <v>1</v>
      </c>
      <c r="G6" s="28" t="s">
        <v>14</v>
      </c>
      <c r="H6" s="29" t="s">
        <v>5</v>
      </c>
      <c r="I6" s="29" t="s">
        <v>6</v>
      </c>
      <c r="J6" s="30" t="s">
        <v>4</v>
      </c>
      <c r="K6" s="60" t="s">
        <v>3</v>
      </c>
      <c r="L6" s="164" t="s">
        <v>633</v>
      </c>
    </row>
    <row r="7" spans="1:12" s="4" customFormat="1" ht="19.5" customHeight="1">
      <c r="A7" s="154" t="s">
        <v>276</v>
      </c>
      <c r="B7" s="5" t="s">
        <v>21</v>
      </c>
      <c r="C7" s="5" t="s">
        <v>75</v>
      </c>
      <c r="D7" s="6" t="s">
        <v>97</v>
      </c>
      <c r="E7" s="6" t="s">
        <v>98</v>
      </c>
      <c r="F7" s="7" t="s">
        <v>178</v>
      </c>
      <c r="G7" s="8" t="s">
        <v>20</v>
      </c>
      <c r="H7" s="9">
        <v>850</v>
      </c>
      <c r="I7" s="9">
        <v>850</v>
      </c>
      <c r="J7" s="9">
        <v>400</v>
      </c>
      <c r="K7" s="177">
        <f>I7+J7</f>
        <v>1250</v>
      </c>
      <c r="L7" s="165">
        <v>1</v>
      </c>
    </row>
    <row r="8" spans="1:12" s="4" customFormat="1" ht="19.5" customHeight="1">
      <c r="A8" s="154" t="s">
        <v>276</v>
      </c>
      <c r="B8" s="5" t="s">
        <v>7</v>
      </c>
      <c r="C8" s="10" t="s">
        <v>10</v>
      </c>
      <c r="D8" s="6" t="s">
        <v>99</v>
      </c>
      <c r="E8" s="6" t="s">
        <v>631</v>
      </c>
      <c r="F8" s="7" t="s">
        <v>179</v>
      </c>
      <c r="G8" s="8" t="s">
        <v>24</v>
      </c>
      <c r="H8" s="9">
        <v>1350</v>
      </c>
      <c r="I8" s="9"/>
      <c r="J8" s="9">
        <v>500</v>
      </c>
      <c r="K8" s="177">
        <f>I8+J8</f>
        <v>500</v>
      </c>
      <c r="L8" s="166">
        <f>L7+1</f>
        <v>2</v>
      </c>
    </row>
    <row r="9" spans="1:12" s="4" customFormat="1" ht="19.5" customHeight="1">
      <c r="A9" s="154" t="s">
        <v>277</v>
      </c>
      <c r="B9" s="5" t="s">
        <v>76</v>
      </c>
      <c r="C9" s="5" t="s">
        <v>77</v>
      </c>
      <c r="D9" s="6" t="s">
        <v>100</v>
      </c>
      <c r="E9" s="6" t="s">
        <v>101</v>
      </c>
      <c r="F9" s="7" t="s">
        <v>180</v>
      </c>
      <c r="G9" s="8" t="s">
        <v>28</v>
      </c>
      <c r="H9" s="9">
        <v>1100</v>
      </c>
      <c r="I9" s="9">
        <v>3300</v>
      </c>
      <c r="J9" s="9">
        <v>400</v>
      </c>
      <c r="K9" s="177">
        <f>I9+J9</f>
        <v>3700</v>
      </c>
      <c r="L9" s="166">
        <f aca="true" t="shared" si="0" ref="L9:L25">L8+1</f>
        <v>3</v>
      </c>
    </row>
    <row r="10" spans="1:12" ht="15" customHeight="1">
      <c r="A10" s="154" t="s">
        <v>508</v>
      </c>
      <c r="B10" s="5" t="s">
        <v>632</v>
      </c>
      <c r="C10" s="31">
        <v>10</v>
      </c>
      <c r="D10" s="31" t="s">
        <v>509</v>
      </c>
      <c r="E10" s="31"/>
      <c r="F10" s="31"/>
      <c r="G10" s="31"/>
      <c r="H10" s="31"/>
      <c r="I10" s="61"/>
      <c r="J10" s="61">
        <v>500</v>
      </c>
      <c r="K10" s="177">
        <f>I10+J10</f>
        <v>500</v>
      </c>
      <c r="L10" s="166">
        <f t="shared" si="0"/>
        <v>4</v>
      </c>
    </row>
    <row r="11" spans="1:12" ht="15" customHeight="1">
      <c r="A11" s="154" t="s">
        <v>508</v>
      </c>
      <c r="B11" s="5" t="s">
        <v>637</v>
      </c>
      <c r="C11" s="5">
        <v>11</v>
      </c>
      <c r="D11" s="5" t="s">
        <v>509</v>
      </c>
      <c r="E11" s="5"/>
      <c r="F11" s="5"/>
      <c r="G11" s="5"/>
      <c r="H11" s="5"/>
      <c r="I11" s="61">
        <v>2200</v>
      </c>
      <c r="J11" s="61">
        <v>400</v>
      </c>
      <c r="K11" s="177">
        <f>I11+J11</f>
        <v>2600</v>
      </c>
      <c r="L11" s="166">
        <f t="shared" si="0"/>
        <v>5</v>
      </c>
    </row>
    <row r="12" spans="1:12" s="4" customFormat="1" ht="19.5" customHeight="1">
      <c r="A12" s="154" t="s">
        <v>278</v>
      </c>
      <c r="B12" s="5" t="s">
        <v>78</v>
      </c>
      <c r="C12" s="5" t="s">
        <v>79</v>
      </c>
      <c r="D12" s="6" t="s">
        <v>102</v>
      </c>
      <c r="E12" s="6" t="s">
        <v>103</v>
      </c>
      <c r="F12" s="7" t="s">
        <v>181</v>
      </c>
      <c r="G12" s="8" t="s">
        <v>31</v>
      </c>
      <c r="H12" s="9">
        <v>850</v>
      </c>
      <c r="I12" s="9">
        <v>850</v>
      </c>
      <c r="J12" s="9">
        <v>400</v>
      </c>
      <c r="K12" s="177">
        <f>I12+J12</f>
        <v>1250</v>
      </c>
      <c r="L12" s="166">
        <f t="shared" si="0"/>
        <v>6</v>
      </c>
    </row>
    <row r="13" spans="1:12" s="4" customFormat="1" ht="19.5" customHeight="1">
      <c r="A13" s="154" t="s">
        <v>279</v>
      </c>
      <c r="B13" s="5" t="s">
        <v>76</v>
      </c>
      <c r="C13" s="5" t="s">
        <v>77</v>
      </c>
      <c r="D13" s="6" t="s">
        <v>104</v>
      </c>
      <c r="E13" s="6" t="s">
        <v>105</v>
      </c>
      <c r="F13" s="7" t="s">
        <v>182</v>
      </c>
      <c r="G13" s="8" t="s">
        <v>32</v>
      </c>
      <c r="H13" s="9">
        <v>1100</v>
      </c>
      <c r="I13" s="9">
        <v>2200</v>
      </c>
      <c r="J13" s="9">
        <v>400</v>
      </c>
      <c r="K13" s="177">
        <f>I13+J13</f>
        <v>2600</v>
      </c>
      <c r="L13" s="166">
        <f t="shared" si="0"/>
        <v>7</v>
      </c>
    </row>
    <row r="14" spans="1:12" s="4" customFormat="1" ht="19.5" customHeight="1">
      <c r="A14" s="154" t="s">
        <v>279</v>
      </c>
      <c r="B14" s="5" t="s">
        <v>55</v>
      </c>
      <c r="C14" s="5" t="s">
        <v>57</v>
      </c>
      <c r="D14" s="6" t="s">
        <v>104</v>
      </c>
      <c r="E14" s="6" t="s">
        <v>105</v>
      </c>
      <c r="F14" s="7" t="s">
        <v>182</v>
      </c>
      <c r="G14" s="8" t="s">
        <v>41</v>
      </c>
      <c r="H14" s="9">
        <v>850</v>
      </c>
      <c r="I14" s="9">
        <v>1700</v>
      </c>
      <c r="J14" s="9">
        <v>400</v>
      </c>
      <c r="K14" s="177">
        <f>I14+J14</f>
        <v>2100</v>
      </c>
      <c r="L14" s="166">
        <f t="shared" si="0"/>
        <v>8</v>
      </c>
    </row>
    <row r="15" spans="1:12" s="4" customFormat="1" ht="19.5" customHeight="1">
      <c r="A15" s="154" t="s">
        <v>279</v>
      </c>
      <c r="B15" s="5" t="s">
        <v>56</v>
      </c>
      <c r="C15" s="5" t="s">
        <v>9</v>
      </c>
      <c r="D15" s="6" t="s">
        <v>104</v>
      </c>
      <c r="E15" s="6" t="s">
        <v>106</v>
      </c>
      <c r="F15" s="7" t="s">
        <v>182</v>
      </c>
      <c r="G15" s="8" t="s">
        <v>42</v>
      </c>
      <c r="H15" s="9">
        <v>700</v>
      </c>
      <c r="I15" s="9">
        <v>1400</v>
      </c>
      <c r="J15" s="9">
        <v>300</v>
      </c>
      <c r="K15" s="177">
        <f>I15+J15</f>
        <v>1700</v>
      </c>
      <c r="L15" s="166">
        <f t="shared" si="0"/>
        <v>9</v>
      </c>
    </row>
    <row r="16" spans="1:12" s="4" customFormat="1" ht="19.5" customHeight="1">
      <c r="A16" s="154" t="s">
        <v>281</v>
      </c>
      <c r="B16" s="5" t="s">
        <v>81</v>
      </c>
      <c r="C16" s="10" t="s">
        <v>82</v>
      </c>
      <c r="D16" s="6" t="s">
        <v>110</v>
      </c>
      <c r="E16" s="6" t="s">
        <v>111</v>
      </c>
      <c r="F16" s="7" t="s">
        <v>184</v>
      </c>
      <c r="G16" s="8" t="s">
        <v>52</v>
      </c>
      <c r="H16" s="9">
        <v>700</v>
      </c>
      <c r="I16" s="9"/>
      <c r="J16" s="9">
        <v>300</v>
      </c>
      <c r="K16" s="177">
        <f>I16+J16</f>
        <v>300</v>
      </c>
      <c r="L16" s="166">
        <f t="shared" si="0"/>
        <v>10</v>
      </c>
    </row>
    <row r="17" spans="1:12" s="4" customFormat="1" ht="19.5" customHeight="1">
      <c r="A17" s="154" t="s">
        <v>281</v>
      </c>
      <c r="B17" s="5" t="s">
        <v>78</v>
      </c>
      <c r="C17" s="5" t="s">
        <v>79</v>
      </c>
      <c r="D17" s="6" t="s">
        <v>112</v>
      </c>
      <c r="E17" s="6" t="s">
        <v>113</v>
      </c>
      <c r="F17" s="7" t="s">
        <v>185</v>
      </c>
      <c r="G17" s="8" t="s">
        <v>53</v>
      </c>
      <c r="H17" s="9">
        <v>850</v>
      </c>
      <c r="I17" s="9"/>
      <c r="J17" s="9">
        <v>400</v>
      </c>
      <c r="K17" s="177">
        <f>I17+J17</f>
        <v>400</v>
      </c>
      <c r="L17" s="166">
        <f t="shared" si="0"/>
        <v>11</v>
      </c>
    </row>
    <row r="18" spans="1:12" ht="15" customHeight="1">
      <c r="A18" s="154" t="s">
        <v>573</v>
      </c>
      <c r="B18" s="5" t="s">
        <v>637</v>
      </c>
      <c r="C18" s="31">
        <v>54</v>
      </c>
      <c r="D18" s="31" t="s">
        <v>574</v>
      </c>
      <c r="E18" s="31"/>
      <c r="F18" s="31"/>
      <c r="G18" s="31"/>
      <c r="H18" s="31"/>
      <c r="I18" s="61"/>
      <c r="J18" s="61">
        <v>400</v>
      </c>
      <c r="K18" s="177">
        <f>I18+J18</f>
        <v>400</v>
      </c>
      <c r="L18" s="166">
        <f t="shared" si="0"/>
        <v>12</v>
      </c>
    </row>
    <row r="19" spans="1:12" s="4" customFormat="1" ht="19.5" customHeight="1">
      <c r="A19" s="154" t="s">
        <v>282</v>
      </c>
      <c r="B19" s="5" t="s">
        <v>7</v>
      </c>
      <c r="C19" s="10" t="s">
        <v>10</v>
      </c>
      <c r="D19" s="6" t="s">
        <v>100</v>
      </c>
      <c r="E19" s="6" t="s">
        <v>108</v>
      </c>
      <c r="F19" s="7" t="s">
        <v>182</v>
      </c>
      <c r="G19" s="8" t="s">
        <v>54</v>
      </c>
      <c r="H19" s="9">
        <v>1350</v>
      </c>
      <c r="I19" s="9"/>
      <c r="J19" s="9">
        <v>500</v>
      </c>
      <c r="K19" s="177">
        <f>I19+J19</f>
        <v>500</v>
      </c>
      <c r="L19" s="166">
        <f t="shared" si="0"/>
        <v>13</v>
      </c>
    </row>
    <row r="20" spans="1:12" s="4" customFormat="1" ht="19.5" customHeight="1">
      <c r="A20" s="154" t="s">
        <v>282</v>
      </c>
      <c r="B20" s="5" t="s">
        <v>76</v>
      </c>
      <c r="C20" s="5" t="s">
        <v>48</v>
      </c>
      <c r="D20" s="6" t="s">
        <v>100</v>
      </c>
      <c r="E20" s="6" t="s">
        <v>108</v>
      </c>
      <c r="F20" s="7" t="s">
        <v>182</v>
      </c>
      <c r="G20" s="8" t="s">
        <v>69</v>
      </c>
      <c r="H20" s="9">
        <v>850</v>
      </c>
      <c r="I20" s="9"/>
      <c r="J20" s="9">
        <v>400</v>
      </c>
      <c r="K20" s="177">
        <f>I20+J20</f>
        <v>400</v>
      </c>
      <c r="L20" s="166">
        <f t="shared" si="0"/>
        <v>14</v>
      </c>
    </row>
    <row r="21" spans="1:12" s="4" customFormat="1" ht="19.5" customHeight="1">
      <c r="A21" s="154" t="s">
        <v>72</v>
      </c>
      <c r="B21" s="5" t="s">
        <v>21</v>
      </c>
      <c r="C21" s="5" t="s">
        <v>75</v>
      </c>
      <c r="D21" s="6" t="s">
        <v>107</v>
      </c>
      <c r="E21" s="6" t="s">
        <v>114</v>
      </c>
      <c r="F21" s="7" t="s">
        <v>186</v>
      </c>
      <c r="G21" s="8" t="s">
        <v>71</v>
      </c>
      <c r="H21" s="9">
        <v>850</v>
      </c>
      <c r="I21" s="9"/>
      <c r="J21" s="9">
        <v>400</v>
      </c>
      <c r="K21" s="177">
        <f>I21+J21</f>
        <v>400</v>
      </c>
      <c r="L21" s="166">
        <f t="shared" si="0"/>
        <v>15</v>
      </c>
    </row>
    <row r="22" spans="1:12" s="4" customFormat="1" ht="19.5" customHeight="1">
      <c r="A22" s="154" t="s">
        <v>72</v>
      </c>
      <c r="B22" s="5" t="s">
        <v>55</v>
      </c>
      <c r="C22" s="5" t="s">
        <v>57</v>
      </c>
      <c r="D22" s="6" t="s">
        <v>115</v>
      </c>
      <c r="E22" s="6" t="s">
        <v>116</v>
      </c>
      <c r="F22" s="7" t="s">
        <v>187</v>
      </c>
      <c r="G22" s="8" t="s">
        <v>188</v>
      </c>
      <c r="H22" s="9">
        <v>850</v>
      </c>
      <c r="I22" s="9">
        <v>850</v>
      </c>
      <c r="J22" s="9">
        <v>400</v>
      </c>
      <c r="K22" s="177">
        <f>I22+J22</f>
        <v>1250</v>
      </c>
      <c r="L22" s="166">
        <f t="shared" si="0"/>
        <v>16</v>
      </c>
    </row>
    <row r="23" spans="1:12" s="4" customFormat="1" ht="19.5" customHeight="1">
      <c r="A23" s="154" t="s">
        <v>72</v>
      </c>
      <c r="B23" s="5" t="s">
        <v>56</v>
      </c>
      <c r="C23" s="5" t="s">
        <v>9</v>
      </c>
      <c r="D23" s="6" t="s">
        <v>115</v>
      </c>
      <c r="E23" s="6" t="s">
        <v>117</v>
      </c>
      <c r="F23" s="7" t="s">
        <v>187</v>
      </c>
      <c r="G23" s="8" t="s">
        <v>189</v>
      </c>
      <c r="H23" s="9">
        <v>700</v>
      </c>
      <c r="I23" s="9">
        <v>700</v>
      </c>
      <c r="J23" s="9">
        <v>300</v>
      </c>
      <c r="K23" s="177">
        <f>I23+J23</f>
        <v>1000</v>
      </c>
      <c r="L23" s="166">
        <f t="shared" si="0"/>
        <v>17</v>
      </c>
    </row>
    <row r="24" spans="1:12" s="4" customFormat="1" ht="19.5" customHeight="1">
      <c r="A24" s="154" t="s">
        <v>283</v>
      </c>
      <c r="B24" s="5" t="s">
        <v>76</v>
      </c>
      <c r="C24" s="5" t="s">
        <v>48</v>
      </c>
      <c r="D24" s="6" t="s">
        <v>100</v>
      </c>
      <c r="E24" s="6" t="s">
        <v>118</v>
      </c>
      <c r="F24" s="7" t="s">
        <v>190</v>
      </c>
      <c r="G24" s="8" t="s">
        <v>191</v>
      </c>
      <c r="H24" s="9">
        <v>1100</v>
      </c>
      <c r="I24" s="9">
        <v>2200</v>
      </c>
      <c r="J24" s="9">
        <v>400</v>
      </c>
      <c r="K24" s="177">
        <f>I24+J24</f>
        <v>2600</v>
      </c>
      <c r="L24" s="166">
        <f t="shared" si="0"/>
        <v>18</v>
      </c>
    </row>
    <row r="25" spans="1:12" ht="15" customHeight="1">
      <c r="A25" s="154" t="s">
        <v>534</v>
      </c>
      <c r="B25" s="42" t="s">
        <v>55</v>
      </c>
      <c r="C25" s="84">
        <v>39</v>
      </c>
      <c r="D25" s="87" t="s">
        <v>535</v>
      </c>
      <c r="E25" s="82"/>
      <c r="F25" s="88"/>
      <c r="G25" s="76">
        <v>1</v>
      </c>
      <c r="H25" s="82"/>
      <c r="I25" s="82">
        <v>850</v>
      </c>
      <c r="J25" s="88"/>
      <c r="K25" s="92">
        <f>I25+J25</f>
        <v>850</v>
      </c>
      <c r="L25" s="166">
        <f t="shared" si="0"/>
        <v>19</v>
      </c>
    </row>
    <row r="26" spans="1:12" ht="15" customHeight="1">
      <c r="A26" s="180" t="s">
        <v>534</v>
      </c>
      <c r="B26" s="31" t="s">
        <v>56</v>
      </c>
      <c r="C26" s="187">
        <v>40</v>
      </c>
      <c r="D26" s="188" t="s">
        <v>536</v>
      </c>
      <c r="E26" s="189"/>
      <c r="F26" s="190">
        <v>700</v>
      </c>
      <c r="G26" s="191">
        <v>22</v>
      </c>
      <c r="H26" s="192"/>
      <c r="I26" s="192">
        <v>700</v>
      </c>
      <c r="J26" s="182"/>
      <c r="K26" s="177">
        <v>700</v>
      </c>
      <c r="L26" s="181"/>
    </row>
    <row r="27" spans="1:12" s="4" customFormat="1" ht="19.5" customHeight="1">
      <c r="A27" s="154" t="s">
        <v>284</v>
      </c>
      <c r="B27" s="5" t="s">
        <v>80</v>
      </c>
      <c r="C27" s="5" t="s">
        <v>43</v>
      </c>
      <c r="D27" s="6" t="s">
        <v>119</v>
      </c>
      <c r="E27" s="6" t="s">
        <v>120</v>
      </c>
      <c r="F27" s="7" t="s">
        <v>192</v>
      </c>
      <c r="G27" s="8" t="s">
        <v>193</v>
      </c>
      <c r="H27" s="9">
        <v>850</v>
      </c>
      <c r="I27" s="9"/>
      <c r="J27" s="9">
        <v>400</v>
      </c>
      <c r="K27" s="177">
        <f>I27+J27</f>
        <v>400</v>
      </c>
      <c r="L27" s="166">
        <f>L25+1</f>
        <v>20</v>
      </c>
    </row>
    <row r="28" spans="1:12" s="4" customFormat="1" ht="19.5" customHeight="1">
      <c r="A28" s="154" t="s">
        <v>284</v>
      </c>
      <c r="B28" s="5" t="s">
        <v>21</v>
      </c>
      <c r="C28" s="5" t="s">
        <v>75</v>
      </c>
      <c r="D28" s="6" t="s">
        <v>119</v>
      </c>
      <c r="E28" s="6" t="s">
        <v>120</v>
      </c>
      <c r="F28" s="7" t="s">
        <v>192</v>
      </c>
      <c r="G28" s="8" t="s">
        <v>194</v>
      </c>
      <c r="H28" s="9">
        <v>850</v>
      </c>
      <c r="I28" s="9"/>
      <c r="J28" s="9">
        <v>400</v>
      </c>
      <c r="K28" s="177">
        <f>I28+J28</f>
        <v>400</v>
      </c>
      <c r="L28" s="166">
        <f aca="true" t="shared" si="1" ref="L9:L73">L27+1</f>
        <v>21</v>
      </c>
    </row>
    <row r="29" spans="1:12" s="4" customFormat="1" ht="19.5" customHeight="1">
      <c r="A29" s="154" t="s">
        <v>286</v>
      </c>
      <c r="B29" s="5" t="s">
        <v>7</v>
      </c>
      <c r="C29" s="10" t="s">
        <v>10</v>
      </c>
      <c r="D29" s="6" t="s">
        <v>104</v>
      </c>
      <c r="E29" s="6" t="s">
        <v>122</v>
      </c>
      <c r="F29" s="7" t="s">
        <v>197</v>
      </c>
      <c r="G29" s="8" t="s">
        <v>198</v>
      </c>
      <c r="H29" s="9">
        <v>1350</v>
      </c>
      <c r="I29" s="9"/>
      <c r="J29" s="9">
        <v>500</v>
      </c>
      <c r="K29" s="177">
        <f>I29+J29</f>
        <v>500</v>
      </c>
      <c r="L29" s="166">
        <f t="shared" si="1"/>
        <v>22</v>
      </c>
    </row>
    <row r="30" spans="1:12" s="4" customFormat="1" ht="19.5" customHeight="1">
      <c r="A30" s="154" t="s">
        <v>287</v>
      </c>
      <c r="B30" s="5" t="s">
        <v>21</v>
      </c>
      <c r="C30" s="5" t="s">
        <v>75</v>
      </c>
      <c r="D30" s="6" t="s">
        <v>123</v>
      </c>
      <c r="E30" s="6" t="s">
        <v>124</v>
      </c>
      <c r="F30" s="7" t="s">
        <v>199</v>
      </c>
      <c r="G30" s="8" t="s">
        <v>200</v>
      </c>
      <c r="H30" s="9">
        <v>850</v>
      </c>
      <c r="I30" s="9">
        <v>1200</v>
      </c>
      <c r="J30" s="9">
        <v>400</v>
      </c>
      <c r="K30" s="177">
        <f>I30+J30</f>
        <v>1600</v>
      </c>
      <c r="L30" s="166">
        <f t="shared" si="1"/>
        <v>23</v>
      </c>
    </row>
    <row r="31" spans="1:12" s="4" customFormat="1" ht="19.5" customHeight="1">
      <c r="A31" s="154" t="s">
        <v>285</v>
      </c>
      <c r="B31" s="5" t="s">
        <v>78</v>
      </c>
      <c r="C31" s="5" t="s">
        <v>79</v>
      </c>
      <c r="D31" s="6" t="s">
        <v>123</v>
      </c>
      <c r="E31" s="6" t="s">
        <v>124</v>
      </c>
      <c r="F31" s="7" t="s">
        <v>199</v>
      </c>
      <c r="G31" s="8" t="s">
        <v>201</v>
      </c>
      <c r="H31" s="9">
        <v>850</v>
      </c>
      <c r="I31" s="9">
        <v>1200</v>
      </c>
      <c r="J31" s="9">
        <v>400</v>
      </c>
      <c r="K31" s="177">
        <f>I31+J31</f>
        <v>1600</v>
      </c>
      <c r="L31" s="166">
        <f t="shared" si="1"/>
        <v>24</v>
      </c>
    </row>
    <row r="32" spans="1:12" s="4" customFormat="1" ht="19.5" customHeight="1">
      <c r="A32" s="154" t="s">
        <v>290</v>
      </c>
      <c r="B32" s="5" t="s">
        <v>56</v>
      </c>
      <c r="C32" s="5" t="s">
        <v>9</v>
      </c>
      <c r="D32" s="6" t="s">
        <v>129</v>
      </c>
      <c r="E32" s="6" t="s">
        <v>130</v>
      </c>
      <c r="F32" s="7" t="s">
        <v>208</v>
      </c>
      <c r="G32" s="8" t="s">
        <v>209</v>
      </c>
      <c r="H32" s="9">
        <v>700</v>
      </c>
      <c r="I32" s="9">
        <v>700</v>
      </c>
      <c r="J32" s="9">
        <v>300</v>
      </c>
      <c r="K32" s="177">
        <f>I32+J32</f>
        <v>1000</v>
      </c>
      <c r="L32" s="166">
        <f t="shared" si="1"/>
        <v>25</v>
      </c>
    </row>
    <row r="33" spans="1:12" s="4" customFormat="1" ht="19.5" customHeight="1">
      <c r="A33" s="154" t="s">
        <v>290</v>
      </c>
      <c r="B33" s="5" t="s">
        <v>55</v>
      </c>
      <c r="C33" s="5" t="s">
        <v>57</v>
      </c>
      <c r="D33" s="6" t="s">
        <v>129</v>
      </c>
      <c r="E33" s="6" t="s">
        <v>130</v>
      </c>
      <c r="F33" s="7" t="s">
        <v>208</v>
      </c>
      <c r="G33" s="8" t="s">
        <v>210</v>
      </c>
      <c r="H33" s="9">
        <v>850</v>
      </c>
      <c r="I33" s="9">
        <v>850</v>
      </c>
      <c r="J33" s="9"/>
      <c r="K33" s="177">
        <f>I33+J33</f>
        <v>850</v>
      </c>
      <c r="L33" s="166">
        <f t="shared" si="1"/>
        <v>26</v>
      </c>
    </row>
    <row r="34" spans="1:12" s="4" customFormat="1" ht="19.5" customHeight="1">
      <c r="A34" s="154" t="s">
        <v>291</v>
      </c>
      <c r="B34" s="5" t="s">
        <v>40</v>
      </c>
      <c r="C34" s="5" t="s">
        <v>75</v>
      </c>
      <c r="D34" s="6" t="s">
        <v>131</v>
      </c>
      <c r="E34" s="6" t="s">
        <v>132</v>
      </c>
      <c r="F34" s="7" t="s">
        <v>205</v>
      </c>
      <c r="G34" s="8" t="s">
        <v>211</v>
      </c>
      <c r="H34" s="9">
        <v>850</v>
      </c>
      <c r="I34" s="9"/>
      <c r="J34" s="9">
        <v>400</v>
      </c>
      <c r="K34" s="177">
        <f>I34+J34</f>
        <v>400</v>
      </c>
      <c r="L34" s="166">
        <f t="shared" si="1"/>
        <v>27</v>
      </c>
    </row>
    <row r="35" spans="1:12" s="4" customFormat="1" ht="19.5" customHeight="1">
      <c r="A35" s="154" t="s">
        <v>291</v>
      </c>
      <c r="B35" s="5" t="s">
        <v>21</v>
      </c>
      <c r="C35" s="5" t="s">
        <v>84</v>
      </c>
      <c r="D35" s="6" t="s">
        <v>131</v>
      </c>
      <c r="E35" s="6" t="s">
        <v>132</v>
      </c>
      <c r="F35" s="7" t="s">
        <v>205</v>
      </c>
      <c r="G35" s="8" t="s">
        <v>212</v>
      </c>
      <c r="H35" s="9">
        <v>850</v>
      </c>
      <c r="I35" s="9"/>
      <c r="J35" s="9">
        <v>400</v>
      </c>
      <c r="K35" s="177">
        <f>I35+J35</f>
        <v>400</v>
      </c>
      <c r="L35" s="166">
        <f t="shared" si="1"/>
        <v>28</v>
      </c>
    </row>
    <row r="36" spans="1:12" s="4" customFormat="1" ht="19.5" customHeight="1">
      <c r="A36" s="154" t="s">
        <v>292</v>
      </c>
      <c r="B36" s="5" t="s">
        <v>55</v>
      </c>
      <c r="C36" s="5" t="s">
        <v>57</v>
      </c>
      <c r="D36" s="6" t="s">
        <v>133</v>
      </c>
      <c r="E36" s="6" t="s">
        <v>134</v>
      </c>
      <c r="F36" s="7" t="s">
        <v>213</v>
      </c>
      <c r="G36" s="8" t="s">
        <v>214</v>
      </c>
      <c r="H36" s="9">
        <v>850</v>
      </c>
      <c r="I36" s="9">
        <v>850</v>
      </c>
      <c r="J36" s="9">
        <v>400</v>
      </c>
      <c r="K36" s="177">
        <f>I36+J36</f>
        <v>1250</v>
      </c>
      <c r="L36" s="166">
        <f t="shared" si="1"/>
        <v>29</v>
      </c>
    </row>
    <row r="37" spans="1:12" s="4" customFormat="1" ht="19.5" customHeight="1">
      <c r="A37" s="154" t="s">
        <v>292</v>
      </c>
      <c r="B37" s="5" t="s">
        <v>56</v>
      </c>
      <c r="C37" s="5" t="s">
        <v>9</v>
      </c>
      <c r="D37" s="6" t="s">
        <v>133</v>
      </c>
      <c r="E37" s="6" t="s">
        <v>135</v>
      </c>
      <c r="F37" s="7" t="s">
        <v>213</v>
      </c>
      <c r="G37" s="8" t="s">
        <v>215</v>
      </c>
      <c r="H37" s="9">
        <v>700</v>
      </c>
      <c r="I37" s="9">
        <v>700</v>
      </c>
      <c r="J37" s="9">
        <v>300</v>
      </c>
      <c r="K37" s="177">
        <f aca="true" t="shared" si="2" ref="K37:K70">I37+J37</f>
        <v>1000</v>
      </c>
      <c r="L37" s="166">
        <f t="shared" si="1"/>
        <v>30</v>
      </c>
    </row>
    <row r="38" spans="1:12" s="4" customFormat="1" ht="19.5" customHeight="1">
      <c r="A38" s="158">
        <v>42439</v>
      </c>
      <c r="B38" s="5" t="s">
        <v>21</v>
      </c>
      <c r="C38" s="5" t="s">
        <v>85</v>
      </c>
      <c r="D38" s="6" t="s">
        <v>136</v>
      </c>
      <c r="E38" s="6" t="s">
        <v>137</v>
      </c>
      <c r="F38" s="7" t="s">
        <v>216</v>
      </c>
      <c r="G38" s="8" t="s">
        <v>217</v>
      </c>
      <c r="H38" s="9">
        <v>850</v>
      </c>
      <c r="I38" s="9"/>
      <c r="J38" s="9">
        <v>400</v>
      </c>
      <c r="K38" s="177">
        <f t="shared" si="2"/>
        <v>400</v>
      </c>
      <c r="L38" s="166">
        <f t="shared" si="1"/>
        <v>31</v>
      </c>
    </row>
    <row r="39" spans="1:12" ht="15" customHeight="1">
      <c r="A39" s="154" t="s">
        <v>543</v>
      </c>
      <c r="B39" s="5" t="s">
        <v>638</v>
      </c>
      <c r="C39" s="5">
        <v>45</v>
      </c>
      <c r="D39" s="5" t="s">
        <v>544</v>
      </c>
      <c r="E39" s="5"/>
      <c r="F39" s="5"/>
      <c r="G39" s="5"/>
      <c r="H39" s="5"/>
      <c r="I39" s="61">
        <v>1350</v>
      </c>
      <c r="J39" s="61">
        <v>500</v>
      </c>
      <c r="K39" s="177">
        <f t="shared" si="2"/>
        <v>1850</v>
      </c>
      <c r="L39" s="166">
        <f t="shared" si="1"/>
        <v>32</v>
      </c>
    </row>
    <row r="40" spans="1:13" s="4" customFormat="1" ht="19.5" customHeight="1">
      <c r="A40" s="154" t="s">
        <v>294</v>
      </c>
      <c r="B40" s="5" t="s">
        <v>8</v>
      </c>
      <c r="C40" s="5" t="s">
        <v>9</v>
      </c>
      <c r="D40" s="6" t="s">
        <v>141</v>
      </c>
      <c r="E40" s="6" t="s">
        <v>142</v>
      </c>
      <c r="F40" s="7" t="s">
        <v>219</v>
      </c>
      <c r="G40" s="8" t="s">
        <v>223</v>
      </c>
      <c r="H40" s="9">
        <v>700</v>
      </c>
      <c r="I40" s="9"/>
      <c r="J40" s="9">
        <v>300</v>
      </c>
      <c r="K40" s="61">
        <f>I40+J40</f>
        <v>300</v>
      </c>
      <c r="L40" s="166">
        <f t="shared" si="1"/>
        <v>33</v>
      </c>
      <c r="M40" s="66"/>
    </row>
    <row r="41" spans="1:12" s="4" customFormat="1" ht="19.5" customHeight="1">
      <c r="A41" s="154" t="s">
        <v>294</v>
      </c>
      <c r="B41" s="5" t="s">
        <v>40</v>
      </c>
      <c r="C41" s="5" t="s">
        <v>43</v>
      </c>
      <c r="D41" s="6" t="s">
        <v>138</v>
      </c>
      <c r="E41" s="6" t="s">
        <v>139</v>
      </c>
      <c r="F41" s="7" t="s">
        <v>219</v>
      </c>
      <c r="G41" s="8" t="s">
        <v>220</v>
      </c>
      <c r="H41" s="9">
        <v>850</v>
      </c>
      <c r="I41" s="9"/>
      <c r="J41" s="9">
        <v>400</v>
      </c>
      <c r="K41" s="177">
        <f t="shared" si="2"/>
        <v>400</v>
      </c>
      <c r="L41" s="166">
        <f t="shared" si="1"/>
        <v>34</v>
      </c>
    </row>
    <row r="42" spans="1:12" s="4" customFormat="1" ht="19.5" customHeight="1">
      <c r="A42" s="154" t="s">
        <v>294</v>
      </c>
      <c r="B42" s="5" t="s">
        <v>34</v>
      </c>
      <c r="C42" s="5" t="s">
        <v>77</v>
      </c>
      <c r="D42" s="6" t="s">
        <v>104</v>
      </c>
      <c r="E42" s="6" t="s">
        <v>140</v>
      </c>
      <c r="F42" s="7" t="s">
        <v>219</v>
      </c>
      <c r="G42" s="8" t="s">
        <v>221</v>
      </c>
      <c r="H42" s="9">
        <v>1100</v>
      </c>
      <c r="I42" s="9">
        <v>2200</v>
      </c>
      <c r="J42" s="9">
        <v>400</v>
      </c>
      <c r="K42" s="177">
        <f t="shared" si="2"/>
        <v>2600</v>
      </c>
      <c r="L42" s="166">
        <f t="shared" si="1"/>
        <v>35</v>
      </c>
    </row>
    <row r="43" spans="1:12" s="4" customFormat="1" ht="19.5" customHeight="1">
      <c r="A43" s="154" t="s">
        <v>294</v>
      </c>
      <c r="B43" s="5" t="s">
        <v>76</v>
      </c>
      <c r="C43" s="5" t="s">
        <v>86</v>
      </c>
      <c r="D43" s="6" t="s">
        <v>104</v>
      </c>
      <c r="E43" s="6" t="s">
        <v>140</v>
      </c>
      <c r="F43" s="7" t="s">
        <v>219</v>
      </c>
      <c r="G43" s="8" t="s">
        <v>222</v>
      </c>
      <c r="H43" s="9">
        <v>1100</v>
      </c>
      <c r="I43" s="9">
        <v>2200</v>
      </c>
      <c r="J43" s="9">
        <v>400</v>
      </c>
      <c r="K43" s="177">
        <f t="shared" si="2"/>
        <v>2600</v>
      </c>
      <c r="L43" s="166">
        <f t="shared" si="1"/>
        <v>36</v>
      </c>
    </row>
    <row r="44" spans="1:12" s="4" customFormat="1" ht="19.5" customHeight="1">
      <c r="A44" s="154" t="s">
        <v>295</v>
      </c>
      <c r="B44" s="5" t="s">
        <v>56</v>
      </c>
      <c r="C44" s="5" t="s">
        <v>9</v>
      </c>
      <c r="D44" s="6" t="s">
        <v>104</v>
      </c>
      <c r="E44" s="6" t="s">
        <v>143</v>
      </c>
      <c r="F44" s="7" t="s">
        <v>225</v>
      </c>
      <c r="G44" s="8" t="s">
        <v>226</v>
      </c>
      <c r="H44" s="9">
        <v>700</v>
      </c>
      <c r="I44" s="9">
        <v>700</v>
      </c>
      <c r="J44" s="9">
        <v>300</v>
      </c>
      <c r="K44" s="177">
        <f t="shared" si="2"/>
        <v>1000</v>
      </c>
      <c r="L44" s="166">
        <f t="shared" si="1"/>
        <v>37</v>
      </c>
    </row>
    <row r="45" spans="1:12" s="4" customFormat="1" ht="19.5" customHeight="1">
      <c r="A45" s="154" t="s">
        <v>295</v>
      </c>
      <c r="B45" s="5" t="s">
        <v>55</v>
      </c>
      <c r="C45" s="5" t="s">
        <v>57</v>
      </c>
      <c r="D45" s="6" t="s">
        <v>104</v>
      </c>
      <c r="E45" s="6" t="s">
        <v>144</v>
      </c>
      <c r="F45" s="7" t="s">
        <v>225</v>
      </c>
      <c r="G45" s="8" t="s">
        <v>227</v>
      </c>
      <c r="H45" s="9">
        <v>850</v>
      </c>
      <c r="I45" s="9">
        <v>850</v>
      </c>
      <c r="J45" s="9">
        <v>400</v>
      </c>
      <c r="K45" s="177">
        <f t="shared" si="2"/>
        <v>1250</v>
      </c>
      <c r="L45" s="166">
        <f t="shared" si="1"/>
        <v>38</v>
      </c>
    </row>
    <row r="46" spans="1:12" s="4" customFormat="1" ht="19.5" customHeight="1">
      <c r="A46" s="154" t="s">
        <v>296</v>
      </c>
      <c r="B46" s="5" t="s">
        <v>21</v>
      </c>
      <c r="C46" s="5" t="s">
        <v>88</v>
      </c>
      <c r="D46" s="6" t="s">
        <v>145</v>
      </c>
      <c r="E46" s="6" t="s">
        <v>146</v>
      </c>
      <c r="F46" s="7" t="s">
        <v>228</v>
      </c>
      <c r="G46" s="8" t="s">
        <v>229</v>
      </c>
      <c r="H46" s="9">
        <v>850</v>
      </c>
      <c r="I46" s="9">
        <v>850</v>
      </c>
      <c r="J46" s="9">
        <v>400</v>
      </c>
      <c r="K46" s="177">
        <f t="shared" si="2"/>
        <v>1250</v>
      </c>
      <c r="L46" s="166">
        <f t="shared" si="1"/>
        <v>39</v>
      </c>
    </row>
    <row r="47" spans="1:12" s="4" customFormat="1" ht="19.5" customHeight="1">
      <c r="A47" s="154" t="s">
        <v>296</v>
      </c>
      <c r="B47" s="5" t="s">
        <v>40</v>
      </c>
      <c r="C47" s="5" t="s">
        <v>43</v>
      </c>
      <c r="D47" s="6" t="s">
        <v>145</v>
      </c>
      <c r="E47" s="6" t="s">
        <v>146</v>
      </c>
      <c r="F47" s="7" t="s">
        <v>228</v>
      </c>
      <c r="G47" s="8" t="s">
        <v>230</v>
      </c>
      <c r="H47" s="9">
        <v>850</v>
      </c>
      <c r="I47" s="9">
        <v>850</v>
      </c>
      <c r="J47" s="9">
        <v>400</v>
      </c>
      <c r="K47" s="177">
        <f t="shared" si="2"/>
        <v>1250</v>
      </c>
      <c r="L47" s="166">
        <f t="shared" si="1"/>
        <v>40</v>
      </c>
    </row>
    <row r="48" spans="1:12" s="4" customFormat="1" ht="19.5" customHeight="1">
      <c r="A48" s="154" t="s">
        <v>297</v>
      </c>
      <c r="B48" s="5" t="s">
        <v>76</v>
      </c>
      <c r="C48" s="5" t="s">
        <v>48</v>
      </c>
      <c r="D48" s="6" t="s">
        <v>104</v>
      </c>
      <c r="E48" s="6" t="s">
        <v>147</v>
      </c>
      <c r="F48" s="7" t="s">
        <v>231</v>
      </c>
      <c r="G48" s="8" t="s">
        <v>232</v>
      </c>
      <c r="H48" s="9">
        <v>1100</v>
      </c>
      <c r="I48" s="9"/>
      <c r="J48" s="9">
        <v>400</v>
      </c>
      <c r="K48" s="177">
        <f t="shared" si="2"/>
        <v>400</v>
      </c>
      <c r="L48" s="166">
        <f t="shared" si="1"/>
        <v>41</v>
      </c>
    </row>
    <row r="49" spans="1:12" s="4" customFormat="1" ht="19.5" customHeight="1">
      <c r="A49" s="154" t="s">
        <v>297</v>
      </c>
      <c r="B49" s="5" t="s">
        <v>34</v>
      </c>
      <c r="C49" s="5" t="s">
        <v>77</v>
      </c>
      <c r="D49" s="6" t="s">
        <v>148</v>
      </c>
      <c r="E49" s="6" t="s">
        <v>149</v>
      </c>
      <c r="F49" s="7" t="s">
        <v>233</v>
      </c>
      <c r="G49" s="8" t="s">
        <v>234</v>
      </c>
      <c r="H49" s="9">
        <v>1100</v>
      </c>
      <c r="I49" s="9"/>
      <c r="J49" s="9">
        <v>400</v>
      </c>
      <c r="K49" s="177">
        <f t="shared" si="2"/>
        <v>400</v>
      </c>
      <c r="L49" s="166">
        <f t="shared" si="1"/>
        <v>42</v>
      </c>
    </row>
    <row r="50" spans="1:12" s="4" customFormat="1" ht="19.5" customHeight="1">
      <c r="A50" s="154" t="s">
        <v>308</v>
      </c>
      <c r="B50" s="5" t="s">
        <v>40</v>
      </c>
      <c r="C50" s="10" t="s">
        <v>43</v>
      </c>
      <c r="D50" s="6" t="s">
        <v>166</v>
      </c>
      <c r="E50" s="6" t="s">
        <v>167</v>
      </c>
      <c r="F50" s="7" t="s">
        <v>258</v>
      </c>
      <c r="G50" s="8" t="s">
        <v>259</v>
      </c>
      <c r="H50" s="9">
        <v>850</v>
      </c>
      <c r="I50" s="9">
        <v>850</v>
      </c>
      <c r="J50" s="9">
        <v>400</v>
      </c>
      <c r="K50" s="177">
        <f t="shared" si="2"/>
        <v>1250</v>
      </c>
      <c r="L50" s="166">
        <f t="shared" si="1"/>
        <v>43</v>
      </c>
    </row>
    <row r="51" spans="1:12" s="4" customFormat="1" ht="19.5" customHeight="1">
      <c r="A51" s="154" t="s">
        <v>309</v>
      </c>
      <c r="B51" s="5" t="s">
        <v>21</v>
      </c>
      <c r="C51" s="10" t="s">
        <v>95</v>
      </c>
      <c r="D51" s="6" t="s">
        <v>166</v>
      </c>
      <c r="E51" s="6" t="s">
        <v>167</v>
      </c>
      <c r="F51" s="7" t="s">
        <v>258</v>
      </c>
      <c r="G51" s="8" t="s">
        <v>260</v>
      </c>
      <c r="H51" s="9">
        <v>850</v>
      </c>
      <c r="I51" s="9">
        <v>850</v>
      </c>
      <c r="J51" s="9">
        <v>400</v>
      </c>
      <c r="K51" s="177">
        <f t="shared" si="2"/>
        <v>1250</v>
      </c>
      <c r="L51" s="166">
        <f t="shared" si="1"/>
        <v>44</v>
      </c>
    </row>
    <row r="52" spans="1:12" s="4" customFormat="1" ht="19.5" customHeight="1">
      <c r="A52" s="154" t="s">
        <v>311</v>
      </c>
      <c r="B52" s="12" t="s">
        <v>40</v>
      </c>
      <c r="C52" s="10" t="s">
        <v>96</v>
      </c>
      <c r="D52" s="6" t="s">
        <v>171</v>
      </c>
      <c r="E52" s="6" t="s">
        <v>172</v>
      </c>
      <c r="F52" s="7" t="s">
        <v>266</v>
      </c>
      <c r="G52" s="8" t="s">
        <v>267</v>
      </c>
      <c r="H52" s="9">
        <v>850</v>
      </c>
      <c r="I52" s="9">
        <v>1700</v>
      </c>
      <c r="J52" s="9">
        <v>400</v>
      </c>
      <c r="K52" s="177">
        <f t="shared" si="2"/>
        <v>2100</v>
      </c>
      <c r="L52" s="166">
        <f t="shared" si="1"/>
        <v>45</v>
      </c>
    </row>
    <row r="53" spans="1:12" s="4" customFormat="1" ht="19.5" customHeight="1">
      <c r="A53" s="154" t="s">
        <v>311</v>
      </c>
      <c r="B53" s="12" t="s">
        <v>21</v>
      </c>
      <c r="C53" s="10" t="s">
        <v>75</v>
      </c>
      <c r="D53" s="6" t="s">
        <v>173</v>
      </c>
      <c r="E53" s="6" t="s">
        <v>172</v>
      </c>
      <c r="F53" s="7" t="s">
        <v>266</v>
      </c>
      <c r="G53" s="8" t="s">
        <v>268</v>
      </c>
      <c r="H53" s="9">
        <v>850</v>
      </c>
      <c r="I53" s="9">
        <v>1700</v>
      </c>
      <c r="J53" s="9">
        <v>400</v>
      </c>
      <c r="K53" s="177">
        <f t="shared" si="2"/>
        <v>2100</v>
      </c>
      <c r="L53" s="166">
        <f t="shared" si="1"/>
        <v>46</v>
      </c>
    </row>
    <row r="54" spans="1:12" ht="15" customHeight="1">
      <c r="A54" s="154" t="s">
        <v>556</v>
      </c>
      <c r="B54" s="5" t="s">
        <v>613</v>
      </c>
      <c r="C54" s="31">
        <v>15</v>
      </c>
      <c r="D54" s="31" t="s">
        <v>557</v>
      </c>
      <c r="E54" s="31"/>
      <c r="F54" s="31"/>
      <c r="G54" s="31"/>
      <c r="H54" s="31"/>
      <c r="I54" s="61">
        <v>1750</v>
      </c>
      <c r="J54" s="61">
        <v>500</v>
      </c>
      <c r="K54" s="177">
        <f t="shared" si="2"/>
        <v>2250</v>
      </c>
      <c r="L54" s="166">
        <f t="shared" si="1"/>
        <v>47</v>
      </c>
    </row>
    <row r="55" spans="1:12" ht="15" customHeight="1">
      <c r="A55" s="154" t="s">
        <v>558</v>
      </c>
      <c r="B55" s="85" t="s">
        <v>614</v>
      </c>
      <c r="C55" s="5">
        <v>16</v>
      </c>
      <c r="D55" s="5" t="s">
        <v>559</v>
      </c>
      <c r="E55" s="5"/>
      <c r="F55" s="5"/>
      <c r="G55" s="5"/>
      <c r="H55" s="5"/>
      <c r="I55" s="61">
        <v>1550</v>
      </c>
      <c r="J55" s="61">
        <v>400</v>
      </c>
      <c r="K55" s="177">
        <f t="shared" si="2"/>
        <v>1950</v>
      </c>
      <c r="L55" s="166">
        <f t="shared" si="1"/>
        <v>48</v>
      </c>
    </row>
    <row r="56" spans="1:12" ht="15" customHeight="1">
      <c r="A56" s="154" t="s">
        <v>512</v>
      </c>
      <c r="B56" s="87" t="s">
        <v>635</v>
      </c>
      <c r="C56" s="31">
        <v>22</v>
      </c>
      <c r="D56" s="31" t="s">
        <v>513</v>
      </c>
      <c r="E56" s="31"/>
      <c r="F56" s="31"/>
      <c r="G56" s="31"/>
      <c r="H56" s="31"/>
      <c r="I56" s="61">
        <v>1350</v>
      </c>
      <c r="J56" s="61">
        <v>500</v>
      </c>
      <c r="K56" s="177">
        <f t="shared" si="2"/>
        <v>1850</v>
      </c>
      <c r="L56" s="166">
        <f t="shared" si="1"/>
        <v>49</v>
      </c>
    </row>
    <row r="57" spans="1:12" s="4" customFormat="1" ht="19.5" customHeight="1">
      <c r="A57" s="154" t="s">
        <v>364</v>
      </c>
      <c r="B57" s="12" t="s">
        <v>21</v>
      </c>
      <c r="C57" s="10" t="s">
        <v>75</v>
      </c>
      <c r="D57" s="6" t="s">
        <v>365</v>
      </c>
      <c r="E57" s="6" t="s">
        <v>366</v>
      </c>
      <c r="F57" s="7" t="s">
        <v>367</v>
      </c>
      <c r="G57" s="8" t="s">
        <v>368</v>
      </c>
      <c r="H57" s="9">
        <v>850</v>
      </c>
      <c r="I57" s="9"/>
      <c r="J57" s="9">
        <v>400</v>
      </c>
      <c r="K57" s="177">
        <f t="shared" si="2"/>
        <v>400</v>
      </c>
      <c r="L57" s="166">
        <f t="shared" si="1"/>
        <v>50</v>
      </c>
    </row>
    <row r="58" spans="1:12" s="4" customFormat="1" ht="19.5" customHeight="1">
      <c r="A58" s="154" t="s">
        <v>364</v>
      </c>
      <c r="B58" s="12" t="s">
        <v>40</v>
      </c>
      <c r="C58" s="10" t="s">
        <v>43</v>
      </c>
      <c r="D58" s="6" t="s">
        <v>365</v>
      </c>
      <c r="E58" s="6" t="s">
        <v>366</v>
      </c>
      <c r="F58" s="7" t="s">
        <v>367</v>
      </c>
      <c r="G58" s="8" t="s">
        <v>369</v>
      </c>
      <c r="H58" s="9">
        <v>850</v>
      </c>
      <c r="I58" s="9"/>
      <c r="J58" s="9">
        <v>400</v>
      </c>
      <c r="K58" s="177">
        <f t="shared" si="2"/>
        <v>400</v>
      </c>
      <c r="L58" s="166">
        <f t="shared" si="1"/>
        <v>51</v>
      </c>
    </row>
    <row r="59" spans="1:12" s="4" customFormat="1" ht="19.5" customHeight="1">
      <c r="A59" s="154" t="s">
        <v>380</v>
      </c>
      <c r="B59" s="12" t="s">
        <v>21</v>
      </c>
      <c r="C59" s="10" t="s">
        <v>75</v>
      </c>
      <c r="D59" s="6" t="s">
        <v>383</v>
      </c>
      <c r="E59" s="6" t="s">
        <v>384</v>
      </c>
      <c r="F59" s="7" t="s">
        <v>385</v>
      </c>
      <c r="G59" s="8" t="s">
        <v>386</v>
      </c>
      <c r="H59" s="9">
        <v>850</v>
      </c>
      <c r="I59" s="9"/>
      <c r="J59" s="9">
        <v>400</v>
      </c>
      <c r="K59" s="177">
        <f t="shared" si="2"/>
        <v>400</v>
      </c>
      <c r="L59" s="166">
        <f t="shared" si="1"/>
        <v>52</v>
      </c>
    </row>
    <row r="60" spans="1:12" s="4" customFormat="1" ht="19.5" customHeight="1">
      <c r="A60" s="154" t="s">
        <v>380</v>
      </c>
      <c r="B60" s="12" t="s">
        <v>40</v>
      </c>
      <c r="C60" s="10" t="s">
        <v>43</v>
      </c>
      <c r="D60" s="6" t="s">
        <v>383</v>
      </c>
      <c r="E60" s="6" t="s">
        <v>384</v>
      </c>
      <c r="F60" s="7" t="s">
        <v>385</v>
      </c>
      <c r="G60" s="8" t="s">
        <v>387</v>
      </c>
      <c r="H60" s="9">
        <v>850</v>
      </c>
      <c r="I60" s="9"/>
      <c r="J60" s="9">
        <v>400</v>
      </c>
      <c r="K60" s="177">
        <f t="shared" si="2"/>
        <v>400</v>
      </c>
      <c r="L60" s="166">
        <f t="shared" si="1"/>
        <v>53</v>
      </c>
    </row>
    <row r="61" spans="1:12" s="4" customFormat="1" ht="19.5" customHeight="1">
      <c r="A61" s="154" t="s">
        <v>388</v>
      </c>
      <c r="B61" s="12" t="s">
        <v>76</v>
      </c>
      <c r="C61" s="10" t="s">
        <v>48</v>
      </c>
      <c r="D61" s="6" t="s">
        <v>112</v>
      </c>
      <c r="E61" s="6" t="s">
        <v>389</v>
      </c>
      <c r="F61" s="7" t="s">
        <v>378</v>
      </c>
      <c r="G61" s="8" t="s">
        <v>390</v>
      </c>
      <c r="H61" s="9">
        <v>1100</v>
      </c>
      <c r="I61" s="9">
        <v>2200</v>
      </c>
      <c r="J61" s="9">
        <v>400</v>
      </c>
      <c r="K61" s="177">
        <f t="shared" si="2"/>
        <v>2600</v>
      </c>
      <c r="L61" s="166">
        <f t="shared" si="1"/>
        <v>54</v>
      </c>
    </row>
    <row r="62" spans="1:12" s="4" customFormat="1" ht="19.5" customHeight="1">
      <c r="A62" s="154" t="s">
        <v>388</v>
      </c>
      <c r="B62" s="12" t="s">
        <v>34</v>
      </c>
      <c r="C62" s="10" t="s">
        <v>90</v>
      </c>
      <c r="D62" s="6" t="s">
        <v>17</v>
      </c>
      <c r="E62" s="6" t="s">
        <v>391</v>
      </c>
      <c r="F62" s="7" t="s">
        <v>392</v>
      </c>
      <c r="G62" s="8" t="s">
        <v>393</v>
      </c>
      <c r="H62" s="9">
        <v>1100</v>
      </c>
      <c r="I62" s="9"/>
      <c r="J62" s="9">
        <v>400</v>
      </c>
      <c r="K62" s="177">
        <f t="shared" si="2"/>
        <v>400</v>
      </c>
      <c r="L62" s="166">
        <f t="shared" si="1"/>
        <v>55</v>
      </c>
    </row>
    <row r="63" spans="1:12" s="4" customFormat="1" ht="19.5" customHeight="1">
      <c r="A63" s="154" t="s">
        <v>388</v>
      </c>
      <c r="B63" s="12" t="s">
        <v>8</v>
      </c>
      <c r="C63" s="10" t="s">
        <v>9</v>
      </c>
      <c r="D63" s="6" t="s">
        <v>17</v>
      </c>
      <c r="E63" s="6" t="s">
        <v>391</v>
      </c>
      <c r="F63" s="7" t="s">
        <v>392</v>
      </c>
      <c r="G63" s="8" t="s">
        <v>394</v>
      </c>
      <c r="H63" s="9">
        <v>700</v>
      </c>
      <c r="I63" s="9"/>
      <c r="J63" s="9">
        <v>400</v>
      </c>
      <c r="K63" s="177">
        <f t="shared" si="2"/>
        <v>400</v>
      </c>
      <c r="L63" s="166">
        <f t="shared" si="1"/>
        <v>56</v>
      </c>
    </row>
    <row r="64" spans="1:12" ht="15" customHeight="1">
      <c r="A64" s="154" t="s">
        <v>560</v>
      </c>
      <c r="B64" s="85" t="s">
        <v>613</v>
      </c>
      <c r="C64" s="81">
        <v>77</v>
      </c>
      <c r="D64" s="85" t="s">
        <v>561</v>
      </c>
      <c r="E64" s="79"/>
      <c r="F64" s="86"/>
      <c r="G64" s="79"/>
      <c r="H64" s="79"/>
      <c r="I64" s="79">
        <v>5250</v>
      </c>
      <c r="J64" s="79">
        <v>500</v>
      </c>
      <c r="K64" s="90">
        <f t="shared" si="2"/>
        <v>5750</v>
      </c>
      <c r="L64" s="166">
        <f t="shared" si="1"/>
        <v>57</v>
      </c>
    </row>
    <row r="65" spans="1:12" s="4" customFormat="1" ht="19.5" customHeight="1">
      <c r="A65" s="154" t="s">
        <v>395</v>
      </c>
      <c r="B65" s="12" t="s">
        <v>21</v>
      </c>
      <c r="C65" s="10" t="s">
        <v>75</v>
      </c>
      <c r="D65" s="6" t="s">
        <v>396</v>
      </c>
      <c r="E65" s="6" t="s">
        <v>397</v>
      </c>
      <c r="F65" s="7" t="s">
        <v>242</v>
      </c>
      <c r="G65" s="8" t="s">
        <v>398</v>
      </c>
      <c r="H65" s="9">
        <v>850</v>
      </c>
      <c r="I65" s="9"/>
      <c r="J65" s="9">
        <v>400</v>
      </c>
      <c r="K65" s="177">
        <f t="shared" si="2"/>
        <v>400</v>
      </c>
      <c r="L65" s="166">
        <f t="shared" si="1"/>
        <v>58</v>
      </c>
    </row>
    <row r="66" spans="1:12" s="4" customFormat="1" ht="19.5" customHeight="1">
      <c r="A66" s="154" t="s">
        <v>395</v>
      </c>
      <c r="B66" s="12" t="s">
        <v>40</v>
      </c>
      <c r="C66" s="10" t="s">
        <v>43</v>
      </c>
      <c r="D66" s="6" t="s">
        <v>396</v>
      </c>
      <c r="E66" s="6" t="s">
        <v>399</v>
      </c>
      <c r="F66" s="7" t="s">
        <v>242</v>
      </c>
      <c r="G66" s="8" t="s">
        <v>400</v>
      </c>
      <c r="H66" s="9">
        <v>850</v>
      </c>
      <c r="I66" s="9"/>
      <c r="J66" s="9">
        <v>400</v>
      </c>
      <c r="K66" s="177">
        <f t="shared" si="2"/>
        <v>400</v>
      </c>
      <c r="L66" s="166">
        <f t="shared" si="1"/>
        <v>59</v>
      </c>
    </row>
    <row r="67" spans="1:251" s="4" customFormat="1" ht="19.5" customHeight="1">
      <c r="A67" s="154" t="s">
        <v>562</v>
      </c>
      <c r="B67" s="51" t="s">
        <v>8</v>
      </c>
      <c r="C67" s="84" t="s">
        <v>9</v>
      </c>
      <c r="D67" s="87" t="s">
        <v>565</v>
      </c>
      <c r="E67" s="82">
        <v>300</v>
      </c>
      <c r="F67" s="92">
        <v>300</v>
      </c>
      <c r="G67" s="173">
        <v>59</v>
      </c>
      <c r="H67"/>
      <c r="I67"/>
      <c r="J67" s="9">
        <v>300</v>
      </c>
      <c r="K67" s="177">
        <v>300</v>
      </c>
      <c r="L67" s="166">
        <f t="shared" si="1"/>
        <v>60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</row>
    <row r="68" spans="1:12" s="4" customFormat="1" ht="19.5" customHeight="1">
      <c r="A68" s="154" t="s">
        <v>401</v>
      </c>
      <c r="B68" s="12" t="s">
        <v>78</v>
      </c>
      <c r="C68" s="10" t="s">
        <v>79</v>
      </c>
      <c r="D68" s="6" t="s">
        <v>402</v>
      </c>
      <c r="E68" s="6" t="s">
        <v>403</v>
      </c>
      <c r="F68" s="7" t="s">
        <v>404</v>
      </c>
      <c r="G68" s="8" t="s">
        <v>405</v>
      </c>
      <c r="H68" s="9">
        <v>850</v>
      </c>
      <c r="I68" s="9"/>
      <c r="J68" s="9">
        <v>400</v>
      </c>
      <c r="K68" s="177">
        <f t="shared" si="2"/>
        <v>400</v>
      </c>
      <c r="L68" s="166">
        <f t="shared" si="1"/>
        <v>61</v>
      </c>
    </row>
    <row r="69" spans="1:12" s="4" customFormat="1" ht="19.5" customHeight="1">
      <c r="A69" s="154" t="s">
        <v>406</v>
      </c>
      <c r="B69" s="12" t="s">
        <v>8</v>
      </c>
      <c r="C69" s="10" t="s">
        <v>9</v>
      </c>
      <c r="D69" s="6" t="s">
        <v>17</v>
      </c>
      <c r="E69" s="6" t="s">
        <v>407</v>
      </c>
      <c r="F69" s="7"/>
      <c r="G69" s="8" t="s">
        <v>408</v>
      </c>
      <c r="H69" s="9">
        <v>700</v>
      </c>
      <c r="I69" s="9">
        <v>700</v>
      </c>
      <c r="J69" s="9">
        <v>300</v>
      </c>
      <c r="K69" s="177">
        <f t="shared" si="2"/>
        <v>1000</v>
      </c>
      <c r="L69" s="166">
        <f t="shared" si="1"/>
        <v>62</v>
      </c>
    </row>
    <row r="70" spans="1:12" ht="15" customHeight="1">
      <c r="A70" s="154" t="s">
        <v>514</v>
      </c>
      <c r="B70" s="85" t="s">
        <v>636</v>
      </c>
      <c r="C70" s="81">
        <v>115</v>
      </c>
      <c r="D70" s="85" t="s">
        <v>515</v>
      </c>
      <c r="E70" s="79"/>
      <c r="F70" s="86"/>
      <c r="G70" s="79"/>
      <c r="H70" s="86"/>
      <c r="I70" s="79">
        <v>1100</v>
      </c>
      <c r="J70" s="79">
        <v>400</v>
      </c>
      <c r="K70" s="90">
        <f t="shared" si="2"/>
        <v>1500</v>
      </c>
      <c r="L70" s="166">
        <f t="shared" si="1"/>
        <v>63</v>
      </c>
    </row>
    <row r="71" spans="1:12" ht="15" customHeight="1">
      <c r="A71" s="154" t="s">
        <v>566</v>
      </c>
      <c r="B71" s="157" t="s">
        <v>613</v>
      </c>
      <c r="C71" s="84">
        <v>87</v>
      </c>
      <c r="D71" s="87" t="s">
        <v>567</v>
      </c>
      <c r="F71" s="88"/>
      <c r="G71" s="82"/>
      <c r="H71" s="82"/>
      <c r="I71" s="82">
        <v>5250</v>
      </c>
      <c r="J71" s="82">
        <v>500</v>
      </c>
      <c r="K71" s="92">
        <f>I71+J71</f>
        <v>5750</v>
      </c>
      <c r="L71" s="166">
        <f t="shared" si="1"/>
        <v>64</v>
      </c>
    </row>
    <row r="72" spans="1:12" ht="15" customHeight="1">
      <c r="A72" s="154" t="s">
        <v>566</v>
      </c>
      <c r="B72" s="50" t="s">
        <v>40</v>
      </c>
      <c r="C72" s="81">
        <v>88</v>
      </c>
      <c r="D72" s="85" t="s">
        <v>603</v>
      </c>
      <c r="E72" s="79"/>
      <c r="F72" s="86"/>
      <c r="G72" s="79"/>
      <c r="H72" s="79"/>
      <c r="I72" s="79"/>
      <c r="J72" s="79">
        <v>400</v>
      </c>
      <c r="K72" s="90">
        <f>I72+J72</f>
        <v>400</v>
      </c>
      <c r="L72" s="166">
        <f t="shared" si="1"/>
        <v>65</v>
      </c>
    </row>
    <row r="73" spans="1:12" ht="15" customHeight="1">
      <c r="A73" s="154" t="s">
        <v>566</v>
      </c>
      <c r="B73" s="157" t="s">
        <v>615</v>
      </c>
      <c r="C73" s="84">
        <v>89</v>
      </c>
      <c r="D73" s="87" t="s">
        <v>567</v>
      </c>
      <c r="F73" s="88"/>
      <c r="G73" s="82"/>
      <c r="H73" s="82"/>
      <c r="I73" s="82">
        <v>4650</v>
      </c>
      <c r="J73" s="82">
        <v>400</v>
      </c>
      <c r="K73" s="92">
        <f>I73+J73</f>
        <v>5050</v>
      </c>
      <c r="L73" s="166">
        <f t="shared" si="1"/>
        <v>66</v>
      </c>
    </row>
    <row r="74" spans="1:12" ht="15" customHeight="1">
      <c r="A74" s="154" t="s">
        <v>566</v>
      </c>
      <c r="B74" s="50" t="s">
        <v>40</v>
      </c>
      <c r="C74" s="81">
        <v>88</v>
      </c>
      <c r="D74" s="85" t="s">
        <v>603</v>
      </c>
      <c r="E74" s="79"/>
      <c r="F74" s="86"/>
      <c r="G74" s="79"/>
      <c r="H74" s="79"/>
      <c r="I74" s="79"/>
      <c r="J74" s="79">
        <v>400</v>
      </c>
      <c r="K74" s="90">
        <f>I74+J74</f>
        <v>400</v>
      </c>
      <c r="L74" s="166">
        <f aca="true" t="shared" si="3" ref="L74:L99">L73+1</f>
        <v>67</v>
      </c>
    </row>
    <row r="75" spans="1:12" s="4" customFormat="1" ht="19.5" customHeight="1">
      <c r="A75" s="154" t="s">
        <v>437</v>
      </c>
      <c r="B75" s="12" t="s">
        <v>21</v>
      </c>
      <c r="C75" s="10" t="s">
        <v>75</v>
      </c>
      <c r="D75" s="6" t="s">
        <v>365</v>
      </c>
      <c r="E75" s="6" t="s">
        <v>444</v>
      </c>
      <c r="F75" s="7" t="s">
        <v>445</v>
      </c>
      <c r="G75" s="8" t="s">
        <v>446</v>
      </c>
      <c r="H75" s="9">
        <v>850</v>
      </c>
      <c r="I75" s="9">
        <v>0</v>
      </c>
      <c r="J75" s="9">
        <v>400</v>
      </c>
      <c r="K75" s="177">
        <f>I75+J75</f>
        <v>400</v>
      </c>
      <c r="L75" s="166">
        <f t="shared" si="3"/>
        <v>68</v>
      </c>
    </row>
    <row r="76" spans="1:12" s="4" customFormat="1" ht="19.5" customHeight="1">
      <c r="A76" s="154" t="s">
        <v>447</v>
      </c>
      <c r="B76" s="12" t="s">
        <v>7</v>
      </c>
      <c r="C76" s="10" t="s">
        <v>10</v>
      </c>
      <c r="D76" s="6" t="s">
        <v>148</v>
      </c>
      <c r="E76" s="6" t="s">
        <v>448</v>
      </c>
      <c r="F76" s="7" t="s">
        <v>449</v>
      </c>
      <c r="G76" s="8" t="s">
        <v>450</v>
      </c>
      <c r="H76" s="9">
        <v>1350</v>
      </c>
      <c r="I76" s="9">
        <v>0</v>
      </c>
      <c r="J76" s="9">
        <v>500</v>
      </c>
      <c r="K76" s="177">
        <f>I76+J76</f>
        <v>500</v>
      </c>
      <c r="L76" s="166">
        <f t="shared" si="3"/>
        <v>69</v>
      </c>
    </row>
    <row r="77" spans="1:12" s="4" customFormat="1" ht="19.5" customHeight="1">
      <c r="A77" s="154" t="s">
        <v>451</v>
      </c>
      <c r="B77" s="12" t="s">
        <v>78</v>
      </c>
      <c r="C77" s="10" t="s">
        <v>452</v>
      </c>
      <c r="D77" s="6" t="s">
        <v>148</v>
      </c>
      <c r="E77" s="6" t="s">
        <v>453</v>
      </c>
      <c r="F77" s="7" t="s">
        <v>449</v>
      </c>
      <c r="G77" s="8" t="s">
        <v>454</v>
      </c>
      <c r="H77" s="9">
        <v>850</v>
      </c>
      <c r="I77" s="9">
        <v>0</v>
      </c>
      <c r="J77" s="9">
        <v>400</v>
      </c>
      <c r="K77" s="177">
        <f>I77+J77</f>
        <v>400</v>
      </c>
      <c r="L77" s="166">
        <f t="shared" si="3"/>
        <v>70</v>
      </c>
    </row>
    <row r="78" spans="1:12" ht="15" customHeight="1">
      <c r="A78" s="154" t="s">
        <v>604</v>
      </c>
      <c r="B78" s="42" t="s">
        <v>78</v>
      </c>
      <c r="C78" s="84">
        <v>91</v>
      </c>
      <c r="D78" s="87" t="s">
        <v>605</v>
      </c>
      <c r="E78" s="82"/>
      <c r="F78" s="88"/>
      <c r="G78" s="82"/>
      <c r="H78" s="82"/>
      <c r="I78" s="82"/>
      <c r="J78" s="82">
        <v>400</v>
      </c>
      <c r="K78" s="92">
        <f>I78+J78</f>
        <v>400</v>
      </c>
      <c r="L78" s="166">
        <f t="shared" si="3"/>
        <v>71</v>
      </c>
    </row>
    <row r="79" spans="1:12" ht="15" customHeight="1">
      <c r="A79" s="154" t="s">
        <v>604</v>
      </c>
      <c r="B79" s="50" t="s">
        <v>21</v>
      </c>
      <c r="C79" s="81">
        <v>92</v>
      </c>
      <c r="D79" s="85" t="s">
        <v>606</v>
      </c>
      <c r="E79" s="79"/>
      <c r="F79" s="86"/>
      <c r="G79" s="79"/>
      <c r="H79" s="79"/>
      <c r="I79" s="79"/>
      <c r="J79" s="79">
        <v>400</v>
      </c>
      <c r="K79" s="90">
        <f>I79+J79</f>
        <v>400</v>
      </c>
      <c r="L79" s="166">
        <f t="shared" si="3"/>
        <v>72</v>
      </c>
    </row>
    <row r="80" spans="1:12" ht="15" customHeight="1">
      <c r="A80" s="154" t="s">
        <v>568</v>
      </c>
      <c r="B80" s="87" t="s">
        <v>613</v>
      </c>
      <c r="C80" s="84">
        <v>48</v>
      </c>
      <c r="D80" s="87" t="s">
        <v>569</v>
      </c>
      <c r="E80" s="82"/>
      <c r="F80" s="88"/>
      <c r="G80" s="82"/>
      <c r="H80" s="82"/>
      <c r="I80" s="82">
        <v>3500</v>
      </c>
      <c r="J80" s="82">
        <v>500</v>
      </c>
      <c r="K80" s="92">
        <f>I80+J80</f>
        <v>4000</v>
      </c>
      <c r="L80" s="166">
        <f t="shared" si="3"/>
        <v>73</v>
      </c>
    </row>
    <row r="81" spans="1:12" ht="15" customHeight="1">
      <c r="A81" s="154" t="s">
        <v>568</v>
      </c>
      <c r="B81" s="85" t="s">
        <v>616</v>
      </c>
      <c r="C81" s="81">
        <v>49</v>
      </c>
      <c r="D81" s="85" t="s">
        <v>570</v>
      </c>
      <c r="E81" s="79"/>
      <c r="F81" s="86"/>
      <c r="G81" s="79"/>
      <c r="H81" s="79"/>
      <c r="I81" s="79">
        <v>4650</v>
      </c>
      <c r="J81" s="79">
        <v>400</v>
      </c>
      <c r="K81" s="90">
        <f>I81+J81</f>
        <v>5050</v>
      </c>
      <c r="L81" s="166">
        <f t="shared" si="3"/>
        <v>74</v>
      </c>
    </row>
    <row r="82" spans="1:12" ht="15" customHeight="1">
      <c r="A82" s="154" t="s">
        <v>568</v>
      </c>
      <c r="B82" s="87" t="s">
        <v>617</v>
      </c>
      <c r="C82" s="84">
        <v>50</v>
      </c>
      <c r="D82" s="87" t="s">
        <v>569</v>
      </c>
      <c r="E82" s="82"/>
      <c r="F82" s="88"/>
      <c r="G82" s="82"/>
      <c r="H82" s="82"/>
      <c r="I82" s="82">
        <v>2850</v>
      </c>
      <c r="J82" s="82">
        <v>300</v>
      </c>
      <c r="K82" s="92">
        <f>I82+J82</f>
        <v>3150</v>
      </c>
      <c r="L82" s="166">
        <f t="shared" si="3"/>
        <v>75</v>
      </c>
    </row>
    <row r="83" spans="1:12" ht="15" customHeight="1">
      <c r="A83" s="154" t="s">
        <v>568</v>
      </c>
      <c r="B83" s="85" t="s">
        <v>618</v>
      </c>
      <c r="C83" s="81">
        <v>52</v>
      </c>
      <c r="D83" s="85" t="s">
        <v>569</v>
      </c>
      <c r="E83" s="79"/>
      <c r="F83" s="86"/>
      <c r="G83" s="79"/>
      <c r="H83" s="79"/>
      <c r="I83" s="79">
        <v>3600</v>
      </c>
      <c r="J83" s="79">
        <v>400</v>
      </c>
      <c r="K83" s="90">
        <f>I83+J83</f>
        <v>4000</v>
      </c>
      <c r="L83" s="166">
        <f t="shared" si="3"/>
        <v>76</v>
      </c>
    </row>
    <row r="84" spans="1:12" ht="15" customHeight="1">
      <c r="A84" s="154" t="s">
        <v>516</v>
      </c>
      <c r="B84" s="87" t="s">
        <v>607</v>
      </c>
      <c r="C84" s="84">
        <v>168</v>
      </c>
      <c r="D84" s="87" t="s">
        <v>517</v>
      </c>
      <c r="E84" s="82"/>
      <c r="F84" s="88"/>
      <c r="G84" s="82"/>
      <c r="H84" s="88"/>
      <c r="I84" s="82">
        <v>1100</v>
      </c>
      <c r="J84" s="82">
        <v>400</v>
      </c>
      <c r="K84" s="92">
        <f>I84+J84</f>
        <v>1500</v>
      </c>
      <c r="L84" s="166">
        <f t="shared" si="3"/>
        <v>77</v>
      </c>
    </row>
    <row r="85" spans="1:12" ht="15" customHeight="1">
      <c r="A85" s="154" t="s">
        <v>571</v>
      </c>
      <c r="B85" s="87" t="s">
        <v>619</v>
      </c>
      <c r="C85" s="84">
        <v>49</v>
      </c>
      <c r="D85" s="87" t="s">
        <v>572</v>
      </c>
      <c r="E85" s="82"/>
      <c r="F85" s="88"/>
      <c r="G85" s="82"/>
      <c r="H85" s="82"/>
      <c r="I85" s="82">
        <v>2100</v>
      </c>
      <c r="J85" s="82">
        <v>300</v>
      </c>
      <c r="K85" s="92">
        <f>I85+J85</f>
        <v>2400</v>
      </c>
      <c r="L85" s="166">
        <f t="shared" si="3"/>
        <v>78</v>
      </c>
    </row>
    <row r="86" spans="1:12" ht="15" customHeight="1">
      <c r="A86" s="154" t="s">
        <v>571</v>
      </c>
      <c r="B86" s="85" t="s">
        <v>620</v>
      </c>
      <c r="C86" s="81">
        <v>50</v>
      </c>
      <c r="D86" s="85" t="s">
        <v>572</v>
      </c>
      <c r="E86" s="79"/>
      <c r="F86" s="86"/>
      <c r="G86" s="79"/>
      <c r="H86" s="79"/>
      <c r="I86" s="79">
        <v>2100</v>
      </c>
      <c r="J86" s="79">
        <v>300</v>
      </c>
      <c r="K86" s="90">
        <f>I86+J86</f>
        <v>2400</v>
      </c>
      <c r="L86" s="166">
        <f t="shared" si="3"/>
        <v>79</v>
      </c>
    </row>
    <row r="87" spans="1:12" ht="15" customHeight="1">
      <c r="A87" s="154" t="s">
        <v>571</v>
      </c>
      <c r="B87" s="87" t="s">
        <v>621</v>
      </c>
      <c r="C87" s="84">
        <v>51</v>
      </c>
      <c r="D87" s="87" t="s">
        <v>572</v>
      </c>
      <c r="E87" s="82"/>
      <c r="F87" s="88"/>
      <c r="G87" s="82"/>
      <c r="H87" s="82"/>
      <c r="I87" s="82">
        <v>2100</v>
      </c>
      <c r="J87" s="82">
        <v>300</v>
      </c>
      <c r="K87" s="92">
        <f>I87+J87</f>
        <v>2400</v>
      </c>
      <c r="L87" s="166">
        <f t="shared" si="3"/>
        <v>80</v>
      </c>
    </row>
    <row r="88" spans="1:12" ht="15" customHeight="1">
      <c r="A88" s="154" t="s">
        <v>571</v>
      </c>
      <c r="B88" s="85" t="s">
        <v>622</v>
      </c>
      <c r="C88" s="81">
        <v>52</v>
      </c>
      <c r="D88" s="85" t="s">
        <v>572</v>
      </c>
      <c r="E88" s="79"/>
      <c r="F88" s="86"/>
      <c r="G88" s="79"/>
      <c r="H88" s="79"/>
      <c r="I88" s="79">
        <v>2100</v>
      </c>
      <c r="J88" s="79">
        <v>300</v>
      </c>
      <c r="K88" s="90">
        <f>I88+J88</f>
        <v>2400</v>
      </c>
      <c r="L88" s="166">
        <f t="shared" si="3"/>
        <v>81</v>
      </c>
    </row>
    <row r="89" spans="1:12" ht="15" customHeight="1">
      <c r="A89" s="154" t="s">
        <v>571</v>
      </c>
      <c r="B89" s="87" t="s">
        <v>623</v>
      </c>
      <c r="C89" s="84">
        <v>53</v>
      </c>
      <c r="D89" s="87" t="s">
        <v>572</v>
      </c>
      <c r="E89" s="82"/>
      <c r="F89" s="88"/>
      <c r="G89" s="82"/>
      <c r="H89" s="82"/>
      <c r="I89" s="82">
        <v>2100</v>
      </c>
      <c r="J89" s="82">
        <v>300</v>
      </c>
      <c r="K89" s="92">
        <f>I89+J89</f>
        <v>2400</v>
      </c>
      <c r="L89" s="166">
        <f t="shared" si="3"/>
        <v>82</v>
      </c>
    </row>
    <row r="90" spans="1:12" ht="15" customHeight="1">
      <c r="A90" s="154" t="s">
        <v>571</v>
      </c>
      <c r="B90" s="85" t="s">
        <v>624</v>
      </c>
      <c r="C90" s="81">
        <v>54</v>
      </c>
      <c r="D90" s="85" t="s">
        <v>572</v>
      </c>
      <c r="E90" s="79"/>
      <c r="F90" s="86"/>
      <c r="G90" s="79"/>
      <c r="H90" s="79"/>
      <c r="I90" s="79">
        <v>3300</v>
      </c>
      <c r="J90" s="79">
        <v>400</v>
      </c>
      <c r="K90" s="90">
        <f>I90+J90</f>
        <v>3700</v>
      </c>
      <c r="L90" s="166">
        <f t="shared" si="3"/>
        <v>83</v>
      </c>
    </row>
    <row r="91" spans="1:12" ht="15" customHeight="1">
      <c r="A91" s="154" t="s">
        <v>571</v>
      </c>
      <c r="B91" s="87" t="s">
        <v>625</v>
      </c>
      <c r="C91" s="84">
        <v>55</v>
      </c>
      <c r="D91" s="87" t="s">
        <v>572</v>
      </c>
      <c r="E91" s="82"/>
      <c r="F91" s="88"/>
      <c r="G91" s="82"/>
      <c r="H91" s="82"/>
      <c r="I91" s="82">
        <v>3300</v>
      </c>
      <c r="J91" s="82">
        <v>400</v>
      </c>
      <c r="K91" s="92">
        <f>I91+J91</f>
        <v>3700</v>
      </c>
      <c r="L91" s="166">
        <f t="shared" si="3"/>
        <v>84</v>
      </c>
    </row>
    <row r="92" spans="1:12" ht="15" customHeight="1">
      <c r="A92" s="154" t="s">
        <v>571</v>
      </c>
      <c r="B92" s="85" t="s">
        <v>626</v>
      </c>
      <c r="C92" s="81">
        <v>56</v>
      </c>
      <c r="D92" s="85" t="s">
        <v>572</v>
      </c>
      <c r="E92" s="79"/>
      <c r="F92" s="86"/>
      <c r="G92" s="79"/>
      <c r="H92" s="79"/>
      <c r="I92" s="79">
        <v>3300</v>
      </c>
      <c r="J92" s="79">
        <v>400</v>
      </c>
      <c r="K92" s="90">
        <f>I92+J92</f>
        <v>3700</v>
      </c>
      <c r="L92" s="166">
        <f t="shared" si="3"/>
        <v>85</v>
      </c>
    </row>
    <row r="93" spans="1:12" ht="15" customHeight="1">
      <c r="A93" s="154" t="s">
        <v>571</v>
      </c>
      <c r="B93" s="87" t="s">
        <v>627</v>
      </c>
      <c r="C93" s="84">
        <v>59</v>
      </c>
      <c r="D93" s="87" t="s">
        <v>572</v>
      </c>
      <c r="E93" s="82"/>
      <c r="F93" s="88"/>
      <c r="G93" s="82"/>
      <c r="H93" s="82"/>
      <c r="I93" s="82">
        <v>4050</v>
      </c>
      <c r="J93" s="82">
        <v>500</v>
      </c>
      <c r="K93" s="92">
        <f>I93+J93</f>
        <v>4550</v>
      </c>
      <c r="L93" s="166">
        <f t="shared" si="3"/>
        <v>86</v>
      </c>
    </row>
    <row r="94" spans="1:12" ht="15" customHeight="1">
      <c r="A94" s="154" t="s">
        <v>571</v>
      </c>
      <c r="B94" s="87" t="s">
        <v>611</v>
      </c>
      <c r="C94" s="84">
        <v>62</v>
      </c>
      <c r="D94" s="87" t="s">
        <v>578</v>
      </c>
      <c r="E94" s="82"/>
      <c r="F94" s="88"/>
      <c r="G94" s="82"/>
      <c r="H94" s="88"/>
      <c r="I94" s="82"/>
      <c r="J94" s="82">
        <v>300</v>
      </c>
      <c r="K94" s="92">
        <f>I94+J94</f>
        <v>300</v>
      </c>
      <c r="L94" s="166">
        <f t="shared" si="3"/>
        <v>87</v>
      </c>
    </row>
    <row r="95" spans="1:12" ht="15" customHeight="1">
      <c r="A95" s="154" t="s">
        <v>571</v>
      </c>
      <c r="B95" s="85" t="s">
        <v>610</v>
      </c>
      <c r="C95" s="81">
        <v>63</v>
      </c>
      <c r="D95" s="85" t="s">
        <v>578</v>
      </c>
      <c r="E95" s="79"/>
      <c r="F95" s="86"/>
      <c r="G95" s="79"/>
      <c r="H95" s="86"/>
      <c r="I95" s="79"/>
      <c r="J95" s="79">
        <v>300</v>
      </c>
      <c r="K95" s="90">
        <f>I95+J95</f>
        <v>300</v>
      </c>
      <c r="L95" s="166">
        <f t="shared" si="3"/>
        <v>88</v>
      </c>
    </row>
    <row r="96" spans="1:12" ht="15" customHeight="1">
      <c r="A96" s="154" t="s">
        <v>571</v>
      </c>
      <c r="B96" s="87" t="s">
        <v>629</v>
      </c>
      <c r="C96" s="84">
        <v>64</v>
      </c>
      <c r="D96" s="87" t="s">
        <v>578</v>
      </c>
      <c r="E96" s="82"/>
      <c r="F96" s="88"/>
      <c r="G96" s="82"/>
      <c r="H96" s="88"/>
      <c r="I96" s="82"/>
      <c r="J96" s="82">
        <v>300</v>
      </c>
      <c r="K96" s="92">
        <f>I96+J96</f>
        <v>300</v>
      </c>
      <c r="L96" s="166">
        <f t="shared" si="3"/>
        <v>89</v>
      </c>
    </row>
    <row r="97" spans="1:12" ht="15" customHeight="1">
      <c r="A97" s="154" t="s">
        <v>522</v>
      </c>
      <c r="B97" s="87" t="s">
        <v>610</v>
      </c>
      <c r="C97" s="84">
        <v>159</v>
      </c>
      <c r="D97" s="87" t="s">
        <v>523</v>
      </c>
      <c r="E97" s="82"/>
      <c r="F97" s="88"/>
      <c r="G97" s="82"/>
      <c r="H97" s="88"/>
      <c r="I97" s="82">
        <v>700</v>
      </c>
      <c r="J97" s="88">
        <v>300</v>
      </c>
      <c r="K97" s="92">
        <f>I97+J97</f>
        <v>1000</v>
      </c>
      <c r="L97" s="166">
        <f t="shared" si="3"/>
        <v>90</v>
      </c>
    </row>
    <row r="98" spans="1:12" ht="15" customHeight="1">
      <c r="A98" s="154" t="s">
        <v>522</v>
      </c>
      <c r="B98" s="85" t="s">
        <v>611</v>
      </c>
      <c r="C98" s="81">
        <v>160</v>
      </c>
      <c r="D98" s="85" t="s">
        <v>523</v>
      </c>
      <c r="E98" s="79"/>
      <c r="F98" s="86"/>
      <c r="G98" s="79"/>
      <c r="H98" s="86"/>
      <c r="I98" s="79">
        <v>700</v>
      </c>
      <c r="J98" s="79">
        <v>300</v>
      </c>
      <c r="K98" s="90">
        <f>I98+J98</f>
        <v>1000</v>
      </c>
      <c r="L98" s="166">
        <f t="shared" si="3"/>
        <v>91</v>
      </c>
    </row>
    <row r="99" spans="1:12" ht="15" customHeight="1">
      <c r="A99" s="154" t="s">
        <v>522</v>
      </c>
      <c r="B99" s="87" t="s">
        <v>612</v>
      </c>
      <c r="C99" s="84">
        <v>161</v>
      </c>
      <c r="D99" s="87" t="s">
        <v>523</v>
      </c>
      <c r="E99" s="82"/>
      <c r="F99" s="88"/>
      <c r="G99" s="82"/>
      <c r="H99" s="88"/>
      <c r="I99" s="82">
        <v>1100</v>
      </c>
      <c r="J99" s="82">
        <v>400</v>
      </c>
      <c r="K99" s="92">
        <f>I99+J99</f>
        <v>1500</v>
      </c>
      <c r="L99" s="166">
        <f t="shared" si="3"/>
        <v>92</v>
      </c>
    </row>
    <row r="100" spans="1:12" ht="15.75">
      <c r="A100" s="183"/>
      <c r="B100" s="184"/>
      <c r="C100" s="184"/>
      <c r="D100" s="184"/>
      <c r="E100" s="185"/>
      <c r="F100" s="184"/>
      <c r="G100" s="186"/>
      <c r="H100" s="193"/>
      <c r="I100" s="193"/>
      <c r="J100" s="194"/>
      <c r="K100" s="195">
        <f>SUM(K7:K99)</f>
        <v>139050</v>
      </c>
      <c r="L100" s="196"/>
    </row>
    <row r="101" spans="1:8" ht="15.75">
      <c r="A101" s="168" t="s">
        <v>498</v>
      </c>
      <c r="B101" s="168"/>
      <c r="C101" s="168"/>
      <c r="D101" s="168"/>
      <c r="E101" s="168"/>
      <c r="F101" s="168"/>
      <c r="G101" s="168"/>
      <c r="H101" s="168"/>
    </row>
    <row r="102" spans="1:8" ht="15.75">
      <c r="A102" s="167" t="s">
        <v>499</v>
      </c>
      <c r="B102" s="171"/>
      <c r="C102" s="171"/>
      <c r="D102" s="19"/>
      <c r="E102" s="20"/>
      <c r="F102" s="20"/>
      <c r="G102" s="20"/>
      <c r="H102" s="65"/>
    </row>
    <row r="103" spans="1:8" ht="15.75">
      <c r="A103" s="167" t="s">
        <v>500</v>
      </c>
      <c r="B103" s="167"/>
      <c r="C103" s="167"/>
      <c r="D103" s="19"/>
      <c r="E103" s="20"/>
      <c r="F103" s="20"/>
      <c r="G103" s="20"/>
      <c r="H103" s="65"/>
    </row>
    <row r="104" spans="1:8" ht="15.75">
      <c r="A104" s="167" t="s">
        <v>501</v>
      </c>
      <c r="B104" s="167"/>
      <c r="C104" s="167"/>
      <c r="D104" s="19"/>
      <c r="E104" s="20"/>
      <c r="F104" s="20"/>
      <c r="G104" s="20"/>
      <c r="H104" s="65"/>
    </row>
    <row r="105" spans="1:8" ht="15.75">
      <c r="A105" s="167" t="s">
        <v>502</v>
      </c>
      <c r="B105" s="167"/>
      <c r="C105" s="167"/>
      <c r="D105" s="19"/>
      <c r="E105" s="20"/>
      <c r="F105" s="20"/>
      <c r="G105" s="20"/>
      <c r="H105" s="65"/>
    </row>
    <row r="106" spans="1:8" ht="15.75">
      <c r="A106" s="167" t="s">
        <v>503</v>
      </c>
      <c r="B106" s="167"/>
      <c r="C106" s="167"/>
      <c r="D106" s="19"/>
      <c r="E106" s="20"/>
      <c r="F106" s="20"/>
      <c r="G106" s="20"/>
      <c r="H106" s="65"/>
    </row>
    <row r="107" spans="3:7" ht="15.75">
      <c r="C107" s="2"/>
      <c r="D107" s="15"/>
      <c r="E107" s="17"/>
      <c r="F107" s="17"/>
      <c r="G107" s="17"/>
    </row>
    <row r="108" spans="1:8" ht="15.75">
      <c r="A108" s="168" t="s">
        <v>504</v>
      </c>
      <c r="B108" s="168"/>
      <c r="C108" s="168"/>
      <c r="D108" s="168"/>
      <c r="E108" s="168"/>
      <c r="F108" s="168"/>
      <c r="G108" s="168"/>
      <c r="H108" s="168"/>
    </row>
    <row r="109" spans="1:8" ht="15.75">
      <c r="A109" s="167" t="s">
        <v>505</v>
      </c>
      <c r="B109" s="167"/>
      <c r="C109" s="167"/>
      <c r="D109" s="19"/>
      <c r="E109" s="20"/>
      <c r="F109" s="20"/>
      <c r="G109" s="20"/>
      <c r="H109" s="65"/>
    </row>
  </sheetData>
  <sheetProtection/>
  <mergeCells count="11">
    <mergeCell ref="A104:C104"/>
    <mergeCell ref="A105:C105"/>
    <mergeCell ref="A106:C106"/>
    <mergeCell ref="A108:H108"/>
    <mergeCell ref="A109:C109"/>
    <mergeCell ref="A1:K1"/>
    <mergeCell ref="A2:K2"/>
    <mergeCell ref="A3:K3"/>
    <mergeCell ref="A101:H101"/>
    <mergeCell ref="A102:C102"/>
    <mergeCell ref="A103:C103"/>
  </mergeCells>
  <printOptions/>
  <pageMargins left="0" right="0" top="0.5905511811023623" bottom="0.5905511811023623" header="0.31496062992125984" footer="0.31496062992125984"/>
  <pageSetup fitToHeight="50" horizontalDpi="600" verticalDpi="600" orientation="portrait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7">
      <selection activeCell="J25" sqref="J25"/>
    </sheetView>
  </sheetViews>
  <sheetFormatPr defaultColWidth="11.421875" defaultRowHeight="15"/>
  <cols>
    <col min="2" max="2" width="37.8515625" style="0" bestFit="1" customWidth="1"/>
    <col min="3" max="3" width="13.421875" style="0" customWidth="1"/>
    <col min="4" max="4" width="17.7109375" style="0" customWidth="1"/>
    <col min="5" max="5" width="15.8515625" style="0" customWidth="1"/>
    <col min="6" max="6" width="15.57421875" style="0" customWidth="1"/>
    <col min="7" max="7" width="14.140625" style="0" customWidth="1"/>
    <col min="11" max="11" width="13.28125" style="0" customWidth="1"/>
  </cols>
  <sheetData>
    <row r="1" spans="1:14" s="40" customFormat="1" ht="15.7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M1" s="74"/>
      <c r="N1" s="73"/>
    </row>
    <row r="2" spans="1:14" s="39" customFormat="1" ht="24" customHeight="1">
      <c r="A2" s="170" t="s">
        <v>29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M2" s="74"/>
      <c r="N2" s="73"/>
    </row>
    <row r="3" spans="1:14" s="39" customFormat="1" ht="24" customHeight="1">
      <c r="A3" s="170" t="s">
        <v>30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3"/>
      <c r="M3" s="74"/>
      <c r="N3" s="73"/>
    </row>
    <row r="4" spans="1:14" s="39" customFormat="1" ht="24" customHeight="1">
      <c r="A4" s="36" t="s">
        <v>507</v>
      </c>
      <c r="B4" s="25"/>
      <c r="C4" s="25"/>
      <c r="D4" s="25"/>
      <c r="E4" s="25"/>
      <c r="F4" s="25"/>
      <c r="G4" s="25"/>
      <c r="H4" s="63"/>
      <c r="I4" s="63"/>
      <c r="J4" s="24"/>
      <c r="K4" s="58"/>
      <c r="M4" s="74"/>
      <c r="N4" s="73"/>
    </row>
    <row r="5" spans="1:14" s="40" customFormat="1" ht="24" customHeight="1">
      <c r="A5" s="37" t="s">
        <v>506</v>
      </c>
      <c r="B5" s="26"/>
      <c r="C5" s="26"/>
      <c r="D5" s="26"/>
      <c r="E5" s="26"/>
      <c r="F5" s="26"/>
      <c r="G5" s="26"/>
      <c r="H5" s="64"/>
      <c r="I5" s="64"/>
      <c r="J5" s="34"/>
      <c r="K5" s="59"/>
      <c r="M5" s="74"/>
      <c r="N5" s="73"/>
    </row>
    <row r="6" spans="1:11" ht="16.5" customHeight="1">
      <c r="A6" s="67" t="s">
        <v>2</v>
      </c>
      <c r="B6" s="67" t="s">
        <v>0</v>
      </c>
      <c r="C6" s="67" t="s">
        <v>11</v>
      </c>
      <c r="D6" s="67" t="s">
        <v>12</v>
      </c>
      <c r="E6" s="67" t="s">
        <v>13</v>
      </c>
      <c r="F6" s="67" t="s">
        <v>1</v>
      </c>
      <c r="G6" s="68" t="s">
        <v>14</v>
      </c>
      <c r="H6" s="69" t="s">
        <v>5</v>
      </c>
      <c r="I6" s="69" t="s">
        <v>6</v>
      </c>
      <c r="J6" s="70" t="s">
        <v>4</v>
      </c>
      <c r="K6" s="97" t="s">
        <v>3</v>
      </c>
    </row>
    <row r="7" spans="1:13" ht="16.5" customHeight="1">
      <c r="A7" s="52" t="s">
        <v>15</v>
      </c>
      <c r="B7" s="100" t="s">
        <v>8</v>
      </c>
      <c r="C7" s="52" t="s">
        <v>9</v>
      </c>
      <c r="D7" s="52" t="s">
        <v>17</v>
      </c>
      <c r="E7" s="53" t="s">
        <v>18</v>
      </c>
      <c r="F7" s="52" t="s">
        <v>19</v>
      </c>
      <c r="G7" s="54" t="s">
        <v>20</v>
      </c>
      <c r="H7" s="88">
        <v>700</v>
      </c>
      <c r="I7" s="88">
        <v>700</v>
      </c>
      <c r="J7" s="88">
        <v>300</v>
      </c>
      <c r="K7" s="98">
        <f>I7+J7</f>
        <v>1000</v>
      </c>
      <c r="L7" s="92"/>
      <c r="M7" s="92"/>
    </row>
    <row r="8" spans="1:13" ht="16.5" customHeight="1">
      <c r="A8" s="55" t="s">
        <v>15</v>
      </c>
      <c r="B8" s="55" t="s">
        <v>21</v>
      </c>
      <c r="C8" s="55" t="s">
        <v>22</v>
      </c>
      <c r="D8" s="55" t="s">
        <v>17</v>
      </c>
      <c r="E8" s="56" t="s">
        <v>23</v>
      </c>
      <c r="F8" s="55" t="s">
        <v>19</v>
      </c>
      <c r="G8" s="57" t="s">
        <v>24</v>
      </c>
      <c r="H8" s="86">
        <v>850</v>
      </c>
      <c r="I8" s="86">
        <v>850</v>
      </c>
      <c r="J8" s="86">
        <v>400</v>
      </c>
      <c r="K8" s="99">
        <f>I8+J8</f>
        <v>1250</v>
      </c>
      <c r="L8" s="90"/>
      <c r="M8" s="90"/>
    </row>
    <row r="9" spans="1:13" ht="16.5" customHeight="1">
      <c r="A9" s="52" t="s">
        <v>16</v>
      </c>
      <c r="B9" s="52" t="s">
        <v>7</v>
      </c>
      <c r="C9" s="52" t="s">
        <v>10</v>
      </c>
      <c r="D9" s="52" t="s">
        <v>25</v>
      </c>
      <c r="E9" s="53" t="s">
        <v>26</v>
      </c>
      <c r="F9" s="52" t="s">
        <v>27</v>
      </c>
      <c r="G9" s="54" t="s">
        <v>28</v>
      </c>
      <c r="H9" s="88">
        <v>1350</v>
      </c>
      <c r="I9" s="88">
        <v>1350</v>
      </c>
      <c r="J9" s="88">
        <v>500</v>
      </c>
      <c r="K9" s="98">
        <f>I9+J9</f>
        <v>1850</v>
      </c>
      <c r="L9" s="92"/>
      <c r="M9" s="92"/>
    </row>
    <row r="10" spans="1:13" ht="16.5" customHeight="1">
      <c r="A10" s="55" t="s">
        <v>33</v>
      </c>
      <c r="B10" s="55" t="s">
        <v>34</v>
      </c>
      <c r="C10" s="55" t="s">
        <v>35</v>
      </c>
      <c r="D10" s="55" t="s">
        <v>17</v>
      </c>
      <c r="E10" s="56" t="s">
        <v>36</v>
      </c>
      <c r="F10" s="55" t="s">
        <v>37</v>
      </c>
      <c r="G10" s="57" t="s">
        <v>31</v>
      </c>
      <c r="H10" s="86">
        <v>1100</v>
      </c>
      <c r="I10" s="86" t="s">
        <v>171</v>
      </c>
      <c r="J10" s="86">
        <v>0</v>
      </c>
      <c r="K10" s="99">
        <v>400</v>
      </c>
      <c r="L10" s="90"/>
      <c r="M10" s="90"/>
    </row>
    <row r="11" spans="1:13" ht="16.5" customHeight="1">
      <c r="A11" s="52" t="s">
        <v>33</v>
      </c>
      <c r="B11" s="52" t="s">
        <v>8</v>
      </c>
      <c r="C11" s="52" t="s">
        <v>9</v>
      </c>
      <c r="D11" s="52" t="s">
        <v>17</v>
      </c>
      <c r="E11" s="53" t="s">
        <v>36</v>
      </c>
      <c r="F11" s="52" t="s">
        <v>38</v>
      </c>
      <c r="G11" s="54" t="s">
        <v>32</v>
      </c>
      <c r="H11" s="88">
        <v>700</v>
      </c>
      <c r="I11" s="88" t="s">
        <v>171</v>
      </c>
      <c r="J11" s="88">
        <v>0</v>
      </c>
      <c r="K11" s="98">
        <v>300</v>
      </c>
      <c r="L11" s="92"/>
      <c r="M11" s="92"/>
    </row>
    <row r="12" spans="1:13" ht="16.5" customHeight="1">
      <c r="A12" s="52"/>
      <c r="B12" s="52"/>
      <c r="C12" s="52"/>
      <c r="D12" s="52"/>
      <c r="E12" s="53"/>
      <c r="F12" s="52"/>
      <c r="G12" s="54"/>
      <c r="H12" s="88"/>
      <c r="I12" s="88"/>
      <c r="J12" s="92" t="s">
        <v>630</v>
      </c>
      <c r="K12" s="101">
        <f>SUM(K7:K11)</f>
        <v>4800</v>
      </c>
      <c r="L12" s="92"/>
      <c r="M12" s="92"/>
    </row>
    <row r="13" spans="1:13" ht="16.5" customHeight="1">
      <c r="A13" s="55" t="s">
        <v>39</v>
      </c>
      <c r="B13" s="55" t="s">
        <v>21</v>
      </c>
      <c r="C13" s="55" t="s">
        <v>43</v>
      </c>
      <c r="D13" s="55" t="s">
        <v>44</v>
      </c>
      <c r="E13" s="56" t="s">
        <v>45</v>
      </c>
      <c r="F13" s="55" t="s">
        <v>46</v>
      </c>
      <c r="G13" s="57" t="s">
        <v>41</v>
      </c>
      <c r="H13" s="86">
        <v>850</v>
      </c>
      <c r="I13" s="86">
        <v>850</v>
      </c>
      <c r="J13" s="86">
        <v>400</v>
      </c>
      <c r="K13" s="99">
        <f aca="true" t="shared" si="0" ref="K13:K21">I13+J13</f>
        <v>1250</v>
      </c>
      <c r="L13" s="90"/>
      <c r="M13" s="90"/>
    </row>
    <row r="14" spans="1:13" ht="16.5" customHeight="1">
      <c r="A14" s="52" t="s">
        <v>39</v>
      </c>
      <c r="B14" s="52" t="s">
        <v>40</v>
      </c>
      <c r="C14" s="52" t="s">
        <v>22</v>
      </c>
      <c r="D14" s="52" t="s">
        <v>44</v>
      </c>
      <c r="E14" s="53" t="s">
        <v>45</v>
      </c>
      <c r="F14" s="52" t="s">
        <v>46</v>
      </c>
      <c r="G14" s="54" t="s">
        <v>42</v>
      </c>
      <c r="H14" s="88">
        <v>850</v>
      </c>
      <c r="I14" s="88">
        <v>850</v>
      </c>
      <c r="J14" s="88">
        <v>400</v>
      </c>
      <c r="K14" s="98">
        <f t="shared" si="0"/>
        <v>1250</v>
      </c>
      <c r="L14" s="92"/>
      <c r="M14" s="92"/>
    </row>
    <row r="15" spans="1:13" ht="16.5" customHeight="1">
      <c r="A15" s="55" t="s">
        <v>39</v>
      </c>
      <c r="B15" s="55" t="s">
        <v>47</v>
      </c>
      <c r="C15" s="55" t="s">
        <v>48</v>
      </c>
      <c r="D15" s="55" t="s">
        <v>44</v>
      </c>
      <c r="E15" s="56" t="s">
        <v>49</v>
      </c>
      <c r="F15" s="55" t="s">
        <v>46</v>
      </c>
      <c r="G15" s="57" t="s">
        <v>50</v>
      </c>
      <c r="H15" s="86">
        <v>1100</v>
      </c>
      <c r="I15" s="86">
        <v>1100</v>
      </c>
      <c r="J15" s="86">
        <v>400</v>
      </c>
      <c r="K15" s="99">
        <f t="shared" si="0"/>
        <v>1500</v>
      </c>
      <c r="L15" s="90"/>
      <c r="M15" s="90"/>
    </row>
    <row r="16" spans="1:13" ht="16.5" customHeight="1">
      <c r="A16" s="52" t="s">
        <v>39</v>
      </c>
      <c r="B16" s="52" t="s">
        <v>61</v>
      </c>
      <c r="C16" s="52" t="s">
        <v>62</v>
      </c>
      <c r="D16" s="52" t="s">
        <v>70</v>
      </c>
      <c r="E16" s="53" t="s">
        <v>64</v>
      </c>
      <c r="F16" s="52" t="s">
        <v>60</v>
      </c>
      <c r="G16" s="54" t="s">
        <v>51</v>
      </c>
      <c r="H16" s="88">
        <v>1100</v>
      </c>
      <c r="I16" s="88">
        <v>0</v>
      </c>
      <c r="J16" s="88">
        <v>400</v>
      </c>
      <c r="K16" s="98">
        <f t="shared" si="0"/>
        <v>400</v>
      </c>
      <c r="L16" s="92"/>
      <c r="M16" s="92"/>
    </row>
    <row r="17" spans="1:13" ht="16.5" customHeight="1">
      <c r="A17" s="55" t="s">
        <v>39</v>
      </c>
      <c r="B17" s="55" t="s">
        <v>55</v>
      </c>
      <c r="C17" s="55" t="s">
        <v>57</v>
      </c>
      <c r="D17" s="55" t="s">
        <v>58</v>
      </c>
      <c r="E17" s="56" t="s">
        <v>59</v>
      </c>
      <c r="F17" s="55" t="s">
        <v>60</v>
      </c>
      <c r="G17" s="57" t="s">
        <v>52</v>
      </c>
      <c r="H17" s="86">
        <v>850</v>
      </c>
      <c r="I17" s="86">
        <v>1600</v>
      </c>
      <c r="J17" s="86">
        <v>400</v>
      </c>
      <c r="K17" s="99">
        <f t="shared" si="0"/>
        <v>2000</v>
      </c>
      <c r="L17" s="90"/>
      <c r="M17" s="90"/>
    </row>
    <row r="18" spans="1:13" ht="16.5" customHeight="1">
      <c r="A18" s="52" t="s">
        <v>39</v>
      </c>
      <c r="B18" s="52" t="s">
        <v>56</v>
      </c>
      <c r="C18" s="52" t="s">
        <v>57</v>
      </c>
      <c r="D18" s="52" t="s">
        <v>63</v>
      </c>
      <c r="E18" s="53" t="s">
        <v>59</v>
      </c>
      <c r="F18" s="52" t="s">
        <v>66</v>
      </c>
      <c r="G18" s="54" t="s">
        <v>53</v>
      </c>
      <c r="H18" s="88">
        <v>700</v>
      </c>
      <c r="I18" s="88">
        <v>1400</v>
      </c>
      <c r="J18" s="88">
        <v>300</v>
      </c>
      <c r="K18" s="98">
        <f t="shared" si="0"/>
        <v>1700</v>
      </c>
      <c r="L18" s="92"/>
      <c r="M18" s="92"/>
    </row>
    <row r="19" spans="1:13" ht="16.5" customHeight="1">
      <c r="A19" s="55" t="s">
        <v>39</v>
      </c>
      <c r="B19" s="55" t="s">
        <v>34</v>
      </c>
      <c r="C19" s="55" t="s">
        <v>35</v>
      </c>
      <c r="D19" s="55" t="s">
        <v>25</v>
      </c>
      <c r="E19" s="56" t="s">
        <v>45</v>
      </c>
      <c r="F19" s="55" t="s">
        <v>65</v>
      </c>
      <c r="G19" s="57" t="s">
        <v>54</v>
      </c>
      <c r="H19" s="86">
        <v>1100</v>
      </c>
      <c r="I19" s="86">
        <v>1100</v>
      </c>
      <c r="J19" s="86">
        <v>400</v>
      </c>
      <c r="K19" s="99">
        <f t="shared" si="0"/>
        <v>1500</v>
      </c>
      <c r="L19" s="90"/>
      <c r="M19" s="90"/>
    </row>
    <row r="20" spans="1:13" ht="16.5" customHeight="1">
      <c r="A20" s="52" t="s">
        <v>39</v>
      </c>
      <c r="B20" s="52" t="s">
        <v>8</v>
      </c>
      <c r="C20" s="52" t="s">
        <v>9</v>
      </c>
      <c r="D20" s="52" t="s">
        <v>17</v>
      </c>
      <c r="E20" s="53" t="s">
        <v>67</v>
      </c>
      <c r="F20" s="52" t="s">
        <v>68</v>
      </c>
      <c r="G20" s="54" t="s">
        <v>69</v>
      </c>
      <c r="H20" s="88">
        <v>700</v>
      </c>
      <c r="I20" s="88"/>
      <c r="J20" s="88">
        <v>300</v>
      </c>
      <c r="K20" s="98">
        <f t="shared" si="0"/>
        <v>300</v>
      </c>
      <c r="L20" s="92"/>
      <c r="M20" s="92"/>
    </row>
    <row r="21" spans="1:13" ht="16.5" customHeight="1">
      <c r="A21" s="55" t="s">
        <v>72</v>
      </c>
      <c r="B21" s="55" t="s">
        <v>73</v>
      </c>
      <c r="C21" s="55" t="s">
        <v>74</v>
      </c>
      <c r="D21" s="55" t="s">
        <v>17</v>
      </c>
      <c r="E21" s="56" t="s">
        <v>67</v>
      </c>
      <c r="F21" s="55" t="s">
        <v>68</v>
      </c>
      <c r="G21" s="57" t="s">
        <v>71</v>
      </c>
      <c r="H21" s="86">
        <v>700</v>
      </c>
      <c r="I21" s="86"/>
      <c r="J21" s="86">
        <v>300</v>
      </c>
      <c r="K21" s="99">
        <f t="shared" si="0"/>
        <v>300</v>
      </c>
      <c r="L21" s="90"/>
      <c r="M21" s="90"/>
    </row>
    <row r="22" spans="1:13" ht="16.5" customHeight="1">
      <c r="A22" s="104"/>
      <c r="B22" s="104"/>
      <c r="C22" s="104"/>
      <c r="D22" s="104"/>
      <c r="E22" s="105"/>
      <c r="F22" s="104"/>
      <c r="G22" s="106"/>
      <c r="H22" s="107"/>
      <c r="I22" s="107"/>
      <c r="J22" s="108" t="s">
        <v>630</v>
      </c>
      <c r="K22" s="109">
        <f>SUM(K13:K21)</f>
        <v>10200</v>
      </c>
      <c r="L22" s="108"/>
      <c r="M22" s="108"/>
    </row>
    <row r="24" spans="1:8" ht="15.75">
      <c r="A24" s="168" t="s">
        <v>498</v>
      </c>
      <c r="B24" s="168"/>
      <c r="C24" s="168"/>
      <c r="D24" s="168"/>
      <c r="E24" s="168"/>
      <c r="F24" s="168"/>
      <c r="G24" s="168"/>
      <c r="H24" s="168"/>
    </row>
    <row r="25" spans="1:8" ht="15.75">
      <c r="A25" s="167" t="s">
        <v>499</v>
      </c>
      <c r="B25" s="171"/>
      <c r="C25" s="171"/>
      <c r="D25" s="19"/>
      <c r="E25" s="38"/>
      <c r="F25" s="38"/>
      <c r="G25" s="38"/>
      <c r="H25" s="65"/>
    </row>
    <row r="26" spans="1:8" ht="15.75">
      <c r="A26" s="167" t="s">
        <v>500</v>
      </c>
      <c r="B26" s="167"/>
      <c r="C26" s="167"/>
      <c r="D26" s="19"/>
      <c r="E26" s="38"/>
      <c r="F26" s="38"/>
      <c r="G26" s="38"/>
      <c r="H26" s="65"/>
    </row>
    <row r="27" spans="1:8" ht="15.75">
      <c r="A27" s="167" t="s">
        <v>501</v>
      </c>
      <c r="B27" s="167"/>
      <c r="C27" s="167"/>
      <c r="D27" s="19"/>
      <c r="E27" s="38"/>
      <c r="F27" s="38"/>
      <c r="G27" s="38"/>
      <c r="H27" s="65"/>
    </row>
    <row r="28" spans="1:8" ht="15.75">
      <c r="A28" s="167" t="s">
        <v>502</v>
      </c>
      <c r="B28" s="167"/>
      <c r="C28" s="167"/>
      <c r="D28" s="19"/>
      <c r="E28" s="38"/>
      <c r="F28" s="38"/>
      <c r="G28" s="38"/>
      <c r="H28" s="65"/>
    </row>
    <row r="29" spans="1:8" ht="15.75">
      <c r="A29" s="167" t="s">
        <v>503</v>
      </c>
      <c r="B29" s="167"/>
      <c r="C29" s="167"/>
      <c r="D29" s="19"/>
      <c r="E29" s="38"/>
      <c r="F29" s="38"/>
      <c r="G29" s="38"/>
      <c r="H29" s="65"/>
    </row>
    <row r="30" spans="1:8" ht="15.75">
      <c r="A30" s="40"/>
      <c r="B30" s="40"/>
      <c r="C30" s="39"/>
      <c r="D30" s="15"/>
      <c r="E30" s="17"/>
      <c r="F30" s="17"/>
      <c r="G30" s="17"/>
      <c r="H30" s="16"/>
    </row>
    <row r="31" spans="1:8" ht="15.75">
      <c r="A31" s="168" t="s">
        <v>504</v>
      </c>
      <c r="B31" s="168"/>
      <c r="C31" s="168"/>
      <c r="D31" s="168"/>
      <c r="E31" s="168"/>
      <c r="F31" s="168"/>
      <c r="G31" s="168"/>
      <c r="H31" s="168"/>
    </row>
    <row r="32" spans="1:8" ht="15.75">
      <c r="A32" s="167" t="s">
        <v>505</v>
      </c>
      <c r="B32" s="167"/>
      <c r="C32" s="167"/>
      <c r="D32" s="19"/>
      <c r="E32" s="38"/>
      <c r="F32" s="38"/>
      <c r="G32" s="38"/>
      <c r="H32" s="65"/>
    </row>
  </sheetData>
  <sheetProtection/>
  <mergeCells count="11">
    <mergeCell ref="A1:K1"/>
    <mergeCell ref="A2:K2"/>
    <mergeCell ref="A3:K3"/>
    <mergeCell ref="A24:H24"/>
    <mergeCell ref="A25:C25"/>
    <mergeCell ref="A26:C26"/>
    <mergeCell ref="A27:C27"/>
    <mergeCell ref="A28:C28"/>
    <mergeCell ref="A29:C29"/>
    <mergeCell ref="A31:H31"/>
    <mergeCell ref="A32:C3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1"/>
  <sheetViews>
    <sheetView zoomScalePageLayoutView="0" workbookViewId="0" topLeftCell="A1">
      <pane ySplit="1" topLeftCell="A83" activePane="bottomLeft" state="frozen"/>
      <selection pane="topLeft" activeCell="C1" sqref="C1"/>
      <selection pane="bottomLeft" activeCell="C99" sqref="C99"/>
    </sheetView>
  </sheetViews>
  <sheetFormatPr defaultColWidth="11.421875" defaultRowHeight="15" customHeight="1"/>
  <cols>
    <col min="1" max="1" width="17.140625" style="0" customWidth="1"/>
    <col min="2" max="2" width="34.140625" style="72" customWidth="1"/>
    <col min="3" max="3" width="9.7109375" style="0" customWidth="1"/>
    <col min="4" max="4" width="63.57421875" style="72" customWidth="1"/>
    <col min="5" max="5" width="11.421875" style="0" hidden="1" customWidth="1"/>
    <col min="6" max="6" width="25.421875" style="0" hidden="1" customWidth="1"/>
    <col min="7" max="8" width="11.421875" style="0" hidden="1" customWidth="1"/>
    <col min="9" max="9" width="0" style="0" hidden="1" customWidth="1"/>
    <col min="10" max="10" width="11.421875" style="0" customWidth="1"/>
    <col min="11" max="11" width="17.140625" style="176" customWidth="1"/>
    <col min="12" max="12" width="11.421875" style="173" customWidth="1"/>
  </cols>
  <sheetData>
    <row r="1" spans="1:11" ht="15" customHeight="1">
      <c r="A1" s="67" t="s">
        <v>2</v>
      </c>
      <c r="B1" s="71" t="s">
        <v>0</v>
      </c>
      <c r="C1" s="67" t="s">
        <v>11</v>
      </c>
      <c r="D1" s="75" t="s">
        <v>12</v>
      </c>
      <c r="E1" s="67" t="s">
        <v>13</v>
      </c>
      <c r="F1" s="67" t="s">
        <v>1</v>
      </c>
      <c r="G1" s="68" t="s">
        <v>14</v>
      </c>
      <c r="H1" s="69" t="s">
        <v>5</v>
      </c>
      <c r="I1" s="69" t="s">
        <v>6</v>
      </c>
      <c r="J1" s="70" t="s">
        <v>4</v>
      </c>
      <c r="K1" s="69" t="s">
        <v>3</v>
      </c>
    </row>
    <row r="2" spans="1:12" ht="15" customHeight="1">
      <c r="A2" s="76" t="s">
        <v>508</v>
      </c>
      <c r="B2" s="42" t="s">
        <v>21</v>
      </c>
      <c r="C2" s="77">
        <v>7</v>
      </c>
      <c r="D2" s="93" t="s">
        <v>524</v>
      </c>
      <c r="E2" s="78"/>
      <c r="F2" s="78"/>
      <c r="G2" s="76">
        <v>1</v>
      </c>
      <c r="H2" s="76"/>
      <c r="I2" s="76">
        <v>850</v>
      </c>
      <c r="J2" s="76">
        <v>400</v>
      </c>
      <c r="K2" s="175">
        <f aca="true" t="shared" si="0" ref="K2:K32">I2+J2</f>
        <v>1250</v>
      </c>
      <c r="L2" s="174">
        <v>1</v>
      </c>
    </row>
    <row r="3" spans="1:12" ht="15" customHeight="1">
      <c r="A3" s="79" t="s">
        <v>508</v>
      </c>
      <c r="B3" s="80" t="s">
        <v>7</v>
      </c>
      <c r="C3" s="81">
        <v>8</v>
      </c>
      <c r="D3" s="85" t="s">
        <v>579</v>
      </c>
      <c r="E3" s="79"/>
      <c r="F3" s="86"/>
      <c r="G3" s="76">
        <v>1</v>
      </c>
      <c r="H3" s="79"/>
      <c r="I3" s="79"/>
      <c r="J3" s="79">
        <v>500</v>
      </c>
      <c r="K3" s="90">
        <f t="shared" si="0"/>
        <v>500</v>
      </c>
      <c r="L3" s="173">
        <f>L2+1</f>
        <v>2</v>
      </c>
    </row>
    <row r="4" spans="1:12" ht="15" customHeight="1">
      <c r="A4" s="82" t="s">
        <v>508</v>
      </c>
      <c r="B4" s="83" t="s">
        <v>76</v>
      </c>
      <c r="C4" s="84">
        <v>9</v>
      </c>
      <c r="D4" s="87" t="s">
        <v>525</v>
      </c>
      <c r="E4" s="82"/>
      <c r="F4" s="88"/>
      <c r="G4" s="76">
        <v>1</v>
      </c>
      <c r="H4" s="82"/>
      <c r="I4" s="82">
        <v>3300</v>
      </c>
      <c r="J4" s="82">
        <v>400</v>
      </c>
      <c r="K4" s="92">
        <f t="shared" si="0"/>
        <v>3700</v>
      </c>
      <c r="L4" s="173">
        <f aca="true" t="shared" si="1" ref="L4:L67">L3+1</f>
        <v>3</v>
      </c>
    </row>
    <row r="5" spans="1:12" ht="15" customHeight="1">
      <c r="A5" s="79" t="s">
        <v>508</v>
      </c>
      <c r="B5" s="85" t="s">
        <v>632</v>
      </c>
      <c r="C5" s="81">
        <v>10</v>
      </c>
      <c r="D5" s="85" t="s">
        <v>509</v>
      </c>
      <c r="E5" s="86"/>
      <c r="F5" s="86"/>
      <c r="G5" s="76">
        <v>1</v>
      </c>
      <c r="H5" s="86"/>
      <c r="I5" s="79"/>
      <c r="J5" s="79">
        <v>500</v>
      </c>
      <c r="K5" s="90">
        <f t="shared" si="0"/>
        <v>500</v>
      </c>
      <c r="L5" s="173">
        <f t="shared" si="1"/>
        <v>4</v>
      </c>
    </row>
    <row r="6" spans="1:12" ht="15" customHeight="1">
      <c r="A6" s="82" t="s">
        <v>508</v>
      </c>
      <c r="B6" s="87" t="s">
        <v>637</v>
      </c>
      <c r="C6" s="84">
        <v>11</v>
      </c>
      <c r="D6" s="87" t="s">
        <v>509</v>
      </c>
      <c r="E6" s="82"/>
      <c r="F6" s="88"/>
      <c r="G6" s="76">
        <v>1</v>
      </c>
      <c r="H6" s="88"/>
      <c r="I6" s="82">
        <v>2200</v>
      </c>
      <c r="J6" s="82">
        <v>400</v>
      </c>
      <c r="K6" s="92">
        <f t="shared" si="0"/>
        <v>2600</v>
      </c>
      <c r="L6" s="173">
        <f t="shared" si="1"/>
        <v>5</v>
      </c>
    </row>
    <row r="7" spans="1:12" ht="15" customHeight="1">
      <c r="A7" s="79" t="s">
        <v>526</v>
      </c>
      <c r="B7" s="46" t="s">
        <v>78</v>
      </c>
      <c r="C7" s="81">
        <v>34</v>
      </c>
      <c r="D7" s="85" t="s">
        <v>527</v>
      </c>
      <c r="E7" s="79"/>
      <c r="F7" s="86"/>
      <c r="G7" s="76">
        <v>1</v>
      </c>
      <c r="H7" s="79"/>
      <c r="I7" s="79">
        <v>850</v>
      </c>
      <c r="J7" s="79">
        <v>400</v>
      </c>
      <c r="K7" s="90">
        <f t="shared" si="0"/>
        <v>1250</v>
      </c>
      <c r="L7" s="173">
        <f t="shared" si="1"/>
        <v>6</v>
      </c>
    </row>
    <row r="8" spans="1:12" ht="15" customHeight="1">
      <c r="A8" s="82" t="s">
        <v>526</v>
      </c>
      <c r="B8" s="42" t="s">
        <v>56</v>
      </c>
      <c r="C8" s="84">
        <v>35</v>
      </c>
      <c r="D8" s="87" t="s">
        <v>528</v>
      </c>
      <c r="E8" s="82"/>
      <c r="F8" s="88"/>
      <c r="G8" s="76">
        <v>1</v>
      </c>
      <c r="H8" s="82"/>
      <c r="I8" s="82">
        <v>1400</v>
      </c>
      <c r="J8" s="82">
        <v>300</v>
      </c>
      <c r="K8" s="92">
        <f t="shared" si="0"/>
        <v>1700</v>
      </c>
      <c r="L8" s="173">
        <f t="shared" si="1"/>
        <v>7</v>
      </c>
    </row>
    <row r="9" spans="1:12" ht="15" customHeight="1">
      <c r="A9" s="79" t="s">
        <v>526</v>
      </c>
      <c r="B9" s="46" t="s">
        <v>55</v>
      </c>
      <c r="C9" s="81">
        <v>36</v>
      </c>
      <c r="D9" s="85" t="s">
        <v>528</v>
      </c>
      <c r="E9" s="79"/>
      <c r="F9" s="86"/>
      <c r="G9" s="76">
        <v>1</v>
      </c>
      <c r="H9" s="79"/>
      <c r="I9" s="79">
        <v>1700</v>
      </c>
      <c r="J9" s="79">
        <v>400</v>
      </c>
      <c r="K9" s="90">
        <f t="shared" si="0"/>
        <v>2100</v>
      </c>
      <c r="L9" s="173">
        <f t="shared" si="1"/>
        <v>8</v>
      </c>
    </row>
    <row r="10" spans="1:12" ht="15" customHeight="1">
      <c r="A10" s="82" t="s">
        <v>526</v>
      </c>
      <c r="B10" s="42" t="s">
        <v>76</v>
      </c>
      <c r="C10" s="84">
        <v>37</v>
      </c>
      <c r="D10" s="87" t="s">
        <v>529</v>
      </c>
      <c r="E10" s="82"/>
      <c r="F10" s="88"/>
      <c r="G10" s="76">
        <v>1</v>
      </c>
      <c r="H10" s="82"/>
      <c r="I10" s="82">
        <v>2200</v>
      </c>
      <c r="J10" s="82">
        <v>400</v>
      </c>
      <c r="K10" s="92">
        <f t="shared" si="0"/>
        <v>2600</v>
      </c>
      <c r="L10" s="173">
        <f t="shared" si="1"/>
        <v>9</v>
      </c>
    </row>
    <row r="11" spans="1:12" ht="15" customHeight="1">
      <c r="A11" s="79" t="s">
        <v>573</v>
      </c>
      <c r="B11" s="85" t="s">
        <v>637</v>
      </c>
      <c r="C11" s="81">
        <v>54</v>
      </c>
      <c r="D11" s="85" t="s">
        <v>574</v>
      </c>
      <c r="E11" s="79"/>
      <c r="F11" s="86"/>
      <c r="G11" s="76">
        <v>1</v>
      </c>
      <c r="H11" s="86"/>
      <c r="I11" s="79"/>
      <c r="J11" s="79">
        <v>400</v>
      </c>
      <c r="K11" s="90">
        <f t="shared" si="0"/>
        <v>400</v>
      </c>
      <c r="L11" s="173">
        <f t="shared" si="1"/>
        <v>10</v>
      </c>
    </row>
    <row r="12" spans="1:12" ht="15" customHeight="1">
      <c r="A12" s="82" t="s">
        <v>580</v>
      </c>
      <c r="B12" s="42" t="s">
        <v>76</v>
      </c>
      <c r="C12" s="84">
        <v>3</v>
      </c>
      <c r="D12" s="87" t="s">
        <v>525</v>
      </c>
      <c r="E12" s="82"/>
      <c r="F12" s="88"/>
      <c r="G12" s="76">
        <v>1</v>
      </c>
      <c r="H12" s="82"/>
      <c r="I12" s="82"/>
      <c r="J12" s="82">
        <v>400</v>
      </c>
      <c r="K12" s="92">
        <f t="shared" si="0"/>
        <v>400</v>
      </c>
      <c r="L12" s="173">
        <f t="shared" si="1"/>
        <v>11</v>
      </c>
    </row>
    <row r="13" spans="1:12" ht="15" customHeight="1">
      <c r="A13" s="79" t="s">
        <v>580</v>
      </c>
      <c r="B13" s="80" t="s">
        <v>7</v>
      </c>
      <c r="C13" s="81">
        <v>4</v>
      </c>
      <c r="D13" s="85" t="s">
        <v>525</v>
      </c>
      <c r="E13" s="79"/>
      <c r="F13" s="86"/>
      <c r="G13" s="76">
        <v>1</v>
      </c>
      <c r="H13" s="79"/>
      <c r="I13" s="79"/>
      <c r="J13" s="79">
        <v>500</v>
      </c>
      <c r="K13" s="90">
        <f t="shared" si="0"/>
        <v>500</v>
      </c>
      <c r="L13" s="173">
        <f t="shared" si="1"/>
        <v>12</v>
      </c>
    </row>
    <row r="14" spans="1:12" ht="15" customHeight="1">
      <c r="A14" s="82" t="s">
        <v>580</v>
      </c>
      <c r="B14" s="42" t="s">
        <v>80</v>
      </c>
      <c r="C14" s="84">
        <v>5</v>
      </c>
      <c r="D14" s="87" t="s">
        <v>581</v>
      </c>
      <c r="E14" s="82"/>
      <c r="F14" s="88"/>
      <c r="G14" s="76">
        <v>1</v>
      </c>
      <c r="H14" s="82"/>
      <c r="I14" s="82"/>
      <c r="J14" s="82">
        <v>400</v>
      </c>
      <c r="K14" s="92">
        <f t="shared" si="0"/>
        <v>400</v>
      </c>
      <c r="L14" s="173">
        <f t="shared" si="1"/>
        <v>13</v>
      </c>
    </row>
    <row r="15" spans="1:12" ht="15" customHeight="1">
      <c r="A15" s="79" t="s">
        <v>580</v>
      </c>
      <c r="B15" s="46" t="s">
        <v>81</v>
      </c>
      <c r="C15" s="81">
        <v>6</v>
      </c>
      <c r="D15" s="85" t="s">
        <v>582</v>
      </c>
      <c r="E15" s="79"/>
      <c r="F15" s="86"/>
      <c r="G15" s="76">
        <v>1</v>
      </c>
      <c r="H15" s="79"/>
      <c r="I15" s="79"/>
      <c r="J15" s="79">
        <v>300</v>
      </c>
      <c r="K15" s="90">
        <f t="shared" si="0"/>
        <v>300</v>
      </c>
      <c r="L15" s="173">
        <f t="shared" si="1"/>
        <v>14</v>
      </c>
    </row>
    <row r="16" spans="1:12" ht="15" customHeight="1">
      <c r="A16" s="82" t="s">
        <v>580</v>
      </c>
      <c r="B16" s="42" t="s">
        <v>78</v>
      </c>
      <c r="C16" s="84">
        <v>8</v>
      </c>
      <c r="D16" s="87" t="s">
        <v>583</v>
      </c>
      <c r="E16" s="82"/>
      <c r="F16" s="88"/>
      <c r="G16" s="76">
        <v>1</v>
      </c>
      <c r="H16" s="82"/>
      <c r="I16" s="82"/>
      <c r="J16" s="82">
        <v>400</v>
      </c>
      <c r="K16" s="92">
        <f t="shared" si="0"/>
        <v>400</v>
      </c>
      <c r="L16" s="173">
        <f t="shared" si="1"/>
        <v>15</v>
      </c>
    </row>
    <row r="17" spans="1:12" ht="15" customHeight="1">
      <c r="A17" s="79" t="s">
        <v>584</v>
      </c>
      <c r="B17" s="46" t="s">
        <v>21</v>
      </c>
      <c r="C17" s="81">
        <v>10</v>
      </c>
      <c r="D17" s="85" t="s">
        <v>585</v>
      </c>
      <c r="E17" s="79"/>
      <c r="F17" s="86"/>
      <c r="G17" s="76">
        <v>1</v>
      </c>
      <c r="H17" s="79"/>
      <c r="I17" s="79"/>
      <c r="J17" s="79">
        <v>400</v>
      </c>
      <c r="K17" s="90">
        <f t="shared" si="0"/>
        <v>400</v>
      </c>
      <c r="L17" s="173">
        <f t="shared" si="1"/>
        <v>16</v>
      </c>
    </row>
    <row r="18" spans="1:12" ht="15" customHeight="1">
      <c r="A18" s="82" t="s">
        <v>530</v>
      </c>
      <c r="B18" s="42" t="s">
        <v>55</v>
      </c>
      <c r="C18" s="84">
        <v>20</v>
      </c>
      <c r="D18" s="87" t="s">
        <v>531</v>
      </c>
      <c r="E18" s="82"/>
      <c r="F18" s="88"/>
      <c r="G18" s="76">
        <v>1</v>
      </c>
      <c r="H18" s="82"/>
      <c r="I18" s="82">
        <v>850</v>
      </c>
      <c r="J18" s="82">
        <v>400</v>
      </c>
      <c r="K18" s="92">
        <f t="shared" si="0"/>
        <v>1250</v>
      </c>
      <c r="L18" s="173">
        <f t="shared" si="1"/>
        <v>17</v>
      </c>
    </row>
    <row r="19" spans="1:12" ht="15" customHeight="1">
      <c r="A19" s="79" t="s">
        <v>530</v>
      </c>
      <c r="B19" s="46" t="s">
        <v>56</v>
      </c>
      <c r="C19" s="81">
        <v>21</v>
      </c>
      <c r="D19" s="85" t="s">
        <v>531</v>
      </c>
      <c r="E19" s="79"/>
      <c r="F19" s="86"/>
      <c r="G19" s="76">
        <v>1</v>
      </c>
      <c r="H19" s="79"/>
      <c r="I19" s="79">
        <v>700</v>
      </c>
      <c r="J19" s="79">
        <v>300</v>
      </c>
      <c r="K19" s="90">
        <f t="shared" si="0"/>
        <v>1000</v>
      </c>
      <c r="L19" s="173">
        <f t="shared" si="1"/>
        <v>18</v>
      </c>
    </row>
    <row r="20" spans="1:12" ht="15" customHeight="1">
      <c r="A20" s="82" t="s">
        <v>586</v>
      </c>
      <c r="B20" s="42" t="s">
        <v>21</v>
      </c>
      <c r="C20" s="84">
        <v>7</v>
      </c>
      <c r="D20" s="87" t="s">
        <v>587</v>
      </c>
      <c r="E20" s="82"/>
      <c r="F20" s="88"/>
      <c r="G20" s="76">
        <v>1</v>
      </c>
      <c r="H20" s="82"/>
      <c r="I20" s="82"/>
      <c r="J20" s="82">
        <v>400</v>
      </c>
      <c r="K20" s="92">
        <f t="shared" si="0"/>
        <v>400</v>
      </c>
      <c r="L20" s="173">
        <f t="shared" si="1"/>
        <v>19</v>
      </c>
    </row>
    <row r="21" spans="1:12" ht="15" customHeight="1">
      <c r="A21" s="79" t="s">
        <v>532</v>
      </c>
      <c r="B21" s="46" t="s">
        <v>76</v>
      </c>
      <c r="C21" s="81">
        <v>36</v>
      </c>
      <c r="D21" s="85" t="s">
        <v>533</v>
      </c>
      <c r="E21" s="79"/>
      <c r="F21" s="86"/>
      <c r="G21" s="76">
        <v>1</v>
      </c>
      <c r="H21" s="79"/>
      <c r="I21" s="79">
        <v>2200</v>
      </c>
      <c r="J21" s="79">
        <v>400</v>
      </c>
      <c r="K21" s="90">
        <f t="shared" si="0"/>
        <v>2600</v>
      </c>
      <c r="L21" s="173">
        <f t="shared" si="1"/>
        <v>20</v>
      </c>
    </row>
    <row r="22" spans="1:12" ht="15" customHeight="1">
      <c r="A22" s="82" t="s">
        <v>534</v>
      </c>
      <c r="B22" s="42" t="s">
        <v>55</v>
      </c>
      <c r="C22" s="84">
        <v>39</v>
      </c>
      <c r="D22" s="87" t="s">
        <v>535</v>
      </c>
      <c r="E22" s="82"/>
      <c r="F22" s="88"/>
      <c r="G22" s="76">
        <v>1</v>
      </c>
      <c r="H22" s="82"/>
      <c r="I22" s="82">
        <v>850</v>
      </c>
      <c r="J22" s="88"/>
      <c r="K22" s="92">
        <f t="shared" si="0"/>
        <v>850</v>
      </c>
      <c r="L22" s="173">
        <f t="shared" si="1"/>
        <v>21</v>
      </c>
    </row>
    <row r="23" spans="1:12" ht="15" customHeight="1">
      <c r="A23" s="79" t="s">
        <v>534</v>
      </c>
      <c r="B23" s="46" t="s">
        <v>56</v>
      </c>
      <c r="C23" s="81">
        <v>40</v>
      </c>
      <c r="D23" s="85" t="s">
        <v>536</v>
      </c>
      <c r="E23" s="79"/>
      <c r="F23" s="86"/>
      <c r="G23" s="76">
        <v>1</v>
      </c>
      <c r="H23" s="79"/>
      <c r="I23" s="79">
        <v>700</v>
      </c>
      <c r="J23" s="86"/>
      <c r="K23" s="90">
        <f t="shared" si="0"/>
        <v>700</v>
      </c>
      <c r="L23" s="173">
        <f t="shared" si="1"/>
        <v>22</v>
      </c>
    </row>
    <row r="24" spans="1:12" ht="15" customHeight="1">
      <c r="A24" s="82" t="s">
        <v>534</v>
      </c>
      <c r="B24" s="42" t="s">
        <v>80</v>
      </c>
      <c r="C24" s="84">
        <v>41</v>
      </c>
      <c r="D24" s="87" t="s">
        <v>588</v>
      </c>
      <c r="E24" s="82"/>
      <c r="F24" s="88"/>
      <c r="G24" s="76">
        <v>1</v>
      </c>
      <c r="H24" s="82"/>
      <c r="I24" s="82"/>
      <c r="J24" s="82">
        <v>400</v>
      </c>
      <c r="K24" s="92">
        <f t="shared" si="0"/>
        <v>400</v>
      </c>
      <c r="L24" s="173">
        <f t="shared" si="1"/>
        <v>23</v>
      </c>
    </row>
    <row r="25" spans="1:12" ht="15" customHeight="1">
      <c r="A25" s="79" t="s">
        <v>534</v>
      </c>
      <c r="B25" s="46" t="s">
        <v>21</v>
      </c>
      <c r="C25" s="81">
        <v>42</v>
      </c>
      <c r="D25" s="85" t="s">
        <v>588</v>
      </c>
      <c r="E25" s="79"/>
      <c r="F25" s="86"/>
      <c r="G25" s="76">
        <v>1</v>
      </c>
      <c r="H25" s="79"/>
      <c r="I25" s="79"/>
      <c r="J25" s="79">
        <v>400</v>
      </c>
      <c r="K25" s="90">
        <f t="shared" si="0"/>
        <v>400</v>
      </c>
      <c r="L25" s="173">
        <f t="shared" si="1"/>
        <v>24</v>
      </c>
    </row>
    <row r="26" spans="1:12" ht="15" customHeight="1">
      <c r="A26" s="82" t="s">
        <v>537</v>
      </c>
      <c r="B26" s="42" t="s">
        <v>78</v>
      </c>
      <c r="C26" s="84">
        <v>57</v>
      </c>
      <c r="D26" s="87" t="s">
        <v>538</v>
      </c>
      <c r="E26" s="82"/>
      <c r="F26" s="88"/>
      <c r="G26" s="76">
        <v>1</v>
      </c>
      <c r="H26" s="82"/>
      <c r="I26" s="82">
        <v>1200</v>
      </c>
      <c r="J26" s="82">
        <v>400</v>
      </c>
      <c r="K26" s="92">
        <f t="shared" si="0"/>
        <v>1600</v>
      </c>
      <c r="L26" s="173">
        <f t="shared" si="1"/>
        <v>25</v>
      </c>
    </row>
    <row r="27" spans="1:12" ht="15" customHeight="1">
      <c r="A27" s="79" t="s">
        <v>537</v>
      </c>
      <c r="B27" s="46" t="s">
        <v>21</v>
      </c>
      <c r="C27" s="81">
        <v>58</v>
      </c>
      <c r="D27" s="85" t="s">
        <v>538</v>
      </c>
      <c r="E27" s="79"/>
      <c r="F27" s="86"/>
      <c r="G27" s="76">
        <v>1</v>
      </c>
      <c r="H27" s="79"/>
      <c r="I27" s="79">
        <v>1200</v>
      </c>
      <c r="J27" s="79">
        <v>400</v>
      </c>
      <c r="K27" s="90">
        <f t="shared" si="0"/>
        <v>1600</v>
      </c>
      <c r="L27" s="173">
        <f t="shared" si="1"/>
        <v>26</v>
      </c>
    </row>
    <row r="28" spans="1:12" ht="15" customHeight="1">
      <c r="A28" s="82" t="s">
        <v>537</v>
      </c>
      <c r="B28" s="42" t="s">
        <v>7</v>
      </c>
      <c r="C28" s="84">
        <v>59</v>
      </c>
      <c r="D28" s="87" t="s">
        <v>589</v>
      </c>
      <c r="E28" s="82"/>
      <c r="F28" s="88"/>
      <c r="G28" s="76">
        <v>1</v>
      </c>
      <c r="H28" s="82"/>
      <c r="I28" s="82"/>
      <c r="J28" s="82">
        <v>500</v>
      </c>
      <c r="K28" s="92">
        <f t="shared" si="0"/>
        <v>500</v>
      </c>
      <c r="L28" s="173">
        <f t="shared" si="1"/>
        <v>27</v>
      </c>
    </row>
    <row r="29" spans="1:12" ht="15" customHeight="1">
      <c r="A29" s="82" t="s">
        <v>510</v>
      </c>
      <c r="B29" s="42" t="s">
        <v>55</v>
      </c>
      <c r="C29" s="84">
        <v>82</v>
      </c>
      <c r="D29" s="87" t="s">
        <v>511</v>
      </c>
      <c r="E29" s="82"/>
      <c r="F29" s="88"/>
      <c r="G29" s="76">
        <v>1</v>
      </c>
      <c r="H29" s="82"/>
      <c r="I29" s="82">
        <v>850</v>
      </c>
      <c r="J29" s="88"/>
      <c r="K29" s="92">
        <f t="shared" si="0"/>
        <v>850</v>
      </c>
      <c r="L29" s="173">
        <f t="shared" si="1"/>
        <v>28</v>
      </c>
    </row>
    <row r="30" spans="1:12" ht="15" customHeight="1">
      <c r="A30" s="79" t="s">
        <v>510</v>
      </c>
      <c r="B30" s="46" t="s">
        <v>56</v>
      </c>
      <c r="C30" s="81">
        <v>84</v>
      </c>
      <c r="D30" s="85" t="s">
        <v>539</v>
      </c>
      <c r="E30" s="79"/>
      <c r="F30" s="86"/>
      <c r="G30" s="76">
        <v>1</v>
      </c>
      <c r="H30" s="79"/>
      <c r="I30" s="79">
        <v>700</v>
      </c>
      <c r="J30" s="79">
        <v>300</v>
      </c>
      <c r="K30" s="90">
        <f t="shared" si="0"/>
        <v>1000</v>
      </c>
      <c r="L30" s="173">
        <f t="shared" si="1"/>
        <v>29</v>
      </c>
    </row>
    <row r="31" spans="1:12" ht="15" customHeight="1">
      <c r="A31" s="82" t="s">
        <v>590</v>
      </c>
      <c r="B31" s="42" t="s">
        <v>21</v>
      </c>
      <c r="C31" s="84">
        <v>93</v>
      </c>
      <c r="D31" s="87" t="s">
        <v>591</v>
      </c>
      <c r="E31" s="82"/>
      <c r="F31" s="88"/>
      <c r="G31" s="76">
        <v>1</v>
      </c>
      <c r="H31" s="82"/>
      <c r="I31" s="82"/>
      <c r="J31" s="82">
        <v>400</v>
      </c>
      <c r="K31" s="92">
        <f t="shared" si="0"/>
        <v>400</v>
      </c>
      <c r="L31" s="173">
        <f t="shared" si="1"/>
        <v>30</v>
      </c>
    </row>
    <row r="32" spans="1:12" ht="15" customHeight="1">
      <c r="A32" s="79" t="s">
        <v>590</v>
      </c>
      <c r="B32" s="46" t="s">
        <v>40</v>
      </c>
      <c r="C32" s="81">
        <v>100</v>
      </c>
      <c r="D32" s="85" t="s">
        <v>591</v>
      </c>
      <c r="E32" s="79"/>
      <c r="F32" s="86"/>
      <c r="G32" s="76">
        <v>1</v>
      </c>
      <c r="H32" s="79"/>
      <c r="I32" s="79"/>
      <c r="J32" s="79">
        <v>400</v>
      </c>
      <c r="K32" s="90">
        <f t="shared" si="0"/>
        <v>400</v>
      </c>
      <c r="L32" s="173">
        <f t="shared" si="1"/>
        <v>31</v>
      </c>
    </row>
    <row r="33" spans="1:12" ht="15" customHeight="1">
      <c r="A33" s="82" t="s">
        <v>540</v>
      </c>
      <c r="B33" s="42" t="s">
        <v>55</v>
      </c>
      <c r="C33" s="84">
        <v>25</v>
      </c>
      <c r="D33" s="87" t="s">
        <v>541</v>
      </c>
      <c r="E33" s="82"/>
      <c r="F33" s="88"/>
      <c r="G33" s="76">
        <v>1</v>
      </c>
      <c r="H33" s="82"/>
      <c r="I33" s="82">
        <v>850</v>
      </c>
      <c r="J33" s="82">
        <v>400</v>
      </c>
      <c r="K33" s="92">
        <f>I33+J33</f>
        <v>1250</v>
      </c>
      <c r="L33" s="173">
        <f t="shared" si="1"/>
        <v>32</v>
      </c>
    </row>
    <row r="34" spans="1:12" ht="15" customHeight="1">
      <c r="A34" s="79" t="s">
        <v>540</v>
      </c>
      <c r="B34" s="46" t="s">
        <v>56</v>
      </c>
      <c r="C34" s="81">
        <v>26</v>
      </c>
      <c r="D34" s="85" t="s">
        <v>542</v>
      </c>
      <c r="E34" s="79"/>
      <c r="F34" s="86"/>
      <c r="G34" s="76">
        <v>1</v>
      </c>
      <c r="H34" s="79"/>
      <c r="I34" s="79">
        <v>700</v>
      </c>
      <c r="J34" s="79">
        <v>300</v>
      </c>
      <c r="K34" s="90">
        <f>I34+J34</f>
        <v>1000</v>
      </c>
      <c r="L34" s="173">
        <f t="shared" si="1"/>
        <v>33</v>
      </c>
    </row>
    <row r="35" spans="1:12" ht="15" customHeight="1">
      <c r="A35" s="82" t="s">
        <v>543</v>
      </c>
      <c r="B35" s="87" t="s">
        <v>638</v>
      </c>
      <c r="C35" s="84">
        <v>45</v>
      </c>
      <c r="D35" s="87" t="s">
        <v>544</v>
      </c>
      <c r="E35" s="82"/>
      <c r="F35" s="88"/>
      <c r="G35" s="76">
        <v>1</v>
      </c>
      <c r="H35" s="82"/>
      <c r="I35" s="82">
        <v>1350</v>
      </c>
      <c r="J35" s="82">
        <v>500</v>
      </c>
      <c r="K35" s="92">
        <f>I35+J35</f>
        <v>1850</v>
      </c>
      <c r="L35" s="173">
        <f t="shared" si="1"/>
        <v>34</v>
      </c>
    </row>
    <row r="36" spans="1:12" ht="15" customHeight="1">
      <c r="A36" s="79" t="s">
        <v>543</v>
      </c>
      <c r="B36" s="46" t="s">
        <v>21</v>
      </c>
      <c r="C36" s="81">
        <v>47</v>
      </c>
      <c r="D36" s="85" t="s">
        <v>592</v>
      </c>
      <c r="E36" s="79"/>
      <c r="F36" s="86"/>
      <c r="G36" s="76">
        <v>1</v>
      </c>
      <c r="H36" s="79"/>
      <c r="I36" s="79"/>
      <c r="J36" s="79">
        <v>400</v>
      </c>
      <c r="K36" s="90">
        <f>I36+J36</f>
        <v>400</v>
      </c>
      <c r="L36" s="173">
        <f t="shared" si="1"/>
        <v>35</v>
      </c>
    </row>
    <row r="37" spans="1:12" ht="15" customHeight="1">
      <c r="A37" s="82" t="s">
        <v>545</v>
      </c>
      <c r="B37" s="51" t="s">
        <v>87</v>
      </c>
      <c r="C37" s="84">
        <v>30</v>
      </c>
      <c r="D37" s="87" t="s">
        <v>593</v>
      </c>
      <c r="E37" s="82"/>
      <c r="F37" s="88"/>
      <c r="G37" s="76">
        <v>1</v>
      </c>
      <c r="H37" s="82"/>
      <c r="I37" s="82"/>
      <c r="J37" s="82">
        <v>400</v>
      </c>
      <c r="K37" s="92">
        <f>I37+J37</f>
        <v>400</v>
      </c>
      <c r="L37" s="173">
        <f t="shared" si="1"/>
        <v>36</v>
      </c>
    </row>
    <row r="38" spans="1:12" ht="15" customHeight="1">
      <c r="A38" s="79" t="s">
        <v>545</v>
      </c>
      <c r="B38" s="46" t="s">
        <v>8</v>
      </c>
      <c r="C38" s="81">
        <v>31</v>
      </c>
      <c r="D38" s="85" t="s">
        <v>593</v>
      </c>
      <c r="E38" s="79"/>
      <c r="F38" s="86"/>
      <c r="G38" s="76">
        <v>1</v>
      </c>
      <c r="H38" s="79"/>
      <c r="I38" s="79"/>
      <c r="J38" s="79">
        <v>300</v>
      </c>
      <c r="K38" s="90">
        <f>I38+J38</f>
        <v>300</v>
      </c>
      <c r="L38" s="173">
        <f t="shared" si="1"/>
        <v>37</v>
      </c>
    </row>
    <row r="39" spans="1:12" ht="15" customHeight="1">
      <c r="A39" s="82" t="s">
        <v>545</v>
      </c>
      <c r="B39" s="42" t="s">
        <v>34</v>
      </c>
      <c r="C39" s="84">
        <v>32</v>
      </c>
      <c r="D39" s="87" t="s">
        <v>546</v>
      </c>
      <c r="E39" s="82"/>
      <c r="F39" s="88"/>
      <c r="G39" s="76">
        <v>1</v>
      </c>
      <c r="H39" s="82"/>
      <c r="I39" s="82">
        <v>2200</v>
      </c>
      <c r="J39" s="82">
        <v>400</v>
      </c>
      <c r="K39" s="92">
        <f>I39+J39</f>
        <v>2600</v>
      </c>
      <c r="L39" s="173">
        <f t="shared" si="1"/>
        <v>38</v>
      </c>
    </row>
    <row r="40" spans="1:12" ht="15" customHeight="1">
      <c r="A40" s="79" t="s">
        <v>545</v>
      </c>
      <c r="B40" s="46" t="s">
        <v>40</v>
      </c>
      <c r="C40" s="81">
        <v>33</v>
      </c>
      <c r="D40" s="85" t="s">
        <v>594</v>
      </c>
      <c r="E40" s="79"/>
      <c r="F40" s="86"/>
      <c r="G40" s="76">
        <v>1</v>
      </c>
      <c r="H40" s="79"/>
      <c r="I40" s="79"/>
      <c r="J40" s="79">
        <v>400</v>
      </c>
      <c r="K40" s="90">
        <f>I40+J40</f>
        <v>400</v>
      </c>
      <c r="L40" s="173">
        <f t="shared" si="1"/>
        <v>39</v>
      </c>
    </row>
    <row r="41" spans="1:12" ht="15" customHeight="1">
      <c r="A41" s="82" t="s">
        <v>545</v>
      </c>
      <c r="B41" s="42" t="s">
        <v>76</v>
      </c>
      <c r="C41" s="84">
        <v>34</v>
      </c>
      <c r="D41" s="87" t="s">
        <v>546</v>
      </c>
      <c r="E41" s="82"/>
      <c r="F41" s="88"/>
      <c r="G41" s="76">
        <v>1</v>
      </c>
      <c r="H41" s="82"/>
      <c r="I41" s="82">
        <v>2200</v>
      </c>
      <c r="J41" s="82">
        <v>400</v>
      </c>
      <c r="K41" s="92">
        <f>I41+J41</f>
        <v>2600</v>
      </c>
      <c r="L41" s="173">
        <f t="shared" si="1"/>
        <v>40</v>
      </c>
    </row>
    <row r="42" spans="1:12" ht="15" customHeight="1">
      <c r="A42" s="79" t="s">
        <v>547</v>
      </c>
      <c r="B42" s="46" t="s">
        <v>56</v>
      </c>
      <c r="C42" s="81">
        <v>37</v>
      </c>
      <c r="D42" s="85" t="s">
        <v>548</v>
      </c>
      <c r="E42" s="79"/>
      <c r="F42" s="86"/>
      <c r="G42" s="76">
        <v>1</v>
      </c>
      <c r="H42" s="79"/>
      <c r="I42" s="79">
        <v>700</v>
      </c>
      <c r="J42" s="79">
        <v>300</v>
      </c>
      <c r="K42" s="90">
        <f>I42+J42</f>
        <v>1000</v>
      </c>
      <c r="L42" s="173">
        <f t="shared" si="1"/>
        <v>41</v>
      </c>
    </row>
    <row r="43" spans="1:12" ht="15" customHeight="1">
      <c r="A43" s="82" t="s">
        <v>547</v>
      </c>
      <c r="B43" s="42" t="s">
        <v>55</v>
      </c>
      <c r="C43" s="84">
        <v>38</v>
      </c>
      <c r="D43" s="87" t="s">
        <v>548</v>
      </c>
      <c r="E43" s="82"/>
      <c r="F43" s="88"/>
      <c r="G43" s="76">
        <v>1</v>
      </c>
      <c r="H43" s="82"/>
      <c r="I43" s="82">
        <v>850</v>
      </c>
      <c r="J43" s="82">
        <v>400</v>
      </c>
      <c r="K43" s="92">
        <f>I43+J43</f>
        <v>1250</v>
      </c>
      <c r="L43" s="173">
        <f t="shared" si="1"/>
        <v>42</v>
      </c>
    </row>
    <row r="44" spans="1:12" ht="15" customHeight="1">
      <c r="A44" s="79" t="s">
        <v>549</v>
      </c>
      <c r="B44" s="46" t="s">
        <v>40</v>
      </c>
      <c r="C44" s="81">
        <v>74</v>
      </c>
      <c r="D44" s="85" t="s">
        <v>550</v>
      </c>
      <c r="E44" s="79"/>
      <c r="F44" s="86"/>
      <c r="G44" s="76">
        <v>1</v>
      </c>
      <c r="H44" s="79"/>
      <c r="I44" s="79">
        <v>850</v>
      </c>
      <c r="J44" s="79">
        <v>400</v>
      </c>
      <c r="K44" s="90">
        <f>I44+J44</f>
        <v>1250</v>
      </c>
      <c r="L44" s="173">
        <f t="shared" si="1"/>
        <v>43</v>
      </c>
    </row>
    <row r="45" spans="1:12" ht="15" customHeight="1">
      <c r="A45" s="82" t="s">
        <v>549</v>
      </c>
      <c r="B45" s="42" t="s">
        <v>21</v>
      </c>
      <c r="C45" s="84">
        <v>75</v>
      </c>
      <c r="D45" s="87" t="s">
        <v>550</v>
      </c>
      <c r="E45" s="82"/>
      <c r="F45" s="88"/>
      <c r="G45" s="76">
        <v>1</v>
      </c>
      <c r="H45" s="82"/>
      <c r="I45" s="82">
        <v>850</v>
      </c>
      <c r="J45" s="82">
        <v>400</v>
      </c>
      <c r="K45" s="92">
        <f>I45+J45</f>
        <v>1250</v>
      </c>
      <c r="L45" s="173">
        <f t="shared" si="1"/>
        <v>44</v>
      </c>
    </row>
    <row r="46" spans="1:12" ht="15" customHeight="1">
      <c r="A46" s="79" t="s">
        <v>549</v>
      </c>
      <c r="B46" s="46" t="s">
        <v>76</v>
      </c>
      <c r="C46" s="81">
        <v>76</v>
      </c>
      <c r="D46" s="85" t="s">
        <v>595</v>
      </c>
      <c r="E46" s="79"/>
      <c r="F46" s="86"/>
      <c r="G46" s="76">
        <v>1</v>
      </c>
      <c r="H46" s="79"/>
      <c r="I46" s="79"/>
      <c r="J46" s="79">
        <v>400</v>
      </c>
      <c r="K46" s="90">
        <f>I46+J46</f>
        <v>400</v>
      </c>
      <c r="L46" s="173">
        <f t="shared" si="1"/>
        <v>45</v>
      </c>
    </row>
    <row r="47" spans="1:12" ht="15" customHeight="1">
      <c r="A47" s="82" t="s">
        <v>549</v>
      </c>
      <c r="B47" s="42" t="s">
        <v>34</v>
      </c>
      <c r="C47" s="84">
        <v>77</v>
      </c>
      <c r="D47" s="87" t="s">
        <v>595</v>
      </c>
      <c r="E47" s="82"/>
      <c r="F47" s="88"/>
      <c r="G47" s="76">
        <v>1</v>
      </c>
      <c r="H47" s="82"/>
      <c r="I47" s="82"/>
      <c r="J47" s="82">
        <v>400</v>
      </c>
      <c r="K47" s="92">
        <f>I47+J47</f>
        <v>400</v>
      </c>
      <c r="L47" s="173">
        <f t="shared" si="1"/>
        <v>46</v>
      </c>
    </row>
    <row r="48" spans="1:12" ht="15" customHeight="1">
      <c r="A48" s="82" t="s">
        <v>551</v>
      </c>
      <c r="B48" s="42" t="s">
        <v>21</v>
      </c>
      <c r="C48" s="84">
        <v>13</v>
      </c>
      <c r="D48" s="87" t="s">
        <v>552</v>
      </c>
      <c r="E48" s="82"/>
      <c r="F48" s="88"/>
      <c r="G48" s="76">
        <v>1</v>
      </c>
      <c r="H48" s="82"/>
      <c r="I48" s="82">
        <v>850</v>
      </c>
      <c r="J48" s="82">
        <v>400</v>
      </c>
      <c r="K48" s="92">
        <f>I48+J48</f>
        <v>1250</v>
      </c>
      <c r="L48" s="173">
        <f t="shared" si="1"/>
        <v>47</v>
      </c>
    </row>
    <row r="49" spans="1:12" ht="15" customHeight="1">
      <c r="A49" s="79" t="s">
        <v>551</v>
      </c>
      <c r="B49" s="46" t="s">
        <v>40</v>
      </c>
      <c r="C49" s="81">
        <v>14</v>
      </c>
      <c r="D49" s="85" t="s">
        <v>552</v>
      </c>
      <c r="E49" s="79"/>
      <c r="F49" s="86"/>
      <c r="G49" s="76">
        <v>1</v>
      </c>
      <c r="H49" s="79"/>
      <c r="I49" s="79">
        <v>850</v>
      </c>
      <c r="J49" s="79">
        <v>400</v>
      </c>
      <c r="K49" s="90">
        <f>I49+J49</f>
        <v>1250</v>
      </c>
      <c r="L49" s="173">
        <f t="shared" si="1"/>
        <v>48</v>
      </c>
    </row>
    <row r="50" spans="1:12" ht="15" customHeight="1">
      <c r="A50" s="82" t="s">
        <v>553</v>
      </c>
      <c r="B50" s="42" t="s">
        <v>21</v>
      </c>
      <c r="C50" s="84">
        <v>52</v>
      </c>
      <c r="D50" s="87" t="s">
        <v>554</v>
      </c>
      <c r="E50" s="82"/>
      <c r="F50" s="88"/>
      <c r="G50" s="76">
        <v>1</v>
      </c>
      <c r="H50" s="82"/>
      <c r="I50" s="82">
        <v>1700</v>
      </c>
      <c r="J50" s="82">
        <v>400</v>
      </c>
      <c r="K50" s="92">
        <f>I50+J50</f>
        <v>2100</v>
      </c>
      <c r="L50" s="173">
        <f t="shared" si="1"/>
        <v>49</v>
      </c>
    </row>
    <row r="51" spans="1:12" ht="15" customHeight="1">
      <c r="A51" s="79" t="s">
        <v>553</v>
      </c>
      <c r="B51" s="46" t="s">
        <v>40</v>
      </c>
      <c r="C51" s="81">
        <v>53</v>
      </c>
      <c r="D51" s="85" t="s">
        <v>555</v>
      </c>
      <c r="E51" s="79"/>
      <c r="F51" s="86"/>
      <c r="G51" s="76">
        <v>1</v>
      </c>
      <c r="H51" s="79"/>
      <c r="I51" s="79">
        <v>1700</v>
      </c>
      <c r="J51" s="79">
        <v>400</v>
      </c>
      <c r="K51" s="90">
        <f>I51+J51</f>
        <v>2100</v>
      </c>
      <c r="L51" s="173">
        <f t="shared" si="1"/>
        <v>50</v>
      </c>
    </row>
    <row r="52" spans="1:12" ht="15" customHeight="1">
      <c r="A52" s="82" t="s">
        <v>556</v>
      </c>
      <c r="B52" s="87" t="s">
        <v>613</v>
      </c>
      <c r="C52" s="84">
        <v>15</v>
      </c>
      <c r="D52" s="87" t="s">
        <v>557</v>
      </c>
      <c r="E52" s="82"/>
      <c r="F52" s="88"/>
      <c r="G52" s="76">
        <v>1</v>
      </c>
      <c r="H52" s="82"/>
      <c r="I52" s="82">
        <v>1750</v>
      </c>
      <c r="J52" s="82">
        <v>500</v>
      </c>
      <c r="K52" s="92">
        <f>I52+J52</f>
        <v>2250</v>
      </c>
      <c r="L52" s="173">
        <f t="shared" si="1"/>
        <v>51</v>
      </c>
    </row>
    <row r="53" spans="1:12" ht="15" customHeight="1">
      <c r="A53" s="79" t="s">
        <v>558</v>
      </c>
      <c r="B53" s="85" t="s">
        <v>614</v>
      </c>
      <c r="C53" s="81">
        <v>16</v>
      </c>
      <c r="D53" s="85" t="s">
        <v>559</v>
      </c>
      <c r="E53" s="79"/>
      <c r="F53" s="86"/>
      <c r="G53" s="76">
        <v>1</v>
      </c>
      <c r="H53" s="79"/>
      <c r="I53" s="79">
        <v>1550</v>
      </c>
      <c r="J53" s="79">
        <v>400</v>
      </c>
      <c r="K53" s="90">
        <f>I53+J53</f>
        <v>1950</v>
      </c>
      <c r="L53" s="173">
        <f t="shared" si="1"/>
        <v>52</v>
      </c>
    </row>
    <row r="54" spans="1:12" ht="15" customHeight="1">
      <c r="A54" s="82" t="s">
        <v>512</v>
      </c>
      <c r="B54" s="87" t="s">
        <v>635</v>
      </c>
      <c r="C54" s="84">
        <v>22</v>
      </c>
      <c r="D54" s="87" t="s">
        <v>513</v>
      </c>
      <c r="E54" s="82"/>
      <c r="F54" s="88"/>
      <c r="G54" s="76">
        <v>1</v>
      </c>
      <c r="H54" s="88"/>
      <c r="I54" s="82">
        <v>1350</v>
      </c>
      <c r="J54" s="82">
        <v>500</v>
      </c>
      <c r="K54" s="92">
        <f>I54+J54</f>
        <v>1850</v>
      </c>
      <c r="L54" s="173">
        <f t="shared" si="1"/>
        <v>53</v>
      </c>
    </row>
    <row r="55" spans="1:12" ht="15" customHeight="1">
      <c r="A55" s="79" t="s">
        <v>596</v>
      </c>
      <c r="B55" s="46" t="s">
        <v>21</v>
      </c>
      <c r="C55" s="81">
        <v>52</v>
      </c>
      <c r="D55" s="85" t="s">
        <v>597</v>
      </c>
      <c r="E55" s="79"/>
      <c r="F55" s="86"/>
      <c r="G55" s="76">
        <v>1</v>
      </c>
      <c r="H55" s="79"/>
      <c r="I55" s="79"/>
      <c r="J55" s="79">
        <v>400</v>
      </c>
      <c r="K55" s="90">
        <f>I55+J55</f>
        <v>400</v>
      </c>
      <c r="L55" s="173">
        <f t="shared" si="1"/>
        <v>54</v>
      </c>
    </row>
    <row r="56" spans="1:12" ht="15" customHeight="1">
      <c r="A56" s="82" t="s">
        <v>596</v>
      </c>
      <c r="B56" s="42" t="s">
        <v>40</v>
      </c>
      <c r="C56" s="84">
        <v>53</v>
      </c>
      <c r="D56" s="87" t="s">
        <v>597</v>
      </c>
      <c r="E56" s="82"/>
      <c r="F56" s="88"/>
      <c r="G56" s="76">
        <v>1</v>
      </c>
      <c r="H56" s="82"/>
      <c r="I56" s="82"/>
      <c r="J56" s="82">
        <v>400</v>
      </c>
      <c r="K56" s="92">
        <f>I56+J56</f>
        <v>400</v>
      </c>
      <c r="L56" s="173">
        <f t="shared" si="1"/>
        <v>55</v>
      </c>
    </row>
    <row r="57" spans="1:12" ht="15" customHeight="1">
      <c r="A57" s="79" t="s">
        <v>598</v>
      </c>
      <c r="B57" s="46" t="s">
        <v>21</v>
      </c>
      <c r="C57" s="81">
        <v>22</v>
      </c>
      <c r="D57" s="85" t="s">
        <v>599</v>
      </c>
      <c r="E57" s="85"/>
      <c r="F57" s="86"/>
      <c r="G57" s="76">
        <v>1</v>
      </c>
      <c r="H57" s="79"/>
      <c r="I57" s="79"/>
      <c r="J57" s="79">
        <v>400</v>
      </c>
      <c r="K57" s="90">
        <f>I57+J57</f>
        <v>400</v>
      </c>
      <c r="L57" s="173">
        <f t="shared" si="1"/>
        <v>56</v>
      </c>
    </row>
    <row r="58" spans="1:12" ht="15" customHeight="1">
      <c r="A58" s="82" t="s">
        <v>598</v>
      </c>
      <c r="B58" s="51" t="s">
        <v>40</v>
      </c>
      <c r="C58" s="84">
        <v>56</v>
      </c>
      <c r="D58" s="87" t="s">
        <v>600</v>
      </c>
      <c r="E58" s="82"/>
      <c r="F58" s="88"/>
      <c r="G58" s="76">
        <v>1</v>
      </c>
      <c r="H58" s="82"/>
      <c r="I58" s="82"/>
      <c r="J58" s="82">
        <v>400</v>
      </c>
      <c r="K58" s="92">
        <f>I58+J58</f>
        <v>400</v>
      </c>
      <c r="L58" s="173">
        <f t="shared" si="1"/>
        <v>57</v>
      </c>
    </row>
    <row r="59" spans="1:12" ht="15" customHeight="1">
      <c r="A59" s="79" t="s">
        <v>560</v>
      </c>
      <c r="B59" s="85" t="s">
        <v>613</v>
      </c>
      <c r="C59" s="81">
        <v>77</v>
      </c>
      <c r="D59" s="85" t="s">
        <v>561</v>
      </c>
      <c r="E59" s="79"/>
      <c r="F59" s="86"/>
      <c r="G59" s="76">
        <v>1</v>
      </c>
      <c r="H59" s="79"/>
      <c r="I59" s="79">
        <v>5250</v>
      </c>
      <c r="J59" s="79">
        <v>500</v>
      </c>
      <c r="K59" s="90">
        <f>I59+J59</f>
        <v>5750</v>
      </c>
      <c r="L59" s="173">
        <f t="shared" si="1"/>
        <v>58</v>
      </c>
    </row>
    <row r="60" spans="1:12" ht="15" customHeight="1">
      <c r="A60" s="82" t="s">
        <v>562</v>
      </c>
      <c r="B60" s="51" t="s">
        <v>8</v>
      </c>
      <c r="C60" s="84">
        <v>80</v>
      </c>
      <c r="D60" s="87" t="s">
        <v>565</v>
      </c>
      <c r="E60" s="82"/>
      <c r="F60" s="88"/>
      <c r="G60" s="76">
        <v>1</v>
      </c>
      <c r="H60" s="82"/>
      <c r="I60" s="82"/>
      <c r="J60" s="82">
        <v>300</v>
      </c>
      <c r="K60" s="92">
        <f>I60+J60</f>
        <v>300</v>
      </c>
      <c r="L60" s="173">
        <f t="shared" si="1"/>
        <v>59</v>
      </c>
    </row>
    <row r="61" spans="1:12" ht="15" customHeight="1">
      <c r="A61" s="79" t="s">
        <v>562</v>
      </c>
      <c r="B61" s="50" t="s">
        <v>34</v>
      </c>
      <c r="C61" s="81">
        <v>81</v>
      </c>
      <c r="D61" s="85" t="s">
        <v>565</v>
      </c>
      <c r="E61" s="79"/>
      <c r="F61" s="86"/>
      <c r="G61" s="76">
        <v>1</v>
      </c>
      <c r="H61" s="79"/>
      <c r="I61" s="79"/>
      <c r="J61" s="79">
        <v>400</v>
      </c>
      <c r="K61" s="90">
        <f>I61+J61</f>
        <v>400</v>
      </c>
      <c r="L61" s="173">
        <f t="shared" si="1"/>
        <v>60</v>
      </c>
    </row>
    <row r="62" spans="1:12" ht="15" customHeight="1">
      <c r="A62" s="82" t="s">
        <v>562</v>
      </c>
      <c r="B62" s="42" t="s">
        <v>76</v>
      </c>
      <c r="C62" s="84">
        <v>82</v>
      </c>
      <c r="D62" s="87" t="s">
        <v>563</v>
      </c>
      <c r="E62" s="82"/>
      <c r="F62" s="88"/>
      <c r="G62" s="76">
        <v>1</v>
      </c>
      <c r="H62" s="82"/>
      <c r="I62" s="82">
        <v>2200</v>
      </c>
      <c r="J62" s="82">
        <v>400</v>
      </c>
      <c r="K62" s="92">
        <f>I62+J62</f>
        <v>2600</v>
      </c>
      <c r="L62" s="173">
        <f t="shared" si="1"/>
        <v>61</v>
      </c>
    </row>
    <row r="63" spans="1:12" ht="15" customHeight="1">
      <c r="A63" s="79" t="s">
        <v>562</v>
      </c>
      <c r="B63" s="50" t="s">
        <v>40</v>
      </c>
      <c r="C63" s="81">
        <v>83</v>
      </c>
      <c r="D63" s="85" t="s">
        <v>601</v>
      </c>
      <c r="E63" s="79"/>
      <c r="F63" s="86"/>
      <c r="G63" s="76">
        <v>1</v>
      </c>
      <c r="H63" s="79"/>
      <c r="I63" s="79"/>
      <c r="J63" s="79">
        <v>400</v>
      </c>
      <c r="K63" s="90">
        <f>I63+J63</f>
        <v>400</v>
      </c>
      <c r="L63" s="173">
        <f t="shared" si="1"/>
        <v>62</v>
      </c>
    </row>
    <row r="64" spans="1:12" ht="15" customHeight="1">
      <c r="A64" s="82" t="s">
        <v>562</v>
      </c>
      <c r="B64" s="51" t="s">
        <v>21</v>
      </c>
      <c r="C64" s="84">
        <v>87</v>
      </c>
      <c r="D64" s="87" t="s">
        <v>601</v>
      </c>
      <c r="E64" s="82"/>
      <c r="F64" s="88"/>
      <c r="G64" s="76">
        <v>1</v>
      </c>
      <c r="H64" s="82"/>
      <c r="I64" s="82"/>
      <c r="J64" s="82">
        <v>400</v>
      </c>
      <c r="K64" s="92">
        <f aca="true" t="shared" si="2" ref="K64:K78">I64+J64</f>
        <v>400</v>
      </c>
      <c r="L64" s="173">
        <f t="shared" si="1"/>
        <v>63</v>
      </c>
    </row>
    <row r="65" spans="1:12" ht="15" customHeight="1">
      <c r="A65" s="79" t="s">
        <v>564</v>
      </c>
      <c r="B65" s="50" t="s">
        <v>8</v>
      </c>
      <c r="C65" s="81">
        <v>97</v>
      </c>
      <c r="D65" s="85" t="s">
        <v>565</v>
      </c>
      <c r="E65" s="79"/>
      <c r="F65" s="86"/>
      <c r="G65" s="76">
        <v>1</v>
      </c>
      <c r="H65" s="79"/>
      <c r="I65" s="79">
        <v>700</v>
      </c>
      <c r="J65" s="79">
        <v>300</v>
      </c>
      <c r="K65" s="90">
        <f t="shared" si="2"/>
        <v>1000</v>
      </c>
      <c r="L65" s="173">
        <f t="shared" si="1"/>
        <v>64</v>
      </c>
    </row>
    <row r="66" spans="1:12" ht="15" customHeight="1">
      <c r="A66" s="82" t="s">
        <v>564</v>
      </c>
      <c r="B66" s="42" t="s">
        <v>78</v>
      </c>
      <c r="C66" s="84">
        <v>98</v>
      </c>
      <c r="D66" s="87" t="s">
        <v>602</v>
      </c>
      <c r="E66" s="82"/>
      <c r="F66" s="88"/>
      <c r="G66" s="76">
        <v>1</v>
      </c>
      <c r="H66" s="82"/>
      <c r="I66" s="82"/>
      <c r="J66" s="82">
        <v>400</v>
      </c>
      <c r="K66" s="92">
        <f t="shared" si="2"/>
        <v>400</v>
      </c>
      <c r="L66" s="173">
        <f t="shared" si="1"/>
        <v>65</v>
      </c>
    </row>
    <row r="67" spans="1:12" ht="15" customHeight="1">
      <c r="A67" s="79" t="s">
        <v>514</v>
      </c>
      <c r="B67" s="85" t="s">
        <v>636</v>
      </c>
      <c r="C67" s="81">
        <v>115</v>
      </c>
      <c r="D67" s="85" t="s">
        <v>515</v>
      </c>
      <c r="E67" s="79"/>
      <c r="F67" s="86"/>
      <c r="G67" s="76">
        <v>1</v>
      </c>
      <c r="H67" s="86"/>
      <c r="I67" s="79">
        <v>1100</v>
      </c>
      <c r="J67" s="79">
        <v>400</v>
      </c>
      <c r="K67" s="90">
        <f t="shared" si="2"/>
        <v>1500</v>
      </c>
      <c r="L67" s="173">
        <f t="shared" si="1"/>
        <v>66</v>
      </c>
    </row>
    <row r="68" spans="1:12" ht="15" customHeight="1">
      <c r="A68" s="82" t="s">
        <v>566</v>
      </c>
      <c r="B68" s="82" t="s">
        <v>613</v>
      </c>
      <c r="C68" s="84">
        <v>87</v>
      </c>
      <c r="D68" s="87" t="s">
        <v>567</v>
      </c>
      <c r="F68" s="88"/>
      <c r="G68" s="76">
        <v>1</v>
      </c>
      <c r="H68" s="82"/>
      <c r="I68" s="82">
        <v>5250</v>
      </c>
      <c r="J68" s="82">
        <v>500</v>
      </c>
      <c r="K68" s="92">
        <f t="shared" si="2"/>
        <v>5750</v>
      </c>
      <c r="L68" s="173">
        <f aca="true" t="shared" si="3" ref="L68:L94">L67+1</f>
        <v>67</v>
      </c>
    </row>
    <row r="69" spans="1:12" ht="15" customHeight="1">
      <c r="A69" s="79" t="s">
        <v>566</v>
      </c>
      <c r="B69" s="50" t="s">
        <v>40</v>
      </c>
      <c r="C69" s="81">
        <v>88</v>
      </c>
      <c r="D69" s="85" t="s">
        <v>603</v>
      </c>
      <c r="E69" s="79"/>
      <c r="F69" s="86"/>
      <c r="G69" s="76">
        <v>1</v>
      </c>
      <c r="H69" s="79"/>
      <c r="I69" s="79"/>
      <c r="J69" s="79">
        <v>400</v>
      </c>
      <c r="K69" s="90">
        <f t="shared" si="2"/>
        <v>400</v>
      </c>
      <c r="L69" s="173">
        <f t="shared" si="3"/>
        <v>68</v>
      </c>
    </row>
    <row r="70" spans="1:12" ht="15" customHeight="1">
      <c r="A70" s="82" t="s">
        <v>566</v>
      </c>
      <c r="B70" s="82" t="s">
        <v>615</v>
      </c>
      <c r="C70" s="84">
        <v>89</v>
      </c>
      <c r="D70" s="87" t="s">
        <v>567</v>
      </c>
      <c r="F70" s="88"/>
      <c r="G70" s="76">
        <v>1</v>
      </c>
      <c r="H70" s="82"/>
      <c r="I70" s="82">
        <v>4650</v>
      </c>
      <c r="J70" s="82">
        <v>400</v>
      </c>
      <c r="K70" s="92">
        <f t="shared" si="2"/>
        <v>5050</v>
      </c>
      <c r="L70" s="173">
        <f t="shared" si="3"/>
        <v>69</v>
      </c>
    </row>
    <row r="71" spans="1:12" ht="15" customHeight="1">
      <c r="A71" s="79" t="s">
        <v>604</v>
      </c>
      <c r="B71" s="50" t="s">
        <v>7</v>
      </c>
      <c r="C71" s="81">
        <v>90</v>
      </c>
      <c r="D71" s="85" t="s">
        <v>605</v>
      </c>
      <c r="E71" s="79"/>
      <c r="F71" s="86"/>
      <c r="G71" s="76">
        <v>1</v>
      </c>
      <c r="H71" s="79"/>
      <c r="I71" s="79"/>
      <c r="J71" s="79">
        <v>500</v>
      </c>
      <c r="K71" s="90">
        <f t="shared" si="2"/>
        <v>500</v>
      </c>
      <c r="L71" s="173">
        <f t="shared" si="3"/>
        <v>70</v>
      </c>
    </row>
    <row r="72" spans="1:12" ht="15" customHeight="1">
      <c r="A72" s="82" t="s">
        <v>604</v>
      </c>
      <c r="B72" s="42" t="s">
        <v>78</v>
      </c>
      <c r="C72" s="84">
        <v>91</v>
      </c>
      <c r="D72" s="87" t="s">
        <v>605</v>
      </c>
      <c r="E72" s="82"/>
      <c r="F72" s="88"/>
      <c r="G72" s="76">
        <v>1</v>
      </c>
      <c r="H72" s="82"/>
      <c r="I72" s="82"/>
      <c r="J72" s="82">
        <v>400</v>
      </c>
      <c r="K72" s="92">
        <f t="shared" si="2"/>
        <v>400</v>
      </c>
      <c r="L72" s="173">
        <f t="shared" si="3"/>
        <v>71</v>
      </c>
    </row>
    <row r="73" spans="1:12" ht="15" customHeight="1">
      <c r="A73" s="79" t="s">
        <v>604</v>
      </c>
      <c r="B73" s="50" t="s">
        <v>21</v>
      </c>
      <c r="C73" s="81">
        <v>92</v>
      </c>
      <c r="D73" s="85" t="s">
        <v>606</v>
      </c>
      <c r="E73" s="79"/>
      <c r="F73" s="86"/>
      <c r="G73" s="76">
        <v>1</v>
      </c>
      <c r="H73" s="79"/>
      <c r="I73" s="79"/>
      <c r="J73" s="79">
        <v>400</v>
      </c>
      <c r="K73" s="90">
        <f t="shared" si="2"/>
        <v>400</v>
      </c>
      <c r="L73" s="173">
        <f t="shared" si="3"/>
        <v>72</v>
      </c>
    </row>
    <row r="74" spans="1:12" ht="15" customHeight="1">
      <c r="A74" s="82" t="s">
        <v>568</v>
      </c>
      <c r="B74" s="87" t="s">
        <v>613</v>
      </c>
      <c r="C74" s="84">
        <v>48</v>
      </c>
      <c r="D74" s="87" t="s">
        <v>569</v>
      </c>
      <c r="E74" s="82"/>
      <c r="F74" s="88"/>
      <c r="G74" s="76">
        <v>1</v>
      </c>
      <c r="H74" s="82"/>
      <c r="I74" s="82">
        <v>3500</v>
      </c>
      <c r="J74" s="82">
        <v>500</v>
      </c>
      <c r="K74" s="92">
        <f t="shared" si="2"/>
        <v>4000</v>
      </c>
      <c r="L74" s="173">
        <f t="shared" si="3"/>
        <v>73</v>
      </c>
    </row>
    <row r="75" spans="1:12" ht="15" customHeight="1">
      <c r="A75" s="79" t="s">
        <v>568</v>
      </c>
      <c r="B75" s="85" t="s">
        <v>616</v>
      </c>
      <c r="C75" s="81">
        <v>49</v>
      </c>
      <c r="D75" s="85" t="s">
        <v>570</v>
      </c>
      <c r="E75" s="79"/>
      <c r="F75" s="86"/>
      <c r="G75" s="76">
        <v>1</v>
      </c>
      <c r="H75" s="79"/>
      <c r="I75" s="79">
        <v>4650</v>
      </c>
      <c r="J75" s="79">
        <v>400</v>
      </c>
      <c r="K75" s="90">
        <f t="shared" si="2"/>
        <v>5050</v>
      </c>
      <c r="L75" s="173">
        <f t="shared" si="3"/>
        <v>74</v>
      </c>
    </row>
    <row r="76" spans="1:12" ht="15" customHeight="1">
      <c r="A76" s="82" t="s">
        <v>568</v>
      </c>
      <c r="B76" s="87" t="s">
        <v>617</v>
      </c>
      <c r="C76" s="84">
        <v>50</v>
      </c>
      <c r="D76" s="87" t="s">
        <v>569</v>
      </c>
      <c r="E76" s="82"/>
      <c r="F76" s="88"/>
      <c r="G76" s="76">
        <v>1</v>
      </c>
      <c r="H76" s="82"/>
      <c r="I76" s="82">
        <v>2850</v>
      </c>
      <c r="J76" s="82">
        <v>300</v>
      </c>
      <c r="K76" s="92">
        <f t="shared" si="2"/>
        <v>3150</v>
      </c>
      <c r="L76" s="173">
        <f t="shared" si="3"/>
        <v>75</v>
      </c>
    </row>
    <row r="77" spans="1:12" ht="15" customHeight="1">
      <c r="A77" s="79" t="s">
        <v>568</v>
      </c>
      <c r="B77" s="85" t="s">
        <v>618</v>
      </c>
      <c r="C77" s="81">
        <v>52</v>
      </c>
      <c r="D77" s="85" t="s">
        <v>569</v>
      </c>
      <c r="E77" s="79"/>
      <c r="F77" s="86"/>
      <c r="G77" s="76">
        <v>1</v>
      </c>
      <c r="H77" s="79"/>
      <c r="I77" s="79">
        <v>3600</v>
      </c>
      <c r="J77" s="79">
        <v>400</v>
      </c>
      <c r="K77" s="90">
        <f t="shared" si="2"/>
        <v>4000</v>
      </c>
      <c r="L77" s="173">
        <f t="shared" si="3"/>
        <v>76</v>
      </c>
    </row>
    <row r="78" spans="1:12" ht="15" customHeight="1">
      <c r="A78" s="82" t="s">
        <v>516</v>
      </c>
      <c r="B78" s="87" t="s">
        <v>607</v>
      </c>
      <c r="C78" s="84">
        <v>168</v>
      </c>
      <c r="D78" s="87" t="s">
        <v>517</v>
      </c>
      <c r="E78" s="82"/>
      <c r="F78" s="88"/>
      <c r="G78" s="76">
        <v>1</v>
      </c>
      <c r="H78" s="88"/>
      <c r="I78" s="82">
        <v>1100</v>
      </c>
      <c r="J78" s="82">
        <v>400</v>
      </c>
      <c r="K78" s="92">
        <f t="shared" si="2"/>
        <v>1500</v>
      </c>
      <c r="L78" s="173">
        <f t="shared" si="3"/>
        <v>77</v>
      </c>
    </row>
    <row r="79" spans="1:12" ht="15" customHeight="1">
      <c r="A79" s="82" t="s">
        <v>571</v>
      </c>
      <c r="B79" s="87" t="s">
        <v>619</v>
      </c>
      <c r="C79" s="84">
        <v>49</v>
      </c>
      <c r="D79" s="87" t="s">
        <v>572</v>
      </c>
      <c r="E79" s="82"/>
      <c r="F79" s="88"/>
      <c r="G79" s="76">
        <v>1</v>
      </c>
      <c r="H79" s="82"/>
      <c r="I79" s="82">
        <v>2100</v>
      </c>
      <c r="J79" s="82">
        <v>300</v>
      </c>
      <c r="K79" s="92">
        <f aca="true" t="shared" si="4" ref="K79:K91">I79+J79</f>
        <v>2400</v>
      </c>
      <c r="L79" s="173">
        <f t="shared" si="3"/>
        <v>78</v>
      </c>
    </row>
    <row r="80" spans="1:12" ht="15" customHeight="1">
      <c r="A80" s="79" t="s">
        <v>571</v>
      </c>
      <c r="B80" s="85" t="s">
        <v>620</v>
      </c>
      <c r="C80" s="81">
        <v>50</v>
      </c>
      <c r="D80" s="85" t="s">
        <v>572</v>
      </c>
      <c r="E80" s="79"/>
      <c r="F80" s="86"/>
      <c r="G80" s="76">
        <v>1</v>
      </c>
      <c r="H80" s="79"/>
      <c r="I80" s="79">
        <v>2100</v>
      </c>
      <c r="J80" s="79">
        <v>300</v>
      </c>
      <c r="K80" s="90">
        <f t="shared" si="4"/>
        <v>2400</v>
      </c>
      <c r="L80" s="173">
        <f t="shared" si="3"/>
        <v>79</v>
      </c>
    </row>
    <row r="81" spans="1:12" ht="15" customHeight="1">
      <c r="A81" s="82" t="s">
        <v>571</v>
      </c>
      <c r="B81" s="87" t="s">
        <v>621</v>
      </c>
      <c r="C81" s="84">
        <v>51</v>
      </c>
      <c r="D81" s="87" t="s">
        <v>572</v>
      </c>
      <c r="E81" s="82"/>
      <c r="F81" s="88"/>
      <c r="G81" s="76">
        <v>1</v>
      </c>
      <c r="H81" s="82"/>
      <c r="I81" s="82">
        <v>2100</v>
      </c>
      <c r="J81" s="82">
        <v>300</v>
      </c>
      <c r="K81" s="92">
        <f t="shared" si="4"/>
        <v>2400</v>
      </c>
      <c r="L81" s="173">
        <f t="shared" si="3"/>
        <v>80</v>
      </c>
    </row>
    <row r="82" spans="1:12" ht="15" customHeight="1">
      <c r="A82" s="79" t="s">
        <v>571</v>
      </c>
      <c r="B82" s="85" t="s">
        <v>622</v>
      </c>
      <c r="C82" s="81">
        <v>52</v>
      </c>
      <c r="D82" s="85" t="s">
        <v>572</v>
      </c>
      <c r="E82" s="79"/>
      <c r="F82" s="86"/>
      <c r="G82" s="76">
        <v>1</v>
      </c>
      <c r="H82" s="79"/>
      <c r="I82" s="79">
        <v>2100</v>
      </c>
      <c r="J82" s="79">
        <v>300</v>
      </c>
      <c r="K82" s="90">
        <f t="shared" si="4"/>
        <v>2400</v>
      </c>
      <c r="L82" s="173">
        <f t="shared" si="3"/>
        <v>81</v>
      </c>
    </row>
    <row r="83" spans="1:12" ht="15" customHeight="1">
      <c r="A83" s="82" t="s">
        <v>571</v>
      </c>
      <c r="B83" s="87" t="s">
        <v>623</v>
      </c>
      <c r="C83" s="84">
        <v>53</v>
      </c>
      <c r="D83" s="87" t="s">
        <v>572</v>
      </c>
      <c r="E83" s="82"/>
      <c r="F83" s="88"/>
      <c r="G83" s="76">
        <v>1</v>
      </c>
      <c r="H83" s="82"/>
      <c r="I83" s="82">
        <v>2100</v>
      </c>
      <c r="J83" s="82">
        <v>300</v>
      </c>
      <c r="K83" s="92">
        <f t="shared" si="4"/>
        <v>2400</v>
      </c>
      <c r="L83" s="173">
        <f t="shared" si="3"/>
        <v>82</v>
      </c>
    </row>
    <row r="84" spans="1:12" ht="15" customHeight="1">
      <c r="A84" s="79" t="s">
        <v>571</v>
      </c>
      <c r="B84" s="85" t="s">
        <v>624</v>
      </c>
      <c r="C84" s="81">
        <v>54</v>
      </c>
      <c r="D84" s="85" t="s">
        <v>572</v>
      </c>
      <c r="E84" s="79"/>
      <c r="F84" s="86"/>
      <c r="G84" s="76">
        <v>1</v>
      </c>
      <c r="H84" s="79"/>
      <c r="I84" s="79">
        <v>3300</v>
      </c>
      <c r="J84" s="79">
        <v>400</v>
      </c>
      <c r="K84" s="90">
        <f t="shared" si="4"/>
        <v>3700</v>
      </c>
      <c r="L84" s="173">
        <f t="shared" si="3"/>
        <v>83</v>
      </c>
    </row>
    <row r="85" spans="1:12" ht="15" customHeight="1">
      <c r="A85" s="82" t="s">
        <v>571</v>
      </c>
      <c r="B85" s="87" t="s">
        <v>625</v>
      </c>
      <c r="C85" s="84">
        <v>55</v>
      </c>
      <c r="D85" s="87" t="s">
        <v>572</v>
      </c>
      <c r="E85" s="82"/>
      <c r="F85" s="88"/>
      <c r="G85" s="76">
        <v>1</v>
      </c>
      <c r="H85" s="82"/>
      <c r="I85" s="82">
        <v>3300</v>
      </c>
      <c r="J85" s="82">
        <v>400</v>
      </c>
      <c r="K85" s="92">
        <f t="shared" si="4"/>
        <v>3700</v>
      </c>
      <c r="L85" s="173">
        <f t="shared" si="3"/>
        <v>84</v>
      </c>
    </row>
    <row r="86" spans="1:12" ht="15" customHeight="1">
      <c r="A86" s="79" t="s">
        <v>571</v>
      </c>
      <c r="B86" s="85" t="s">
        <v>626</v>
      </c>
      <c r="C86" s="81">
        <v>56</v>
      </c>
      <c r="D86" s="85" t="s">
        <v>572</v>
      </c>
      <c r="E86" s="79"/>
      <c r="F86" s="86"/>
      <c r="G86" s="76">
        <v>1</v>
      </c>
      <c r="H86" s="79"/>
      <c r="I86" s="79">
        <v>3300</v>
      </c>
      <c r="J86" s="79">
        <v>400</v>
      </c>
      <c r="K86" s="90">
        <f t="shared" si="4"/>
        <v>3700</v>
      </c>
      <c r="L86" s="173">
        <f t="shared" si="3"/>
        <v>85</v>
      </c>
    </row>
    <row r="87" spans="1:12" ht="15" customHeight="1">
      <c r="A87" s="82" t="s">
        <v>571</v>
      </c>
      <c r="B87" s="87" t="s">
        <v>627</v>
      </c>
      <c r="C87" s="84">
        <v>59</v>
      </c>
      <c r="D87" s="87" t="s">
        <v>572</v>
      </c>
      <c r="E87" s="82"/>
      <c r="F87" s="88"/>
      <c r="G87" s="76">
        <v>1</v>
      </c>
      <c r="H87" s="82"/>
      <c r="I87" s="82">
        <v>4050</v>
      </c>
      <c r="J87" s="82">
        <v>500</v>
      </c>
      <c r="K87" s="92">
        <f t="shared" si="4"/>
        <v>4550</v>
      </c>
      <c r="L87" s="173">
        <f t="shared" si="3"/>
        <v>86</v>
      </c>
    </row>
    <row r="88" spans="1:12" ht="15" customHeight="1">
      <c r="A88" s="79" t="s">
        <v>571</v>
      </c>
      <c r="B88" s="85" t="s">
        <v>628</v>
      </c>
      <c r="C88" s="81">
        <v>60</v>
      </c>
      <c r="D88" s="85" t="s">
        <v>577</v>
      </c>
      <c r="E88" s="79"/>
      <c r="F88" s="86"/>
      <c r="G88" s="76">
        <v>1</v>
      </c>
      <c r="H88" s="86"/>
      <c r="I88" s="79"/>
      <c r="J88" s="79">
        <v>400</v>
      </c>
      <c r="K88" s="90">
        <f t="shared" si="4"/>
        <v>400</v>
      </c>
      <c r="L88" s="173">
        <f t="shared" si="3"/>
        <v>87</v>
      </c>
    </row>
    <row r="89" spans="1:12" ht="15" customHeight="1">
      <c r="A89" s="82" t="s">
        <v>571</v>
      </c>
      <c r="B89" s="87" t="s">
        <v>611</v>
      </c>
      <c r="C89" s="84">
        <v>62</v>
      </c>
      <c r="D89" s="87" t="s">
        <v>578</v>
      </c>
      <c r="E89" s="82"/>
      <c r="F89" s="88"/>
      <c r="G89" s="76">
        <v>1</v>
      </c>
      <c r="H89" s="88"/>
      <c r="I89" s="82"/>
      <c r="J89" s="82">
        <v>300</v>
      </c>
      <c r="K89" s="92">
        <f t="shared" si="4"/>
        <v>300</v>
      </c>
      <c r="L89" s="173">
        <f t="shared" si="3"/>
        <v>88</v>
      </c>
    </row>
    <row r="90" spans="1:12" ht="15" customHeight="1">
      <c r="A90" s="79" t="s">
        <v>571</v>
      </c>
      <c r="B90" s="85" t="s">
        <v>610</v>
      </c>
      <c r="C90" s="81">
        <v>63</v>
      </c>
      <c r="D90" s="85" t="s">
        <v>578</v>
      </c>
      <c r="E90" s="79"/>
      <c r="F90" s="86"/>
      <c r="G90" s="76">
        <v>1</v>
      </c>
      <c r="H90" s="86"/>
      <c r="I90" s="79"/>
      <c r="J90" s="79">
        <v>300</v>
      </c>
      <c r="K90" s="90">
        <f t="shared" si="4"/>
        <v>300</v>
      </c>
      <c r="L90" s="173">
        <f t="shared" si="3"/>
        <v>89</v>
      </c>
    </row>
    <row r="91" spans="1:12" ht="15" customHeight="1">
      <c r="A91" s="82" t="s">
        <v>571</v>
      </c>
      <c r="B91" s="87" t="s">
        <v>629</v>
      </c>
      <c r="C91" s="84">
        <v>64</v>
      </c>
      <c r="D91" s="87" t="s">
        <v>578</v>
      </c>
      <c r="E91" s="82"/>
      <c r="F91" s="88"/>
      <c r="G91" s="76">
        <v>1</v>
      </c>
      <c r="H91" s="88"/>
      <c r="I91" s="82"/>
      <c r="J91" s="82">
        <v>300</v>
      </c>
      <c r="K91" s="92">
        <f t="shared" si="4"/>
        <v>300</v>
      </c>
      <c r="L91" s="173">
        <f t="shared" si="3"/>
        <v>90</v>
      </c>
    </row>
    <row r="92" spans="1:12" ht="15" customHeight="1">
      <c r="A92" s="82" t="s">
        <v>522</v>
      </c>
      <c r="B92" s="87" t="s">
        <v>610</v>
      </c>
      <c r="C92" s="84">
        <v>159</v>
      </c>
      <c r="D92" s="87" t="s">
        <v>523</v>
      </c>
      <c r="E92" s="82"/>
      <c r="F92" s="88"/>
      <c r="G92" s="76">
        <v>1</v>
      </c>
      <c r="H92" s="88"/>
      <c r="I92" s="82">
        <v>700</v>
      </c>
      <c r="J92" s="88">
        <v>300</v>
      </c>
      <c r="K92" s="92">
        <f>I92+J92</f>
        <v>1000</v>
      </c>
      <c r="L92" s="173">
        <f t="shared" si="3"/>
        <v>91</v>
      </c>
    </row>
    <row r="93" spans="1:12" ht="15" customHeight="1">
      <c r="A93" s="79" t="s">
        <v>522</v>
      </c>
      <c r="B93" s="85" t="s">
        <v>611</v>
      </c>
      <c r="C93" s="81">
        <v>160</v>
      </c>
      <c r="D93" s="85" t="s">
        <v>523</v>
      </c>
      <c r="E93" s="79"/>
      <c r="F93" s="86"/>
      <c r="G93" s="76">
        <v>1</v>
      </c>
      <c r="H93" s="86"/>
      <c r="I93" s="79">
        <v>700</v>
      </c>
      <c r="J93" s="79">
        <v>300</v>
      </c>
      <c r="K93" s="90">
        <f>I93+J93</f>
        <v>1000</v>
      </c>
      <c r="L93" s="173">
        <f t="shared" si="3"/>
        <v>92</v>
      </c>
    </row>
    <row r="94" spans="1:12" ht="15" customHeight="1">
      <c r="A94" s="82" t="s">
        <v>522</v>
      </c>
      <c r="B94" s="87" t="s">
        <v>612</v>
      </c>
      <c r="C94" s="84">
        <v>161</v>
      </c>
      <c r="D94" s="87" t="s">
        <v>523</v>
      </c>
      <c r="E94" s="82"/>
      <c r="F94" s="88"/>
      <c r="G94" s="76">
        <v>1</v>
      </c>
      <c r="H94" s="88"/>
      <c r="I94" s="82">
        <v>1100</v>
      </c>
      <c r="J94" s="82">
        <v>400</v>
      </c>
      <c r="K94" s="92">
        <f>I94+J94</f>
        <v>1500</v>
      </c>
      <c r="L94" s="173">
        <f t="shared" si="3"/>
        <v>93</v>
      </c>
    </row>
    <row r="95" spans="2:12" ht="15" customHeight="1">
      <c r="B95" s="90"/>
      <c r="C95" s="91"/>
      <c r="D95" s="94"/>
      <c r="E95" s="90"/>
      <c r="F95" s="90"/>
      <c r="G95" s="90"/>
      <c r="H95" s="90"/>
      <c r="I95" s="90"/>
      <c r="J95" s="90"/>
      <c r="K95" s="90">
        <f>SUM(K2:K94)</f>
        <v>139050</v>
      </c>
      <c r="L95" s="172"/>
    </row>
    <row r="96" ht="15" customHeight="1">
      <c r="B96"/>
    </row>
    <row r="97" ht="15" customHeight="1">
      <c r="B97"/>
    </row>
    <row r="98" ht="15" customHeight="1">
      <c r="B98"/>
    </row>
    <row r="99" ht="15" customHeight="1">
      <c r="B99"/>
    </row>
    <row r="100" ht="15" customHeight="1">
      <c r="B100"/>
    </row>
    <row r="101" ht="15" customHeight="1">
      <c r="B101"/>
    </row>
    <row r="102" ht="15" customHeight="1">
      <c r="B102"/>
    </row>
    <row r="103" ht="15" customHeight="1">
      <c r="B103"/>
    </row>
    <row r="104" ht="15" customHeight="1">
      <c r="B104"/>
    </row>
    <row r="105" ht="15" customHeight="1">
      <c r="B105"/>
    </row>
    <row r="106" ht="15" customHeight="1">
      <c r="B106"/>
    </row>
    <row r="107" ht="15" customHeight="1">
      <c r="B107"/>
    </row>
    <row r="108" ht="15" customHeight="1">
      <c r="B108"/>
    </row>
    <row r="109" ht="15" customHeight="1">
      <c r="B109"/>
    </row>
    <row r="110" ht="15" customHeight="1">
      <c r="B110"/>
    </row>
    <row r="111" ht="15" customHeight="1">
      <c r="B111"/>
    </row>
    <row r="112" ht="15" customHeight="1">
      <c r="B112"/>
    </row>
    <row r="113" ht="15" customHeight="1">
      <c r="B113"/>
    </row>
    <row r="114" ht="15" customHeight="1">
      <c r="B114"/>
    </row>
    <row r="115" ht="15" customHeight="1">
      <c r="B115"/>
    </row>
    <row r="116" ht="15" customHeight="1">
      <c r="B116"/>
    </row>
    <row r="117" ht="15" customHeight="1">
      <c r="B117"/>
    </row>
    <row r="118" ht="15" customHeight="1">
      <c r="B118"/>
    </row>
    <row r="119" ht="15" customHeight="1">
      <c r="B119"/>
    </row>
    <row r="120" ht="15" customHeight="1">
      <c r="B120"/>
    </row>
    <row r="121" ht="15" customHeight="1">
      <c r="B121"/>
    </row>
    <row r="122" ht="15" customHeight="1">
      <c r="B122"/>
    </row>
    <row r="123" ht="15" customHeight="1">
      <c r="B123"/>
    </row>
    <row r="124" ht="15" customHeight="1">
      <c r="B124"/>
    </row>
    <row r="125" ht="15" customHeight="1">
      <c r="B125"/>
    </row>
    <row r="126" ht="15" customHeight="1">
      <c r="B126"/>
    </row>
    <row r="127" ht="15" customHeight="1">
      <c r="B127"/>
    </row>
    <row r="128" ht="15" customHeight="1">
      <c r="B128"/>
    </row>
    <row r="129" ht="15" customHeight="1">
      <c r="B129"/>
    </row>
    <row r="130" ht="15" customHeight="1">
      <c r="B130"/>
    </row>
    <row r="131" ht="15" customHeight="1">
      <c r="B131"/>
    </row>
    <row r="132" ht="15" customHeight="1">
      <c r="B132"/>
    </row>
    <row r="133" ht="15" customHeight="1">
      <c r="B133"/>
    </row>
    <row r="134" ht="15" customHeight="1">
      <c r="B134"/>
    </row>
    <row r="135" ht="15" customHeight="1">
      <c r="B135"/>
    </row>
    <row r="136" ht="15" customHeight="1">
      <c r="B136"/>
    </row>
    <row r="137" ht="15" customHeight="1">
      <c r="B137"/>
    </row>
    <row r="138" ht="15" customHeight="1">
      <c r="B138"/>
    </row>
    <row r="139" ht="15" customHeight="1">
      <c r="B139"/>
    </row>
    <row r="140" ht="15" customHeight="1">
      <c r="B140"/>
    </row>
    <row r="141" ht="15" customHeight="1">
      <c r="B141"/>
    </row>
    <row r="142" ht="15" customHeight="1">
      <c r="B142"/>
    </row>
    <row r="143" ht="15" customHeight="1">
      <c r="B143"/>
    </row>
    <row r="144" ht="15" customHeight="1">
      <c r="B144"/>
    </row>
    <row r="145" ht="15" customHeight="1">
      <c r="B145"/>
    </row>
    <row r="146" ht="15" customHeight="1">
      <c r="B146"/>
    </row>
    <row r="147" ht="15" customHeight="1">
      <c r="B147"/>
    </row>
    <row r="148" ht="15" customHeight="1">
      <c r="B148"/>
    </row>
    <row r="149" ht="15" customHeight="1">
      <c r="B149"/>
    </row>
    <row r="150" ht="15" customHeight="1">
      <c r="B150"/>
    </row>
    <row r="151" ht="15" customHeight="1">
      <c r="B151"/>
    </row>
  </sheetData>
  <sheetProtection/>
  <autoFilter ref="A1:L95"/>
  <printOptions/>
  <pageMargins left="0.7" right="0.7" top="0.75" bottom="0.75" header="0.3" footer="0.3"/>
  <pageSetup horizontalDpi="1200" verticalDpi="1200" orientation="portrait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4"/>
  <sheetViews>
    <sheetView zoomScalePageLayoutView="0" workbookViewId="0" topLeftCell="A67">
      <selection activeCell="A81" sqref="A81:IV82"/>
    </sheetView>
  </sheetViews>
  <sheetFormatPr defaultColWidth="9.140625" defaultRowHeight="15"/>
  <cols>
    <col min="1" max="1" width="16.421875" style="113" customWidth="1"/>
    <col min="2" max="2" width="7.7109375" style="113" customWidth="1"/>
    <col min="3" max="3" width="13.7109375" style="113" customWidth="1"/>
    <col min="4" max="4" width="56.57421875" style="113" customWidth="1"/>
    <col min="5" max="5" width="32.57421875" style="113" customWidth="1"/>
    <col min="6" max="6" width="13.7109375" style="138" customWidth="1"/>
    <col min="7" max="7" width="13.7109375" style="113" customWidth="1"/>
    <col min="8" max="8" width="13.7109375" style="138" customWidth="1"/>
    <col min="9" max="9" width="11.28125" style="138" customWidth="1"/>
    <col min="10" max="10" width="13.57421875" style="138" customWidth="1"/>
    <col min="11" max="11" width="15.57421875" style="113" customWidth="1"/>
    <col min="12" max="16384" width="9.140625" style="113" customWidth="1"/>
  </cols>
  <sheetData>
    <row r="1" spans="1:11" ht="19.5" customHeight="1">
      <c r="A1" s="95" t="s">
        <v>2</v>
      </c>
      <c r="B1" s="95" t="s">
        <v>0</v>
      </c>
      <c r="C1" s="95" t="s">
        <v>11</v>
      </c>
      <c r="D1" s="95" t="s">
        <v>12</v>
      </c>
      <c r="E1" s="95" t="s">
        <v>13</v>
      </c>
      <c r="F1" s="95" t="s">
        <v>1</v>
      </c>
      <c r="G1" s="110" t="s">
        <v>14</v>
      </c>
      <c r="H1" s="111" t="s">
        <v>5</v>
      </c>
      <c r="I1" s="111" t="s">
        <v>6</v>
      </c>
      <c r="J1" s="112" t="s">
        <v>4</v>
      </c>
      <c r="K1" s="111" t="s">
        <v>3</v>
      </c>
    </row>
    <row r="2" spans="1:11" ht="19.5" customHeight="1">
      <c r="A2" s="114" t="s">
        <v>298</v>
      </c>
      <c r="B2" s="114" t="s">
        <v>7</v>
      </c>
      <c r="C2" s="114" t="s">
        <v>10</v>
      </c>
      <c r="D2" s="43" t="s">
        <v>148</v>
      </c>
      <c r="E2" s="43" t="s">
        <v>150</v>
      </c>
      <c r="F2" s="115" t="s">
        <v>235</v>
      </c>
      <c r="G2" s="44" t="s">
        <v>236</v>
      </c>
      <c r="H2" s="45">
        <v>1350</v>
      </c>
      <c r="I2" s="45">
        <v>1350</v>
      </c>
      <c r="J2" s="45">
        <v>500</v>
      </c>
      <c r="K2" s="116">
        <f>I2+J2</f>
        <v>1850</v>
      </c>
    </row>
    <row r="3" spans="1:11" ht="19.5" customHeight="1">
      <c r="A3" s="117" t="s">
        <v>298</v>
      </c>
      <c r="B3" s="117" t="s">
        <v>7</v>
      </c>
      <c r="C3" s="117" t="s">
        <v>10</v>
      </c>
      <c r="D3" s="47" t="s">
        <v>148</v>
      </c>
      <c r="E3" s="47" t="s">
        <v>151</v>
      </c>
      <c r="F3" s="118" t="s">
        <v>235</v>
      </c>
      <c r="G3" s="48" t="s">
        <v>237</v>
      </c>
      <c r="H3" s="49">
        <v>1350</v>
      </c>
      <c r="I3" s="49">
        <v>2700</v>
      </c>
      <c r="J3" s="49">
        <v>500</v>
      </c>
      <c r="K3" s="119">
        <f>I3+J3</f>
        <v>3200</v>
      </c>
    </row>
    <row r="4" spans="1:11" ht="19.5" customHeight="1">
      <c r="A4" s="114" t="s">
        <v>298</v>
      </c>
      <c r="B4" s="114" t="s">
        <v>76</v>
      </c>
      <c r="C4" s="114" t="s">
        <v>89</v>
      </c>
      <c r="D4" s="43" t="s">
        <v>148</v>
      </c>
      <c r="E4" s="43" t="s">
        <v>151</v>
      </c>
      <c r="F4" s="115" t="s">
        <v>235</v>
      </c>
      <c r="G4" s="44" t="s">
        <v>238</v>
      </c>
      <c r="H4" s="45">
        <v>1100</v>
      </c>
      <c r="I4" s="45">
        <v>2200</v>
      </c>
      <c r="J4" s="102">
        <v>400</v>
      </c>
      <c r="K4" s="116">
        <f>I4+J4</f>
        <v>2600</v>
      </c>
    </row>
    <row r="5" spans="1:11" ht="19.5" customHeight="1">
      <c r="A5" s="117" t="s">
        <v>299</v>
      </c>
      <c r="B5" s="117" t="s">
        <v>55</v>
      </c>
      <c r="C5" s="117" t="s">
        <v>57</v>
      </c>
      <c r="D5" s="47" t="s">
        <v>152</v>
      </c>
      <c r="E5" s="47" t="s">
        <v>153</v>
      </c>
      <c r="F5" s="118" t="s">
        <v>239</v>
      </c>
      <c r="G5" s="48" t="s">
        <v>240</v>
      </c>
      <c r="H5" s="49">
        <v>850</v>
      </c>
      <c r="I5" s="49">
        <v>1700</v>
      </c>
      <c r="J5" s="103">
        <v>400</v>
      </c>
      <c r="K5" s="119">
        <f>I5+J5</f>
        <v>2100</v>
      </c>
    </row>
    <row r="6" spans="1:11" ht="19.5" customHeight="1">
      <c r="A6" s="114" t="s">
        <v>300</v>
      </c>
      <c r="B6" s="114" t="s">
        <v>21</v>
      </c>
      <c r="C6" s="114" t="s">
        <v>75</v>
      </c>
      <c r="D6" s="43" t="s">
        <v>152</v>
      </c>
      <c r="E6" s="43" t="s">
        <v>153</v>
      </c>
      <c r="F6" s="115" t="s">
        <v>239</v>
      </c>
      <c r="G6" s="44" t="s">
        <v>241</v>
      </c>
      <c r="H6" s="45">
        <v>850</v>
      </c>
      <c r="I6" s="45">
        <v>1700</v>
      </c>
      <c r="J6" s="102">
        <v>400</v>
      </c>
      <c r="K6" s="116">
        <f>I6+J6</f>
        <v>2100</v>
      </c>
    </row>
    <row r="7" spans="1:11" ht="19.5" customHeight="1">
      <c r="A7" s="117" t="s">
        <v>301</v>
      </c>
      <c r="B7" s="117" t="s">
        <v>76</v>
      </c>
      <c r="C7" s="117" t="s">
        <v>90</v>
      </c>
      <c r="D7" s="47" t="s">
        <v>154</v>
      </c>
      <c r="E7" s="47" t="s">
        <v>155</v>
      </c>
      <c r="F7" s="118" t="s">
        <v>242</v>
      </c>
      <c r="G7" s="48" t="s">
        <v>243</v>
      </c>
      <c r="H7" s="49">
        <v>1100</v>
      </c>
      <c r="I7" s="49">
        <v>1100</v>
      </c>
      <c r="J7" s="103">
        <v>400</v>
      </c>
      <c r="K7" s="119">
        <f>I7+J7</f>
        <v>1500</v>
      </c>
    </row>
    <row r="8" spans="1:11" ht="19.5" customHeight="1">
      <c r="A8" s="114" t="s">
        <v>302</v>
      </c>
      <c r="B8" s="114" t="s">
        <v>91</v>
      </c>
      <c r="C8" s="114" t="s">
        <v>92</v>
      </c>
      <c r="D8" s="43" t="s">
        <v>148</v>
      </c>
      <c r="E8" s="43" t="s">
        <v>156</v>
      </c>
      <c r="F8" s="115" t="s">
        <v>244</v>
      </c>
      <c r="G8" s="44" t="s">
        <v>245</v>
      </c>
      <c r="H8" s="45">
        <v>1100</v>
      </c>
      <c r="I8" s="45">
        <v>2200</v>
      </c>
      <c r="J8" s="102">
        <v>400</v>
      </c>
      <c r="K8" s="116">
        <f>I8+J8</f>
        <v>2600</v>
      </c>
    </row>
    <row r="9" spans="1:11" ht="19.5" customHeight="1">
      <c r="A9" s="120" t="s">
        <v>302</v>
      </c>
      <c r="B9" s="117" t="s">
        <v>55</v>
      </c>
      <c r="C9" s="117" t="s">
        <v>57</v>
      </c>
      <c r="D9" s="47" t="s">
        <v>157</v>
      </c>
      <c r="E9" s="47" t="s">
        <v>158</v>
      </c>
      <c r="F9" s="118" t="s">
        <v>246</v>
      </c>
      <c r="G9" s="48" t="s">
        <v>247</v>
      </c>
      <c r="H9" s="49">
        <v>850</v>
      </c>
      <c r="I9" s="49">
        <v>850</v>
      </c>
      <c r="J9" s="49">
        <v>400</v>
      </c>
      <c r="K9" s="119">
        <f>I9+J9</f>
        <v>1250</v>
      </c>
    </row>
    <row r="10" spans="1:11" ht="19.5" customHeight="1">
      <c r="A10" s="121" t="s">
        <v>302</v>
      </c>
      <c r="B10" s="114" t="s">
        <v>56</v>
      </c>
      <c r="C10" s="114" t="s">
        <v>93</v>
      </c>
      <c r="D10" s="43" t="s">
        <v>157</v>
      </c>
      <c r="E10" s="43" t="s">
        <v>158</v>
      </c>
      <c r="F10" s="115" t="s">
        <v>246</v>
      </c>
      <c r="G10" s="44" t="s">
        <v>248</v>
      </c>
      <c r="H10" s="45">
        <v>700</v>
      </c>
      <c r="I10" s="45">
        <v>700</v>
      </c>
      <c r="J10" s="45">
        <v>300</v>
      </c>
      <c r="K10" s="116">
        <f>I10+J10</f>
        <v>1000</v>
      </c>
    </row>
    <row r="11" spans="1:11" ht="19.5" customHeight="1">
      <c r="A11" s="117" t="s">
        <v>303</v>
      </c>
      <c r="B11" s="117" t="s">
        <v>94</v>
      </c>
      <c r="C11" s="117" t="s">
        <v>48</v>
      </c>
      <c r="D11" s="47" t="s">
        <v>112</v>
      </c>
      <c r="E11" s="47" t="s">
        <v>159</v>
      </c>
      <c r="F11" s="118" t="s">
        <v>249</v>
      </c>
      <c r="G11" s="48" t="s">
        <v>250</v>
      </c>
      <c r="H11" s="49">
        <v>1100</v>
      </c>
      <c r="I11" s="49">
        <v>2200</v>
      </c>
      <c r="J11" s="103">
        <v>400</v>
      </c>
      <c r="K11" s="119">
        <f>I11+J11</f>
        <v>2600</v>
      </c>
    </row>
    <row r="12" spans="1:11" ht="19.5" customHeight="1">
      <c r="A12" s="114" t="s">
        <v>303</v>
      </c>
      <c r="B12" s="114" t="s">
        <v>34</v>
      </c>
      <c r="C12" s="114" t="s">
        <v>90</v>
      </c>
      <c r="D12" s="43" t="s">
        <v>160</v>
      </c>
      <c r="E12" s="43" t="s">
        <v>161</v>
      </c>
      <c r="F12" s="115" t="s">
        <v>249</v>
      </c>
      <c r="G12" s="44" t="s">
        <v>251</v>
      </c>
      <c r="H12" s="45">
        <v>1100</v>
      </c>
      <c r="I12" s="45">
        <v>1100</v>
      </c>
      <c r="J12" s="102">
        <v>400</v>
      </c>
      <c r="K12" s="116">
        <f>I12+J12</f>
        <v>1500</v>
      </c>
    </row>
    <row r="13" spans="1:11" ht="19.5" customHeight="1">
      <c r="A13" s="117" t="s">
        <v>304</v>
      </c>
      <c r="B13" s="117" t="s">
        <v>55</v>
      </c>
      <c r="C13" s="117" t="s">
        <v>57</v>
      </c>
      <c r="D13" s="47" t="s">
        <v>148</v>
      </c>
      <c r="E13" s="47" t="s">
        <v>162</v>
      </c>
      <c r="F13" s="118" t="s">
        <v>252</v>
      </c>
      <c r="G13" s="48" t="s">
        <v>253</v>
      </c>
      <c r="H13" s="49">
        <v>850</v>
      </c>
      <c r="I13" s="49"/>
      <c r="J13" s="103">
        <v>400</v>
      </c>
      <c r="K13" s="119">
        <f>I13+J13</f>
        <v>400</v>
      </c>
    </row>
    <row r="14" spans="1:11" ht="19.5" customHeight="1">
      <c r="A14" s="114" t="s">
        <v>305</v>
      </c>
      <c r="B14" s="114" t="s">
        <v>76</v>
      </c>
      <c r="C14" s="114" t="s">
        <v>90</v>
      </c>
      <c r="D14" s="43" t="s">
        <v>112</v>
      </c>
      <c r="E14" s="43" t="s">
        <v>163</v>
      </c>
      <c r="F14" s="115" t="s">
        <v>254</v>
      </c>
      <c r="G14" s="44" t="s">
        <v>255</v>
      </c>
      <c r="H14" s="45">
        <v>1100</v>
      </c>
      <c r="I14" s="45">
        <v>2200</v>
      </c>
      <c r="J14" s="102">
        <v>400</v>
      </c>
      <c r="K14" s="116">
        <f>I14+J14</f>
        <v>2600</v>
      </c>
    </row>
    <row r="15" spans="1:11" ht="19.5" customHeight="1">
      <c r="A15" s="117" t="s">
        <v>306</v>
      </c>
      <c r="B15" s="117" t="s">
        <v>81</v>
      </c>
      <c r="C15" s="117" t="s">
        <v>82</v>
      </c>
      <c r="D15" s="47" t="s">
        <v>148</v>
      </c>
      <c r="E15" s="47" t="s">
        <v>164</v>
      </c>
      <c r="F15" s="118" t="s">
        <v>254</v>
      </c>
      <c r="G15" s="48" t="s">
        <v>256</v>
      </c>
      <c r="H15" s="49">
        <v>700</v>
      </c>
      <c r="I15" s="49"/>
      <c r="J15" s="103">
        <v>300</v>
      </c>
      <c r="K15" s="119">
        <f>I15+J15</f>
        <v>300</v>
      </c>
    </row>
    <row r="16" spans="1:11" ht="19.5" customHeight="1">
      <c r="A16" s="114" t="s">
        <v>307</v>
      </c>
      <c r="B16" s="114" t="s">
        <v>34</v>
      </c>
      <c r="C16" s="114" t="s">
        <v>90</v>
      </c>
      <c r="D16" s="43" t="s">
        <v>154</v>
      </c>
      <c r="E16" s="43" t="s">
        <v>165</v>
      </c>
      <c r="F16" s="115" t="s">
        <v>254</v>
      </c>
      <c r="G16" s="44" t="s">
        <v>257</v>
      </c>
      <c r="H16" s="45">
        <v>1100</v>
      </c>
      <c r="I16" s="45">
        <v>1100</v>
      </c>
      <c r="J16" s="102">
        <v>400</v>
      </c>
      <c r="K16" s="116">
        <f>I16+J16</f>
        <v>1500</v>
      </c>
    </row>
    <row r="17" spans="1:13" s="3" customFormat="1" ht="19.5" customHeight="1">
      <c r="A17" s="122" t="s">
        <v>313</v>
      </c>
      <c r="B17" s="6" t="s">
        <v>76</v>
      </c>
      <c r="C17" s="123" t="s">
        <v>48</v>
      </c>
      <c r="D17" s="6" t="s">
        <v>100</v>
      </c>
      <c r="E17" s="6" t="s">
        <v>175</v>
      </c>
      <c r="F17" s="6" t="s">
        <v>271</v>
      </c>
      <c r="G17" s="8" t="s">
        <v>272</v>
      </c>
      <c r="H17" s="9">
        <v>1100</v>
      </c>
      <c r="I17" s="9">
        <v>1100</v>
      </c>
      <c r="J17" s="9">
        <v>400</v>
      </c>
      <c r="K17" s="124">
        <f>I17+J17</f>
        <v>1500</v>
      </c>
      <c r="L17" s="125"/>
      <c r="M17" s="125"/>
    </row>
    <row r="18" spans="1:13" s="3" customFormat="1" ht="19.5" customHeight="1">
      <c r="A18" s="122" t="s">
        <v>312</v>
      </c>
      <c r="B18" s="6" t="s">
        <v>34</v>
      </c>
      <c r="C18" s="123" t="s">
        <v>77</v>
      </c>
      <c r="D18" s="6" t="s">
        <v>148</v>
      </c>
      <c r="E18" s="6" t="s">
        <v>174</v>
      </c>
      <c r="F18" s="6" t="s">
        <v>269</v>
      </c>
      <c r="G18" s="8" t="s">
        <v>270</v>
      </c>
      <c r="H18" s="9">
        <v>1100</v>
      </c>
      <c r="I18" s="9">
        <v>1100</v>
      </c>
      <c r="J18" s="9">
        <v>400</v>
      </c>
      <c r="K18" s="124">
        <f>I18+J18</f>
        <v>1500</v>
      </c>
      <c r="L18" s="125"/>
      <c r="M18" s="125"/>
    </row>
    <row r="19" spans="1:12" ht="19.5" customHeight="1">
      <c r="A19" s="47" t="s">
        <v>312</v>
      </c>
      <c r="B19" s="117" t="s">
        <v>329</v>
      </c>
      <c r="C19" s="117" t="s">
        <v>325</v>
      </c>
      <c r="D19" s="117" t="s">
        <v>148</v>
      </c>
      <c r="E19" s="126" t="s">
        <v>331</v>
      </c>
      <c r="F19" s="127" t="s">
        <v>330</v>
      </c>
      <c r="G19" s="128"/>
      <c r="H19" s="49">
        <v>850</v>
      </c>
      <c r="I19" s="49">
        <v>850</v>
      </c>
      <c r="J19" s="103">
        <v>400</v>
      </c>
      <c r="K19" s="129">
        <f>I19+J19</f>
        <v>1250</v>
      </c>
      <c r="L19" s="178"/>
    </row>
    <row r="20" spans="1:11" s="3" customFormat="1" ht="19.5" customHeight="1">
      <c r="A20" s="130">
        <v>42906</v>
      </c>
      <c r="B20" s="123" t="s">
        <v>319</v>
      </c>
      <c r="C20" s="123" t="s">
        <v>316</v>
      </c>
      <c r="D20" s="123" t="s">
        <v>148</v>
      </c>
      <c r="E20" s="131" t="s">
        <v>318</v>
      </c>
      <c r="F20" s="123" t="s">
        <v>317</v>
      </c>
      <c r="G20" s="132" t="s">
        <v>171</v>
      </c>
      <c r="H20" s="9">
        <v>1100</v>
      </c>
      <c r="I20" s="9">
        <f>H20*3</f>
        <v>3300</v>
      </c>
      <c r="J20" s="9">
        <v>400</v>
      </c>
      <c r="K20" s="133">
        <f>I20+J20</f>
        <v>3700</v>
      </c>
    </row>
    <row r="21" spans="1:11" s="3" customFormat="1" ht="19.5" customHeight="1">
      <c r="A21" s="130">
        <v>42906</v>
      </c>
      <c r="B21" s="123" t="s">
        <v>327</v>
      </c>
      <c r="C21" s="123" t="s">
        <v>328</v>
      </c>
      <c r="D21" s="123" t="s">
        <v>148</v>
      </c>
      <c r="E21" s="131" t="s">
        <v>318</v>
      </c>
      <c r="F21" s="123" t="s">
        <v>317</v>
      </c>
      <c r="G21" s="132" t="s">
        <v>171</v>
      </c>
      <c r="H21" s="9">
        <v>1100</v>
      </c>
      <c r="I21" s="9">
        <f>H21*3</f>
        <v>3300</v>
      </c>
      <c r="J21" s="9">
        <v>400</v>
      </c>
      <c r="K21" s="133">
        <f>I21+J21</f>
        <v>3700</v>
      </c>
    </row>
    <row r="22" spans="1:11" s="3" customFormat="1" ht="19.5" customHeight="1">
      <c r="A22" s="130">
        <v>42906</v>
      </c>
      <c r="B22" s="123" t="s">
        <v>320</v>
      </c>
      <c r="C22" s="123" t="s">
        <v>321</v>
      </c>
      <c r="D22" s="123" t="s">
        <v>148</v>
      </c>
      <c r="E22" s="131" t="s">
        <v>323</v>
      </c>
      <c r="F22" s="123" t="s">
        <v>322</v>
      </c>
      <c r="G22" s="131"/>
      <c r="H22" s="9">
        <v>850</v>
      </c>
      <c r="I22" s="9">
        <f>H22*3</f>
        <v>2550</v>
      </c>
      <c r="J22" s="9">
        <v>400</v>
      </c>
      <c r="K22" s="133">
        <f>I22+J22</f>
        <v>2950</v>
      </c>
    </row>
    <row r="23" spans="1:11" s="3" customFormat="1" ht="19.5" customHeight="1">
      <c r="A23" s="130">
        <v>42906</v>
      </c>
      <c r="B23" s="123" t="s">
        <v>324</v>
      </c>
      <c r="C23" s="123" t="s">
        <v>325</v>
      </c>
      <c r="D23" s="123" t="s">
        <v>148</v>
      </c>
      <c r="E23" s="131" t="s">
        <v>323</v>
      </c>
      <c r="F23" s="123" t="s">
        <v>326</v>
      </c>
      <c r="G23" s="131"/>
      <c r="H23" s="9">
        <v>850</v>
      </c>
      <c r="I23" s="9">
        <f>H23*3</f>
        <v>2550</v>
      </c>
      <c r="J23" s="9">
        <v>400</v>
      </c>
      <c r="K23" s="133">
        <f>I23+J23</f>
        <v>2950</v>
      </c>
    </row>
    <row r="24" spans="1:13" s="3" customFormat="1" ht="19.5" customHeight="1">
      <c r="A24" s="122" t="s">
        <v>314</v>
      </c>
      <c r="B24" s="6" t="s">
        <v>76</v>
      </c>
      <c r="C24" s="123" t="s">
        <v>48</v>
      </c>
      <c r="D24" s="6" t="s">
        <v>100</v>
      </c>
      <c r="E24" s="6" t="s">
        <v>176</v>
      </c>
      <c r="F24" s="6" t="s">
        <v>271</v>
      </c>
      <c r="G24" s="8" t="s">
        <v>273</v>
      </c>
      <c r="H24" s="9">
        <v>1100</v>
      </c>
      <c r="I24" s="9"/>
      <c r="J24" s="9">
        <v>400</v>
      </c>
      <c r="K24" s="124">
        <f>I24+J24</f>
        <v>400</v>
      </c>
      <c r="L24" s="125"/>
      <c r="M24" s="125"/>
    </row>
    <row r="25" spans="1:13" s="3" customFormat="1" ht="19.5" customHeight="1">
      <c r="A25" s="122" t="s">
        <v>315</v>
      </c>
      <c r="B25" s="6" t="s">
        <v>34</v>
      </c>
      <c r="C25" s="123" t="s">
        <v>77</v>
      </c>
      <c r="D25" s="6" t="s">
        <v>148</v>
      </c>
      <c r="E25" s="6" t="s">
        <v>177</v>
      </c>
      <c r="F25" s="6" t="s">
        <v>274</v>
      </c>
      <c r="G25" s="8" t="s">
        <v>275</v>
      </c>
      <c r="H25" s="9">
        <v>1100</v>
      </c>
      <c r="I25" s="9">
        <v>1100</v>
      </c>
      <c r="J25" s="9">
        <v>400</v>
      </c>
      <c r="K25" s="124">
        <f>I25+J25</f>
        <v>1500</v>
      </c>
      <c r="L25" s="125"/>
      <c r="M25" s="125"/>
    </row>
    <row r="26" spans="1:13" s="3" customFormat="1" ht="19.5" customHeight="1">
      <c r="A26" s="130">
        <v>42555</v>
      </c>
      <c r="B26" s="6" t="s">
        <v>55</v>
      </c>
      <c r="C26" s="123" t="s">
        <v>57</v>
      </c>
      <c r="D26" s="6" t="s">
        <v>332</v>
      </c>
      <c r="E26" s="6" t="s">
        <v>333</v>
      </c>
      <c r="F26" s="6" t="s">
        <v>334</v>
      </c>
      <c r="G26" s="8" t="s">
        <v>335</v>
      </c>
      <c r="H26" s="9">
        <v>850</v>
      </c>
      <c r="I26" s="9">
        <v>850</v>
      </c>
      <c r="J26" s="9">
        <v>400</v>
      </c>
      <c r="K26" s="124">
        <f>I26+J26</f>
        <v>1250</v>
      </c>
      <c r="L26" s="125"/>
      <c r="M26" s="125"/>
    </row>
    <row r="27" spans="1:13" s="3" customFormat="1" ht="19.5" customHeight="1">
      <c r="A27" s="122" t="s">
        <v>336</v>
      </c>
      <c r="B27" s="6" t="s">
        <v>7</v>
      </c>
      <c r="C27" s="123" t="s">
        <v>10</v>
      </c>
      <c r="D27" s="6" t="s">
        <v>337</v>
      </c>
      <c r="E27" s="6" t="s">
        <v>338</v>
      </c>
      <c r="F27" s="6" t="s">
        <v>339</v>
      </c>
      <c r="G27" s="8" t="s">
        <v>340</v>
      </c>
      <c r="H27" s="9">
        <v>1350</v>
      </c>
      <c r="I27" s="9">
        <v>2700</v>
      </c>
      <c r="J27" s="9">
        <v>500</v>
      </c>
      <c r="K27" s="124">
        <f>I27+J27</f>
        <v>3200</v>
      </c>
      <c r="L27" s="125"/>
      <c r="M27" s="125"/>
    </row>
    <row r="28" spans="1:13" s="3" customFormat="1" ht="19.5" customHeight="1">
      <c r="A28" s="130" t="s">
        <v>341</v>
      </c>
      <c r="B28" s="6" t="s">
        <v>34</v>
      </c>
      <c r="C28" s="123" t="s">
        <v>77</v>
      </c>
      <c r="D28" s="6" t="s">
        <v>148</v>
      </c>
      <c r="E28" s="6" t="s">
        <v>342</v>
      </c>
      <c r="F28" s="6" t="s">
        <v>339</v>
      </c>
      <c r="G28" s="8" t="s">
        <v>343</v>
      </c>
      <c r="H28" s="9">
        <v>1100</v>
      </c>
      <c r="I28" s="9">
        <v>1100</v>
      </c>
      <c r="J28" s="9">
        <v>400</v>
      </c>
      <c r="K28" s="124">
        <f>I28+J28</f>
        <v>1500</v>
      </c>
      <c r="L28" s="125"/>
      <c r="M28" s="125"/>
    </row>
    <row r="29" spans="1:13" s="3" customFormat="1" ht="19.5" customHeight="1">
      <c r="A29" s="130" t="s">
        <v>341</v>
      </c>
      <c r="B29" s="6" t="s">
        <v>76</v>
      </c>
      <c r="C29" s="123" t="s">
        <v>48</v>
      </c>
      <c r="D29" s="6" t="s">
        <v>148</v>
      </c>
      <c r="E29" s="6" t="s">
        <v>342</v>
      </c>
      <c r="F29" s="6" t="s">
        <v>339</v>
      </c>
      <c r="G29" s="8" t="s">
        <v>344</v>
      </c>
      <c r="H29" s="9">
        <v>1100</v>
      </c>
      <c r="I29" s="9">
        <v>1100</v>
      </c>
      <c r="J29" s="9">
        <v>400</v>
      </c>
      <c r="K29" s="124">
        <f>I29+J29</f>
        <v>1500</v>
      </c>
      <c r="L29" s="125"/>
      <c r="M29" s="125"/>
    </row>
    <row r="30" spans="1:13" s="3" customFormat="1" ht="19.5" customHeight="1">
      <c r="A30" s="130" t="s">
        <v>345</v>
      </c>
      <c r="B30" s="6" t="s">
        <v>76</v>
      </c>
      <c r="C30" s="123" t="s">
        <v>48</v>
      </c>
      <c r="D30" s="6" t="s">
        <v>100</v>
      </c>
      <c r="E30" s="6" t="s">
        <v>346</v>
      </c>
      <c r="F30" s="6" t="s">
        <v>347</v>
      </c>
      <c r="G30" s="8" t="s">
        <v>348</v>
      </c>
      <c r="H30" s="9">
        <v>1100</v>
      </c>
      <c r="I30" s="9">
        <v>2200</v>
      </c>
      <c r="J30" s="9">
        <v>400</v>
      </c>
      <c r="K30" s="124">
        <f>I30+J30</f>
        <v>2600</v>
      </c>
      <c r="L30" s="125"/>
      <c r="M30" s="125"/>
    </row>
    <row r="31" spans="1:13" s="3" customFormat="1" ht="19.5" customHeight="1">
      <c r="A31" s="130" t="s">
        <v>345</v>
      </c>
      <c r="B31" s="6" t="s">
        <v>78</v>
      </c>
      <c r="C31" s="123" t="s">
        <v>79</v>
      </c>
      <c r="D31" s="6" t="s">
        <v>100</v>
      </c>
      <c r="E31" s="6" t="s">
        <v>346</v>
      </c>
      <c r="F31" s="6" t="s">
        <v>347</v>
      </c>
      <c r="G31" s="8" t="s">
        <v>349</v>
      </c>
      <c r="H31" s="9">
        <v>850</v>
      </c>
      <c r="I31" s="9">
        <v>1700</v>
      </c>
      <c r="J31" s="9">
        <v>400</v>
      </c>
      <c r="K31" s="124">
        <f>I31+J31</f>
        <v>2100</v>
      </c>
      <c r="L31" s="125"/>
      <c r="M31" s="125"/>
    </row>
    <row r="32" spans="1:13" s="3" customFormat="1" ht="19.5" customHeight="1">
      <c r="A32" s="130" t="s">
        <v>345</v>
      </c>
      <c r="B32" s="6" t="s">
        <v>7</v>
      </c>
      <c r="C32" s="123" t="s">
        <v>10</v>
      </c>
      <c r="D32" s="6" t="s">
        <v>350</v>
      </c>
      <c r="E32" s="6" t="s">
        <v>346</v>
      </c>
      <c r="F32" s="6"/>
      <c r="G32" s="8" t="s">
        <v>351</v>
      </c>
      <c r="H32" s="9">
        <v>1350</v>
      </c>
      <c r="I32" s="9">
        <v>2700</v>
      </c>
      <c r="J32" s="9">
        <v>500</v>
      </c>
      <c r="K32" s="124">
        <f>I32+J32</f>
        <v>3200</v>
      </c>
      <c r="L32" s="125"/>
      <c r="M32" s="125"/>
    </row>
    <row r="33" spans="1:13" s="3" customFormat="1" ht="19.5" customHeight="1">
      <c r="A33" s="130" t="s">
        <v>345</v>
      </c>
      <c r="B33" s="6" t="s">
        <v>56</v>
      </c>
      <c r="C33" s="123" t="s">
        <v>93</v>
      </c>
      <c r="D33" s="6" t="s">
        <v>352</v>
      </c>
      <c r="E33" s="6" t="s">
        <v>353</v>
      </c>
      <c r="F33" s="6" t="s">
        <v>354</v>
      </c>
      <c r="G33" s="8" t="s">
        <v>355</v>
      </c>
      <c r="H33" s="9">
        <v>700</v>
      </c>
      <c r="I33" s="9">
        <v>700</v>
      </c>
      <c r="J33" s="9">
        <v>300</v>
      </c>
      <c r="K33" s="124">
        <f>I33+J33</f>
        <v>1000</v>
      </c>
      <c r="L33" s="125"/>
      <c r="M33" s="125"/>
    </row>
    <row r="34" spans="1:13" s="3" customFormat="1" ht="19.5" customHeight="1">
      <c r="A34" s="130" t="s">
        <v>345</v>
      </c>
      <c r="B34" s="6" t="s">
        <v>356</v>
      </c>
      <c r="C34" s="123" t="s">
        <v>357</v>
      </c>
      <c r="D34" s="6" t="s">
        <v>352</v>
      </c>
      <c r="E34" s="6" t="s">
        <v>353</v>
      </c>
      <c r="F34" s="6" t="s">
        <v>354</v>
      </c>
      <c r="G34" s="8" t="s">
        <v>358</v>
      </c>
      <c r="H34" s="9">
        <v>700</v>
      </c>
      <c r="I34" s="9">
        <v>700</v>
      </c>
      <c r="J34" s="9">
        <v>300</v>
      </c>
      <c r="K34" s="124">
        <f>I34+J34</f>
        <v>1000</v>
      </c>
      <c r="L34" s="125"/>
      <c r="M34" s="125"/>
    </row>
    <row r="35" spans="1:13" s="3" customFormat="1" ht="19.5" customHeight="1">
      <c r="A35" s="130" t="s">
        <v>359</v>
      </c>
      <c r="B35" s="6" t="s">
        <v>76</v>
      </c>
      <c r="C35" s="123" t="s">
        <v>48</v>
      </c>
      <c r="D35" s="6" t="s">
        <v>360</v>
      </c>
      <c r="E35" s="6" t="s">
        <v>361</v>
      </c>
      <c r="F35" s="6" t="s">
        <v>362</v>
      </c>
      <c r="G35" s="8" t="s">
        <v>363</v>
      </c>
      <c r="H35" s="9">
        <v>1100</v>
      </c>
      <c r="I35" s="9">
        <v>2200</v>
      </c>
      <c r="J35" s="9">
        <v>400</v>
      </c>
      <c r="K35" s="124">
        <f>I35+J35</f>
        <v>2600</v>
      </c>
      <c r="L35" s="125"/>
      <c r="M35" s="125"/>
    </row>
    <row r="36" spans="1:13" s="4" customFormat="1" ht="19.5" customHeight="1">
      <c r="A36" s="32" t="s">
        <v>409</v>
      </c>
      <c r="B36" s="12" t="s">
        <v>8</v>
      </c>
      <c r="C36" s="10" t="s">
        <v>9</v>
      </c>
      <c r="D36" s="6" t="s">
        <v>376</v>
      </c>
      <c r="E36" s="6" t="s">
        <v>411</v>
      </c>
      <c r="F36" s="7" t="s">
        <v>412</v>
      </c>
      <c r="G36" s="8" t="s">
        <v>413</v>
      </c>
      <c r="H36" s="9">
        <v>700</v>
      </c>
      <c r="I36" s="9">
        <v>700</v>
      </c>
      <c r="J36" s="9">
        <v>300</v>
      </c>
      <c r="K36" s="61">
        <f>I36+J36</f>
        <v>1000</v>
      </c>
      <c r="L36" s="66"/>
      <c r="M36" s="66"/>
    </row>
    <row r="37" spans="1:13" s="4" customFormat="1" ht="19.5" customHeight="1">
      <c r="A37" s="32" t="s">
        <v>409</v>
      </c>
      <c r="B37" s="12" t="s">
        <v>81</v>
      </c>
      <c r="C37" s="10" t="s">
        <v>74</v>
      </c>
      <c r="D37" s="6" t="s">
        <v>410</v>
      </c>
      <c r="E37" s="6" t="s">
        <v>411</v>
      </c>
      <c r="F37" s="7" t="s">
        <v>412</v>
      </c>
      <c r="G37" s="8" t="s">
        <v>414</v>
      </c>
      <c r="H37" s="9">
        <v>700</v>
      </c>
      <c r="I37" s="9">
        <v>700</v>
      </c>
      <c r="J37" s="9">
        <v>300</v>
      </c>
      <c r="K37" s="61">
        <f>I37+J37</f>
        <v>1000</v>
      </c>
      <c r="L37" s="66"/>
      <c r="M37" s="66"/>
    </row>
    <row r="38" spans="1:13" s="4" customFormat="1" ht="19.5" customHeight="1">
      <c r="A38" s="32" t="s">
        <v>409</v>
      </c>
      <c r="B38" s="12" t="s">
        <v>415</v>
      </c>
      <c r="C38" s="10" t="s">
        <v>10</v>
      </c>
      <c r="D38" s="6" t="s">
        <v>376</v>
      </c>
      <c r="E38" s="6" t="s">
        <v>411</v>
      </c>
      <c r="F38" s="7" t="s">
        <v>416</v>
      </c>
      <c r="G38" s="8" t="s">
        <v>417</v>
      </c>
      <c r="H38" s="9">
        <v>1350</v>
      </c>
      <c r="I38" s="9">
        <v>1350</v>
      </c>
      <c r="J38" s="9">
        <v>500</v>
      </c>
      <c r="K38" s="61">
        <f>I38+J38</f>
        <v>1850</v>
      </c>
      <c r="L38" s="66"/>
      <c r="M38" s="66"/>
    </row>
    <row r="39" spans="1:13" s="4" customFormat="1" ht="19.5" customHeight="1">
      <c r="A39" s="32" t="s">
        <v>409</v>
      </c>
      <c r="B39" s="12" t="s">
        <v>47</v>
      </c>
      <c r="C39" s="10" t="s">
        <v>48</v>
      </c>
      <c r="D39" s="6" t="s">
        <v>376</v>
      </c>
      <c r="E39" s="6" t="s">
        <v>418</v>
      </c>
      <c r="F39" s="7" t="s">
        <v>416</v>
      </c>
      <c r="G39" s="8" t="s">
        <v>419</v>
      </c>
      <c r="H39" s="9">
        <v>1100</v>
      </c>
      <c r="I39" s="9">
        <v>2200</v>
      </c>
      <c r="J39" s="9">
        <v>400</v>
      </c>
      <c r="K39" s="61">
        <f>I39+J39</f>
        <v>2600</v>
      </c>
      <c r="L39" s="66"/>
      <c r="M39" s="66"/>
    </row>
    <row r="40" spans="1:13" s="4" customFormat="1" ht="19.5" customHeight="1">
      <c r="A40" s="32" t="s">
        <v>409</v>
      </c>
      <c r="B40" s="12" t="s">
        <v>34</v>
      </c>
      <c r="C40" s="10" t="s">
        <v>90</v>
      </c>
      <c r="D40" s="6" t="s">
        <v>376</v>
      </c>
      <c r="E40" s="6" t="s">
        <v>418</v>
      </c>
      <c r="F40" s="7" t="s">
        <v>416</v>
      </c>
      <c r="G40" s="8" t="s">
        <v>420</v>
      </c>
      <c r="H40" s="9">
        <v>1100</v>
      </c>
      <c r="I40" s="9">
        <v>2200</v>
      </c>
      <c r="J40" s="9">
        <v>400</v>
      </c>
      <c r="K40" s="61">
        <f>I40+J40</f>
        <v>2600</v>
      </c>
      <c r="L40" s="66"/>
      <c r="M40" s="66"/>
    </row>
    <row r="41" spans="1:13" s="4" customFormat="1" ht="19.5" customHeight="1">
      <c r="A41" s="32" t="s">
        <v>421</v>
      </c>
      <c r="B41" s="12" t="s">
        <v>76</v>
      </c>
      <c r="C41" s="10" t="s">
        <v>48</v>
      </c>
      <c r="D41" s="6" t="s">
        <v>422</v>
      </c>
      <c r="E41" s="6" t="s">
        <v>423</v>
      </c>
      <c r="F41" s="7" t="s">
        <v>424</v>
      </c>
      <c r="G41" s="8" t="s">
        <v>425</v>
      </c>
      <c r="H41" s="9">
        <v>1100</v>
      </c>
      <c r="I41" s="9">
        <v>1100</v>
      </c>
      <c r="J41" s="9">
        <v>400</v>
      </c>
      <c r="K41" s="61">
        <f>I41+J41</f>
        <v>1500</v>
      </c>
      <c r="L41" s="66"/>
      <c r="M41" s="66"/>
    </row>
    <row r="42" spans="1:13" s="4" customFormat="1" ht="19.5" customHeight="1">
      <c r="A42" s="32" t="s">
        <v>421</v>
      </c>
      <c r="B42" s="12" t="s">
        <v>8</v>
      </c>
      <c r="C42" s="10" t="s">
        <v>9</v>
      </c>
      <c r="D42" s="6" t="s">
        <v>426</v>
      </c>
      <c r="E42" s="6" t="s">
        <v>423</v>
      </c>
      <c r="F42" s="7" t="s">
        <v>424</v>
      </c>
      <c r="G42" s="8" t="s">
        <v>427</v>
      </c>
      <c r="H42" s="9">
        <v>700</v>
      </c>
      <c r="I42" s="9">
        <v>700</v>
      </c>
      <c r="J42" s="9">
        <v>300</v>
      </c>
      <c r="K42" s="61">
        <f>I42+J42</f>
        <v>1000</v>
      </c>
      <c r="L42" s="66"/>
      <c r="M42" s="66"/>
    </row>
    <row r="43" spans="1:13" s="4" customFormat="1" ht="19.5" customHeight="1">
      <c r="A43" s="32" t="s">
        <v>428</v>
      </c>
      <c r="B43" s="12" t="s">
        <v>78</v>
      </c>
      <c r="C43" s="10" t="s">
        <v>79</v>
      </c>
      <c r="D43" s="6" t="s">
        <v>429</v>
      </c>
      <c r="E43" s="6" t="s">
        <v>430</v>
      </c>
      <c r="F43" s="7" t="s">
        <v>431</v>
      </c>
      <c r="G43" s="8" t="s">
        <v>432</v>
      </c>
      <c r="H43" s="9">
        <v>850</v>
      </c>
      <c r="I43" s="9">
        <v>850</v>
      </c>
      <c r="J43" s="9">
        <v>400</v>
      </c>
      <c r="K43" s="61">
        <f>I43+J43</f>
        <v>1250</v>
      </c>
      <c r="L43" s="66"/>
      <c r="M43" s="66"/>
    </row>
    <row r="44" spans="1:13" s="4" customFormat="1" ht="19.5" customHeight="1">
      <c r="A44" s="154" t="s">
        <v>285</v>
      </c>
      <c r="B44" s="12" t="s">
        <v>83</v>
      </c>
      <c r="C44" s="12" t="s">
        <v>9</v>
      </c>
      <c r="D44" s="6" t="s">
        <v>121</v>
      </c>
      <c r="E44" s="6" t="s">
        <v>122</v>
      </c>
      <c r="F44" s="7" t="s">
        <v>195</v>
      </c>
      <c r="G44" s="8" t="s">
        <v>196</v>
      </c>
      <c r="H44" s="9">
        <v>700</v>
      </c>
      <c r="I44" s="9"/>
      <c r="J44" s="9">
        <v>300</v>
      </c>
      <c r="K44" s="61">
        <f>I44+J44</f>
        <v>300</v>
      </c>
      <c r="L44" s="66"/>
      <c r="M44" s="66"/>
    </row>
    <row r="45" spans="1:13" s="4" customFormat="1" ht="19.5" customHeight="1">
      <c r="A45" s="154" t="s">
        <v>288</v>
      </c>
      <c r="B45" s="5" t="s">
        <v>34</v>
      </c>
      <c r="C45" s="5" t="s">
        <v>77</v>
      </c>
      <c r="D45" s="6" t="s">
        <v>125</v>
      </c>
      <c r="E45" s="6" t="s">
        <v>126</v>
      </c>
      <c r="F45" s="7" t="s">
        <v>202</v>
      </c>
      <c r="G45" s="8" t="s">
        <v>203</v>
      </c>
      <c r="H45" s="9">
        <v>1100</v>
      </c>
      <c r="I45" s="9"/>
      <c r="J45" s="9">
        <v>400</v>
      </c>
      <c r="K45" s="61">
        <f>I45+J45</f>
        <v>400</v>
      </c>
      <c r="L45" s="66"/>
      <c r="M45" s="66"/>
    </row>
    <row r="46" spans="1:13" s="4" customFormat="1" ht="19.5" customHeight="1">
      <c r="A46" s="154" t="s">
        <v>288</v>
      </c>
      <c r="B46" s="5" t="s">
        <v>76</v>
      </c>
      <c r="C46" s="5" t="s">
        <v>48</v>
      </c>
      <c r="D46" s="6" t="s">
        <v>125</v>
      </c>
      <c r="E46" s="6" t="s">
        <v>126</v>
      </c>
      <c r="F46" s="7" t="s">
        <v>202</v>
      </c>
      <c r="G46" s="8" t="s">
        <v>204</v>
      </c>
      <c r="H46" s="9">
        <v>1100</v>
      </c>
      <c r="I46" s="9"/>
      <c r="J46" s="9">
        <v>400</v>
      </c>
      <c r="K46" s="61">
        <f>I46+J46</f>
        <v>400</v>
      </c>
      <c r="L46" s="66"/>
      <c r="M46" s="66"/>
    </row>
    <row r="47" spans="1:12" ht="15" customHeight="1">
      <c r="A47" s="96" t="s">
        <v>518</v>
      </c>
      <c r="B47" s="96" t="s">
        <v>608</v>
      </c>
      <c r="C47" s="134">
        <v>34</v>
      </c>
      <c r="D47" s="96" t="s">
        <v>519</v>
      </c>
      <c r="E47" s="96"/>
      <c r="F47" s="135"/>
      <c r="G47" s="96"/>
      <c r="H47" s="135"/>
      <c r="I47" s="96">
        <v>734.4</v>
      </c>
      <c r="J47" s="135"/>
      <c r="K47" s="135">
        <f>I47+J47</f>
        <v>734.4</v>
      </c>
      <c r="L47" s="178"/>
    </row>
    <row r="48" spans="1:12" ht="15" customHeight="1">
      <c r="A48" s="96" t="s">
        <v>520</v>
      </c>
      <c r="B48" s="96" t="s">
        <v>609</v>
      </c>
      <c r="C48" s="134">
        <v>76</v>
      </c>
      <c r="D48" s="96" t="s">
        <v>521</v>
      </c>
      <c r="E48" s="96"/>
      <c r="F48" s="135"/>
      <c r="G48" s="96"/>
      <c r="H48" s="135"/>
      <c r="I48" s="96">
        <v>3468</v>
      </c>
      <c r="J48" s="135"/>
      <c r="K48" s="135">
        <f>I48+J48</f>
        <v>3468</v>
      </c>
      <c r="L48" s="178"/>
    </row>
    <row r="49" spans="1:13" s="4" customFormat="1" ht="19.5" customHeight="1">
      <c r="A49" s="32" t="s">
        <v>455</v>
      </c>
      <c r="B49" s="12" t="s">
        <v>34</v>
      </c>
      <c r="C49" s="10" t="s">
        <v>90</v>
      </c>
      <c r="D49" s="6" t="s">
        <v>17</v>
      </c>
      <c r="E49" s="6" t="s">
        <v>456</v>
      </c>
      <c r="F49" s="7" t="s">
        <v>457</v>
      </c>
      <c r="G49" s="8" t="s">
        <v>458</v>
      </c>
      <c r="H49" s="9">
        <v>1100</v>
      </c>
      <c r="I49" s="9">
        <v>0</v>
      </c>
      <c r="J49" s="9">
        <v>400</v>
      </c>
      <c r="K49" s="61">
        <f>I49+J49</f>
        <v>400</v>
      </c>
      <c r="L49" s="66"/>
      <c r="M49" s="66"/>
    </row>
    <row r="50" spans="1:13" s="4" customFormat="1" ht="19.5" customHeight="1">
      <c r="A50" s="32" t="s">
        <v>459</v>
      </c>
      <c r="B50" s="12" t="s">
        <v>8</v>
      </c>
      <c r="C50" s="10" t="s">
        <v>9</v>
      </c>
      <c r="D50" s="6" t="s">
        <v>17</v>
      </c>
      <c r="E50" s="6" t="s">
        <v>460</v>
      </c>
      <c r="F50" s="7" t="s">
        <v>457</v>
      </c>
      <c r="G50" s="8" t="s">
        <v>461</v>
      </c>
      <c r="H50" s="9">
        <v>700</v>
      </c>
      <c r="I50" s="9">
        <v>0</v>
      </c>
      <c r="J50" s="9">
        <v>300</v>
      </c>
      <c r="K50" s="61">
        <f>I50+J50</f>
        <v>300</v>
      </c>
      <c r="L50" s="66"/>
      <c r="M50" s="66"/>
    </row>
    <row r="51" spans="1:13" s="4" customFormat="1" ht="19.5" customHeight="1">
      <c r="A51" s="32" t="s">
        <v>462</v>
      </c>
      <c r="B51" s="12" t="s">
        <v>47</v>
      </c>
      <c r="C51" s="10" t="s">
        <v>48</v>
      </c>
      <c r="D51" s="6" t="s">
        <v>376</v>
      </c>
      <c r="E51" s="6" t="s">
        <v>463</v>
      </c>
      <c r="F51" s="7" t="s">
        <v>242</v>
      </c>
      <c r="G51" s="8" t="s">
        <v>464</v>
      </c>
      <c r="H51" s="9">
        <v>1100</v>
      </c>
      <c r="I51" s="9">
        <v>1100</v>
      </c>
      <c r="J51" s="9">
        <v>400</v>
      </c>
      <c r="K51" s="61">
        <f>I51+J51</f>
        <v>1500</v>
      </c>
      <c r="L51" s="66"/>
      <c r="M51" s="66"/>
    </row>
    <row r="52" spans="1:13" s="4" customFormat="1" ht="19.5" customHeight="1">
      <c r="A52" s="32" t="s">
        <v>465</v>
      </c>
      <c r="B52" s="12" t="s">
        <v>34</v>
      </c>
      <c r="C52" s="10" t="s">
        <v>90</v>
      </c>
      <c r="D52" s="6" t="s">
        <v>160</v>
      </c>
      <c r="E52" s="6" t="s">
        <v>466</v>
      </c>
      <c r="F52" s="7" t="s">
        <v>467</v>
      </c>
      <c r="G52" s="8" t="s">
        <v>468</v>
      </c>
      <c r="H52" s="9">
        <v>1100</v>
      </c>
      <c r="I52" s="9">
        <v>1100</v>
      </c>
      <c r="J52" s="9">
        <v>400</v>
      </c>
      <c r="K52" s="61">
        <f>I52+J52</f>
        <v>1500</v>
      </c>
      <c r="L52" s="66"/>
      <c r="M52" s="66"/>
    </row>
    <row r="53" spans="1:13" s="4" customFormat="1" ht="19.5" customHeight="1">
      <c r="A53" s="32" t="s">
        <v>465</v>
      </c>
      <c r="B53" s="12" t="s">
        <v>47</v>
      </c>
      <c r="C53" s="10" t="s">
        <v>48</v>
      </c>
      <c r="D53" s="6" t="s">
        <v>160</v>
      </c>
      <c r="E53" s="6" t="s">
        <v>466</v>
      </c>
      <c r="F53" s="7" t="s">
        <v>467</v>
      </c>
      <c r="G53" s="8" t="s">
        <v>469</v>
      </c>
      <c r="H53" s="9">
        <v>1100</v>
      </c>
      <c r="I53" s="9">
        <v>1100</v>
      </c>
      <c r="J53" s="9">
        <v>400</v>
      </c>
      <c r="K53" s="61">
        <f>I53+J53</f>
        <v>1500</v>
      </c>
      <c r="L53" s="66"/>
      <c r="M53" s="66"/>
    </row>
    <row r="54" spans="1:13" s="4" customFormat="1" ht="19.5" customHeight="1">
      <c r="A54" s="32" t="s">
        <v>465</v>
      </c>
      <c r="B54" s="12" t="s">
        <v>8</v>
      </c>
      <c r="C54" s="10" t="s">
        <v>9</v>
      </c>
      <c r="D54" s="6" t="s">
        <v>17</v>
      </c>
      <c r="E54" s="6" t="s">
        <v>470</v>
      </c>
      <c r="F54" s="22" t="s">
        <v>471</v>
      </c>
      <c r="G54" s="8" t="s">
        <v>472</v>
      </c>
      <c r="H54" s="9">
        <v>700</v>
      </c>
      <c r="I54" s="9">
        <v>700</v>
      </c>
      <c r="J54" s="9">
        <v>300</v>
      </c>
      <c r="K54" s="61">
        <f>I54+J54</f>
        <v>1000</v>
      </c>
      <c r="L54" s="66"/>
      <c r="M54" s="66"/>
    </row>
    <row r="55" spans="1:13" s="4" customFormat="1" ht="19.5" customHeight="1">
      <c r="A55" s="32" t="s">
        <v>473</v>
      </c>
      <c r="B55" s="12" t="s">
        <v>8</v>
      </c>
      <c r="C55" s="10" t="s">
        <v>9</v>
      </c>
      <c r="D55" s="6" t="s">
        <v>17</v>
      </c>
      <c r="E55" s="6" t="s">
        <v>474</v>
      </c>
      <c r="F55" s="7" t="s">
        <v>475</v>
      </c>
      <c r="G55" s="8" t="s">
        <v>476</v>
      </c>
      <c r="H55" s="9">
        <v>700</v>
      </c>
      <c r="I55" s="9">
        <v>700</v>
      </c>
      <c r="J55" s="9">
        <v>300</v>
      </c>
      <c r="K55" s="61">
        <f>I55+J55</f>
        <v>1000</v>
      </c>
      <c r="L55" s="66"/>
      <c r="M55" s="66"/>
    </row>
    <row r="56" spans="1:13" s="4" customFormat="1" ht="19.5" customHeight="1">
      <c r="A56" s="32" t="s">
        <v>473</v>
      </c>
      <c r="B56" s="12" t="s">
        <v>21</v>
      </c>
      <c r="C56" s="10" t="s">
        <v>75</v>
      </c>
      <c r="D56" s="6" t="s">
        <v>17</v>
      </c>
      <c r="E56" s="6" t="s">
        <v>474</v>
      </c>
      <c r="F56" s="7" t="s">
        <v>475</v>
      </c>
      <c r="G56" s="8" t="s">
        <v>477</v>
      </c>
      <c r="H56" s="9">
        <v>850</v>
      </c>
      <c r="I56" s="9">
        <v>850</v>
      </c>
      <c r="J56" s="9">
        <v>400</v>
      </c>
      <c r="K56" s="61">
        <f>I56+J56</f>
        <v>1250</v>
      </c>
      <c r="L56" s="66"/>
      <c r="M56" s="66"/>
    </row>
    <row r="57" spans="1:13" s="4" customFormat="1" ht="19.5" customHeight="1">
      <c r="A57" s="32" t="s">
        <v>478</v>
      </c>
      <c r="B57" s="12" t="s">
        <v>47</v>
      </c>
      <c r="C57" s="10" t="s">
        <v>48</v>
      </c>
      <c r="D57" s="6" t="s">
        <v>376</v>
      </c>
      <c r="E57" s="6" t="s">
        <v>479</v>
      </c>
      <c r="F57" s="7" t="s">
        <v>242</v>
      </c>
      <c r="G57" s="8" t="s">
        <v>480</v>
      </c>
      <c r="H57" s="9">
        <v>1100</v>
      </c>
      <c r="I57" s="9">
        <v>0</v>
      </c>
      <c r="J57" s="9">
        <v>400</v>
      </c>
      <c r="K57" s="61">
        <f>I57+J57</f>
        <v>400</v>
      </c>
      <c r="L57" s="66"/>
      <c r="M57" s="66"/>
    </row>
    <row r="58" spans="1:13" s="4" customFormat="1" ht="19.5" customHeight="1">
      <c r="A58" s="32" t="s">
        <v>481</v>
      </c>
      <c r="B58" s="12" t="s">
        <v>21</v>
      </c>
      <c r="C58" s="10" t="s">
        <v>75</v>
      </c>
      <c r="D58" s="6" t="s">
        <v>482</v>
      </c>
      <c r="E58" s="6" t="s">
        <v>483</v>
      </c>
      <c r="F58" s="7" t="s">
        <v>484</v>
      </c>
      <c r="G58" s="8" t="s">
        <v>485</v>
      </c>
      <c r="H58" s="9">
        <v>850</v>
      </c>
      <c r="I58" s="9">
        <v>0</v>
      </c>
      <c r="J58" s="9">
        <v>400</v>
      </c>
      <c r="K58" s="61">
        <f>I58+J58</f>
        <v>400</v>
      </c>
      <c r="L58" s="66"/>
      <c r="M58" s="66"/>
    </row>
    <row r="59" spans="1:13" s="4" customFormat="1" ht="19.5" customHeight="1">
      <c r="A59" s="32" t="s">
        <v>481</v>
      </c>
      <c r="B59" s="12" t="s">
        <v>40</v>
      </c>
      <c r="C59" s="10" t="s">
        <v>43</v>
      </c>
      <c r="D59" s="6" t="s">
        <v>482</v>
      </c>
      <c r="E59" s="6" t="s">
        <v>486</v>
      </c>
      <c r="F59" s="7" t="s">
        <v>484</v>
      </c>
      <c r="G59" s="8" t="s">
        <v>487</v>
      </c>
      <c r="H59" s="9">
        <v>850</v>
      </c>
      <c r="I59" s="9">
        <v>0</v>
      </c>
      <c r="J59" s="9">
        <v>400</v>
      </c>
      <c r="K59" s="61">
        <f>I59+J59</f>
        <v>400</v>
      </c>
      <c r="L59" s="66"/>
      <c r="M59" s="66"/>
    </row>
    <row r="60" spans="1:13" s="4" customFormat="1" ht="19.5" customHeight="1">
      <c r="A60" s="33">
        <v>42725</v>
      </c>
      <c r="B60" s="12" t="s">
        <v>21</v>
      </c>
      <c r="C60" s="10" t="s">
        <v>75</v>
      </c>
      <c r="D60" s="6" t="s">
        <v>17</v>
      </c>
      <c r="E60" s="6" t="s">
        <v>488</v>
      </c>
      <c r="F60" s="7" t="s">
        <v>475</v>
      </c>
      <c r="G60" s="8" t="s">
        <v>489</v>
      </c>
      <c r="H60" s="9">
        <v>850</v>
      </c>
      <c r="I60" s="9">
        <v>850</v>
      </c>
      <c r="J60" s="9">
        <v>400</v>
      </c>
      <c r="K60" s="61">
        <f>I60+J60</f>
        <v>1250</v>
      </c>
      <c r="L60" s="66"/>
      <c r="M60" s="66"/>
    </row>
    <row r="61" spans="1:13" s="4" customFormat="1" ht="19.5" customHeight="1">
      <c r="A61" s="33">
        <v>42725</v>
      </c>
      <c r="B61" s="12" t="s">
        <v>490</v>
      </c>
      <c r="C61" s="10" t="s">
        <v>9</v>
      </c>
      <c r="D61" s="6" t="s">
        <v>17</v>
      </c>
      <c r="E61" s="6" t="s">
        <v>488</v>
      </c>
      <c r="F61" s="7" t="s">
        <v>475</v>
      </c>
      <c r="G61" s="8" t="s">
        <v>491</v>
      </c>
      <c r="H61" s="9">
        <v>700</v>
      </c>
      <c r="I61" s="9">
        <v>700</v>
      </c>
      <c r="J61" s="9">
        <v>300</v>
      </c>
      <c r="K61" s="61">
        <f>I61+J61</f>
        <v>1000</v>
      </c>
      <c r="L61" s="66"/>
      <c r="M61" s="66"/>
    </row>
    <row r="62" spans="1:13" s="4" customFormat="1" ht="19.5" customHeight="1">
      <c r="A62" s="33">
        <v>42725</v>
      </c>
      <c r="B62" s="12" t="s">
        <v>7</v>
      </c>
      <c r="C62" s="10" t="s">
        <v>10</v>
      </c>
      <c r="D62" s="6" t="s">
        <v>17</v>
      </c>
      <c r="E62" s="6" t="s">
        <v>488</v>
      </c>
      <c r="F62" s="7" t="s">
        <v>475</v>
      </c>
      <c r="G62" s="8" t="s">
        <v>492</v>
      </c>
      <c r="H62" s="9">
        <v>1350</v>
      </c>
      <c r="I62" s="9">
        <v>1350</v>
      </c>
      <c r="J62" s="9">
        <v>500</v>
      </c>
      <c r="K62" s="61">
        <f>I62+J62</f>
        <v>1850</v>
      </c>
      <c r="L62" s="66"/>
      <c r="M62" s="66"/>
    </row>
    <row r="63" spans="1:13" s="4" customFormat="1" ht="19.5" customHeight="1">
      <c r="A63" s="33">
        <v>42725</v>
      </c>
      <c r="B63" s="12" t="s">
        <v>493</v>
      </c>
      <c r="C63" s="10" t="s">
        <v>48</v>
      </c>
      <c r="D63" s="6" t="s">
        <v>148</v>
      </c>
      <c r="E63" s="6" t="s">
        <v>494</v>
      </c>
      <c r="F63" s="7" t="s">
        <v>495</v>
      </c>
      <c r="G63" s="8" t="s">
        <v>496</v>
      </c>
      <c r="H63" s="9">
        <v>1100</v>
      </c>
      <c r="I63" s="9">
        <v>1100</v>
      </c>
      <c r="J63" s="9">
        <v>400</v>
      </c>
      <c r="K63" s="61">
        <f>I63+J63</f>
        <v>1500</v>
      </c>
      <c r="L63" s="66"/>
      <c r="M63" s="66"/>
    </row>
    <row r="64" spans="1:13" s="4" customFormat="1" ht="19.5" customHeight="1">
      <c r="A64" s="33">
        <v>42725</v>
      </c>
      <c r="B64" s="12" t="s">
        <v>34</v>
      </c>
      <c r="C64" s="10" t="s">
        <v>90</v>
      </c>
      <c r="D64" s="6" t="s">
        <v>148</v>
      </c>
      <c r="E64" s="6" t="s">
        <v>494</v>
      </c>
      <c r="F64" s="7" t="s">
        <v>495</v>
      </c>
      <c r="G64" s="8" t="s">
        <v>497</v>
      </c>
      <c r="H64" s="9">
        <v>1100</v>
      </c>
      <c r="I64" s="9">
        <v>1100</v>
      </c>
      <c r="J64" s="9">
        <v>400</v>
      </c>
      <c r="K64" s="61">
        <f>I64+J64</f>
        <v>1500</v>
      </c>
      <c r="L64" s="66"/>
      <c r="M64" s="66"/>
    </row>
    <row r="65" spans="1:13" s="4" customFormat="1" ht="19.5" customHeight="1">
      <c r="A65" s="154" t="s">
        <v>293</v>
      </c>
      <c r="B65" s="5" t="s">
        <v>40</v>
      </c>
      <c r="C65" s="5" t="s">
        <v>43</v>
      </c>
      <c r="D65" s="6" t="s">
        <v>136</v>
      </c>
      <c r="E65" s="6" t="s">
        <v>137</v>
      </c>
      <c r="F65" s="7" t="s">
        <v>216</v>
      </c>
      <c r="G65" s="8" t="s">
        <v>218</v>
      </c>
      <c r="H65" s="9">
        <v>850</v>
      </c>
      <c r="I65" s="9"/>
      <c r="J65" s="9">
        <v>400</v>
      </c>
      <c r="K65" s="61">
        <f>I65+J65</f>
        <v>400</v>
      </c>
      <c r="L65" s="66"/>
      <c r="M65" s="66"/>
    </row>
    <row r="67" spans="1:13" s="4" customFormat="1" ht="19.5" customHeight="1">
      <c r="A67" s="154" t="s">
        <v>294</v>
      </c>
      <c r="B67" s="12" t="s">
        <v>87</v>
      </c>
      <c r="C67" s="12" t="s">
        <v>9</v>
      </c>
      <c r="D67" s="6" t="s">
        <v>141</v>
      </c>
      <c r="E67" s="6" t="s">
        <v>142</v>
      </c>
      <c r="F67" s="7" t="s">
        <v>219</v>
      </c>
      <c r="G67" s="8" t="s">
        <v>224</v>
      </c>
      <c r="H67" s="9">
        <v>850</v>
      </c>
      <c r="I67" s="13"/>
      <c r="J67" s="13">
        <v>400</v>
      </c>
      <c r="K67" s="61">
        <f>I67+J67</f>
        <v>400</v>
      </c>
      <c r="L67" s="66"/>
      <c r="M67" s="66"/>
    </row>
    <row r="68" spans="1:13" s="4" customFormat="1" ht="19.5" customHeight="1">
      <c r="A68" s="154" t="s">
        <v>309</v>
      </c>
      <c r="B68" s="5" t="s">
        <v>76</v>
      </c>
      <c r="C68" s="10" t="s">
        <v>48</v>
      </c>
      <c r="D68" s="6" t="s">
        <v>112</v>
      </c>
      <c r="E68" s="6" t="s">
        <v>168</v>
      </c>
      <c r="F68" s="7" t="s">
        <v>261</v>
      </c>
      <c r="G68" s="8" t="s">
        <v>262</v>
      </c>
      <c r="H68" s="9">
        <v>1100</v>
      </c>
      <c r="I68" s="9">
        <v>2200</v>
      </c>
      <c r="J68" s="9">
        <v>400</v>
      </c>
      <c r="K68" s="61">
        <f>I68+J68</f>
        <v>2600</v>
      </c>
      <c r="L68" s="66"/>
      <c r="M68" s="66"/>
    </row>
    <row r="69" spans="1:13" s="4" customFormat="1" ht="19.5" customHeight="1">
      <c r="A69" s="154" t="s">
        <v>310</v>
      </c>
      <c r="B69" s="5" t="s">
        <v>55</v>
      </c>
      <c r="C69" s="10" t="s">
        <v>57</v>
      </c>
      <c r="D69" s="6" t="s">
        <v>169</v>
      </c>
      <c r="E69" s="6" t="s">
        <v>170</v>
      </c>
      <c r="F69" s="7" t="s">
        <v>263</v>
      </c>
      <c r="G69" s="8" t="s">
        <v>264</v>
      </c>
      <c r="H69" s="9">
        <v>850</v>
      </c>
      <c r="I69" s="9">
        <v>850</v>
      </c>
      <c r="J69" s="9">
        <v>400</v>
      </c>
      <c r="K69" s="61">
        <f>I69+J69</f>
        <v>1250</v>
      </c>
      <c r="L69" s="66"/>
      <c r="M69" s="66"/>
    </row>
    <row r="70" spans="1:13" s="4" customFormat="1" ht="19.5" customHeight="1">
      <c r="A70" s="154" t="s">
        <v>310</v>
      </c>
      <c r="B70" s="5" t="s">
        <v>56</v>
      </c>
      <c r="C70" s="10" t="s">
        <v>93</v>
      </c>
      <c r="D70" s="6" t="s">
        <v>169</v>
      </c>
      <c r="E70" s="6" t="s">
        <v>170</v>
      </c>
      <c r="F70" s="7" t="s">
        <v>263</v>
      </c>
      <c r="G70" s="8" t="s">
        <v>265</v>
      </c>
      <c r="H70" s="9">
        <v>700</v>
      </c>
      <c r="I70" s="9">
        <v>700</v>
      </c>
      <c r="J70" s="9">
        <v>300</v>
      </c>
      <c r="K70" s="61">
        <f>I70+J70</f>
        <v>1000</v>
      </c>
      <c r="L70" s="66"/>
      <c r="M70" s="66"/>
    </row>
    <row r="71" spans="1:13" s="4" customFormat="1" ht="19.5" customHeight="1">
      <c r="A71" s="154" t="s">
        <v>370</v>
      </c>
      <c r="B71" s="12" t="s">
        <v>76</v>
      </c>
      <c r="C71" s="10" t="s">
        <v>48</v>
      </c>
      <c r="D71" s="6" t="s">
        <v>371</v>
      </c>
      <c r="E71" s="6" t="s">
        <v>372</v>
      </c>
      <c r="F71" s="7" t="s">
        <v>373</v>
      </c>
      <c r="G71" s="8" t="s">
        <v>374</v>
      </c>
      <c r="H71" s="9">
        <v>1100</v>
      </c>
      <c r="I71" s="9">
        <v>1100</v>
      </c>
      <c r="J71" s="9">
        <v>400</v>
      </c>
      <c r="K71" s="61">
        <f>I71+J71</f>
        <v>1500</v>
      </c>
      <c r="L71" s="66"/>
      <c r="M71" s="66"/>
    </row>
    <row r="72" spans="1:13" s="4" customFormat="1" ht="19.5" customHeight="1">
      <c r="A72" s="154" t="s">
        <v>375</v>
      </c>
      <c r="B72" s="12" t="s">
        <v>76</v>
      </c>
      <c r="C72" s="10" t="s">
        <v>48</v>
      </c>
      <c r="D72" s="6" t="s">
        <v>376</v>
      </c>
      <c r="E72" s="6" t="s">
        <v>377</v>
      </c>
      <c r="F72" s="7" t="s">
        <v>378</v>
      </c>
      <c r="G72" s="8" t="s">
        <v>379</v>
      </c>
      <c r="H72" s="9">
        <v>1100</v>
      </c>
      <c r="I72" s="9">
        <v>2200</v>
      </c>
      <c r="J72" s="9">
        <v>400</v>
      </c>
      <c r="K72" s="61">
        <f>I72+J72</f>
        <v>2600</v>
      </c>
      <c r="L72" s="66"/>
      <c r="M72" s="66"/>
    </row>
    <row r="73" spans="1:13" s="4" customFormat="1" ht="19.5" customHeight="1">
      <c r="A73" s="154" t="s">
        <v>380</v>
      </c>
      <c r="B73" s="12" t="s">
        <v>76</v>
      </c>
      <c r="C73" s="10" t="s">
        <v>48</v>
      </c>
      <c r="D73" s="6" t="s">
        <v>376</v>
      </c>
      <c r="E73" s="6" t="s">
        <v>381</v>
      </c>
      <c r="F73" s="7" t="s">
        <v>378</v>
      </c>
      <c r="G73" s="8" t="s">
        <v>382</v>
      </c>
      <c r="H73" s="9">
        <v>1100</v>
      </c>
      <c r="I73" s="9"/>
      <c r="J73" s="9">
        <v>400</v>
      </c>
      <c r="K73" s="61">
        <f>I73+J73</f>
        <v>400</v>
      </c>
      <c r="L73" s="66"/>
      <c r="M73" s="66"/>
    </row>
    <row r="74" spans="1:12" s="4" customFormat="1" ht="19.5" customHeight="1">
      <c r="A74" s="154" t="s">
        <v>433</v>
      </c>
      <c r="B74" s="21" t="s">
        <v>40</v>
      </c>
      <c r="C74" s="22"/>
      <c r="D74" s="23" t="s">
        <v>434</v>
      </c>
      <c r="E74" s="23" t="s">
        <v>435</v>
      </c>
      <c r="F74" s="22" t="s">
        <v>424</v>
      </c>
      <c r="G74" s="8" t="s">
        <v>436</v>
      </c>
      <c r="H74" s="13">
        <v>850</v>
      </c>
      <c r="I74" s="13">
        <v>0</v>
      </c>
      <c r="J74" s="13">
        <v>0</v>
      </c>
      <c r="K74" s="61">
        <f>I74+J74</f>
        <v>0</v>
      </c>
      <c r="L74" s="166">
        <f>'ENE-DIC2016'!L74+1</f>
        <v>68</v>
      </c>
    </row>
    <row r="75" spans="1:12" ht="15" customHeight="1">
      <c r="A75" s="79" t="s">
        <v>575</v>
      </c>
      <c r="B75" s="85" t="s">
        <v>634</v>
      </c>
      <c r="C75" s="81">
        <v>108</v>
      </c>
      <c r="D75" s="85" t="s">
        <v>576</v>
      </c>
      <c r="E75" s="79"/>
      <c r="F75" s="86"/>
      <c r="G75" s="76">
        <v>1</v>
      </c>
      <c r="H75" s="86"/>
      <c r="I75" s="79"/>
      <c r="J75" s="89"/>
      <c r="K75" s="86"/>
      <c r="L75" s="179"/>
    </row>
    <row r="76" spans="1:12" ht="15" customHeight="1">
      <c r="A76" s="154" t="s">
        <v>571</v>
      </c>
      <c r="B76" s="85" t="s">
        <v>628</v>
      </c>
      <c r="C76" s="81">
        <v>60</v>
      </c>
      <c r="D76" s="85" t="s">
        <v>577</v>
      </c>
      <c r="E76" s="79"/>
      <c r="F76" s="86"/>
      <c r="G76" s="79"/>
      <c r="H76" s="86"/>
      <c r="I76" s="79"/>
      <c r="J76" s="79">
        <v>400</v>
      </c>
      <c r="K76" s="90">
        <f>I76+J76</f>
        <v>400</v>
      </c>
      <c r="L76" s="166">
        <f>'ENE-DIC2016'!L93+1</f>
        <v>87</v>
      </c>
    </row>
    <row r="77" spans="1:12" s="4" customFormat="1" ht="19.5" customHeight="1">
      <c r="A77" s="154" t="s">
        <v>280</v>
      </c>
      <c r="B77" s="5" t="s">
        <v>21</v>
      </c>
      <c r="C77" s="5" t="s">
        <v>75</v>
      </c>
      <c r="D77" s="6" t="s">
        <v>107</v>
      </c>
      <c r="E77" s="11" t="s">
        <v>108</v>
      </c>
      <c r="F77" s="7" t="s">
        <v>183</v>
      </c>
      <c r="G77" s="8" t="s">
        <v>50</v>
      </c>
      <c r="H77" s="9">
        <v>850</v>
      </c>
      <c r="I77" s="9"/>
      <c r="J77" s="9">
        <v>400</v>
      </c>
      <c r="K77" s="177">
        <f>I77+J77</f>
        <v>400</v>
      </c>
      <c r="L77" s="166">
        <f>'ENE-DIC2016'!L15+1</f>
        <v>10</v>
      </c>
    </row>
    <row r="78" spans="1:12" s="4" customFormat="1" ht="19.5" customHeight="1">
      <c r="A78" s="154" t="s">
        <v>280</v>
      </c>
      <c r="B78" s="5" t="s">
        <v>80</v>
      </c>
      <c r="C78" s="5" t="s">
        <v>75</v>
      </c>
      <c r="D78" s="6" t="s">
        <v>109</v>
      </c>
      <c r="E78" s="11" t="s">
        <v>108</v>
      </c>
      <c r="F78" s="7" t="s">
        <v>183</v>
      </c>
      <c r="G78" s="8" t="s">
        <v>51</v>
      </c>
      <c r="H78" s="9">
        <v>850</v>
      </c>
      <c r="I78" s="9"/>
      <c r="J78" s="9">
        <v>400</v>
      </c>
      <c r="K78" s="177">
        <f>I78+J78</f>
        <v>400</v>
      </c>
      <c r="L78" s="166">
        <f>L77+1</f>
        <v>11</v>
      </c>
    </row>
    <row r="79" spans="1:12" s="4" customFormat="1" ht="19.5" customHeight="1">
      <c r="A79" s="154" t="s">
        <v>289</v>
      </c>
      <c r="B79" s="5" t="s">
        <v>21</v>
      </c>
      <c r="C79" s="5" t="s">
        <v>75</v>
      </c>
      <c r="D79" s="6" t="s">
        <v>127</v>
      </c>
      <c r="E79" s="6" t="s">
        <v>128</v>
      </c>
      <c r="F79" s="7" t="s">
        <v>205</v>
      </c>
      <c r="G79" s="8" t="s">
        <v>206</v>
      </c>
      <c r="H79" s="9">
        <v>850</v>
      </c>
      <c r="I79" s="9">
        <v>850</v>
      </c>
      <c r="J79" s="9">
        <v>400</v>
      </c>
      <c r="K79" s="177">
        <f>I79+J79</f>
        <v>1250</v>
      </c>
      <c r="L79" s="166">
        <f>'ENE-DIC2016'!L31+1</f>
        <v>25</v>
      </c>
    </row>
    <row r="80" spans="1:12" s="4" customFormat="1" ht="19.5" customHeight="1">
      <c r="A80" s="154" t="s">
        <v>289</v>
      </c>
      <c r="B80" s="5" t="s">
        <v>80</v>
      </c>
      <c r="C80" s="5" t="s">
        <v>75</v>
      </c>
      <c r="D80" s="6" t="s">
        <v>127</v>
      </c>
      <c r="E80" s="6" t="s">
        <v>128</v>
      </c>
      <c r="F80" s="7" t="s">
        <v>205</v>
      </c>
      <c r="G80" s="8" t="s">
        <v>207</v>
      </c>
      <c r="H80" s="9">
        <v>850</v>
      </c>
      <c r="I80" s="9">
        <v>850</v>
      </c>
      <c r="J80" s="9">
        <v>400</v>
      </c>
      <c r="K80" s="177">
        <f>I80+J80</f>
        <v>1250</v>
      </c>
      <c r="L80" s="166">
        <f>L79+1</f>
        <v>26</v>
      </c>
    </row>
    <row r="81" spans="1:12" s="4" customFormat="1" ht="19.5" customHeight="1">
      <c r="A81" s="154" t="s">
        <v>437</v>
      </c>
      <c r="B81" s="12" t="s">
        <v>47</v>
      </c>
      <c r="C81" s="10" t="s">
        <v>48</v>
      </c>
      <c r="D81" s="6" t="s">
        <v>438</v>
      </c>
      <c r="E81" s="6" t="s">
        <v>439</v>
      </c>
      <c r="F81" s="7" t="s">
        <v>440</v>
      </c>
      <c r="G81" s="8" t="s">
        <v>441</v>
      </c>
      <c r="H81" s="9">
        <v>1100</v>
      </c>
      <c r="I81" s="9">
        <v>2200</v>
      </c>
      <c r="J81" s="9">
        <v>400</v>
      </c>
      <c r="K81" s="177">
        <f>I81+J81</f>
        <v>2600</v>
      </c>
      <c r="L81" s="166">
        <f>'ENE-DIC2016'!L74+1</f>
        <v>68</v>
      </c>
    </row>
    <row r="82" spans="1:12" s="4" customFormat="1" ht="19.5" customHeight="1">
      <c r="A82" s="154" t="s">
        <v>437</v>
      </c>
      <c r="B82" s="12" t="s">
        <v>34</v>
      </c>
      <c r="C82" s="10" t="s">
        <v>90</v>
      </c>
      <c r="D82" s="6" t="s">
        <v>376</v>
      </c>
      <c r="E82" s="6" t="s">
        <v>442</v>
      </c>
      <c r="F82" s="7" t="s">
        <v>440</v>
      </c>
      <c r="G82" s="8" t="s">
        <v>443</v>
      </c>
      <c r="H82" s="9">
        <v>1100</v>
      </c>
      <c r="I82" s="9">
        <v>2200</v>
      </c>
      <c r="J82" s="9">
        <v>400</v>
      </c>
      <c r="K82" s="177">
        <f>I82+J82</f>
        <v>2600</v>
      </c>
      <c r="L82" s="166">
        <f>L81+1</f>
        <v>69</v>
      </c>
    </row>
    <row r="83" spans="1:19" ht="15">
      <c r="A83" s="136"/>
      <c r="B83" s="136"/>
      <c r="C83" s="137"/>
      <c r="D83" s="136"/>
      <c r="E83" s="136"/>
      <c r="G83" s="139"/>
      <c r="H83" s="140"/>
      <c r="I83" s="140"/>
      <c r="J83" s="141"/>
      <c r="K83" s="142"/>
      <c r="R83" s="139"/>
      <c r="S83" s="141"/>
    </row>
    <row r="84" spans="1:19" ht="15">
      <c r="A84" s="136"/>
      <c r="B84" s="136"/>
      <c r="C84" s="137"/>
      <c r="D84" s="136"/>
      <c r="E84" s="136"/>
      <c r="G84" s="139"/>
      <c r="I84" s="140"/>
      <c r="J84" s="144"/>
      <c r="K84" s="142"/>
      <c r="R84" s="139"/>
      <c r="S84" s="141"/>
    </row>
    <row r="85" spans="1:19" ht="15">
      <c r="A85" s="136"/>
      <c r="B85" s="136"/>
      <c r="C85" s="137"/>
      <c r="D85" s="136"/>
      <c r="E85" s="136"/>
      <c r="G85" s="139"/>
      <c r="H85" s="140"/>
      <c r="I85" s="140"/>
      <c r="J85" s="141"/>
      <c r="K85" s="142"/>
      <c r="R85" s="139"/>
      <c r="S85" s="141"/>
    </row>
    <row r="86" spans="1:19" ht="15">
      <c r="A86" s="136"/>
      <c r="B86" s="136"/>
      <c r="C86" s="137"/>
      <c r="D86" s="136"/>
      <c r="E86" s="136"/>
      <c r="G86" s="139"/>
      <c r="H86" s="140"/>
      <c r="I86" s="140"/>
      <c r="J86" s="141"/>
      <c r="K86" s="142"/>
      <c r="R86" s="139"/>
      <c r="S86" s="141"/>
    </row>
    <row r="87" spans="1:19" ht="15">
      <c r="A87" s="136"/>
      <c r="B87" s="136"/>
      <c r="C87" s="137"/>
      <c r="D87" s="136"/>
      <c r="E87" s="136"/>
      <c r="G87" s="139"/>
      <c r="H87" s="140"/>
      <c r="I87" s="140"/>
      <c r="J87" s="141"/>
      <c r="K87" s="142"/>
      <c r="R87" s="139"/>
      <c r="S87" s="141"/>
    </row>
    <row r="88" spans="1:19" ht="15">
      <c r="A88" s="136"/>
      <c r="B88" s="136"/>
      <c r="C88" s="137"/>
      <c r="D88" s="136"/>
      <c r="E88" s="136"/>
      <c r="G88" s="139"/>
      <c r="H88" s="140"/>
      <c r="I88" s="140"/>
      <c r="J88" s="141"/>
      <c r="K88" s="142"/>
      <c r="R88" s="139"/>
      <c r="S88" s="141"/>
    </row>
    <row r="89" spans="1:19" ht="15">
      <c r="A89" s="136"/>
      <c r="B89" s="136"/>
      <c r="C89" s="137"/>
      <c r="D89" s="136"/>
      <c r="E89" s="136"/>
      <c r="G89" s="139"/>
      <c r="H89" s="140"/>
      <c r="I89" s="140"/>
      <c r="J89" s="141"/>
      <c r="K89" s="142"/>
      <c r="R89" s="139"/>
      <c r="S89" s="141"/>
    </row>
    <row r="90" spans="1:19" ht="15">
      <c r="A90" s="136"/>
      <c r="B90" s="136"/>
      <c r="C90" s="137"/>
      <c r="D90" s="136"/>
      <c r="E90" s="136"/>
      <c r="G90" s="139"/>
      <c r="H90" s="140"/>
      <c r="I90" s="140"/>
      <c r="J90" s="141"/>
      <c r="K90" s="142"/>
      <c r="R90" s="139"/>
      <c r="S90" s="141"/>
    </row>
    <row r="91" spans="1:19" ht="15">
      <c r="A91" s="136"/>
      <c r="B91" s="136"/>
      <c r="C91" s="137"/>
      <c r="D91" s="136"/>
      <c r="E91" s="136"/>
      <c r="G91" s="139"/>
      <c r="I91" s="140"/>
      <c r="J91" s="141"/>
      <c r="K91" s="142"/>
      <c r="R91" s="139"/>
      <c r="S91" s="141"/>
    </row>
    <row r="92" spans="1:19" ht="15">
      <c r="A92" s="136"/>
      <c r="B92" s="136"/>
      <c r="C92" s="137"/>
      <c r="D92" s="136"/>
      <c r="E92" s="136"/>
      <c r="G92" s="139"/>
      <c r="H92" s="140"/>
      <c r="I92" s="140"/>
      <c r="J92" s="141"/>
      <c r="K92" s="142"/>
      <c r="R92" s="139"/>
      <c r="S92" s="141"/>
    </row>
    <row r="93" spans="1:19" ht="15">
      <c r="A93" s="136"/>
      <c r="B93" s="136"/>
      <c r="C93" s="137"/>
      <c r="D93" s="136"/>
      <c r="E93" s="136"/>
      <c r="G93" s="139"/>
      <c r="H93" s="140"/>
      <c r="I93" s="140"/>
      <c r="J93" s="141"/>
      <c r="K93" s="142"/>
      <c r="L93" s="136"/>
      <c r="M93" s="136"/>
      <c r="N93" s="137"/>
      <c r="O93" s="136"/>
      <c r="P93" s="136"/>
      <c r="R93" s="139"/>
      <c r="S93" s="141"/>
    </row>
    <row r="94" spans="1:19" ht="15">
      <c r="A94" s="136"/>
      <c r="B94" s="136"/>
      <c r="C94" s="137"/>
      <c r="D94" s="136"/>
      <c r="E94" s="136"/>
      <c r="G94" s="139"/>
      <c r="H94" s="140"/>
      <c r="I94" s="140"/>
      <c r="J94" s="141"/>
      <c r="K94" s="142"/>
      <c r="L94" s="136"/>
      <c r="M94" s="136"/>
      <c r="N94" s="137"/>
      <c r="O94" s="136"/>
      <c r="P94" s="136"/>
      <c r="R94" s="139"/>
      <c r="S94" s="141"/>
    </row>
    <row r="95" spans="1:19" ht="15">
      <c r="A95" s="136"/>
      <c r="B95" s="136"/>
      <c r="C95" s="137"/>
      <c r="D95" s="136"/>
      <c r="E95" s="136"/>
      <c r="G95" s="139"/>
      <c r="H95" s="140"/>
      <c r="I95" s="140"/>
      <c r="J95" s="141"/>
      <c r="K95" s="142"/>
      <c r="L95" s="145"/>
      <c r="M95" s="145"/>
      <c r="N95" s="146"/>
      <c r="O95" s="145"/>
      <c r="P95" s="145"/>
      <c r="R95" s="139"/>
      <c r="S95" s="141"/>
    </row>
    <row r="96" spans="1:19" ht="15">
      <c r="A96" s="136"/>
      <c r="B96" s="136"/>
      <c r="C96" s="137"/>
      <c r="D96" s="136"/>
      <c r="E96" s="136"/>
      <c r="G96" s="139"/>
      <c r="H96" s="140"/>
      <c r="I96" s="140"/>
      <c r="J96" s="141"/>
      <c r="K96" s="142"/>
      <c r="L96" s="145"/>
      <c r="M96" s="145"/>
      <c r="N96" s="146"/>
      <c r="O96" s="145"/>
      <c r="P96" s="145"/>
      <c r="R96" s="139"/>
      <c r="S96" s="141"/>
    </row>
    <row r="97" spans="1:19" ht="15">
      <c r="A97" s="136"/>
      <c r="B97" s="136"/>
      <c r="C97" s="137"/>
      <c r="D97" s="136"/>
      <c r="E97" s="136"/>
      <c r="G97" s="139"/>
      <c r="H97" s="140"/>
      <c r="I97" s="140"/>
      <c r="J97" s="141"/>
      <c r="K97" s="142"/>
      <c r="R97" s="139"/>
      <c r="S97" s="141"/>
    </row>
    <row r="98" spans="1:19" ht="15">
      <c r="A98" s="136"/>
      <c r="B98" s="136"/>
      <c r="C98" s="137"/>
      <c r="D98" s="136"/>
      <c r="E98" s="136"/>
      <c r="G98" s="139"/>
      <c r="H98" s="140"/>
      <c r="I98" s="140"/>
      <c r="J98" s="141"/>
      <c r="K98" s="142"/>
      <c r="L98" s="136"/>
      <c r="M98" s="136"/>
      <c r="N98" s="137"/>
      <c r="O98" s="136"/>
      <c r="P98" s="136"/>
      <c r="R98" s="139"/>
      <c r="S98" s="141"/>
    </row>
    <row r="99" spans="1:19" ht="15">
      <c r="A99" s="136"/>
      <c r="B99" s="136"/>
      <c r="C99" s="137"/>
      <c r="D99" s="136"/>
      <c r="E99" s="136"/>
      <c r="G99" s="139"/>
      <c r="H99" s="140"/>
      <c r="I99" s="140"/>
      <c r="J99" s="141"/>
      <c r="K99" s="142"/>
      <c r="R99" s="139"/>
      <c r="S99" s="141"/>
    </row>
    <row r="100" spans="1:19" ht="15">
      <c r="A100" s="136"/>
      <c r="B100" s="136"/>
      <c r="C100" s="137"/>
      <c r="D100" s="136"/>
      <c r="E100" s="136"/>
      <c r="G100" s="139"/>
      <c r="H100" s="140"/>
      <c r="I100" s="140"/>
      <c r="J100" s="141"/>
      <c r="K100" s="142"/>
      <c r="R100" s="139"/>
      <c r="S100" s="141"/>
    </row>
    <row r="101" spans="1:19" ht="15">
      <c r="A101" s="136"/>
      <c r="B101" s="136"/>
      <c r="C101" s="137"/>
      <c r="D101" s="136"/>
      <c r="E101" s="136"/>
      <c r="G101" s="139"/>
      <c r="H101" s="140"/>
      <c r="I101" s="140"/>
      <c r="J101" s="141"/>
      <c r="K101" s="142"/>
      <c r="R101" s="139"/>
      <c r="S101" s="141"/>
    </row>
    <row r="102" spans="1:19" ht="15">
      <c r="A102" s="136"/>
      <c r="B102" s="136"/>
      <c r="C102" s="137"/>
      <c r="D102" s="136"/>
      <c r="E102" s="136"/>
      <c r="G102" s="139"/>
      <c r="H102" s="140"/>
      <c r="I102" s="140"/>
      <c r="J102" s="141"/>
      <c r="K102" s="142"/>
      <c r="R102" s="139"/>
      <c r="S102" s="141"/>
    </row>
    <row r="103" spans="1:19" ht="15">
      <c r="A103" s="136"/>
      <c r="B103" s="136"/>
      <c r="C103" s="137"/>
      <c r="D103" s="136"/>
      <c r="E103" s="136"/>
      <c r="G103" s="139"/>
      <c r="H103" s="140"/>
      <c r="I103" s="140"/>
      <c r="J103" s="141"/>
      <c r="K103" s="142"/>
      <c r="R103" s="139"/>
      <c r="S103" s="141"/>
    </row>
    <row r="104" spans="1:19" ht="15">
      <c r="A104" s="136"/>
      <c r="B104" s="136"/>
      <c r="C104" s="137"/>
      <c r="D104" s="136"/>
      <c r="E104" s="136"/>
      <c r="G104" s="139"/>
      <c r="I104" s="140"/>
      <c r="J104" s="141"/>
      <c r="K104" s="142"/>
      <c r="R104" s="139"/>
      <c r="S104" s="141"/>
    </row>
    <row r="105" spans="1:19" ht="15">
      <c r="A105" s="136"/>
      <c r="B105" s="136"/>
      <c r="C105" s="137"/>
      <c r="D105" s="136"/>
      <c r="E105" s="136"/>
      <c r="G105" s="139"/>
      <c r="H105" s="140"/>
      <c r="I105" s="140"/>
      <c r="J105" s="141"/>
      <c r="K105" s="142"/>
      <c r="R105" s="139"/>
      <c r="S105" s="141"/>
    </row>
    <row r="106" spans="1:19" ht="15">
      <c r="A106" s="136"/>
      <c r="B106" s="136"/>
      <c r="C106" s="137"/>
      <c r="D106" s="136"/>
      <c r="E106" s="136"/>
      <c r="G106" s="139"/>
      <c r="H106" s="140"/>
      <c r="I106" s="140"/>
      <c r="J106" s="141"/>
      <c r="K106" s="142"/>
      <c r="L106" s="136"/>
      <c r="M106" s="136"/>
      <c r="N106" s="137"/>
      <c r="O106" s="136"/>
      <c r="P106" s="136"/>
      <c r="R106" s="139"/>
      <c r="S106" s="141"/>
    </row>
    <row r="107" spans="1:19" ht="15">
      <c r="A107" s="136"/>
      <c r="B107" s="136"/>
      <c r="C107" s="137"/>
      <c r="D107" s="136"/>
      <c r="E107" s="136"/>
      <c r="G107" s="139"/>
      <c r="H107" s="140"/>
      <c r="I107" s="140"/>
      <c r="J107" s="141"/>
      <c r="K107" s="142"/>
      <c r="L107" s="136"/>
      <c r="M107" s="136"/>
      <c r="N107" s="137"/>
      <c r="O107" s="136"/>
      <c r="P107" s="136"/>
      <c r="R107" s="139"/>
      <c r="S107" s="141"/>
    </row>
    <row r="108" spans="1:19" ht="15">
      <c r="A108" s="136"/>
      <c r="B108" s="136"/>
      <c r="C108" s="137"/>
      <c r="D108" s="136"/>
      <c r="E108" s="136"/>
      <c r="G108" s="139"/>
      <c r="H108" s="140"/>
      <c r="I108" s="140"/>
      <c r="J108" s="141"/>
      <c r="K108" s="142"/>
      <c r="L108" s="136"/>
      <c r="M108" s="136"/>
      <c r="N108" s="137"/>
      <c r="O108" s="136"/>
      <c r="P108" s="136"/>
      <c r="R108" s="139"/>
      <c r="S108" s="141"/>
    </row>
    <row r="109" spans="1:19" ht="15">
      <c r="A109" s="136"/>
      <c r="B109" s="136"/>
      <c r="C109" s="137"/>
      <c r="D109" s="136"/>
      <c r="E109" s="136"/>
      <c r="G109" s="139"/>
      <c r="H109" s="140"/>
      <c r="I109" s="140"/>
      <c r="J109" s="141"/>
      <c r="K109" s="142"/>
      <c r="L109" s="136"/>
      <c r="M109" s="136"/>
      <c r="N109" s="137"/>
      <c r="O109" s="136"/>
      <c r="P109" s="136"/>
      <c r="R109" s="139"/>
      <c r="S109" s="141"/>
    </row>
    <row r="110" spans="1:19" ht="15">
      <c r="A110" s="136"/>
      <c r="B110" s="136"/>
      <c r="C110" s="137"/>
      <c r="D110" s="136"/>
      <c r="E110" s="136"/>
      <c r="G110" s="139"/>
      <c r="H110" s="140"/>
      <c r="I110" s="140"/>
      <c r="J110" s="141"/>
      <c r="K110" s="142"/>
      <c r="L110" s="136"/>
      <c r="M110" s="136"/>
      <c r="N110" s="137"/>
      <c r="O110" s="136"/>
      <c r="P110" s="136"/>
      <c r="R110" s="139"/>
      <c r="S110" s="141"/>
    </row>
    <row r="111" spans="1:19" ht="15">
      <c r="A111" s="136"/>
      <c r="B111" s="136"/>
      <c r="C111" s="137"/>
      <c r="D111" s="136"/>
      <c r="E111" s="136"/>
      <c r="G111" s="139"/>
      <c r="H111" s="140"/>
      <c r="I111" s="140"/>
      <c r="J111" s="141"/>
      <c r="K111" s="142"/>
      <c r="L111" s="136"/>
      <c r="M111" s="136"/>
      <c r="N111" s="137"/>
      <c r="O111" s="136"/>
      <c r="P111" s="136"/>
      <c r="R111" s="139"/>
      <c r="S111" s="141"/>
    </row>
    <row r="112" spans="1:19" ht="15">
      <c r="A112" s="136"/>
      <c r="B112" s="136"/>
      <c r="C112" s="137"/>
      <c r="D112" s="136"/>
      <c r="E112" s="136"/>
      <c r="G112" s="139"/>
      <c r="H112" s="140"/>
      <c r="I112" s="140"/>
      <c r="J112" s="141"/>
      <c r="K112" s="142"/>
      <c r="L112" s="136"/>
      <c r="M112" s="136"/>
      <c r="N112" s="137"/>
      <c r="O112" s="136"/>
      <c r="P112" s="136"/>
      <c r="R112" s="139"/>
      <c r="S112" s="141"/>
    </row>
    <row r="113" spans="1:19" ht="15">
      <c r="A113" s="136"/>
      <c r="B113" s="136"/>
      <c r="C113" s="137"/>
      <c r="D113" s="136"/>
      <c r="E113" s="136"/>
      <c r="G113" s="139"/>
      <c r="H113" s="140"/>
      <c r="I113" s="140"/>
      <c r="J113" s="141"/>
      <c r="K113" s="142"/>
      <c r="L113" s="136"/>
      <c r="M113" s="136"/>
      <c r="N113" s="137"/>
      <c r="O113" s="136"/>
      <c r="P113" s="136"/>
      <c r="R113" s="139"/>
      <c r="S113" s="141"/>
    </row>
    <row r="114" spans="1:19" ht="15">
      <c r="A114" s="136"/>
      <c r="B114" s="136"/>
      <c r="C114" s="137"/>
      <c r="D114" s="136"/>
      <c r="E114" s="136"/>
      <c r="G114" s="139"/>
      <c r="H114" s="140"/>
      <c r="I114" s="140"/>
      <c r="J114" s="141"/>
      <c r="K114" s="142"/>
      <c r="R114" s="139"/>
      <c r="S114" s="141"/>
    </row>
    <row r="115" spans="1:19" ht="15">
      <c r="A115" s="136"/>
      <c r="B115" s="136"/>
      <c r="C115" s="137"/>
      <c r="D115" s="136"/>
      <c r="E115" s="136"/>
      <c r="G115" s="139"/>
      <c r="I115" s="140"/>
      <c r="J115" s="141"/>
      <c r="K115" s="142"/>
      <c r="R115" s="139"/>
      <c r="S115" s="141"/>
    </row>
    <row r="116" spans="1:19" ht="15">
      <c r="A116" s="136"/>
      <c r="B116" s="136"/>
      <c r="C116" s="137"/>
      <c r="D116" s="136"/>
      <c r="E116" s="136"/>
      <c r="G116" s="139"/>
      <c r="I116" s="140"/>
      <c r="K116" s="142"/>
      <c r="L116" s="136"/>
      <c r="M116" s="136"/>
      <c r="N116" s="137"/>
      <c r="O116" s="136"/>
      <c r="P116" s="136"/>
      <c r="R116" s="139"/>
      <c r="S116" s="141"/>
    </row>
    <row r="117" spans="1:19" ht="15">
      <c r="A117" s="136"/>
      <c r="B117" s="136"/>
      <c r="C117" s="137"/>
      <c r="D117" s="136"/>
      <c r="E117" s="136"/>
      <c r="G117" s="139"/>
      <c r="H117" s="140"/>
      <c r="I117" s="140"/>
      <c r="J117" s="141"/>
      <c r="K117" s="142"/>
      <c r="L117" s="136"/>
      <c r="M117" s="136"/>
      <c r="N117" s="137"/>
      <c r="O117" s="136"/>
      <c r="P117" s="136"/>
      <c r="R117" s="139"/>
      <c r="S117" s="141"/>
    </row>
    <row r="118" spans="1:19" ht="15">
      <c r="A118" s="136"/>
      <c r="B118" s="136"/>
      <c r="C118" s="137"/>
      <c r="D118" s="136"/>
      <c r="E118" s="136"/>
      <c r="G118" s="139"/>
      <c r="H118" s="140"/>
      <c r="I118" s="140"/>
      <c r="J118" s="141"/>
      <c r="K118" s="142"/>
      <c r="L118" s="136"/>
      <c r="M118" s="136"/>
      <c r="N118" s="137"/>
      <c r="O118" s="136"/>
      <c r="P118" s="136"/>
      <c r="R118" s="139"/>
      <c r="S118" s="141"/>
    </row>
    <row r="119" spans="1:19" ht="15">
      <c r="A119" s="136"/>
      <c r="B119" s="136"/>
      <c r="C119" s="137"/>
      <c r="D119" s="136"/>
      <c r="E119" s="136"/>
      <c r="G119" s="139"/>
      <c r="H119" s="140"/>
      <c r="I119" s="140"/>
      <c r="J119" s="141"/>
      <c r="K119" s="142"/>
      <c r="L119" s="136"/>
      <c r="M119" s="136"/>
      <c r="N119" s="137"/>
      <c r="O119" s="136"/>
      <c r="P119" s="136"/>
      <c r="R119" s="139"/>
      <c r="S119" s="141"/>
    </row>
    <row r="120" spans="1:19" ht="15">
      <c r="A120" s="136"/>
      <c r="B120" s="136"/>
      <c r="C120" s="137"/>
      <c r="D120" s="136"/>
      <c r="E120" s="136"/>
      <c r="G120" s="139"/>
      <c r="H120" s="140"/>
      <c r="I120" s="140"/>
      <c r="J120" s="141"/>
      <c r="K120" s="142"/>
      <c r="L120" s="136"/>
      <c r="M120" s="136"/>
      <c r="N120" s="137"/>
      <c r="O120" s="136"/>
      <c r="P120" s="136"/>
      <c r="R120" s="139"/>
      <c r="S120" s="141"/>
    </row>
    <row r="121" spans="1:19" ht="15">
      <c r="A121" s="136"/>
      <c r="B121" s="136"/>
      <c r="C121" s="137"/>
      <c r="D121" s="136"/>
      <c r="E121" s="136"/>
      <c r="G121" s="139"/>
      <c r="H121" s="140"/>
      <c r="I121" s="140"/>
      <c r="J121" s="141"/>
      <c r="K121" s="142"/>
      <c r="L121" s="136"/>
      <c r="M121" s="136"/>
      <c r="N121" s="137"/>
      <c r="O121" s="136"/>
      <c r="P121" s="136"/>
      <c r="R121" s="139"/>
      <c r="S121" s="141"/>
    </row>
    <row r="122" spans="1:19" ht="15">
      <c r="A122" s="136"/>
      <c r="B122" s="136"/>
      <c r="C122" s="137"/>
      <c r="D122" s="136"/>
      <c r="E122" s="136"/>
      <c r="G122" s="139"/>
      <c r="H122" s="140"/>
      <c r="I122" s="140"/>
      <c r="J122" s="141"/>
      <c r="K122" s="142"/>
      <c r="L122" s="136"/>
      <c r="M122" s="136"/>
      <c r="N122" s="137"/>
      <c r="O122" s="136"/>
      <c r="P122" s="136"/>
      <c r="R122" s="139"/>
      <c r="S122" s="141"/>
    </row>
    <row r="123" spans="1:19" ht="15">
      <c r="A123" s="136"/>
      <c r="B123" s="136"/>
      <c r="C123" s="137"/>
      <c r="D123" s="136"/>
      <c r="E123" s="136"/>
      <c r="G123" s="139"/>
      <c r="H123" s="140"/>
      <c r="I123" s="140"/>
      <c r="J123" s="141"/>
      <c r="K123" s="142"/>
      <c r="L123" s="136"/>
      <c r="M123" s="136"/>
      <c r="N123" s="137"/>
      <c r="O123" s="136"/>
      <c r="P123" s="136"/>
      <c r="R123" s="139"/>
      <c r="S123" s="141"/>
    </row>
    <row r="124" spans="1:19" ht="15">
      <c r="A124" s="136"/>
      <c r="B124" s="136"/>
      <c r="C124" s="137"/>
      <c r="D124" s="136"/>
      <c r="E124" s="136"/>
      <c r="G124" s="139"/>
      <c r="H124" s="140"/>
      <c r="I124" s="140"/>
      <c r="J124" s="141"/>
      <c r="K124" s="142"/>
      <c r="L124" s="136"/>
      <c r="M124" s="136"/>
      <c r="N124" s="137"/>
      <c r="O124" s="136"/>
      <c r="P124" s="136"/>
      <c r="R124" s="139"/>
      <c r="S124" s="141"/>
    </row>
    <row r="125" spans="1:19" ht="15">
      <c r="A125" s="136"/>
      <c r="B125" s="136"/>
      <c r="C125" s="137"/>
      <c r="D125" s="136"/>
      <c r="E125" s="136"/>
      <c r="G125" s="139"/>
      <c r="H125" s="140"/>
      <c r="I125" s="140"/>
      <c r="J125" s="141"/>
      <c r="K125" s="142"/>
      <c r="L125" s="136"/>
      <c r="M125" s="136"/>
      <c r="N125" s="137"/>
      <c r="O125" s="136"/>
      <c r="P125" s="136"/>
      <c r="R125" s="139"/>
      <c r="S125" s="141"/>
    </row>
    <row r="126" spans="1:19" ht="15">
      <c r="A126" s="136"/>
      <c r="B126" s="136"/>
      <c r="C126" s="137"/>
      <c r="D126" s="136"/>
      <c r="E126" s="136"/>
      <c r="G126" s="139"/>
      <c r="I126" s="140"/>
      <c r="J126" s="141"/>
      <c r="K126" s="142"/>
      <c r="L126" s="136"/>
      <c r="M126" s="136"/>
      <c r="N126" s="137"/>
      <c r="O126" s="136"/>
      <c r="P126" s="136"/>
      <c r="R126" s="139"/>
      <c r="S126" s="141"/>
    </row>
    <row r="127" spans="1:19" ht="15">
      <c r="A127" s="136"/>
      <c r="B127" s="136"/>
      <c r="C127" s="137"/>
      <c r="D127" s="136"/>
      <c r="E127" s="136"/>
      <c r="G127" s="139"/>
      <c r="I127" s="140"/>
      <c r="J127" s="141"/>
      <c r="K127" s="142"/>
      <c r="R127" s="139"/>
      <c r="S127" s="141"/>
    </row>
    <row r="128" spans="1:19" ht="15">
      <c r="A128" s="136"/>
      <c r="B128" s="136"/>
      <c r="C128" s="137"/>
      <c r="D128" s="136"/>
      <c r="E128" s="136"/>
      <c r="G128" s="139"/>
      <c r="I128" s="140"/>
      <c r="J128" s="141"/>
      <c r="K128" s="142"/>
      <c r="R128" s="139"/>
      <c r="S128" s="141"/>
    </row>
    <row r="129" spans="1:19" ht="15">
      <c r="A129" s="136"/>
      <c r="B129" s="136"/>
      <c r="C129" s="137"/>
      <c r="D129" s="136"/>
      <c r="E129" s="136"/>
      <c r="G129" s="139"/>
      <c r="I129" s="140"/>
      <c r="J129" s="141"/>
      <c r="K129" s="142"/>
      <c r="R129" s="139"/>
      <c r="S129" s="141"/>
    </row>
    <row r="130" spans="1:19" ht="15">
      <c r="A130" s="136"/>
      <c r="B130" s="136"/>
      <c r="C130" s="137"/>
      <c r="D130" s="136"/>
      <c r="E130" s="136"/>
      <c r="G130" s="139"/>
      <c r="I130" s="140"/>
      <c r="K130" s="142"/>
      <c r="R130" s="139"/>
      <c r="S130" s="141"/>
    </row>
    <row r="131" spans="1:19" ht="15">
      <c r="A131" s="136"/>
      <c r="B131" s="136"/>
      <c r="C131" s="137"/>
      <c r="D131" s="136"/>
      <c r="E131" s="136"/>
      <c r="G131" s="139"/>
      <c r="I131" s="140"/>
      <c r="K131" s="142"/>
      <c r="R131" s="139"/>
      <c r="S131" s="141"/>
    </row>
    <row r="132" spans="1:19" ht="15">
      <c r="A132" s="136"/>
      <c r="B132" s="136"/>
      <c r="C132" s="137"/>
      <c r="D132" s="136"/>
      <c r="E132" s="136"/>
      <c r="G132" s="139"/>
      <c r="I132" s="140"/>
      <c r="J132" s="141"/>
      <c r="K132" s="142"/>
      <c r="R132" s="139"/>
      <c r="S132" s="141"/>
    </row>
    <row r="133" spans="1:19" ht="15">
      <c r="A133" s="136"/>
      <c r="B133" s="136"/>
      <c r="C133" s="137"/>
      <c r="D133" s="136"/>
      <c r="E133" s="136"/>
      <c r="G133" s="139"/>
      <c r="I133" s="140"/>
      <c r="J133" s="141"/>
      <c r="K133" s="142"/>
      <c r="L133" s="136"/>
      <c r="M133" s="136"/>
      <c r="N133" s="137"/>
      <c r="O133" s="136"/>
      <c r="P133" s="136"/>
      <c r="R133" s="139"/>
      <c r="S133" s="141"/>
    </row>
    <row r="134" spans="1:19" ht="15">
      <c r="A134" s="136"/>
      <c r="B134" s="136"/>
      <c r="C134" s="137"/>
      <c r="D134" s="136"/>
      <c r="E134" s="136"/>
      <c r="G134" s="139"/>
      <c r="I134" s="147"/>
      <c r="J134" s="136"/>
      <c r="K134" s="142"/>
      <c r="L134" s="145"/>
      <c r="M134" s="145"/>
      <c r="N134" s="146"/>
      <c r="O134" s="145"/>
      <c r="P134" s="145"/>
      <c r="R134" s="139"/>
      <c r="S134" s="141"/>
    </row>
    <row r="135" spans="1:19" ht="15">
      <c r="A135" s="139"/>
      <c r="B135" s="139"/>
      <c r="C135" s="139"/>
      <c r="D135" s="139"/>
      <c r="F135" s="148"/>
      <c r="G135" s="148"/>
      <c r="H135" s="148"/>
      <c r="K135" s="142"/>
      <c r="R135" s="139"/>
      <c r="S135" s="141"/>
    </row>
    <row r="136" spans="1:19" ht="15">
      <c r="A136" s="139"/>
      <c r="F136" s="113"/>
      <c r="H136" s="113"/>
      <c r="K136" s="142"/>
      <c r="R136" s="139"/>
      <c r="S136" s="141"/>
    </row>
    <row r="137" spans="1:19" ht="15">
      <c r="A137" s="143"/>
      <c r="B137" s="143"/>
      <c r="C137" s="139"/>
      <c r="D137" s="139"/>
      <c r="E137" s="139"/>
      <c r="F137" s="139"/>
      <c r="G137" s="136"/>
      <c r="H137" s="141"/>
      <c r="K137" s="142"/>
      <c r="R137" s="139"/>
      <c r="S137" s="141"/>
    </row>
    <row r="138" spans="1:19" ht="15">
      <c r="A138" s="139"/>
      <c r="B138" s="139"/>
      <c r="C138" s="139"/>
      <c r="D138" s="139"/>
      <c r="E138" s="136"/>
      <c r="F138" s="148"/>
      <c r="G138" s="148"/>
      <c r="H138" s="148"/>
      <c r="K138" s="142"/>
      <c r="R138" s="139"/>
      <c r="S138" s="141"/>
    </row>
    <row r="139" spans="1:19" ht="15">
      <c r="A139" s="139"/>
      <c r="F139" s="113"/>
      <c r="H139" s="113"/>
      <c r="K139" s="142"/>
      <c r="R139" s="139"/>
      <c r="S139" s="141"/>
    </row>
    <row r="140" spans="1:19" ht="15">
      <c r="A140" s="143"/>
      <c r="B140" s="143"/>
      <c r="C140" s="139"/>
      <c r="D140" s="139"/>
      <c r="E140" s="139"/>
      <c r="F140" s="139"/>
      <c r="G140" s="136"/>
      <c r="H140" s="141"/>
      <c r="K140" s="142"/>
      <c r="L140" s="136"/>
      <c r="M140" s="136"/>
      <c r="N140" s="137"/>
      <c r="O140" s="136"/>
      <c r="P140" s="136"/>
      <c r="R140" s="139"/>
      <c r="S140" s="141"/>
    </row>
    <row r="141" spans="1:19" ht="15">
      <c r="A141" s="139"/>
      <c r="B141" s="139"/>
      <c r="C141" s="139"/>
      <c r="D141" s="139"/>
      <c r="E141" s="136"/>
      <c r="F141" s="148"/>
      <c r="G141" s="148"/>
      <c r="H141" s="148"/>
      <c r="K141" s="142"/>
      <c r="R141" s="139"/>
      <c r="S141" s="141"/>
    </row>
    <row r="142" spans="1:19" ht="15">
      <c r="A142" s="139"/>
      <c r="F142" s="113"/>
      <c r="H142" s="113"/>
      <c r="K142" s="142"/>
      <c r="L142" s="136"/>
      <c r="M142" s="136"/>
      <c r="N142" s="137"/>
      <c r="O142" s="136"/>
      <c r="P142" s="136"/>
      <c r="R142" s="139"/>
      <c r="S142" s="141"/>
    </row>
    <row r="143" spans="1:19" ht="15">
      <c r="A143" s="143"/>
      <c r="B143" s="143"/>
      <c r="C143" s="139"/>
      <c r="D143" s="139"/>
      <c r="E143" s="139"/>
      <c r="F143" s="139"/>
      <c r="G143" s="136"/>
      <c r="H143" s="141"/>
      <c r="K143" s="142"/>
      <c r="L143" s="136"/>
      <c r="M143" s="136"/>
      <c r="N143" s="137"/>
      <c r="O143" s="136"/>
      <c r="P143" s="136"/>
      <c r="R143" s="139"/>
      <c r="S143" s="141"/>
    </row>
    <row r="144" spans="1:19" ht="15">
      <c r="A144" s="139"/>
      <c r="B144" s="139"/>
      <c r="C144" s="139"/>
      <c r="D144" s="139"/>
      <c r="E144" s="136"/>
      <c r="F144" s="148"/>
      <c r="G144" s="148"/>
      <c r="H144" s="148"/>
      <c r="K144" s="142"/>
      <c r="L144" s="136"/>
      <c r="M144" s="136"/>
      <c r="N144" s="137"/>
      <c r="O144" s="136"/>
      <c r="P144" s="136"/>
      <c r="R144" s="139"/>
      <c r="S144" s="141"/>
    </row>
    <row r="145" spans="1:19" ht="15">
      <c r="A145" s="139"/>
      <c r="F145" s="113"/>
      <c r="H145" s="113"/>
      <c r="K145" s="142"/>
      <c r="L145" s="136"/>
      <c r="M145" s="136"/>
      <c r="N145" s="137"/>
      <c r="O145" s="136"/>
      <c r="P145" s="136"/>
      <c r="R145" s="139"/>
      <c r="S145" s="141"/>
    </row>
    <row r="146" spans="1:19" ht="15">
      <c r="A146" s="143"/>
      <c r="B146" s="143"/>
      <c r="C146" s="139"/>
      <c r="D146" s="139"/>
      <c r="E146" s="139"/>
      <c r="F146" s="139"/>
      <c r="G146" s="136"/>
      <c r="H146" s="141"/>
      <c r="K146" s="142"/>
      <c r="L146" s="136"/>
      <c r="M146" s="136"/>
      <c r="N146" s="137"/>
      <c r="O146" s="136"/>
      <c r="P146" s="136"/>
      <c r="R146" s="139"/>
      <c r="S146" s="141"/>
    </row>
    <row r="147" spans="1:19" ht="15">
      <c r="A147" s="139"/>
      <c r="B147" s="139"/>
      <c r="C147" s="139"/>
      <c r="D147" s="139"/>
      <c r="E147" s="136"/>
      <c r="F147" s="148"/>
      <c r="G147" s="148"/>
      <c r="H147" s="148"/>
      <c r="K147" s="142"/>
      <c r="L147" s="136"/>
      <c r="M147" s="136"/>
      <c r="N147" s="137"/>
      <c r="O147" s="136"/>
      <c r="P147" s="136"/>
      <c r="R147" s="139"/>
      <c r="S147" s="141"/>
    </row>
    <row r="148" spans="1:19" ht="15">
      <c r="A148" s="139"/>
      <c r="F148" s="113"/>
      <c r="H148" s="113"/>
      <c r="K148" s="142"/>
      <c r="L148" s="136"/>
      <c r="M148" s="136"/>
      <c r="N148" s="137"/>
      <c r="O148" s="136"/>
      <c r="P148" s="149"/>
      <c r="R148" s="139"/>
      <c r="S148" s="141"/>
    </row>
    <row r="149" spans="1:19" ht="15">
      <c r="A149" s="143"/>
      <c r="B149" s="143"/>
      <c r="C149" s="139"/>
      <c r="D149" s="139"/>
      <c r="E149" s="139"/>
      <c r="F149" s="139"/>
      <c r="G149" s="136"/>
      <c r="H149" s="141"/>
      <c r="K149" s="142"/>
      <c r="L149" s="136"/>
      <c r="M149" s="136"/>
      <c r="N149" s="137"/>
      <c r="O149" s="136"/>
      <c r="P149" s="149"/>
      <c r="R149" s="139"/>
      <c r="S149" s="141"/>
    </row>
    <row r="150" spans="1:19" ht="15">
      <c r="A150" s="139"/>
      <c r="B150" s="139"/>
      <c r="C150" s="139"/>
      <c r="D150" s="139"/>
      <c r="E150" s="136"/>
      <c r="F150" s="148"/>
      <c r="G150" s="148"/>
      <c r="H150" s="148"/>
      <c r="K150" s="142"/>
      <c r="L150" s="136"/>
      <c r="M150" s="136"/>
      <c r="N150" s="137"/>
      <c r="O150" s="136"/>
      <c r="P150" s="149"/>
      <c r="R150" s="139"/>
      <c r="S150" s="141"/>
    </row>
    <row r="151" spans="1:19" ht="15">
      <c r="A151" s="139"/>
      <c r="F151" s="113"/>
      <c r="H151" s="113"/>
      <c r="K151" s="142"/>
      <c r="L151" s="136"/>
      <c r="M151" s="136"/>
      <c r="N151" s="137"/>
      <c r="O151" s="136"/>
      <c r="P151" s="136"/>
      <c r="R151" s="139"/>
      <c r="S151" s="141"/>
    </row>
    <row r="152" spans="1:19" ht="15">
      <c r="A152" s="143"/>
      <c r="B152" s="143"/>
      <c r="C152" s="139"/>
      <c r="D152" s="139"/>
      <c r="E152" s="139"/>
      <c r="F152" s="139"/>
      <c r="G152" s="136"/>
      <c r="H152" s="141"/>
      <c r="K152" s="142"/>
      <c r="L152" s="136"/>
      <c r="M152" s="136"/>
      <c r="N152" s="137"/>
      <c r="O152" s="136"/>
      <c r="P152" s="136"/>
      <c r="R152" s="139"/>
      <c r="S152" s="141"/>
    </row>
    <row r="153" spans="1:19" ht="15">
      <c r="A153" s="139"/>
      <c r="B153" s="139"/>
      <c r="C153" s="139"/>
      <c r="D153" s="139"/>
      <c r="E153" s="136"/>
      <c r="F153" s="148"/>
      <c r="G153" s="148"/>
      <c r="H153" s="148"/>
      <c r="K153" s="142"/>
      <c r="L153" s="136"/>
      <c r="M153" s="136"/>
      <c r="N153" s="137"/>
      <c r="O153" s="136"/>
      <c r="P153" s="136"/>
      <c r="R153" s="139"/>
      <c r="S153" s="141"/>
    </row>
    <row r="154" spans="1:19" ht="15">
      <c r="A154" s="139"/>
      <c r="F154" s="113"/>
      <c r="H154" s="113"/>
      <c r="K154" s="142"/>
      <c r="L154" s="136"/>
      <c r="M154" s="136"/>
      <c r="N154" s="137"/>
      <c r="O154" s="136"/>
      <c r="P154" s="136"/>
      <c r="R154" s="139"/>
      <c r="S154" s="141"/>
    </row>
    <row r="155" spans="1:19" ht="15">
      <c r="A155" s="139"/>
      <c r="F155" s="113"/>
      <c r="H155" s="113"/>
      <c r="K155" s="142"/>
      <c r="L155" s="136"/>
      <c r="M155" s="136"/>
      <c r="N155" s="137"/>
      <c r="O155" s="136"/>
      <c r="P155" s="136"/>
      <c r="R155" s="139"/>
      <c r="S155" s="141"/>
    </row>
    <row r="156" spans="1:19" ht="15">
      <c r="A156" s="150"/>
      <c r="B156" s="150"/>
      <c r="C156" s="150"/>
      <c r="D156" s="150"/>
      <c r="R156" s="139"/>
      <c r="S156" s="141"/>
    </row>
    <row r="157" spans="1:19" ht="15">
      <c r="A157" s="139"/>
      <c r="B157" s="139"/>
      <c r="C157" s="139"/>
      <c r="D157" s="139"/>
      <c r="E157" s="143"/>
      <c r="F157" s="151"/>
      <c r="G157" s="148"/>
      <c r="H157" s="151"/>
      <c r="R157" s="139"/>
      <c r="S157" s="141"/>
    </row>
    <row r="158" spans="1:19" ht="15">
      <c r="A158" s="139"/>
      <c r="R158" s="139"/>
      <c r="S158" s="141"/>
    </row>
    <row r="159" spans="1:19" ht="15">
      <c r="A159" s="139"/>
      <c r="R159" s="139"/>
      <c r="S159" s="141"/>
    </row>
    <row r="160" spans="1:19" ht="15">
      <c r="A160" s="150"/>
      <c r="B160" s="150"/>
      <c r="C160" s="150"/>
      <c r="D160" s="150"/>
      <c r="R160" s="139"/>
      <c r="S160" s="141"/>
    </row>
    <row r="161" spans="1:19" ht="15">
      <c r="A161" s="139"/>
      <c r="B161" s="139"/>
      <c r="C161" s="139"/>
      <c r="D161" s="139"/>
      <c r="E161" s="143"/>
      <c r="F161" s="151"/>
      <c r="G161" s="148"/>
      <c r="H161" s="151"/>
      <c r="R161" s="139"/>
      <c r="S161" s="141"/>
    </row>
    <row r="162" spans="1:19" ht="15">
      <c r="A162" s="139"/>
      <c r="R162" s="139"/>
      <c r="S162" s="141"/>
    </row>
    <row r="163" spans="18:19" ht="15">
      <c r="R163" s="139"/>
      <c r="S163" s="141"/>
    </row>
    <row r="164" spans="18:19" ht="15">
      <c r="R164" s="139"/>
      <c r="S164" s="141"/>
    </row>
    <row r="165" spans="18:19" ht="15">
      <c r="R165" s="139"/>
      <c r="S165" s="141"/>
    </row>
    <row r="166" spans="18:19" ht="15">
      <c r="R166" s="139"/>
      <c r="S166" s="141"/>
    </row>
    <row r="167" spans="18:19" ht="15">
      <c r="R167" s="139"/>
      <c r="S167" s="141"/>
    </row>
    <row r="168" spans="18:19" ht="15">
      <c r="R168" s="139"/>
      <c r="S168" s="141"/>
    </row>
    <row r="169" spans="18:19" ht="15">
      <c r="R169" s="139"/>
      <c r="S169" s="141"/>
    </row>
    <row r="170" spans="18:19" ht="15">
      <c r="R170" s="139"/>
      <c r="S170" s="141"/>
    </row>
    <row r="171" spans="18:19" ht="15">
      <c r="R171" s="139"/>
      <c r="S171" s="141"/>
    </row>
    <row r="172" spans="18:19" ht="15">
      <c r="R172" s="139"/>
      <c r="S172" s="141"/>
    </row>
    <row r="173" spans="18:19" ht="15">
      <c r="R173" s="139"/>
      <c r="S173" s="141"/>
    </row>
    <row r="174" spans="18:19" ht="15">
      <c r="R174" s="139"/>
      <c r="S174" s="141"/>
    </row>
    <row r="175" spans="18:19" ht="15">
      <c r="R175" s="139"/>
      <c r="S175" s="141"/>
    </row>
    <row r="176" spans="18:19" ht="15">
      <c r="R176" s="139"/>
      <c r="S176" s="141"/>
    </row>
    <row r="177" spans="18:19" ht="15">
      <c r="R177" s="139"/>
      <c r="S177" s="141"/>
    </row>
    <row r="178" spans="18:19" ht="15">
      <c r="R178" s="139"/>
      <c r="S178" s="141"/>
    </row>
    <row r="179" spans="18:19" ht="15">
      <c r="R179" s="139"/>
      <c r="S179" s="141"/>
    </row>
    <row r="180" spans="18:19" ht="15">
      <c r="R180" s="139"/>
      <c r="S180" s="141"/>
    </row>
    <row r="181" spans="18:19" ht="15">
      <c r="R181" s="139"/>
      <c r="S181" s="141"/>
    </row>
    <row r="182" spans="18:19" ht="15">
      <c r="R182" s="139"/>
      <c r="S182" s="141"/>
    </row>
    <row r="183" spans="18:19" ht="15">
      <c r="R183" s="139"/>
      <c r="S183" s="141"/>
    </row>
    <row r="184" spans="18:19" ht="15">
      <c r="R184" s="139"/>
      <c r="S184" s="141"/>
    </row>
  </sheetData>
  <sheetProtection/>
  <autoFilter ref="A1:S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Edred Ing. Cuevas Millanes</dc:creator>
  <cp:keywords/>
  <dc:description/>
  <cp:lastModifiedBy>DANIEL ARVIZU</cp:lastModifiedBy>
  <cp:lastPrinted>2017-02-17T20:53:34Z</cp:lastPrinted>
  <dcterms:created xsi:type="dcterms:W3CDTF">2013-05-09T19:36:04Z</dcterms:created>
  <dcterms:modified xsi:type="dcterms:W3CDTF">2017-02-17T23:21:40Z</dcterms:modified>
  <cp:category/>
  <cp:version/>
  <cp:contentType/>
  <cp:contentStatus/>
</cp:coreProperties>
</file>