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461" windowWidth="12120" windowHeight="9120" tabRatio="605" activeTab="0"/>
  </bookViews>
  <sheets>
    <sheet name="SH" sheetId="1" r:id="rId1"/>
    <sheet name="Direccion General" sheetId="2" r:id="rId2"/>
    <sheet name="Unidad Júridica" sheetId="3" r:id="rId3"/>
    <sheet name="Dirección Académica" sheetId="4" r:id="rId4"/>
    <sheet name="Dirección de Planeación" sheetId="5" r:id="rId5"/>
    <sheet name="Dirección Administrativa" sheetId="6" r:id="rId6"/>
    <sheet name="Dirección de Vinculación" sheetId="7" r:id="rId7"/>
    <sheet name="Plantel Hermosillo" sheetId="8" r:id="rId8"/>
    <sheet name="Plantel Cananea" sheetId="9" r:id="rId9"/>
    <sheet name="Plantel Cajeme" sheetId="10" r:id="rId10"/>
    <sheet name="Plantel Caborca" sheetId="11" r:id="rId11"/>
    <sheet name="Plantel Agua Prieta" sheetId="12" r:id="rId12"/>
    <sheet name="Plantel Navojoa" sheetId="13" r:id="rId13"/>
    <sheet name="Plantel Empalme" sheetId="14" r:id="rId14"/>
    <sheet name="A.M. Navojoa" sheetId="15" r:id="rId15"/>
    <sheet name="A.M. Agua Prieta" sheetId="16" r:id="rId16"/>
    <sheet name="A. M. Arivechi" sheetId="17" r:id="rId17"/>
    <sheet name="A.M. Moctezuma" sheetId="18" r:id="rId18"/>
    <sheet name="A.M. Nogales" sheetId="19" r:id="rId19"/>
    <sheet name="A.M. Guaymas" sheetId="20" r:id="rId20"/>
    <sheet name="A.M. Huatabampo" sheetId="21" r:id="rId21"/>
  </sheets>
  <definedNames>
    <definedName name="_xlnm.Print_Area" localSheetId="19">'A.M. Guaymas'!$A$1:$X$15</definedName>
    <definedName name="_xlnm.Print_Area" localSheetId="6">'Dirección de Vinculación'!$A$1:$X$17</definedName>
    <definedName name="_xlnm.Print_Area" localSheetId="10">'Plantel Caborca'!$A$3:$X$21</definedName>
    <definedName name="_xlnm.Print_Area" localSheetId="13">'Plantel Empalme'!$A$4:$X$23</definedName>
    <definedName name="_xlnm.Print_Area" localSheetId="12">'Plantel Navojoa'!$A$3:$V$21</definedName>
    <definedName name="_xlnm.Print_Area" localSheetId="0">'SH'!$A$3:$X$245</definedName>
    <definedName name="_xlnm.Print_Titles" localSheetId="0">'SH'!$1:$6</definedName>
  </definedNames>
  <calcPr fullCalcOnLoad="1"/>
</workbook>
</file>

<file path=xl/sharedStrings.xml><?xml version="1.0" encoding="utf-8"?>
<sst xmlns="http://schemas.openxmlformats.org/spreadsheetml/2006/main" count="2729" uniqueCount="155">
  <si>
    <t xml:space="preserve"> </t>
  </si>
  <si>
    <t>ORGANISMO: 48 INSTITUTO DE CAPACITACION PARA EL TRABAJO DEL ESTADO DE SONORA</t>
  </si>
  <si>
    <t>CLAVE</t>
  </si>
  <si>
    <t>DESCRIPCIÓN</t>
  </si>
  <si>
    <t>UNIDAD</t>
  </si>
  <si>
    <t>M E T A S</t>
  </si>
  <si>
    <t>AVANCE FISICO %</t>
  </si>
  <si>
    <t>DE</t>
  </si>
  <si>
    <t>ORIGINAL ANUAL</t>
  </si>
  <si>
    <t>ICAT</t>
  </si>
  <si>
    <t>REALIZADO</t>
  </si>
  <si>
    <t>UR</t>
  </si>
  <si>
    <t>ER</t>
  </si>
  <si>
    <t>PROG.</t>
  </si>
  <si>
    <t>CP</t>
  </si>
  <si>
    <t>PROC.</t>
  </si>
  <si>
    <t>LA</t>
  </si>
  <si>
    <t>META</t>
  </si>
  <si>
    <t>MEDIDA</t>
  </si>
  <si>
    <t>1°</t>
  </si>
  <si>
    <t>2°</t>
  </si>
  <si>
    <t>3°</t>
  </si>
  <si>
    <t>4°</t>
  </si>
  <si>
    <t>ACUMULADO</t>
  </si>
  <si>
    <t/>
  </si>
  <si>
    <t>DIRECCIÓN GENERAL</t>
  </si>
  <si>
    <t>3</t>
  </si>
  <si>
    <t>IGUALDAD DE OPORTUNIDADES, CORRESPONSABILIDAD Y COHESIÓN SOCIAL.</t>
  </si>
  <si>
    <t>03</t>
  </si>
  <si>
    <t>EDUCACIÓN DE CALIDAD PARA COMPETIR Y PROGRESAR.</t>
  </si>
  <si>
    <t>A03</t>
  </si>
  <si>
    <t>01</t>
  </si>
  <si>
    <t>02</t>
  </si>
  <si>
    <t>EVENTO</t>
  </si>
  <si>
    <t>PROMOCIÓN, DIFUSIÓN Y VINCULACIÓN.</t>
  </si>
  <si>
    <t>04</t>
  </si>
  <si>
    <t>DOCUMENTO</t>
  </si>
  <si>
    <t>REPORTE</t>
  </si>
  <si>
    <t>DIRECCIÓN ACADÉMICA</t>
  </si>
  <si>
    <t>INFORME</t>
  </si>
  <si>
    <t>DIRECCIÓN DE PLANEACIÓN</t>
  </si>
  <si>
    <t>DIRECCIÓN ADMINISTRATIVA</t>
  </si>
  <si>
    <t xml:space="preserve">MATERIAL </t>
  </si>
  <si>
    <t>CONVENIO</t>
  </si>
  <si>
    <t>MENSAJE</t>
  </si>
  <si>
    <t>CAPACITANDO</t>
  </si>
  <si>
    <t>DIPLOMA</t>
  </si>
  <si>
    <t>CONSTANCIA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</si>
  <si>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</si>
  <si>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</si>
  <si>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</si>
  <si>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</si>
  <si>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</si>
  <si>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</si>
  <si>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ACCIÓN MÓVIL ARIVECHI</t>
  </si>
  <si>
    <t>ACCIÓN MÓVIL MOCTEZUMA</t>
  </si>
  <si>
    <t>ACCIÓN MÓVIL NOGALES</t>
  </si>
  <si>
    <t>ACCIÓN MÓVIL GUAYMAS</t>
  </si>
  <si>
    <t>ACCIÓN MÓVIL HUATABAMPO</t>
  </si>
  <si>
    <t>ACUM.</t>
  </si>
  <si>
    <t>Seguimiento y evaluación del desempeño docente</t>
  </si>
  <si>
    <t>PROGRAMA</t>
  </si>
  <si>
    <t>ACADÉMICO</t>
  </si>
  <si>
    <t>PLANEACIÓN</t>
  </si>
  <si>
    <t>UNIDAD JURÍDICA</t>
  </si>
  <si>
    <t>COOR. Y SEGUIMIENTO DE LAS ACTIVIDADES ACADÉMICAS</t>
  </si>
  <si>
    <t>ADMINISTRACIÓN</t>
  </si>
  <si>
    <t>ATENCIÓN A LA DEMANDA</t>
  </si>
  <si>
    <t>AVANCE FÍSICO %</t>
  </si>
  <si>
    <t>ORGANISMO: 48 INSTITUTO DE CAPACITACIÓN PARA EL TRABAJO DEL ESTADO DE SONORA</t>
  </si>
  <si>
    <t>INFORME Y RENDICIÓN DE CUENTAS</t>
  </si>
  <si>
    <t>VINCULACION</t>
  </si>
  <si>
    <t>1.1</t>
  </si>
  <si>
    <t>1.3</t>
  </si>
  <si>
    <t>PLANEACION</t>
  </si>
  <si>
    <t>PERSONA</t>
  </si>
  <si>
    <t>1.2</t>
  </si>
  <si>
    <t>2.3</t>
  </si>
  <si>
    <t>2.2</t>
  </si>
  <si>
    <t>2.4</t>
  </si>
  <si>
    <t>Aplicación de evaluacion ROCO</t>
  </si>
  <si>
    <t>M</t>
  </si>
  <si>
    <t>J</t>
  </si>
  <si>
    <t>N</t>
  </si>
  <si>
    <t>D</t>
  </si>
  <si>
    <t>M E T A S MESUALES</t>
  </si>
  <si>
    <t xml:space="preserve">ICAT </t>
  </si>
  <si>
    <t>Inscripción a cursos Regulares</t>
  </si>
  <si>
    <t>Asesoria jurídica</t>
  </si>
  <si>
    <t>PLANTEL HERMOSILLO</t>
  </si>
  <si>
    <t>ACCIÓN MÓVIL NAVOJOA</t>
  </si>
  <si>
    <t>Diseño e impresión de material de promoción</t>
  </si>
  <si>
    <t>Diseño y emisión de mensajes de promoción</t>
  </si>
  <si>
    <t xml:space="preserve">   Inscripción a cursos CAE</t>
  </si>
  <si>
    <t xml:space="preserve">   Reunión de directores</t>
  </si>
  <si>
    <t>ACCIÓN MÓVIL AGUA PRIETA</t>
  </si>
  <si>
    <t xml:space="preserve">ACCIÓN MÓVIL GUAYMAS </t>
  </si>
  <si>
    <t>DIRECCIÓN DE VINCULACIÓN</t>
  </si>
  <si>
    <t xml:space="preserve">M E T A S </t>
  </si>
  <si>
    <t xml:space="preserve">M E T A S   </t>
  </si>
  <si>
    <t xml:space="preserve">M E T A S  </t>
  </si>
  <si>
    <t xml:space="preserve">Elaboración del Programa Anual de Adquisiciones </t>
  </si>
  <si>
    <t>Inscripción a cursos de Extensión</t>
  </si>
  <si>
    <t>Inscripción a cursos  de Extensión</t>
  </si>
  <si>
    <t>Promoción y participación en Concursos Nacionales de habilidades laborales y prototipos didácticos</t>
  </si>
  <si>
    <t>1.4</t>
  </si>
  <si>
    <t>PLANEACION Y PROGRAMACIÓN DE LAS ACTIVIDADES Y PROYECTOS ESPECIFICOS DEL INSTITUTO</t>
  </si>
  <si>
    <t>Elaboración del POA</t>
  </si>
  <si>
    <t>RENDICIÓN DE CUENTAS</t>
  </si>
  <si>
    <t>Reporte de seguimiento programático</t>
  </si>
  <si>
    <t>REGISTRO Y CONTROL DE LAS OPERACIONES PRESUPUESTALES Y FINANCIERAS</t>
  </si>
  <si>
    <t>Elaboración de estados financieros</t>
  </si>
  <si>
    <t>Seguimiento del avance presupuestal y financiero</t>
  </si>
  <si>
    <t>Seguimiento de egresados</t>
  </si>
  <si>
    <t xml:space="preserve">   Expedicion de diplomas ROCO</t>
  </si>
  <si>
    <t xml:space="preserve">   Expedición de diplomas ROCO</t>
  </si>
  <si>
    <t>Expedición de Constancias de extensión</t>
  </si>
  <si>
    <t xml:space="preserve">   Expedición de Constancias CAE</t>
  </si>
  <si>
    <t>ADMINISTRACIÓN Y DESARROLLO DE PERSONAL</t>
  </si>
  <si>
    <t>Expedición de Diplomas de cursos Regulares</t>
  </si>
  <si>
    <t xml:space="preserve">   Actualización de inventarios de infraestructura y equipo</t>
  </si>
  <si>
    <t>Concertación de convenios con los sectores; privado, público y social</t>
  </si>
  <si>
    <t>Expedición de Constancias de Extensión</t>
  </si>
  <si>
    <t xml:space="preserve">    Capacitación del personal administrativo y de servicios</t>
  </si>
  <si>
    <t>05</t>
  </si>
  <si>
    <t>CALIDAD</t>
  </si>
  <si>
    <t>SEGUIMIENTO Y EVALUACIÓN DE PROCESOS Y RESULTADOS</t>
  </si>
  <si>
    <t>CONSULTA</t>
  </si>
  <si>
    <t>Auditoria Contable</t>
  </si>
  <si>
    <t>Sesión de la Junta Directiva</t>
  </si>
  <si>
    <t>Coordinación de la actualizacion permanente de Instructores</t>
  </si>
  <si>
    <t>Coordinación de la actualización permanente de instructores</t>
  </si>
  <si>
    <t>MEJORAMIENTO CONTINUO DE LA CALIDAD ACADEMICA</t>
  </si>
  <si>
    <t>2.1</t>
  </si>
  <si>
    <t>Elaboración y validación de la aplicación de instrumentos de evaluación para el Reconocimiento Oficial de Competencia Ocupacional</t>
  </si>
  <si>
    <t>INST. DE EVALUACIÓN</t>
  </si>
  <si>
    <t>Coordinación del Programa de valores en el trabajo</t>
  </si>
  <si>
    <t>Diseño y actualización de programas de cursos Regulares y CAE</t>
  </si>
  <si>
    <t>Coordinación y promoción del proceso de Certificación Docente en Normas Tecnicas de Competencia Laboral</t>
  </si>
  <si>
    <t>3.2</t>
  </si>
  <si>
    <t>3.3</t>
  </si>
  <si>
    <t>3.4</t>
  </si>
  <si>
    <t>3.5</t>
  </si>
  <si>
    <t>3.7</t>
  </si>
  <si>
    <t>CERTIFICACIÓN DE PROCESOS Y RESULTADOS</t>
  </si>
  <si>
    <t>Certificación de Procesos ISO:9001/2000</t>
  </si>
  <si>
    <t>PROGRAMACIÓN Y PRESUPUESTACIÓN DE INGRESOS Y EGRESOS</t>
  </si>
  <si>
    <t>Elaboracion del Presupuesto Anual</t>
  </si>
  <si>
    <t>Seguimiento de la atención a la demanda</t>
  </si>
  <si>
    <t>FORTALECER CARACTERÍSTICAS EMPRENDEDORAS EN LOS CAPACITANDOS</t>
  </si>
  <si>
    <t>4.1</t>
  </si>
  <si>
    <t>Seguimiento del programa de formación de emprendedores</t>
  </si>
  <si>
    <t>Impartición de cursos de formación de emprendedores</t>
  </si>
  <si>
    <t xml:space="preserve">   Impartición de cursos de formación de emprendedores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</si>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</sst>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2" fontId="2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9" fontId="0" fillId="0" borderId="13" xfId="0" applyNumberFormat="1" applyBorder="1" applyAlignment="1">
      <alignment vertical="center"/>
    </xf>
    <xf numFmtId="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9" fontId="0" fillId="0" borderId="1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2" fontId="0" fillId="0" borderId="14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9" fontId="0" fillId="0" borderId="18" xfId="0" applyNumberForma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9" fontId="0" fillId="0" borderId="6" xfId="0" applyNumberFormat="1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9" fontId="0" fillId="0" borderId="9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9" fontId="0" fillId="0" borderId="32" xfId="0" applyNumberFormat="1" applyBorder="1" applyAlignment="1">
      <alignment horizontal="center" vertical="center"/>
    </xf>
    <xf numFmtId="9" fontId="0" fillId="0" borderId="28" xfId="0" applyNumberFormat="1" applyBorder="1" applyAlignment="1">
      <alignment vertical="center"/>
    </xf>
    <xf numFmtId="9" fontId="0" fillId="0" borderId="28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0" fillId="0" borderId="12" xfId="0" applyNumberFormat="1" applyBorder="1" applyAlignment="1">
      <alignment vertical="center"/>
    </xf>
    <xf numFmtId="0" fontId="0" fillId="0" borderId="19" xfId="0" applyBorder="1" applyAlignment="1">
      <alignment/>
    </xf>
    <xf numFmtId="9" fontId="0" fillId="0" borderId="3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9" fontId="0" fillId="0" borderId="39" xfId="0" applyNumberFormat="1" applyBorder="1" applyAlignment="1">
      <alignment vertical="center"/>
    </xf>
    <xf numFmtId="9" fontId="0" fillId="0" borderId="40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9" fontId="0" fillId="0" borderId="20" xfId="0" applyNumberForma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1" fontId="0" fillId="0" borderId="22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0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9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 vertical="top"/>
    </xf>
    <xf numFmtId="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0" fontId="0" fillId="2" borderId="17" xfId="0" applyFill="1" applyBorder="1" applyAlignment="1">
      <alignment horizontal="center" vertical="center"/>
    </xf>
    <xf numFmtId="9" fontId="0" fillId="0" borderId="37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top"/>
    </xf>
    <xf numFmtId="0" fontId="1" fillId="0" borderId="22" xfId="0" applyFont="1" applyBorder="1" applyAlignment="1">
      <alignment horizontal="justify" vertical="center" wrapText="1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51" xfId="0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52" xfId="0" applyBorder="1" applyAlignment="1">
      <alignment/>
    </xf>
    <xf numFmtId="0" fontId="0" fillId="0" borderId="47" xfId="0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53" xfId="0" applyBorder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justify" vertical="center" wrapText="1"/>
    </xf>
    <xf numFmtId="1" fontId="0" fillId="0" borderId="26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54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0" borderId="55" xfId="0" applyNumberFormat="1" applyBorder="1" applyAlignment="1">
      <alignment vertical="center"/>
    </xf>
    <xf numFmtId="10" fontId="0" fillId="0" borderId="20" xfId="0" applyNumberFormat="1" applyBorder="1" applyAlignment="1">
      <alignment horizontal="center" vertical="center"/>
    </xf>
    <xf numFmtId="10" fontId="0" fillId="0" borderId="54" xfId="0" applyNumberFormat="1" applyBorder="1" applyAlignment="1">
      <alignment vertical="center"/>
    </xf>
    <xf numFmtId="10" fontId="0" fillId="0" borderId="20" xfId="0" applyNumberFormat="1" applyBorder="1" applyAlignment="1">
      <alignment vertical="center"/>
    </xf>
    <xf numFmtId="10" fontId="0" fillId="0" borderId="38" xfId="0" applyNumberForma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1" fillId="0" borderId="6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78"/>
  <sheetViews>
    <sheetView tabSelected="1" workbookViewId="0" topLeftCell="I73">
      <selection activeCell="Z90" sqref="Z90"/>
    </sheetView>
  </sheetViews>
  <sheetFormatPr defaultColWidth="11.421875" defaultRowHeight="12.75"/>
  <cols>
    <col min="1" max="1" width="5.57421875" style="0" customWidth="1"/>
    <col min="2" max="2" width="5.7109375" style="0" customWidth="1"/>
    <col min="3" max="3" width="5.421875" style="0" customWidth="1"/>
    <col min="4" max="4" width="5.00390625" style="0" customWidth="1"/>
    <col min="5" max="5" width="6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13.57421875" style="0" customWidth="1"/>
    <col min="10" max="10" width="7.8515625" style="0" customWidth="1"/>
    <col min="11" max="11" width="6.140625" style="0" customWidth="1"/>
    <col min="12" max="12" width="6.28125" style="0" customWidth="1"/>
    <col min="13" max="13" width="5.7109375" style="0" customWidth="1"/>
    <col min="14" max="14" width="5.8515625" style="0" customWidth="1"/>
    <col min="15" max="16" width="9.00390625" style="0" hidden="1" customWidth="1"/>
    <col min="17" max="17" width="6.7109375" style="0" customWidth="1"/>
    <col min="18" max="18" width="6.421875" style="0" customWidth="1"/>
    <col min="19" max="19" width="5.8515625" style="0" customWidth="1"/>
    <col min="20" max="20" width="5.7109375" style="0" customWidth="1"/>
    <col min="21" max="22" width="9.00390625" style="0" hidden="1" customWidth="1"/>
    <col min="23" max="23" width="7.7109375" style="0" customWidth="1"/>
    <col min="24" max="24" width="8.57421875" style="0" customWidth="1"/>
  </cols>
  <sheetData>
    <row r="1" spans="1:2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6" ht="12.75" customHeight="1" thickBot="1">
      <c r="A2" s="1"/>
      <c r="B2" s="1"/>
      <c r="C2" s="1"/>
      <c r="D2" s="1"/>
      <c r="E2" s="2"/>
      <c r="F2" s="2"/>
      <c r="G2" s="2"/>
      <c r="H2" s="3"/>
      <c r="I2" s="4"/>
      <c r="J2" s="5"/>
      <c r="K2" s="5"/>
      <c r="L2" s="5"/>
      <c r="M2" s="5"/>
      <c r="N2" s="6"/>
      <c r="O2" s="5"/>
      <c r="P2" s="5" t="s">
        <v>0</v>
      </c>
      <c r="Q2" s="5"/>
      <c r="R2" s="5"/>
      <c r="S2" s="5"/>
      <c r="T2" s="5"/>
      <c r="U2" s="5"/>
      <c r="V2" s="5"/>
      <c r="W2" s="7"/>
      <c r="X2" s="7"/>
      <c r="Y2" s="8"/>
      <c r="Z2" s="8"/>
    </row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5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59</v>
      </c>
      <c r="X6" s="220"/>
    </row>
    <row r="7" spans="1:26" s="39" customFormat="1" ht="12.75" customHeight="1" thickTop="1">
      <c r="A7" s="31">
        <v>1</v>
      </c>
      <c r="B7" s="32" t="s">
        <v>24</v>
      </c>
      <c r="C7" s="32" t="s">
        <v>24</v>
      </c>
      <c r="D7" s="98" t="s">
        <v>24</v>
      </c>
      <c r="E7" s="31" t="s">
        <v>24</v>
      </c>
      <c r="F7" s="32" t="s">
        <v>24</v>
      </c>
      <c r="G7" s="32" t="s">
        <v>24</v>
      </c>
      <c r="H7" s="33" t="s">
        <v>25</v>
      </c>
      <c r="I7" s="34" t="s">
        <v>24</v>
      </c>
      <c r="J7" s="32" t="s">
        <v>24</v>
      </c>
      <c r="K7" s="32"/>
      <c r="L7" s="35"/>
      <c r="M7" s="32"/>
      <c r="N7" s="32"/>
      <c r="O7" s="32"/>
      <c r="P7" s="36"/>
      <c r="Q7" s="36"/>
      <c r="R7" s="36"/>
      <c r="S7" s="36"/>
      <c r="T7" s="117"/>
      <c r="U7" s="121"/>
      <c r="V7" s="36"/>
      <c r="W7" s="36"/>
      <c r="X7" s="37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 t="s">
        <v>24</v>
      </c>
      <c r="K8" s="41"/>
      <c r="L8" s="44"/>
      <c r="M8" s="41"/>
      <c r="N8" s="41"/>
      <c r="O8" s="41"/>
      <c r="P8" s="45"/>
      <c r="Q8" s="45"/>
      <c r="R8" s="45"/>
      <c r="S8" s="45"/>
      <c r="T8" s="81"/>
      <c r="U8" s="122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 t="s">
        <v>24</v>
      </c>
      <c r="K9" s="41"/>
      <c r="L9" s="44"/>
      <c r="M9" s="41"/>
      <c r="N9" s="41"/>
      <c r="O9" s="41"/>
      <c r="P9" s="45"/>
      <c r="Q9" s="41"/>
      <c r="R9" s="45"/>
      <c r="S9" s="45"/>
      <c r="T9" s="81"/>
      <c r="U9" s="122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5"/>
      <c r="Q10" s="41"/>
      <c r="R10" s="45"/>
      <c r="S10" s="45"/>
      <c r="T10" s="81"/>
      <c r="U10" s="122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35</v>
      </c>
      <c r="F11" s="41" t="s">
        <v>24</v>
      </c>
      <c r="G11" s="41" t="s">
        <v>24</v>
      </c>
      <c r="H11" s="42" t="s">
        <v>63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82"/>
      <c r="U11" s="122"/>
      <c r="V11" s="45"/>
      <c r="W11" s="61"/>
      <c r="X11" s="48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 t="s">
        <v>24</v>
      </c>
      <c r="F12" s="49" t="s">
        <v>32</v>
      </c>
      <c r="G12" s="41"/>
      <c r="H12" s="47" t="s">
        <v>70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82"/>
      <c r="U12" s="129"/>
      <c r="V12" s="127"/>
      <c r="W12" s="61"/>
      <c r="X12" s="48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113" t="s">
        <v>24</v>
      </c>
      <c r="E13" s="40" t="s">
        <v>24</v>
      </c>
      <c r="F13" s="49"/>
      <c r="G13" s="41">
        <v>2.1</v>
      </c>
      <c r="H13" s="47" t="s">
        <v>129</v>
      </c>
      <c r="I13" s="43" t="s">
        <v>33</v>
      </c>
      <c r="J13" s="41">
        <v>4</v>
      </c>
      <c r="K13" s="41">
        <v>1</v>
      </c>
      <c r="L13" s="44">
        <v>1</v>
      </c>
      <c r="M13" s="41">
        <v>1</v>
      </c>
      <c r="N13" s="41">
        <v>1</v>
      </c>
      <c r="O13" s="41"/>
      <c r="P13" s="41"/>
      <c r="Q13" s="41">
        <v>1</v>
      </c>
      <c r="R13" s="41">
        <v>1</v>
      </c>
      <c r="S13" s="61"/>
      <c r="T13" s="82"/>
      <c r="U13" s="129"/>
      <c r="V13" s="127"/>
      <c r="W13" s="61">
        <f>+Q13+R13+S13+T13</f>
        <v>2</v>
      </c>
      <c r="X13" s="204">
        <f>W13/J13</f>
        <v>0.5</v>
      </c>
      <c r="Y13" s="38"/>
      <c r="Z13" s="38"/>
    </row>
    <row r="14" spans="1:24" ht="12.75">
      <c r="A14" s="190"/>
      <c r="B14" s="127"/>
      <c r="C14" s="127"/>
      <c r="D14" s="8"/>
      <c r="E14" s="40"/>
      <c r="F14" s="41"/>
      <c r="G14" s="49" t="s">
        <v>78</v>
      </c>
      <c r="H14" s="42" t="s">
        <v>94</v>
      </c>
      <c r="I14" s="43" t="s">
        <v>33</v>
      </c>
      <c r="J14" s="41">
        <v>4</v>
      </c>
      <c r="K14" s="41">
        <v>1</v>
      </c>
      <c r="L14" s="44">
        <v>1</v>
      </c>
      <c r="M14" s="41">
        <v>1</v>
      </c>
      <c r="N14" s="41">
        <v>1</v>
      </c>
      <c r="O14" s="156"/>
      <c r="P14" s="156"/>
      <c r="Q14" s="163">
        <v>1</v>
      </c>
      <c r="R14" s="163">
        <v>1</v>
      </c>
      <c r="S14" s="127"/>
      <c r="T14" s="127"/>
      <c r="U14" s="156"/>
      <c r="V14" s="156"/>
      <c r="W14" s="61">
        <f>+Q14+R14+S14+T14</f>
        <v>2</v>
      </c>
      <c r="X14" s="204">
        <f>W14/J14</f>
        <v>0.5</v>
      </c>
    </row>
    <row r="15" spans="1:24" ht="12.75">
      <c r="A15" s="191"/>
      <c r="B15" s="156"/>
      <c r="C15" s="156"/>
      <c r="D15" s="192"/>
      <c r="E15" s="73"/>
      <c r="F15" s="74"/>
      <c r="G15" s="158"/>
      <c r="H15" s="150"/>
      <c r="I15" s="151"/>
      <c r="J15" s="74"/>
      <c r="K15" s="74"/>
      <c r="L15" s="152"/>
      <c r="M15" s="74"/>
      <c r="N15" s="74"/>
      <c r="O15" s="156"/>
      <c r="P15" s="156"/>
      <c r="Q15" s="188"/>
      <c r="R15" s="156"/>
      <c r="S15" s="156"/>
      <c r="T15" s="183"/>
      <c r="U15" s="184"/>
      <c r="V15" s="156"/>
      <c r="W15" s="160"/>
      <c r="X15" s="205"/>
    </row>
    <row r="16" spans="1:24" ht="12.75">
      <c r="A16" s="190"/>
      <c r="B16" s="127"/>
      <c r="C16" s="127"/>
      <c r="D16" s="8"/>
      <c r="E16" s="40"/>
      <c r="F16" s="41"/>
      <c r="G16" s="41"/>
      <c r="H16" s="50" t="s">
        <v>64</v>
      </c>
      <c r="I16" s="43"/>
      <c r="J16" s="41"/>
      <c r="K16" s="41"/>
      <c r="L16" s="44"/>
      <c r="M16" s="41"/>
      <c r="N16" s="41"/>
      <c r="O16" s="41"/>
      <c r="P16" s="41"/>
      <c r="Q16" s="41"/>
      <c r="R16" s="41"/>
      <c r="S16" s="41"/>
      <c r="T16" s="108"/>
      <c r="U16" s="104"/>
      <c r="V16" s="45"/>
      <c r="W16" s="41"/>
      <c r="X16" s="204"/>
    </row>
    <row r="17" spans="1:24" ht="25.5">
      <c r="A17" s="190"/>
      <c r="B17" s="127"/>
      <c r="C17" s="127"/>
      <c r="D17" s="8"/>
      <c r="E17" s="51" t="s">
        <v>24</v>
      </c>
      <c r="F17" s="52" t="s">
        <v>24</v>
      </c>
      <c r="G17" s="52" t="s">
        <v>24</v>
      </c>
      <c r="H17" s="42" t="s">
        <v>27</v>
      </c>
      <c r="I17" s="43" t="s">
        <v>24</v>
      </c>
      <c r="J17" s="41" t="s">
        <v>24</v>
      </c>
      <c r="K17" s="41"/>
      <c r="L17" s="44"/>
      <c r="M17" s="41"/>
      <c r="N17" s="41"/>
      <c r="O17" s="41"/>
      <c r="P17" s="41"/>
      <c r="Q17" s="41"/>
      <c r="R17" s="41"/>
      <c r="S17" s="45"/>
      <c r="T17" s="107"/>
      <c r="U17" s="104"/>
      <c r="V17" s="45"/>
      <c r="W17" s="45"/>
      <c r="X17" s="206"/>
    </row>
    <row r="18" spans="1:24" ht="25.5">
      <c r="A18" s="190"/>
      <c r="B18" s="127"/>
      <c r="C18" s="127"/>
      <c r="D18" s="8"/>
      <c r="E18" s="51" t="s">
        <v>24</v>
      </c>
      <c r="F18" s="52" t="s">
        <v>24</v>
      </c>
      <c r="G18" s="52" t="s">
        <v>24</v>
      </c>
      <c r="H18" s="42" t="s">
        <v>29</v>
      </c>
      <c r="I18" s="43" t="s">
        <v>24</v>
      </c>
      <c r="J18" s="41" t="s">
        <v>24</v>
      </c>
      <c r="K18" s="41"/>
      <c r="L18" s="44"/>
      <c r="M18" s="41"/>
      <c r="N18" s="41"/>
      <c r="O18" s="41"/>
      <c r="P18" s="41"/>
      <c r="Q18" s="41"/>
      <c r="R18" s="41"/>
      <c r="S18" s="45"/>
      <c r="T18" s="107"/>
      <c r="U18" s="104"/>
      <c r="V18" s="45"/>
      <c r="W18" s="45"/>
      <c r="X18" s="206"/>
    </row>
    <row r="19" spans="1:24" ht="12.75">
      <c r="A19" s="190"/>
      <c r="B19" s="127"/>
      <c r="C19" s="127"/>
      <c r="D19" s="8"/>
      <c r="E19" s="51" t="s">
        <v>24</v>
      </c>
      <c r="F19" s="52" t="s">
        <v>24</v>
      </c>
      <c r="G19" s="52" t="s">
        <v>24</v>
      </c>
      <c r="H19" s="42" t="s">
        <v>24</v>
      </c>
      <c r="I19" s="43" t="s">
        <v>24</v>
      </c>
      <c r="J19" s="41" t="s">
        <v>24</v>
      </c>
      <c r="K19" s="41"/>
      <c r="L19" s="44"/>
      <c r="M19" s="41"/>
      <c r="N19" s="41"/>
      <c r="O19" s="41"/>
      <c r="P19" s="41"/>
      <c r="Q19" s="41"/>
      <c r="R19" s="41"/>
      <c r="S19" s="45"/>
      <c r="T19" s="107"/>
      <c r="U19" s="104"/>
      <c r="V19" s="45"/>
      <c r="W19" s="45"/>
      <c r="X19" s="206"/>
    </row>
    <row r="20" spans="1:24" ht="12.75">
      <c r="A20" s="190"/>
      <c r="B20" s="127"/>
      <c r="C20" s="127"/>
      <c r="D20" s="8"/>
      <c r="E20" s="51">
        <v>5</v>
      </c>
      <c r="F20" s="52"/>
      <c r="G20" s="52"/>
      <c r="H20" s="126" t="s">
        <v>125</v>
      </c>
      <c r="I20" s="43"/>
      <c r="J20" s="41"/>
      <c r="K20" s="41"/>
      <c r="L20" s="44"/>
      <c r="M20" s="41"/>
      <c r="N20" s="41"/>
      <c r="O20" s="41"/>
      <c r="P20" s="41"/>
      <c r="Q20" s="41"/>
      <c r="R20" s="41"/>
      <c r="S20" s="41"/>
      <c r="T20" s="108"/>
      <c r="U20" s="104"/>
      <c r="V20" s="45"/>
      <c r="W20" s="41"/>
      <c r="X20" s="204"/>
    </row>
    <row r="21" spans="1:24" ht="25.5">
      <c r="A21" s="190"/>
      <c r="B21" s="127"/>
      <c r="C21" s="127"/>
      <c r="D21" s="8"/>
      <c r="E21" s="51"/>
      <c r="F21" s="52">
        <v>1</v>
      </c>
      <c r="G21" s="52"/>
      <c r="H21" s="42" t="s">
        <v>126</v>
      </c>
      <c r="I21" s="43"/>
      <c r="J21" s="41"/>
      <c r="K21" s="41"/>
      <c r="L21" s="44"/>
      <c r="M21" s="41"/>
      <c r="N21" s="41"/>
      <c r="O21" s="41"/>
      <c r="P21" s="41"/>
      <c r="Q21" s="41"/>
      <c r="R21" s="41"/>
      <c r="S21" s="41"/>
      <c r="T21" s="108"/>
      <c r="U21" s="104"/>
      <c r="V21" s="45"/>
      <c r="W21" s="41"/>
      <c r="X21" s="204"/>
    </row>
    <row r="22" spans="1:24" ht="12.75">
      <c r="A22" s="190"/>
      <c r="B22" s="127"/>
      <c r="C22" s="127"/>
      <c r="D22" s="8"/>
      <c r="E22" s="51"/>
      <c r="F22" s="52"/>
      <c r="G22" s="171">
        <v>1.2</v>
      </c>
      <c r="H22" s="53" t="s">
        <v>88</v>
      </c>
      <c r="I22" s="43" t="s">
        <v>127</v>
      </c>
      <c r="J22" s="41">
        <v>68</v>
      </c>
      <c r="K22" s="41">
        <v>17</v>
      </c>
      <c r="L22" s="44">
        <v>17</v>
      </c>
      <c r="M22" s="41">
        <v>17</v>
      </c>
      <c r="N22" s="41">
        <v>17</v>
      </c>
      <c r="O22" s="41"/>
      <c r="P22" s="41"/>
      <c r="Q22" s="41">
        <v>28</v>
      </c>
      <c r="R22" s="41">
        <v>0</v>
      </c>
      <c r="S22" s="41"/>
      <c r="T22" s="108"/>
      <c r="U22" s="104"/>
      <c r="V22" s="45"/>
      <c r="W22" s="61">
        <f>+Q22+R22+S22+T22</f>
        <v>28</v>
      </c>
      <c r="X22" s="204">
        <f>W22/J22</f>
        <v>0.4117647058823529</v>
      </c>
    </row>
    <row r="23" spans="1:24" ht="12.75">
      <c r="A23" s="191"/>
      <c r="B23" s="156"/>
      <c r="C23" s="156"/>
      <c r="D23" s="192"/>
      <c r="E23" s="148"/>
      <c r="F23" s="149"/>
      <c r="G23" s="149"/>
      <c r="H23" s="150"/>
      <c r="I23" s="151"/>
      <c r="J23" s="74"/>
      <c r="K23" s="74"/>
      <c r="L23" s="152"/>
      <c r="M23" s="74"/>
      <c r="N23" s="152"/>
      <c r="O23" s="74"/>
      <c r="P23" s="74"/>
      <c r="Q23" s="74"/>
      <c r="R23" s="74"/>
      <c r="S23" s="74"/>
      <c r="T23" s="153"/>
      <c r="U23" s="154"/>
      <c r="V23" s="155"/>
      <c r="W23" s="74"/>
      <c r="X23" s="205"/>
    </row>
    <row r="24" spans="1:24" ht="12.75">
      <c r="A24" s="190"/>
      <c r="B24" s="127"/>
      <c r="C24" s="127"/>
      <c r="D24" s="8"/>
      <c r="E24" s="75" t="s">
        <v>24</v>
      </c>
      <c r="F24" s="76" t="s">
        <v>24</v>
      </c>
      <c r="G24" s="76" t="s">
        <v>24</v>
      </c>
      <c r="H24" s="77" t="s">
        <v>38</v>
      </c>
      <c r="I24" s="147" t="s">
        <v>24</v>
      </c>
      <c r="J24" s="41"/>
      <c r="K24" s="41"/>
      <c r="L24" s="44"/>
      <c r="M24" s="41"/>
      <c r="N24" s="41"/>
      <c r="O24" s="76"/>
      <c r="P24" s="76"/>
      <c r="Q24" s="165"/>
      <c r="R24" s="165"/>
      <c r="S24" s="165"/>
      <c r="T24" s="166"/>
      <c r="U24" s="166"/>
      <c r="V24" s="166"/>
      <c r="W24" s="166"/>
      <c r="X24" s="207"/>
    </row>
    <row r="25" spans="1:24" ht="25.5">
      <c r="A25" s="190"/>
      <c r="B25" s="127"/>
      <c r="C25" s="127"/>
      <c r="D25" s="8"/>
      <c r="E25" s="40" t="s">
        <v>24</v>
      </c>
      <c r="F25" s="41" t="s">
        <v>24</v>
      </c>
      <c r="G25" s="41" t="s">
        <v>24</v>
      </c>
      <c r="H25" s="42" t="s">
        <v>27</v>
      </c>
      <c r="I25" s="43" t="s">
        <v>24</v>
      </c>
      <c r="J25" s="41"/>
      <c r="K25" s="41"/>
      <c r="L25" s="44"/>
      <c r="M25" s="41"/>
      <c r="N25" s="41"/>
      <c r="O25" s="41"/>
      <c r="P25" s="41"/>
      <c r="Q25" s="41"/>
      <c r="R25" s="41"/>
      <c r="S25" s="41"/>
      <c r="T25" s="45"/>
      <c r="U25" s="45"/>
      <c r="V25" s="45"/>
      <c r="W25" s="45"/>
      <c r="X25" s="206"/>
    </row>
    <row r="26" spans="1:24" ht="25.5">
      <c r="A26" s="190"/>
      <c r="B26" s="127"/>
      <c r="C26" s="127"/>
      <c r="D26" s="8"/>
      <c r="E26" s="40" t="s">
        <v>24</v>
      </c>
      <c r="F26" s="41" t="s">
        <v>24</v>
      </c>
      <c r="G26" s="41" t="s">
        <v>24</v>
      </c>
      <c r="H26" s="42" t="s">
        <v>29</v>
      </c>
      <c r="I26" s="43" t="s">
        <v>24</v>
      </c>
      <c r="J26" s="41"/>
      <c r="K26" s="41"/>
      <c r="L26" s="44"/>
      <c r="M26" s="41"/>
      <c r="N26" s="41"/>
      <c r="O26" s="41"/>
      <c r="P26" s="41"/>
      <c r="Q26" s="41"/>
      <c r="R26" s="41"/>
      <c r="S26" s="41"/>
      <c r="T26" s="45"/>
      <c r="U26" s="45"/>
      <c r="V26" s="45"/>
      <c r="W26" s="45"/>
      <c r="X26" s="206"/>
    </row>
    <row r="27" spans="1:24" ht="12.75">
      <c r="A27" s="190"/>
      <c r="B27" s="127"/>
      <c r="C27" s="127"/>
      <c r="D27" s="8"/>
      <c r="E27" s="40" t="s">
        <v>24</v>
      </c>
      <c r="F27" s="41" t="s">
        <v>24</v>
      </c>
      <c r="G27" s="41" t="s">
        <v>24</v>
      </c>
      <c r="H27" s="42" t="s">
        <v>24</v>
      </c>
      <c r="I27" s="43" t="s">
        <v>24</v>
      </c>
      <c r="J27" s="41"/>
      <c r="K27" s="41"/>
      <c r="L27" s="44"/>
      <c r="M27" s="41"/>
      <c r="N27" s="41"/>
      <c r="O27" s="41"/>
      <c r="P27" s="41"/>
      <c r="Q27" s="41"/>
      <c r="R27" s="41"/>
      <c r="S27" s="41"/>
      <c r="T27" s="45"/>
      <c r="U27" s="45"/>
      <c r="V27" s="45"/>
      <c r="W27" s="45"/>
      <c r="X27" s="206"/>
    </row>
    <row r="28" spans="1:24" ht="12.75">
      <c r="A28" s="190"/>
      <c r="B28" s="127"/>
      <c r="C28" s="127"/>
      <c r="D28" s="8"/>
      <c r="E28" s="51">
        <v>1</v>
      </c>
      <c r="F28" s="41"/>
      <c r="G28" s="49"/>
      <c r="H28" s="42" t="s">
        <v>62</v>
      </c>
      <c r="I28" s="43"/>
      <c r="J28" s="41"/>
      <c r="K28" s="41"/>
      <c r="L28" s="44"/>
      <c r="M28" s="41"/>
      <c r="N28" s="41"/>
      <c r="O28" s="41"/>
      <c r="P28" s="41"/>
      <c r="Q28" s="41"/>
      <c r="R28" s="41"/>
      <c r="S28" s="41"/>
      <c r="T28" s="45"/>
      <c r="U28" s="45"/>
      <c r="V28" s="45"/>
      <c r="W28" s="45"/>
      <c r="X28" s="206"/>
    </row>
    <row r="29" spans="1:24" ht="25.5">
      <c r="A29" s="190"/>
      <c r="B29" s="127"/>
      <c r="C29" s="127"/>
      <c r="D29" s="8"/>
      <c r="E29" s="40"/>
      <c r="F29" s="52">
        <v>1</v>
      </c>
      <c r="G29" s="41" t="s">
        <v>24</v>
      </c>
      <c r="H29" s="42" t="s">
        <v>65</v>
      </c>
      <c r="I29" s="43" t="s">
        <v>24</v>
      </c>
      <c r="J29" s="41"/>
      <c r="K29" s="41"/>
      <c r="L29" s="44"/>
      <c r="M29" s="41"/>
      <c r="N29" s="41"/>
      <c r="O29" s="41"/>
      <c r="P29" s="41"/>
      <c r="Q29" s="41"/>
      <c r="R29" s="41"/>
      <c r="S29" s="41"/>
      <c r="T29" s="45"/>
      <c r="U29" s="45"/>
      <c r="V29" s="45"/>
      <c r="W29" s="45"/>
      <c r="X29" s="206"/>
    </row>
    <row r="30" spans="1:24" ht="12.75">
      <c r="A30" s="190"/>
      <c r="B30" s="127"/>
      <c r="C30" s="127"/>
      <c r="D30" s="8"/>
      <c r="E30" s="40"/>
      <c r="F30" s="52"/>
      <c r="G30" s="41">
        <v>1.1</v>
      </c>
      <c r="H30" s="47" t="s">
        <v>148</v>
      </c>
      <c r="I30" s="43" t="s">
        <v>39</v>
      </c>
      <c r="J30" s="41">
        <v>4</v>
      </c>
      <c r="K30" s="41">
        <v>1</v>
      </c>
      <c r="L30" s="44">
        <v>1</v>
      </c>
      <c r="M30" s="41">
        <v>1</v>
      </c>
      <c r="N30" s="41">
        <v>1</v>
      </c>
      <c r="O30" s="41"/>
      <c r="P30" s="41"/>
      <c r="Q30" s="41">
        <v>1</v>
      </c>
      <c r="R30" s="41">
        <v>1</v>
      </c>
      <c r="S30" s="41"/>
      <c r="T30" s="45"/>
      <c r="U30" s="45"/>
      <c r="V30" s="45"/>
      <c r="W30" s="61">
        <f>+Q30+R30+S30+T30</f>
        <v>2</v>
      </c>
      <c r="X30" s="204">
        <f>W30/J30</f>
        <v>0.5</v>
      </c>
    </row>
    <row r="31" spans="1:24" ht="12.75">
      <c r="A31" s="190"/>
      <c r="B31" s="127"/>
      <c r="C31" s="127"/>
      <c r="D31" s="8"/>
      <c r="E31" s="40"/>
      <c r="F31" s="52"/>
      <c r="G31" s="41">
        <v>1.2</v>
      </c>
      <c r="H31" s="47" t="s">
        <v>131</v>
      </c>
      <c r="I31" s="43" t="s">
        <v>39</v>
      </c>
      <c r="J31" s="41">
        <v>4</v>
      </c>
      <c r="K31" s="41">
        <v>1</v>
      </c>
      <c r="L31" s="44">
        <v>1</v>
      </c>
      <c r="M31" s="41">
        <v>1</v>
      </c>
      <c r="N31" s="41">
        <v>1</v>
      </c>
      <c r="O31" s="41"/>
      <c r="P31" s="41"/>
      <c r="Q31" s="41">
        <v>1</v>
      </c>
      <c r="R31" s="41">
        <v>1</v>
      </c>
      <c r="S31" s="41"/>
      <c r="T31" s="45"/>
      <c r="U31" s="45"/>
      <c r="V31" s="45"/>
      <c r="W31" s="61">
        <f>+Q31+R31+S31+T31</f>
        <v>2</v>
      </c>
      <c r="X31" s="204">
        <f>W31/J31</f>
        <v>0.5</v>
      </c>
    </row>
    <row r="32" spans="1:24" ht="12.75">
      <c r="A32" s="190"/>
      <c r="B32" s="127"/>
      <c r="C32" s="127"/>
      <c r="D32" s="8"/>
      <c r="E32" s="40"/>
      <c r="F32" s="41"/>
      <c r="G32" s="49" t="s">
        <v>73</v>
      </c>
      <c r="H32" s="47" t="s">
        <v>60</v>
      </c>
      <c r="I32" s="43" t="s">
        <v>39</v>
      </c>
      <c r="J32" s="41">
        <v>4</v>
      </c>
      <c r="K32" s="41">
        <v>1</v>
      </c>
      <c r="L32" s="44">
        <v>1</v>
      </c>
      <c r="M32" s="41">
        <v>1</v>
      </c>
      <c r="N32" s="41">
        <v>1</v>
      </c>
      <c r="O32" s="41"/>
      <c r="P32" s="41"/>
      <c r="Q32" s="41">
        <v>1</v>
      </c>
      <c r="R32" s="41">
        <v>1</v>
      </c>
      <c r="S32" s="41"/>
      <c r="T32" s="45"/>
      <c r="U32" s="45"/>
      <c r="V32" s="45"/>
      <c r="W32" s="61">
        <f>+Q32+R32+S32+T32</f>
        <v>2</v>
      </c>
      <c r="X32" s="204">
        <f>W32/J32</f>
        <v>0.5</v>
      </c>
    </row>
    <row r="33" spans="1:24" ht="25.5">
      <c r="A33" s="190"/>
      <c r="B33" s="127"/>
      <c r="C33" s="127"/>
      <c r="D33" s="8"/>
      <c r="E33" s="40"/>
      <c r="F33" s="41"/>
      <c r="G33" s="49" t="s">
        <v>105</v>
      </c>
      <c r="H33" s="47" t="s">
        <v>104</v>
      </c>
      <c r="I33" s="43" t="s">
        <v>33</v>
      </c>
      <c r="J33" s="41">
        <v>1</v>
      </c>
      <c r="K33" s="41"/>
      <c r="L33" s="44">
        <v>1</v>
      </c>
      <c r="M33" s="41"/>
      <c r="N33" s="41"/>
      <c r="O33" s="41"/>
      <c r="P33" s="41"/>
      <c r="Q33" s="41"/>
      <c r="R33" s="41">
        <v>0</v>
      </c>
      <c r="S33" s="41"/>
      <c r="T33" s="45"/>
      <c r="U33" s="45"/>
      <c r="V33" s="45"/>
      <c r="W33" s="61">
        <f>+Q33+R33+S33+T33</f>
        <v>0</v>
      </c>
      <c r="X33" s="204">
        <f>W33/J33</f>
        <v>0</v>
      </c>
    </row>
    <row r="34" spans="1:24" ht="25.5">
      <c r="A34" s="190"/>
      <c r="B34" s="127"/>
      <c r="C34" s="127"/>
      <c r="D34" s="8"/>
      <c r="E34" s="40"/>
      <c r="F34" s="52">
        <v>2</v>
      </c>
      <c r="G34" s="49"/>
      <c r="H34" s="47" t="s">
        <v>132</v>
      </c>
      <c r="I34" s="43"/>
      <c r="J34" s="41"/>
      <c r="K34" s="41"/>
      <c r="L34" s="44"/>
      <c r="M34" s="41"/>
      <c r="N34" s="41"/>
      <c r="O34" s="41"/>
      <c r="P34" s="41"/>
      <c r="Q34" s="41"/>
      <c r="R34" s="41"/>
      <c r="S34" s="41"/>
      <c r="T34" s="45"/>
      <c r="U34" s="45"/>
      <c r="V34" s="45"/>
      <c r="W34" s="61"/>
      <c r="X34" s="204"/>
    </row>
    <row r="35" spans="1:24" ht="25.5">
      <c r="A35" s="190"/>
      <c r="B35" s="127"/>
      <c r="C35" s="127"/>
      <c r="D35" s="8"/>
      <c r="E35" s="40"/>
      <c r="F35" s="41"/>
      <c r="G35" s="49" t="s">
        <v>133</v>
      </c>
      <c r="H35" s="47" t="s">
        <v>137</v>
      </c>
      <c r="I35" s="43" t="s">
        <v>36</v>
      </c>
      <c r="J35" s="41">
        <v>26</v>
      </c>
      <c r="K35" s="41">
        <v>5</v>
      </c>
      <c r="L35" s="44">
        <v>8</v>
      </c>
      <c r="M35" s="41">
        <v>5</v>
      </c>
      <c r="N35" s="41">
        <v>8</v>
      </c>
      <c r="O35" s="41"/>
      <c r="P35" s="41"/>
      <c r="Q35" s="41">
        <v>5</v>
      </c>
      <c r="R35" s="41">
        <v>8</v>
      </c>
      <c r="S35" s="41"/>
      <c r="T35" s="45"/>
      <c r="U35" s="45"/>
      <c r="V35" s="45"/>
      <c r="W35" s="61">
        <f>+Q35+R35+S35+T35</f>
        <v>13</v>
      </c>
      <c r="X35" s="204">
        <f>W35/J35</f>
        <v>0.5</v>
      </c>
    </row>
    <row r="36" spans="1:24" ht="25.5">
      <c r="A36" s="190"/>
      <c r="B36" s="127"/>
      <c r="C36" s="127"/>
      <c r="D36" s="8"/>
      <c r="E36" s="40"/>
      <c r="F36" s="41"/>
      <c r="G36" s="49" t="s">
        <v>78</v>
      </c>
      <c r="H36" s="47" t="s">
        <v>138</v>
      </c>
      <c r="I36" s="43" t="s">
        <v>33</v>
      </c>
      <c r="J36" s="41">
        <v>1</v>
      </c>
      <c r="K36" s="41"/>
      <c r="L36" s="44"/>
      <c r="M36" s="41"/>
      <c r="N36" s="41">
        <v>1</v>
      </c>
      <c r="O36" s="41"/>
      <c r="P36" s="41"/>
      <c r="Q36" s="41"/>
      <c r="R36" s="41"/>
      <c r="S36" s="41"/>
      <c r="T36" s="45"/>
      <c r="U36" s="45"/>
      <c r="V36" s="45"/>
      <c r="W36" s="61">
        <f>+Q36+R36+S36+T36</f>
        <v>0</v>
      </c>
      <c r="X36" s="204">
        <f>W36/J36</f>
        <v>0</v>
      </c>
    </row>
    <row r="37" spans="1:26" ht="38.25">
      <c r="A37" s="190"/>
      <c r="B37" s="127"/>
      <c r="C37" s="127"/>
      <c r="D37" s="8"/>
      <c r="E37" s="40"/>
      <c r="F37" s="41"/>
      <c r="G37" s="49" t="s">
        <v>77</v>
      </c>
      <c r="H37" s="47" t="s">
        <v>134</v>
      </c>
      <c r="I37" s="43" t="s">
        <v>135</v>
      </c>
      <c r="J37" s="41">
        <v>80</v>
      </c>
      <c r="K37" s="41">
        <v>20</v>
      </c>
      <c r="L37" s="44">
        <v>20</v>
      </c>
      <c r="M37" s="41">
        <v>20</v>
      </c>
      <c r="N37" s="41">
        <v>20</v>
      </c>
      <c r="O37" s="41"/>
      <c r="P37" s="41"/>
      <c r="Q37" s="41">
        <v>34</v>
      </c>
      <c r="R37" s="41">
        <v>36</v>
      </c>
      <c r="S37" s="41"/>
      <c r="T37" s="45"/>
      <c r="U37" s="45"/>
      <c r="V37" s="45"/>
      <c r="W37" s="61">
        <f>+Q37+R37+S37+T37</f>
        <v>70</v>
      </c>
      <c r="X37" s="204">
        <f>W37/J37</f>
        <v>0.875</v>
      </c>
      <c r="Z37">
        <f>(34+36+20+20)/80</f>
        <v>1.375</v>
      </c>
    </row>
    <row r="38" spans="1:24" ht="13.5" thickBot="1">
      <c r="A38" s="118"/>
      <c r="B38" s="120"/>
      <c r="C38" s="120"/>
      <c r="D38" s="128"/>
      <c r="E38" s="64"/>
      <c r="F38" s="65"/>
      <c r="G38" s="66" t="s">
        <v>79</v>
      </c>
      <c r="H38" s="67" t="s">
        <v>136</v>
      </c>
      <c r="I38" s="68" t="s">
        <v>33</v>
      </c>
      <c r="J38" s="65">
        <v>4</v>
      </c>
      <c r="K38" s="65">
        <v>1</v>
      </c>
      <c r="L38" s="70">
        <v>1</v>
      </c>
      <c r="M38" s="65">
        <v>1</v>
      </c>
      <c r="N38" s="65">
        <v>1</v>
      </c>
      <c r="O38" s="65"/>
      <c r="P38" s="65"/>
      <c r="Q38" s="65">
        <v>1</v>
      </c>
      <c r="R38" s="65">
        <v>1</v>
      </c>
      <c r="S38" s="65"/>
      <c r="T38" s="71"/>
      <c r="U38" s="71"/>
      <c r="V38" s="71"/>
      <c r="W38" s="69">
        <f>+Q38+R38+S38+T38</f>
        <v>2</v>
      </c>
      <c r="X38" s="208">
        <f>W38/J38</f>
        <v>0.5</v>
      </c>
    </row>
    <row r="39" spans="1:24" ht="26.25" thickTop="1">
      <c r="A39" s="190"/>
      <c r="B39" s="127"/>
      <c r="C39" s="127"/>
      <c r="D39" s="8"/>
      <c r="E39" s="40"/>
      <c r="F39" s="52">
        <v>4</v>
      </c>
      <c r="G39" s="49"/>
      <c r="H39" s="47" t="s">
        <v>149</v>
      </c>
      <c r="I39" s="43"/>
      <c r="J39" s="41"/>
      <c r="K39" s="41"/>
      <c r="L39" s="44"/>
      <c r="M39" s="41"/>
      <c r="N39" s="41"/>
      <c r="O39" s="41"/>
      <c r="P39" s="41"/>
      <c r="Q39" s="41"/>
      <c r="R39" s="41"/>
      <c r="S39" s="41"/>
      <c r="T39" s="45"/>
      <c r="U39" s="45"/>
      <c r="V39" s="45"/>
      <c r="W39" s="61"/>
      <c r="X39" s="204"/>
    </row>
    <row r="40" spans="1:24" ht="12.75">
      <c r="A40" s="190"/>
      <c r="B40" s="127"/>
      <c r="C40" s="127"/>
      <c r="D40" s="8"/>
      <c r="E40" s="40"/>
      <c r="F40" s="52"/>
      <c r="G40" s="49" t="s">
        <v>150</v>
      </c>
      <c r="H40" s="47" t="s">
        <v>151</v>
      </c>
      <c r="I40" s="43" t="s">
        <v>39</v>
      </c>
      <c r="J40" s="41">
        <v>4</v>
      </c>
      <c r="K40" s="41">
        <v>1</v>
      </c>
      <c r="L40" s="44">
        <v>1</v>
      </c>
      <c r="M40" s="41">
        <v>1</v>
      </c>
      <c r="N40" s="41">
        <v>1</v>
      </c>
      <c r="O40" s="41"/>
      <c r="P40" s="41"/>
      <c r="Q40" s="41">
        <v>1</v>
      </c>
      <c r="R40" s="41">
        <v>1</v>
      </c>
      <c r="S40" s="41"/>
      <c r="T40" s="45"/>
      <c r="U40" s="45"/>
      <c r="V40" s="45"/>
      <c r="W40" s="61"/>
      <c r="X40" s="204"/>
    </row>
    <row r="41" spans="1:24" ht="12.75">
      <c r="A41" s="191"/>
      <c r="B41" s="156"/>
      <c r="C41" s="156"/>
      <c r="D41" s="192"/>
      <c r="E41" s="73" t="s">
        <v>24</v>
      </c>
      <c r="F41" s="74" t="s">
        <v>24</v>
      </c>
      <c r="G41" s="74" t="s">
        <v>24</v>
      </c>
      <c r="H41" s="159"/>
      <c r="I41" s="151" t="s">
        <v>24</v>
      </c>
      <c r="J41" s="74"/>
      <c r="K41" s="74"/>
      <c r="L41" s="152"/>
      <c r="M41" s="74"/>
      <c r="N41" s="74"/>
      <c r="O41" s="74"/>
      <c r="P41" s="74"/>
      <c r="Q41" s="74"/>
      <c r="R41" s="74"/>
      <c r="S41" s="74"/>
      <c r="T41" s="155"/>
      <c r="U41" s="155"/>
      <c r="V41" s="155"/>
      <c r="W41" s="155"/>
      <c r="X41" s="209"/>
    </row>
    <row r="42" spans="1:24" ht="12.75">
      <c r="A42" s="190"/>
      <c r="B42" s="127"/>
      <c r="C42" s="127"/>
      <c r="D42" s="8"/>
      <c r="E42" s="40" t="s">
        <v>24</v>
      </c>
      <c r="F42" s="41" t="s">
        <v>24</v>
      </c>
      <c r="G42" s="41" t="s">
        <v>24</v>
      </c>
      <c r="H42" s="77" t="s">
        <v>40</v>
      </c>
      <c r="I42" s="43" t="s">
        <v>24</v>
      </c>
      <c r="J42" s="41"/>
      <c r="K42" s="41"/>
      <c r="L42" s="44"/>
      <c r="M42" s="41"/>
      <c r="N42" s="41"/>
      <c r="O42" s="41"/>
      <c r="P42" s="41"/>
      <c r="Q42" s="41"/>
      <c r="R42" s="41"/>
      <c r="S42" s="41"/>
      <c r="T42" s="45"/>
      <c r="U42" s="45"/>
      <c r="V42" s="45"/>
      <c r="W42" s="45"/>
      <c r="X42" s="206"/>
    </row>
    <row r="43" spans="1:24" ht="25.5">
      <c r="A43" s="190"/>
      <c r="B43" s="127"/>
      <c r="C43" s="127"/>
      <c r="D43" s="8"/>
      <c r="E43" s="40"/>
      <c r="F43" s="41"/>
      <c r="G43" s="41"/>
      <c r="H43" s="164" t="s">
        <v>27</v>
      </c>
      <c r="I43" s="43"/>
      <c r="J43" s="41"/>
      <c r="K43" s="41"/>
      <c r="L43" s="44"/>
      <c r="M43" s="41"/>
      <c r="N43" s="41"/>
      <c r="O43" s="41"/>
      <c r="P43" s="41"/>
      <c r="Q43" s="41"/>
      <c r="R43" s="41"/>
      <c r="S43" s="41"/>
      <c r="T43" s="45"/>
      <c r="U43" s="45"/>
      <c r="V43" s="45"/>
      <c r="W43" s="45"/>
      <c r="X43" s="206"/>
    </row>
    <row r="44" spans="1:24" ht="12.75">
      <c r="A44" s="190"/>
      <c r="B44" s="127"/>
      <c r="C44" s="127"/>
      <c r="D44" s="8"/>
      <c r="E44" s="40" t="s">
        <v>24</v>
      </c>
      <c r="F44" s="41" t="s">
        <v>24</v>
      </c>
      <c r="G44" s="41" t="s">
        <v>24</v>
      </c>
      <c r="H44" s="42"/>
      <c r="I44" s="43" t="s">
        <v>24</v>
      </c>
      <c r="J44" s="41"/>
      <c r="K44" s="41"/>
      <c r="L44" s="44"/>
      <c r="M44" s="41"/>
      <c r="N44" s="41"/>
      <c r="O44" s="41"/>
      <c r="P44" s="41"/>
      <c r="Q44" s="41"/>
      <c r="R44" s="41"/>
      <c r="S44" s="41"/>
      <c r="T44" s="45"/>
      <c r="U44" s="45"/>
      <c r="V44" s="45"/>
      <c r="W44" s="45"/>
      <c r="X44" s="206"/>
    </row>
    <row r="45" spans="1:24" ht="25.5">
      <c r="A45" s="190"/>
      <c r="B45" s="127"/>
      <c r="C45" s="127"/>
      <c r="D45" s="8"/>
      <c r="E45" s="94"/>
      <c r="F45" s="41"/>
      <c r="G45" s="41"/>
      <c r="H45" s="42" t="s">
        <v>29</v>
      </c>
      <c r="I45" s="43"/>
      <c r="J45" s="41"/>
      <c r="K45" s="41"/>
      <c r="L45" s="44"/>
      <c r="M45" s="41"/>
      <c r="N45" s="41"/>
      <c r="O45" s="41"/>
      <c r="P45" s="41"/>
      <c r="Q45" s="41"/>
      <c r="R45" s="41"/>
      <c r="S45" s="41"/>
      <c r="T45" s="45"/>
      <c r="U45" s="45"/>
      <c r="V45" s="45"/>
      <c r="W45" s="45"/>
      <c r="X45" s="206"/>
    </row>
    <row r="46" spans="1:24" ht="12.75">
      <c r="A46" s="190"/>
      <c r="B46" s="127"/>
      <c r="C46" s="127"/>
      <c r="D46" s="8"/>
      <c r="E46" s="94" t="s">
        <v>35</v>
      </c>
      <c r="F46" s="41"/>
      <c r="G46" s="41"/>
      <c r="H46" s="53" t="s">
        <v>74</v>
      </c>
      <c r="I46" s="43"/>
      <c r="J46" s="41"/>
      <c r="K46" s="41"/>
      <c r="L46" s="44"/>
      <c r="M46" s="41"/>
      <c r="N46" s="41"/>
      <c r="O46" s="41"/>
      <c r="P46" s="41"/>
      <c r="Q46" s="41"/>
      <c r="R46" s="41"/>
      <c r="S46" s="41"/>
      <c r="T46" s="45"/>
      <c r="U46" s="45"/>
      <c r="V46" s="45"/>
      <c r="W46" s="45"/>
      <c r="X46" s="206"/>
    </row>
    <row r="47" spans="1:24" ht="25.5">
      <c r="A47" s="190"/>
      <c r="B47" s="127"/>
      <c r="C47" s="127"/>
      <c r="D47" s="8"/>
      <c r="E47" s="94"/>
      <c r="F47" s="52">
        <v>1</v>
      </c>
      <c r="G47" s="41" t="s">
        <v>24</v>
      </c>
      <c r="H47" s="42" t="s">
        <v>106</v>
      </c>
      <c r="I47" s="43" t="s">
        <v>24</v>
      </c>
      <c r="J47" s="41"/>
      <c r="K47" s="41"/>
      <c r="L47" s="44"/>
      <c r="M47" s="41"/>
      <c r="N47" s="41"/>
      <c r="O47" s="41"/>
      <c r="P47" s="41"/>
      <c r="Q47" s="41"/>
      <c r="R47" s="41"/>
      <c r="S47" s="41"/>
      <c r="T47" s="45"/>
      <c r="U47" s="45"/>
      <c r="V47" s="45"/>
      <c r="W47" s="61"/>
      <c r="X47" s="204"/>
    </row>
    <row r="48" spans="1:24" ht="12.75">
      <c r="A48" s="190"/>
      <c r="B48" s="127"/>
      <c r="C48" s="127"/>
      <c r="D48" s="8"/>
      <c r="E48" s="94"/>
      <c r="F48" s="52"/>
      <c r="G48" s="41">
        <v>1.1</v>
      </c>
      <c r="H48" s="47" t="s">
        <v>107</v>
      </c>
      <c r="I48" s="43" t="s">
        <v>36</v>
      </c>
      <c r="J48" s="41">
        <v>1</v>
      </c>
      <c r="K48" s="41"/>
      <c r="L48" s="44"/>
      <c r="M48" s="41">
        <v>1</v>
      </c>
      <c r="N48" s="41"/>
      <c r="O48" s="41">
        <v>1</v>
      </c>
      <c r="P48" s="41"/>
      <c r="Q48" s="41"/>
      <c r="R48" s="41"/>
      <c r="S48" s="41"/>
      <c r="T48" s="45"/>
      <c r="U48" s="45"/>
      <c r="V48" s="45"/>
      <c r="W48" s="61">
        <f>+Q48+R48+S48+T48</f>
        <v>0</v>
      </c>
      <c r="X48" s="204">
        <f>W48/J48</f>
        <v>0</v>
      </c>
    </row>
    <row r="49" spans="1:24" ht="12.75">
      <c r="A49" s="190"/>
      <c r="B49" s="127"/>
      <c r="C49" s="127"/>
      <c r="D49" s="8"/>
      <c r="E49" s="94" t="s">
        <v>24</v>
      </c>
      <c r="F49" s="52">
        <v>2</v>
      </c>
      <c r="G49" s="41" t="s">
        <v>24</v>
      </c>
      <c r="H49" s="42" t="s">
        <v>108</v>
      </c>
      <c r="I49" s="43"/>
      <c r="J49" s="41"/>
      <c r="K49" s="41"/>
      <c r="L49" s="44"/>
      <c r="M49" s="41"/>
      <c r="N49" s="41"/>
      <c r="O49" s="41"/>
      <c r="P49" s="41"/>
      <c r="Q49" s="41"/>
      <c r="R49" s="41"/>
      <c r="S49" s="41"/>
      <c r="T49" s="45"/>
      <c r="U49" s="45"/>
      <c r="V49" s="45"/>
      <c r="W49" s="61"/>
      <c r="X49" s="204"/>
    </row>
    <row r="50" spans="1:24" ht="17.25" customHeight="1">
      <c r="A50" s="190"/>
      <c r="B50" s="127"/>
      <c r="C50" s="127"/>
      <c r="D50" s="8"/>
      <c r="E50" s="40"/>
      <c r="F50" s="41"/>
      <c r="G50" s="41">
        <v>2.3</v>
      </c>
      <c r="H50" s="47" t="s">
        <v>109</v>
      </c>
      <c r="I50" s="43" t="s">
        <v>37</v>
      </c>
      <c r="J50" s="41">
        <v>4</v>
      </c>
      <c r="K50" s="41">
        <v>1</v>
      </c>
      <c r="L50" s="44">
        <v>1</v>
      </c>
      <c r="M50" s="41">
        <v>1</v>
      </c>
      <c r="N50" s="41">
        <v>1</v>
      </c>
      <c r="O50" s="41"/>
      <c r="P50" s="41"/>
      <c r="Q50" s="41">
        <v>1</v>
      </c>
      <c r="R50" s="41">
        <v>1</v>
      </c>
      <c r="S50" s="41"/>
      <c r="T50" s="45"/>
      <c r="U50" s="45"/>
      <c r="V50" s="45"/>
      <c r="W50" s="61">
        <f>+Q50+R50+S50+T50</f>
        <v>2</v>
      </c>
      <c r="X50" s="204">
        <f>W50/J50</f>
        <v>0.5</v>
      </c>
    </row>
    <row r="51" spans="1:24" ht="17.25" customHeight="1">
      <c r="A51" s="190"/>
      <c r="B51" s="127"/>
      <c r="C51" s="127"/>
      <c r="D51" s="8"/>
      <c r="E51" s="94" t="s">
        <v>124</v>
      </c>
      <c r="F51" s="41"/>
      <c r="G51" s="41"/>
      <c r="H51" s="47" t="s">
        <v>125</v>
      </c>
      <c r="I51" s="43"/>
      <c r="J51" s="41"/>
      <c r="K51" s="41"/>
      <c r="L51" s="44"/>
      <c r="M51" s="41"/>
      <c r="N51" s="113"/>
      <c r="O51" s="113"/>
      <c r="P51" s="113"/>
      <c r="Q51" s="41"/>
      <c r="R51" s="41"/>
      <c r="S51" s="41"/>
      <c r="T51" s="45"/>
      <c r="U51" s="45"/>
      <c r="V51" s="45"/>
      <c r="W51" s="61"/>
      <c r="X51" s="204"/>
    </row>
    <row r="52" spans="1:24" ht="12.75">
      <c r="A52" s="190"/>
      <c r="B52" s="127"/>
      <c r="C52" s="127"/>
      <c r="D52" s="8"/>
      <c r="E52" s="40"/>
      <c r="F52" s="52">
        <v>1</v>
      </c>
      <c r="G52" s="52"/>
      <c r="H52" s="42" t="s">
        <v>144</v>
      </c>
      <c r="I52" s="43"/>
      <c r="J52" s="41"/>
      <c r="K52" s="41"/>
      <c r="L52" s="44"/>
      <c r="M52" s="41"/>
      <c r="N52" s="113"/>
      <c r="O52" s="113"/>
      <c r="P52" s="113"/>
      <c r="Q52" s="41"/>
      <c r="R52" s="41"/>
      <c r="S52" s="41"/>
      <c r="T52" s="45"/>
      <c r="U52" s="45"/>
      <c r="V52" s="45"/>
      <c r="W52" s="61"/>
      <c r="X52" s="204"/>
    </row>
    <row r="53" spans="1:24" ht="12.75">
      <c r="A53" s="190"/>
      <c r="B53" s="127"/>
      <c r="C53" s="127"/>
      <c r="D53" s="8"/>
      <c r="E53" s="40"/>
      <c r="F53" s="52"/>
      <c r="G53" s="41">
        <v>1.1</v>
      </c>
      <c r="H53" s="42" t="s">
        <v>145</v>
      </c>
      <c r="I53" s="43" t="s">
        <v>36</v>
      </c>
      <c r="J53" s="41">
        <v>1</v>
      </c>
      <c r="K53" s="41"/>
      <c r="L53" s="44"/>
      <c r="M53" s="41">
        <v>1</v>
      </c>
      <c r="N53" s="113"/>
      <c r="O53" s="161"/>
      <c r="P53" s="161"/>
      <c r="Q53" s="41"/>
      <c r="R53" s="41"/>
      <c r="S53" s="41"/>
      <c r="T53" s="45"/>
      <c r="U53" s="45"/>
      <c r="V53" s="45"/>
      <c r="W53" s="61">
        <f>+Q53+R53+S53+T53</f>
        <v>0</v>
      </c>
      <c r="X53" s="204">
        <f>W53/J53</f>
        <v>0</v>
      </c>
    </row>
    <row r="54" spans="1:24" ht="12.75">
      <c r="A54" s="191"/>
      <c r="B54" s="156"/>
      <c r="C54" s="156"/>
      <c r="D54" s="192"/>
      <c r="E54" s="73" t="s">
        <v>24</v>
      </c>
      <c r="F54" s="74" t="s">
        <v>24</v>
      </c>
      <c r="G54" s="181"/>
      <c r="H54" s="159"/>
      <c r="I54" s="151" t="s">
        <v>24</v>
      </c>
      <c r="J54" s="74"/>
      <c r="K54" s="74"/>
      <c r="L54" s="152"/>
      <c r="M54" s="74"/>
      <c r="N54" s="74"/>
      <c r="O54" s="74"/>
      <c r="P54" s="74"/>
      <c r="Q54" s="74"/>
      <c r="R54" s="74"/>
      <c r="S54" s="74"/>
      <c r="T54" s="155"/>
      <c r="U54" s="155"/>
      <c r="V54" s="155"/>
      <c r="W54" s="155"/>
      <c r="X54" s="209"/>
    </row>
    <row r="55" spans="1:24" ht="12.75">
      <c r="A55" s="190"/>
      <c r="B55" s="127"/>
      <c r="C55" s="127"/>
      <c r="D55" s="8"/>
      <c r="E55" s="40"/>
      <c r="F55" s="41"/>
      <c r="G55" s="139"/>
      <c r="H55" s="77" t="s">
        <v>41</v>
      </c>
      <c r="I55" s="43"/>
      <c r="J55" s="41"/>
      <c r="K55" s="41"/>
      <c r="L55" s="44"/>
      <c r="M55" s="41"/>
      <c r="N55" s="41"/>
      <c r="O55" s="41"/>
      <c r="P55" s="41"/>
      <c r="Q55" s="41"/>
      <c r="R55" s="41"/>
      <c r="S55" s="41"/>
      <c r="T55" s="45"/>
      <c r="U55" s="45"/>
      <c r="V55" s="45"/>
      <c r="W55" s="45"/>
      <c r="X55" s="206"/>
    </row>
    <row r="56" spans="1:24" ht="21.75" customHeight="1">
      <c r="A56" s="190"/>
      <c r="B56" s="127"/>
      <c r="C56" s="127"/>
      <c r="D56" s="8"/>
      <c r="E56" s="40"/>
      <c r="F56" s="41"/>
      <c r="G56" s="139"/>
      <c r="H56" s="164" t="s">
        <v>27</v>
      </c>
      <c r="I56" s="43"/>
      <c r="J56" s="41"/>
      <c r="K56" s="41"/>
      <c r="L56" s="44"/>
      <c r="M56" s="41"/>
      <c r="N56" s="41"/>
      <c r="O56" s="41"/>
      <c r="P56" s="41"/>
      <c r="Q56" s="41"/>
      <c r="R56" s="41"/>
      <c r="S56" s="41"/>
      <c r="T56" s="45"/>
      <c r="U56" s="45"/>
      <c r="V56" s="45"/>
      <c r="W56" s="45"/>
      <c r="X56" s="206"/>
    </row>
    <row r="57" spans="1:24" ht="25.5">
      <c r="A57" s="190"/>
      <c r="B57" s="127"/>
      <c r="C57" s="127"/>
      <c r="D57" s="8"/>
      <c r="E57" s="40"/>
      <c r="F57" s="41"/>
      <c r="G57" s="139"/>
      <c r="H57" s="42" t="s">
        <v>29</v>
      </c>
      <c r="I57" s="43"/>
      <c r="J57" s="41"/>
      <c r="K57" s="41"/>
      <c r="L57" s="44"/>
      <c r="M57" s="41"/>
      <c r="N57" s="41"/>
      <c r="O57" s="41"/>
      <c r="P57" s="41"/>
      <c r="Q57" s="41"/>
      <c r="R57" s="41"/>
      <c r="S57" s="41"/>
      <c r="T57" s="45"/>
      <c r="U57" s="45"/>
      <c r="V57" s="45"/>
      <c r="W57" s="45"/>
      <c r="X57" s="206"/>
    </row>
    <row r="58" spans="1:24" ht="12.75">
      <c r="A58" s="190"/>
      <c r="B58" s="127"/>
      <c r="C58" s="127"/>
      <c r="D58" s="8"/>
      <c r="E58" s="94"/>
      <c r="F58" s="41"/>
      <c r="G58" s="41"/>
      <c r="H58" s="139"/>
      <c r="I58" s="43"/>
      <c r="J58" s="41"/>
      <c r="K58" s="41"/>
      <c r="L58" s="44"/>
      <c r="M58" s="41"/>
      <c r="N58" s="41"/>
      <c r="O58" s="41"/>
      <c r="P58" s="41"/>
      <c r="Q58" s="41"/>
      <c r="R58" s="41"/>
      <c r="S58" s="41"/>
      <c r="T58" s="45"/>
      <c r="U58" s="45"/>
      <c r="V58" s="45"/>
      <c r="W58" s="45"/>
      <c r="X58" s="206"/>
    </row>
    <row r="59" spans="1:24" ht="12.75">
      <c r="A59" s="190"/>
      <c r="B59" s="127"/>
      <c r="C59" s="127"/>
      <c r="D59" s="8"/>
      <c r="E59" s="94" t="s">
        <v>32</v>
      </c>
      <c r="F59" s="41"/>
      <c r="G59" s="41"/>
      <c r="H59" s="42" t="s">
        <v>66</v>
      </c>
      <c r="I59" s="43"/>
      <c r="J59" s="41"/>
      <c r="K59" s="41"/>
      <c r="L59" s="44"/>
      <c r="M59" s="41"/>
      <c r="N59" s="41"/>
      <c r="O59" s="41"/>
      <c r="P59" s="41"/>
      <c r="Q59" s="41"/>
      <c r="R59" s="41"/>
      <c r="S59" s="41"/>
      <c r="T59" s="45"/>
      <c r="U59" s="45"/>
      <c r="V59" s="45"/>
      <c r="W59" s="45"/>
      <c r="X59" s="206"/>
    </row>
    <row r="60" spans="1:24" ht="25.5">
      <c r="A60" s="190"/>
      <c r="B60" s="127"/>
      <c r="C60" s="127"/>
      <c r="D60" s="8"/>
      <c r="E60" s="40"/>
      <c r="F60" s="52">
        <v>1</v>
      </c>
      <c r="G60" s="41"/>
      <c r="H60" s="42" t="s">
        <v>110</v>
      </c>
      <c r="I60" s="43"/>
      <c r="J60" s="41"/>
      <c r="K60" s="41"/>
      <c r="L60" s="44"/>
      <c r="M60" s="41"/>
      <c r="N60" s="41"/>
      <c r="O60" s="41"/>
      <c r="P60" s="41"/>
      <c r="Q60" s="41"/>
      <c r="R60" s="41"/>
      <c r="S60" s="41"/>
      <c r="T60" s="45"/>
      <c r="U60" s="45"/>
      <c r="V60" s="45"/>
      <c r="W60" s="61"/>
      <c r="X60" s="204"/>
    </row>
    <row r="61" spans="1:24" ht="12.75">
      <c r="A61" s="190"/>
      <c r="B61" s="127"/>
      <c r="C61" s="127"/>
      <c r="D61" s="8"/>
      <c r="E61" s="40"/>
      <c r="F61" s="52"/>
      <c r="G61" s="41">
        <v>1.1</v>
      </c>
      <c r="H61" s="62" t="s">
        <v>120</v>
      </c>
      <c r="I61" s="43" t="s">
        <v>39</v>
      </c>
      <c r="J61" s="41">
        <v>1</v>
      </c>
      <c r="K61" s="41"/>
      <c r="L61" s="44"/>
      <c r="M61" s="41"/>
      <c r="N61" s="41">
        <v>1</v>
      </c>
      <c r="O61" s="41"/>
      <c r="P61" s="41"/>
      <c r="Q61" s="41"/>
      <c r="R61" s="41"/>
      <c r="S61" s="41"/>
      <c r="T61" s="45"/>
      <c r="U61" s="45"/>
      <c r="V61" s="45"/>
      <c r="W61" s="61">
        <f>+Q61+R61+S61+T61</f>
        <v>0</v>
      </c>
      <c r="X61" s="204">
        <f>W61/J61</f>
        <v>0</v>
      </c>
    </row>
    <row r="62" spans="1:24" ht="12.75">
      <c r="A62" s="190"/>
      <c r="B62" s="127"/>
      <c r="C62" s="127"/>
      <c r="D62" s="8"/>
      <c r="E62" s="40"/>
      <c r="F62" s="52"/>
      <c r="G62" s="41">
        <v>1.2</v>
      </c>
      <c r="H62" s="47" t="s">
        <v>101</v>
      </c>
      <c r="I62" s="43" t="s">
        <v>61</v>
      </c>
      <c r="J62" s="41">
        <v>1</v>
      </c>
      <c r="K62" s="41"/>
      <c r="L62" s="44"/>
      <c r="M62" s="41"/>
      <c r="N62" s="41">
        <v>1</v>
      </c>
      <c r="O62" s="41"/>
      <c r="P62" s="41"/>
      <c r="Q62" s="41"/>
      <c r="R62" s="41"/>
      <c r="S62" s="41"/>
      <c r="T62" s="45"/>
      <c r="U62" s="45"/>
      <c r="V62" s="45"/>
      <c r="W62" s="61">
        <f>+Q62+R62+S62+T62</f>
        <v>0</v>
      </c>
      <c r="X62" s="204">
        <f>W62/J62</f>
        <v>0</v>
      </c>
    </row>
    <row r="63" spans="1:24" ht="12.75">
      <c r="A63" s="190"/>
      <c r="B63" s="127"/>
      <c r="C63" s="127"/>
      <c r="D63" s="8"/>
      <c r="E63" s="40"/>
      <c r="F63" s="52"/>
      <c r="G63" s="41">
        <v>1.4</v>
      </c>
      <c r="H63" s="47" t="s">
        <v>128</v>
      </c>
      <c r="I63" s="43" t="s">
        <v>36</v>
      </c>
      <c r="J63" s="41">
        <v>2</v>
      </c>
      <c r="K63" s="41">
        <v>1</v>
      </c>
      <c r="L63" s="44"/>
      <c r="M63" s="41">
        <v>1</v>
      </c>
      <c r="N63" s="41"/>
      <c r="O63" s="41"/>
      <c r="P63" s="41"/>
      <c r="Q63" s="41">
        <v>1</v>
      </c>
      <c r="R63" s="41"/>
      <c r="S63" s="41"/>
      <c r="T63" s="45"/>
      <c r="U63" s="45"/>
      <c r="V63" s="45"/>
      <c r="W63" s="61">
        <f>+Q63+R63+S63+T63</f>
        <v>1</v>
      </c>
      <c r="X63" s="204">
        <f>W63/J63</f>
        <v>0.5</v>
      </c>
    </row>
    <row r="64" spans="1:24" ht="25.5">
      <c r="A64" s="190"/>
      <c r="B64" s="127"/>
      <c r="C64" s="127"/>
      <c r="D64" s="8"/>
      <c r="E64" s="40"/>
      <c r="F64" s="49" t="s">
        <v>32</v>
      </c>
      <c r="G64" s="41"/>
      <c r="H64" s="47" t="s">
        <v>146</v>
      </c>
      <c r="I64" s="43"/>
      <c r="J64" s="41"/>
      <c r="K64" s="41"/>
      <c r="L64" s="44"/>
      <c r="M64" s="41"/>
      <c r="N64" s="41"/>
      <c r="O64" s="41"/>
      <c r="P64" s="41"/>
      <c r="Q64" s="41"/>
      <c r="R64" s="41"/>
      <c r="S64" s="41"/>
      <c r="T64" s="45"/>
      <c r="U64" s="45"/>
      <c r="V64" s="45"/>
      <c r="W64" s="61"/>
      <c r="X64" s="204"/>
    </row>
    <row r="65" spans="1:24" ht="12.75">
      <c r="A65" s="190"/>
      <c r="B65" s="127"/>
      <c r="C65" s="127"/>
      <c r="D65" s="8"/>
      <c r="E65" s="40"/>
      <c r="F65" s="52"/>
      <c r="G65" s="41">
        <v>2.1</v>
      </c>
      <c r="H65" s="47" t="s">
        <v>147</v>
      </c>
      <c r="I65" s="43" t="s">
        <v>36</v>
      </c>
      <c r="J65" s="41">
        <v>1</v>
      </c>
      <c r="K65" s="41"/>
      <c r="L65" s="44"/>
      <c r="M65" s="41"/>
      <c r="N65" s="41">
        <v>1</v>
      </c>
      <c r="O65" s="113"/>
      <c r="P65" s="113"/>
      <c r="Q65" s="41"/>
      <c r="R65" s="41"/>
      <c r="S65" s="41"/>
      <c r="T65" s="45"/>
      <c r="U65" s="45"/>
      <c r="V65" s="45"/>
      <c r="W65" s="61"/>
      <c r="X65" s="204"/>
    </row>
    <row r="66" spans="1:24" ht="12.75">
      <c r="A66" s="190"/>
      <c r="B66" s="127"/>
      <c r="C66" s="127"/>
      <c r="D66" s="8"/>
      <c r="E66" s="40"/>
      <c r="F66" s="52"/>
      <c r="G66" s="41">
        <v>2.2</v>
      </c>
      <c r="H66" s="47" t="s">
        <v>112</v>
      </c>
      <c r="I66" s="43" t="s">
        <v>36</v>
      </c>
      <c r="J66" s="41">
        <v>4</v>
      </c>
      <c r="K66" s="41">
        <v>1</v>
      </c>
      <c r="L66" s="44">
        <v>1</v>
      </c>
      <c r="M66" s="41">
        <v>1</v>
      </c>
      <c r="N66" s="41">
        <v>1</v>
      </c>
      <c r="O66" s="74"/>
      <c r="P66" s="74"/>
      <c r="Q66" s="41">
        <v>1</v>
      </c>
      <c r="R66" s="41">
        <v>1</v>
      </c>
      <c r="S66" s="41"/>
      <c r="T66" s="45"/>
      <c r="U66" s="45"/>
      <c r="V66" s="45"/>
      <c r="W66" s="45"/>
      <c r="X66" s="206"/>
    </row>
    <row r="67" spans="1:24" ht="12.75">
      <c r="A67" s="190"/>
      <c r="B67" s="127"/>
      <c r="C67" s="127"/>
      <c r="D67" s="8"/>
      <c r="E67" s="40"/>
      <c r="F67" s="52"/>
      <c r="G67" s="41">
        <v>2.3</v>
      </c>
      <c r="H67" s="47" t="s">
        <v>111</v>
      </c>
      <c r="I67" s="43" t="s">
        <v>36</v>
      </c>
      <c r="J67" s="41">
        <v>12</v>
      </c>
      <c r="K67" s="41">
        <v>3</v>
      </c>
      <c r="L67" s="44">
        <v>3</v>
      </c>
      <c r="M67" s="41">
        <v>3</v>
      </c>
      <c r="N67" s="41">
        <v>3</v>
      </c>
      <c r="O67" s="41"/>
      <c r="P67" s="41"/>
      <c r="Q67" s="41">
        <v>3</v>
      </c>
      <c r="R67" s="41">
        <v>3</v>
      </c>
      <c r="S67" s="41"/>
      <c r="T67" s="45"/>
      <c r="U67" s="45"/>
      <c r="V67" s="45"/>
      <c r="W67" s="61">
        <f>+Q67+R67+S67+T67</f>
        <v>6</v>
      </c>
      <c r="X67" s="204">
        <f>W67/J67</f>
        <v>0.5</v>
      </c>
    </row>
    <row r="68" spans="1:24" ht="13.5" thickBot="1">
      <c r="A68" s="190"/>
      <c r="B68" s="127"/>
      <c r="C68" s="127"/>
      <c r="D68" s="8"/>
      <c r="E68" s="40"/>
      <c r="F68" s="49" t="s">
        <v>28</v>
      </c>
      <c r="G68" s="41"/>
      <c r="H68" s="47" t="s">
        <v>118</v>
      </c>
      <c r="I68" s="43"/>
      <c r="J68" s="41"/>
      <c r="K68" s="41"/>
      <c r="L68" s="44"/>
      <c r="M68" s="41"/>
      <c r="N68" s="41"/>
      <c r="O68" s="65"/>
      <c r="P68" s="65"/>
      <c r="Q68" s="41"/>
      <c r="R68" s="41"/>
      <c r="S68" s="41"/>
      <c r="T68" s="45"/>
      <c r="U68" s="45"/>
      <c r="V68" s="45"/>
      <c r="W68" s="45"/>
      <c r="X68" s="206"/>
    </row>
    <row r="69" spans="1:24" ht="13.5" thickTop="1">
      <c r="A69" s="190"/>
      <c r="B69" s="127"/>
      <c r="C69" s="127"/>
      <c r="D69" s="8"/>
      <c r="E69" s="40"/>
      <c r="F69" s="41"/>
      <c r="G69" s="41">
        <v>3.1</v>
      </c>
      <c r="H69" s="63" t="s">
        <v>123</v>
      </c>
      <c r="I69" s="43" t="s">
        <v>75</v>
      </c>
      <c r="J69" s="41">
        <v>120</v>
      </c>
      <c r="K69" s="41">
        <v>30</v>
      </c>
      <c r="L69" s="44">
        <v>30</v>
      </c>
      <c r="M69" s="41">
        <v>30</v>
      </c>
      <c r="N69" s="41">
        <v>30</v>
      </c>
      <c r="O69" s="41"/>
      <c r="P69" s="41"/>
      <c r="Q69" s="41">
        <v>20</v>
      </c>
      <c r="R69" s="41">
        <v>43</v>
      </c>
      <c r="S69" s="41"/>
      <c r="T69" s="45"/>
      <c r="U69" s="45"/>
      <c r="V69" s="45"/>
      <c r="W69" s="61">
        <f>+Q69+R69+S69+T69</f>
        <v>63</v>
      </c>
      <c r="X69" s="204">
        <f>W69/J69</f>
        <v>0.525</v>
      </c>
    </row>
    <row r="70" spans="1:24" ht="12.75">
      <c r="A70" s="191"/>
      <c r="B70" s="156"/>
      <c r="C70" s="156"/>
      <c r="D70" s="192"/>
      <c r="E70" s="73"/>
      <c r="F70" s="74"/>
      <c r="G70" s="74"/>
      <c r="H70" s="185"/>
      <c r="I70" s="151"/>
      <c r="J70" s="74"/>
      <c r="K70" s="74"/>
      <c r="L70" s="152"/>
      <c r="M70" s="74"/>
      <c r="N70" s="74"/>
      <c r="O70" s="74"/>
      <c r="P70" s="74"/>
      <c r="Q70" s="74"/>
      <c r="R70" s="74"/>
      <c r="S70" s="74"/>
      <c r="T70" s="155"/>
      <c r="U70" s="154"/>
      <c r="V70" s="155"/>
      <c r="W70" s="155"/>
      <c r="X70" s="209"/>
    </row>
    <row r="71" spans="1:24" ht="12.75">
      <c r="A71" s="190"/>
      <c r="B71" s="127"/>
      <c r="C71" s="127"/>
      <c r="D71" s="8"/>
      <c r="E71" s="40"/>
      <c r="F71" s="41"/>
      <c r="G71" s="41"/>
      <c r="H71" s="77" t="s">
        <v>97</v>
      </c>
      <c r="I71" s="43"/>
      <c r="J71" s="41"/>
      <c r="K71" s="41"/>
      <c r="L71" s="44"/>
      <c r="M71" s="41"/>
      <c r="N71" s="41"/>
      <c r="O71" s="41"/>
      <c r="P71" s="41"/>
      <c r="Q71" s="41"/>
      <c r="R71" s="41"/>
      <c r="S71" s="41"/>
      <c r="T71" s="45"/>
      <c r="U71" s="104"/>
      <c r="V71" s="45"/>
      <c r="W71" s="45"/>
      <c r="X71" s="206"/>
    </row>
    <row r="72" spans="1:24" ht="26.25" thickBot="1">
      <c r="A72" s="118"/>
      <c r="B72" s="120"/>
      <c r="C72" s="120"/>
      <c r="D72" s="128"/>
      <c r="E72" s="64"/>
      <c r="F72" s="65"/>
      <c r="G72" s="65"/>
      <c r="H72" s="187" t="s">
        <v>27</v>
      </c>
      <c r="I72" s="68"/>
      <c r="J72" s="65"/>
      <c r="K72" s="65"/>
      <c r="L72" s="70"/>
      <c r="M72" s="65"/>
      <c r="N72" s="65"/>
      <c r="O72" s="65"/>
      <c r="P72" s="65"/>
      <c r="Q72" s="65"/>
      <c r="R72" s="65"/>
      <c r="S72" s="65"/>
      <c r="T72" s="71"/>
      <c r="U72" s="105"/>
      <c r="V72" s="71"/>
      <c r="W72" s="71"/>
      <c r="X72" s="210"/>
    </row>
    <row r="73" spans="1:24" ht="26.25" thickTop="1">
      <c r="A73" s="190"/>
      <c r="B73" s="127"/>
      <c r="C73" s="127"/>
      <c r="D73" s="8"/>
      <c r="E73" s="40"/>
      <c r="F73" s="41"/>
      <c r="G73" s="41"/>
      <c r="H73" s="42" t="s">
        <v>29</v>
      </c>
      <c r="I73" s="43"/>
      <c r="J73" s="41"/>
      <c r="K73" s="41"/>
      <c r="L73" s="44"/>
      <c r="M73" s="41"/>
      <c r="N73" s="41"/>
      <c r="O73" s="41"/>
      <c r="P73" s="41"/>
      <c r="Q73" s="41"/>
      <c r="R73" s="41"/>
      <c r="S73" s="41"/>
      <c r="T73" s="45"/>
      <c r="U73" s="104"/>
      <c r="V73" s="45"/>
      <c r="W73" s="45"/>
      <c r="X73" s="206"/>
    </row>
    <row r="74" spans="1:24" ht="12.75">
      <c r="A74" s="190"/>
      <c r="B74" s="127"/>
      <c r="C74" s="127"/>
      <c r="D74" s="8"/>
      <c r="E74" s="40"/>
      <c r="F74" s="41" t="s">
        <v>24</v>
      </c>
      <c r="G74" s="41" t="s">
        <v>24</v>
      </c>
      <c r="H74" s="42" t="s">
        <v>24</v>
      </c>
      <c r="I74" s="43" t="s">
        <v>24</v>
      </c>
      <c r="J74" s="41"/>
      <c r="K74" s="41"/>
      <c r="L74" s="44"/>
      <c r="M74" s="41"/>
      <c r="N74" s="41"/>
      <c r="O74" s="41"/>
      <c r="P74" s="41"/>
      <c r="Q74" s="41"/>
      <c r="R74" s="41"/>
      <c r="S74" s="61"/>
      <c r="T74" s="82"/>
      <c r="U74" s="104"/>
      <c r="V74" s="45"/>
      <c r="W74" s="45"/>
      <c r="X74" s="206"/>
    </row>
    <row r="75" spans="1:24" ht="12.75">
      <c r="A75" s="190"/>
      <c r="B75" s="127"/>
      <c r="C75" s="127"/>
      <c r="D75" s="8"/>
      <c r="E75" s="40" t="s">
        <v>28</v>
      </c>
      <c r="F75" s="41" t="s">
        <v>24</v>
      </c>
      <c r="G75" s="41" t="s">
        <v>24</v>
      </c>
      <c r="H75" s="42" t="s">
        <v>71</v>
      </c>
      <c r="I75" s="43" t="s">
        <v>24</v>
      </c>
      <c r="J75" s="41"/>
      <c r="K75" s="41"/>
      <c r="L75" s="44"/>
      <c r="M75" s="41"/>
      <c r="N75" s="41"/>
      <c r="O75" s="41"/>
      <c r="P75" s="41"/>
      <c r="Q75" s="41"/>
      <c r="R75" s="41"/>
      <c r="S75" s="61"/>
      <c r="T75" s="82"/>
      <c r="U75" s="104"/>
      <c r="V75" s="45"/>
      <c r="W75" s="45"/>
      <c r="X75" s="206"/>
    </row>
    <row r="76" spans="1:24" ht="12.75">
      <c r="A76" s="190"/>
      <c r="B76" s="127"/>
      <c r="C76" s="127"/>
      <c r="D76" s="8"/>
      <c r="E76" s="40" t="s">
        <v>24</v>
      </c>
      <c r="F76" s="52">
        <v>1</v>
      </c>
      <c r="G76" s="41" t="s">
        <v>24</v>
      </c>
      <c r="H76" s="42" t="s">
        <v>34</v>
      </c>
      <c r="I76" s="43" t="s">
        <v>24</v>
      </c>
      <c r="J76" s="41"/>
      <c r="K76" s="41"/>
      <c r="L76" s="44"/>
      <c r="M76" s="41"/>
      <c r="N76" s="41"/>
      <c r="O76" s="41"/>
      <c r="P76" s="41"/>
      <c r="Q76" s="41"/>
      <c r="R76" s="41"/>
      <c r="S76" s="61"/>
      <c r="T76" s="82"/>
      <c r="U76" s="104"/>
      <c r="V76" s="45"/>
      <c r="W76" s="61"/>
      <c r="X76" s="204"/>
    </row>
    <row r="77" spans="1:24" ht="12.75">
      <c r="A77" s="190"/>
      <c r="B77" s="127"/>
      <c r="C77" s="127"/>
      <c r="D77" s="8"/>
      <c r="E77" s="40"/>
      <c r="F77" s="41"/>
      <c r="G77" s="49" t="s">
        <v>72</v>
      </c>
      <c r="H77" s="47" t="s">
        <v>92</v>
      </c>
      <c r="I77" s="43" t="s">
        <v>44</v>
      </c>
      <c r="J77" s="41">
        <v>4000</v>
      </c>
      <c r="K77" s="41">
        <v>1000</v>
      </c>
      <c r="L77" s="44">
        <v>1000</v>
      </c>
      <c r="M77" s="41">
        <v>1000</v>
      </c>
      <c r="N77" s="41">
        <v>1000</v>
      </c>
      <c r="O77" s="41"/>
      <c r="P77" s="41"/>
      <c r="Q77" s="41">
        <v>1526</v>
      </c>
      <c r="R77" s="41">
        <v>1908</v>
      </c>
      <c r="S77" s="61"/>
      <c r="T77" s="82"/>
      <c r="U77" s="104"/>
      <c r="V77" s="45"/>
      <c r="W77" s="61">
        <f>+Q77+R77+S77+T77</f>
        <v>3434</v>
      </c>
      <c r="X77" s="204">
        <f>W77/J77</f>
        <v>0.8585</v>
      </c>
    </row>
    <row r="78" spans="1:24" ht="12.75">
      <c r="A78" s="190"/>
      <c r="B78" s="127"/>
      <c r="C78" s="127"/>
      <c r="D78" s="8"/>
      <c r="E78" s="40"/>
      <c r="F78" s="41"/>
      <c r="G78" s="49" t="s">
        <v>76</v>
      </c>
      <c r="H78" s="47" t="s">
        <v>91</v>
      </c>
      <c r="I78" s="43" t="s">
        <v>42</v>
      </c>
      <c r="J78" s="41">
        <v>160000</v>
      </c>
      <c r="K78" s="41">
        <v>40000</v>
      </c>
      <c r="L78" s="44">
        <v>40000</v>
      </c>
      <c r="M78" s="41">
        <v>40000</v>
      </c>
      <c r="N78" s="41">
        <v>40000</v>
      </c>
      <c r="O78" s="41"/>
      <c r="P78" s="41"/>
      <c r="Q78" s="41">
        <v>59087</v>
      </c>
      <c r="R78" s="41">
        <v>62434</v>
      </c>
      <c r="S78" s="61"/>
      <c r="T78" s="82"/>
      <c r="U78" s="104"/>
      <c r="V78" s="45"/>
      <c r="W78" s="61">
        <f>+Q78+R78+S78+T78</f>
        <v>121521</v>
      </c>
      <c r="X78" s="204">
        <f>W78/J78</f>
        <v>0.75950625</v>
      </c>
    </row>
    <row r="79" spans="1:24" ht="25.5">
      <c r="A79" s="190"/>
      <c r="B79" s="127"/>
      <c r="C79" s="127"/>
      <c r="D79" s="8"/>
      <c r="E79" s="40"/>
      <c r="F79" s="41"/>
      <c r="G79" s="49" t="s">
        <v>73</v>
      </c>
      <c r="H79" s="47" t="s">
        <v>121</v>
      </c>
      <c r="I79" s="43" t="s">
        <v>43</v>
      </c>
      <c r="J79" s="41">
        <v>40</v>
      </c>
      <c r="K79" s="41">
        <v>10</v>
      </c>
      <c r="L79" s="44">
        <v>10</v>
      </c>
      <c r="M79" s="41">
        <v>10</v>
      </c>
      <c r="N79" s="41">
        <v>10</v>
      </c>
      <c r="O79" s="41"/>
      <c r="P79" s="41"/>
      <c r="Q79" s="41">
        <v>28</v>
      </c>
      <c r="R79" s="41">
        <v>10</v>
      </c>
      <c r="S79" s="61"/>
      <c r="T79" s="82"/>
      <c r="U79" s="104"/>
      <c r="V79" s="45"/>
      <c r="W79" s="61">
        <f>+Q79+R79+S79+T79</f>
        <v>38</v>
      </c>
      <c r="X79" s="204">
        <f>W79/J79</f>
        <v>0.95</v>
      </c>
    </row>
    <row r="80" spans="1:24" ht="12.75">
      <c r="A80" s="190"/>
      <c r="B80" s="127"/>
      <c r="C80" s="127"/>
      <c r="D80" s="8"/>
      <c r="E80" s="40"/>
      <c r="F80" s="49"/>
      <c r="G80" s="49" t="s">
        <v>105</v>
      </c>
      <c r="H80" s="47" t="s">
        <v>113</v>
      </c>
      <c r="I80" s="43" t="s">
        <v>39</v>
      </c>
      <c r="J80" s="41">
        <v>1</v>
      </c>
      <c r="K80" s="41"/>
      <c r="L80" s="44"/>
      <c r="M80" s="41">
        <v>1</v>
      </c>
      <c r="N80" s="41"/>
      <c r="O80" s="41"/>
      <c r="P80" s="41"/>
      <c r="Q80" s="41"/>
      <c r="R80" s="41"/>
      <c r="S80" s="61"/>
      <c r="T80" s="82"/>
      <c r="U80" s="8"/>
      <c r="V80" s="8"/>
      <c r="W80" s="61">
        <f>+Q80+R80+S80+T80</f>
        <v>0</v>
      </c>
      <c r="X80" s="204">
        <f>W80/J80</f>
        <v>0</v>
      </c>
    </row>
    <row r="81" spans="1:24" ht="12.75">
      <c r="A81" s="191"/>
      <c r="B81" s="156"/>
      <c r="C81" s="156"/>
      <c r="D81" s="192"/>
      <c r="E81" s="73" t="s">
        <v>24</v>
      </c>
      <c r="F81" s="74" t="s">
        <v>24</v>
      </c>
      <c r="G81" s="74" t="s">
        <v>24</v>
      </c>
      <c r="H81" s="150"/>
      <c r="I81" s="151" t="s">
        <v>24</v>
      </c>
      <c r="J81" s="74"/>
      <c r="K81" s="74"/>
      <c r="L81" s="152"/>
      <c r="M81" s="74"/>
      <c r="N81" s="74"/>
      <c r="O81" s="74"/>
      <c r="P81" s="74"/>
      <c r="Q81" s="74"/>
      <c r="R81" s="74"/>
      <c r="S81" s="74"/>
      <c r="T81" s="155"/>
      <c r="U81" s="155"/>
      <c r="V81" s="155"/>
      <c r="W81" s="155"/>
      <c r="X81" s="209"/>
    </row>
    <row r="82" spans="1:24" ht="12.75">
      <c r="A82" s="190"/>
      <c r="B82" s="127"/>
      <c r="C82" s="127"/>
      <c r="D82" s="8"/>
      <c r="E82" s="40" t="s">
        <v>24</v>
      </c>
      <c r="F82" s="41" t="s">
        <v>24</v>
      </c>
      <c r="G82" s="41" t="s">
        <v>24</v>
      </c>
      <c r="H82" s="77" t="s">
        <v>89</v>
      </c>
      <c r="I82" s="43" t="s">
        <v>24</v>
      </c>
      <c r="J82" s="41"/>
      <c r="K82" s="41"/>
      <c r="L82" s="44"/>
      <c r="M82" s="41"/>
      <c r="N82" s="41"/>
      <c r="O82" s="41"/>
      <c r="P82" s="41"/>
      <c r="Q82" s="41"/>
      <c r="R82" s="41"/>
      <c r="S82" s="41"/>
      <c r="T82" s="45"/>
      <c r="U82" s="45"/>
      <c r="V82" s="45"/>
      <c r="W82" s="45"/>
      <c r="X82" s="206"/>
    </row>
    <row r="83" spans="1:24" ht="25.5">
      <c r="A83" s="190"/>
      <c r="B83" s="127"/>
      <c r="C83" s="127"/>
      <c r="D83" s="8"/>
      <c r="E83" s="40" t="s">
        <v>24</v>
      </c>
      <c r="F83" s="41" t="s">
        <v>24</v>
      </c>
      <c r="G83" s="41" t="s">
        <v>24</v>
      </c>
      <c r="H83" s="42" t="s">
        <v>27</v>
      </c>
      <c r="I83" s="43" t="s">
        <v>24</v>
      </c>
      <c r="J83" s="41"/>
      <c r="K83" s="41"/>
      <c r="L83" s="44"/>
      <c r="M83" s="41"/>
      <c r="N83" s="41"/>
      <c r="O83" s="41"/>
      <c r="P83" s="41"/>
      <c r="Q83" s="41"/>
      <c r="R83" s="41"/>
      <c r="S83" s="41"/>
      <c r="T83" s="45"/>
      <c r="U83" s="45"/>
      <c r="V83" s="45"/>
      <c r="W83" s="45"/>
      <c r="X83" s="206"/>
    </row>
    <row r="84" spans="1:24" ht="25.5">
      <c r="A84" s="190"/>
      <c r="B84" s="127"/>
      <c r="C84" s="127"/>
      <c r="D84" s="8"/>
      <c r="E84" s="94"/>
      <c r="F84" s="41" t="s">
        <v>24</v>
      </c>
      <c r="G84" s="41" t="s">
        <v>24</v>
      </c>
      <c r="H84" s="42" t="s">
        <v>29</v>
      </c>
      <c r="I84" s="63"/>
      <c r="J84" s="41"/>
      <c r="K84" s="41"/>
      <c r="L84" s="44"/>
      <c r="M84" s="41"/>
      <c r="N84" s="41"/>
      <c r="O84" s="41"/>
      <c r="P84" s="41"/>
      <c r="Q84" s="41"/>
      <c r="R84" s="41"/>
      <c r="S84" s="41"/>
      <c r="T84" s="45"/>
      <c r="U84" s="45"/>
      <c r="V84" s="45"/>
      <c r="W84" s="61"/>
      <c r="X84" s="204"/>
    </row>
    <row r="85" spans="1:24" ht="12.75">
      <c r="A85" s="190"/>
      <c r="B85" s="127"/>
      <c r="C85" s="127"/>
      <c r="D85" s="8"/>
      <c r="E85" s="94" t="s">
        <v>31</v>
      </c>
      <c r="F85" s="41" t="s">
        <v>24</v>
      </c>
      <c r="G85" s="41" t="s">
        <v>24</v>
      </c>
      <c r="H85" s="62" t="s">
        <v>62</v>
      </c>
      <c r="I85" s="63"/>
      <c r="J85" s="41"/>
      <c r="K85" s="41"/>
      <c r="L85" s="44"/>
      <c r="M85" s="41"/>
      <c r="N85" s="41"/>
      <c r="O85" s="41"/>
      <c r="P85" s="41"/>
      <c r="Q85" s="41"/>
      <c r="R85" s="41"/>
      <c r="S85" s="41"/>
      <c r="T85" s="45"/>
      <c r="U85" s="45"/>
      <c r="V85" s="45"/>
      <c r="W85" s="61"/>
      <c r="X85" s="204"/>
    </row>
    <row r="86" spans="1:24" ht="12.75">
      <c r="A86" s="190"/>
      <c r="B86" s="127"/>
      <c r="C86" s="127"/>
      <c r="D86" s="8"/>
      <c r="E86" s="94"/>
      <c r="F86" s="49" t="s">
        <v>28</v>
      </c>
      <c r="G86" s="41"/>
      <c r="H86" s="62" t="s">
        <v>67</v>
      </c>
      <c r="I86" s="63"/>
      <c r="J86" s="41"/>
      <c r="K86" s="41"/>
      <c r="L86" s="44"/>
      <c r="M86" s="41"/>
      <c r="N86" s="41"/>
      <c r="O86" s="41"/>
      <c r="P86" s="41"/>
      <c r="Q86" s="41"/>
      <c r="R86" s="41"/>
      <c r="S86" s="41"/>
      <c r="T86" s="45"/>
      <c r="U86" s="45"/>
      <c r="V86" s="45"/>
      <c r="W86" s="61"/>
      <c r="X86" s="204"/>
    </row>
    <row r="87" spans="1:24" ht="12.75">
      <c r="A87" s="190"/>
      <c r="B87" s="127"/>
      <c r="C87" s="127"/>
      <c r="D87" s="8"/>
      <c r="E87" s="40" t="s">
        <v>24</v>
      </c>
      <c r="F87" s="41" t="s">
        <v>24</v>
      </c>
      <c r="G87" s="41">
        <v>3.1</v>
      </c>
      <c r="H87" s="47" t="s">
        <v>87</v>
      </c>
      <c r="I87" s="43" t="s">
        <v>45</v>
      </c>
      <c r="J87" s="41">
        <v>3000</v>
      </c>
      <c r="K87" s="41">
        <v>750</v>
      </c>
      <c r="L87" s="44">
        <v>750</v>
      </c>
      <c r="M87" s="41">
        <v>750</v>
      </c>
      <c r="N87" s="41">
        <v>750</v>
      </c>
      <c r="O87" s="41"/>
      <c r="P87" s="41"/>
      <c r="Q87" s="41">
        <v>683</v>
      </c>
      <c r="R87" s="41">
        <v>730</v>
      </c>
      <c r="S87" s="41"/>
      <c r="T87" s="45"/>
      <c r="U87" s="45"/>
      <c r="V87" s="45"/>
      <c r="W87" s="61">
        <f aca="true" t="shared" si="0" ref="W87:W92">+Q87+R87+S87+T87</f>
        <v>1413</v>
      </c>
      <c r="X87" s="204">
        <f aca="true" t="shared" si="1" ref="X87:X92">W87/J87</f>
        <v>0.471</v>
      </c>
    </row>
    <row r="88" spans="1:24" ht="12.75">
      <c r="A88" s="190"/>
      <c r="B88" s="127"/>
      <c r="C88" s="127"/>
      <c r="D88" s="8"/>
      <c r="E88" s="94"/>
      <c r="F88" s="49"/>
      <c r="G88" s="49" t="s">
        <v>139</v>
      </c>
      <c r="H88" s="47" t="s">
        <v>102</v>
      </c>
      <c r="I88" s="43" t="s">
        <v>45</v>
      </c>
      <c r="J88" s="41">
        <v>1100</v>
      </c>
      <c r="K88" s="41">
        <v>275</v>
      </c>
      <c r="L88" s="44">
        <v>275</v>
      </c>
      <c r="M88" s="41">
        <v>275</v>
      </c>
      <c r="N88" s="41">
        <v>275</v>
      </c>
      <c r="O88" s="41"/>
      <c r="P88" s="41"/>
      <c r="Q88" s="41">
        <v>717</v>
      </c>
      <c r="R88" s="41">
        <v>627</v>
      </c>
      <c r="S88" s="41"/>
      <c r="T88" s="45"/>
      <c r="U88" s="45"/>
      <c r="V88" s="45"/>
      <c r="W88" s="61">
        <f t="shared" si="0"/>
        <v>1344</v>
      </c>
      <c r="X88" s="204">
        <f t="shared" si="1"/>
        <v>1.221818181818182</v>
      </c>
    </row>
    <row r="89" spans="1:24" ht="12.75">
      <c r="A89" s="190"/>
      <c r="B89" s="127"/>
      <c r="C89" s="127"/>
      <c r="D89" s="8"/>
      <c r="E89" s="94"/>
      <c r="F89" s="49"/>
      <c r="G89" s="49" t="s">
        <v>140</v>
      </c>
      <c r="H89" s="47" t="s">
        <v>80</v>
      </c>
      <c r="I89" s="43" t="s">
        <v>45</v>
      </c>
      <c r="J89" s="41">
        <v>60</v>
      </c>
      <c r="K89" s="41">
        <v>15</v>
      </c>
      <c r="L89" s="44">
        <v>15</v>
      </c>
      <c r="M89" s="41">
        <v>15</v>
      </c>
      <c r="N89" s="41">
        <v>15</v>
      </c>
      <c r="O89" s="41"/>
      <c r="P89" s="41"/>
      <c r="Q89" s="41">
        <v>5</v>
      </c>
      <c r="R89" s="41">
        <v>4</v>
      </c>
      <c r="S89" s="41"/>
      <c r="T89" s="45"/>
      <c r="U89" s="45"/>
      <c r="V89" s="45"/>
      <c r="W89" s="61">
        <f t="shared" si="0"/>
        <v>9</v>
      </c>
      <c r="X89" s="204">
        <f t="shared" si="1"/>
        <v>0.15</v>
      </c>
    </row>
    <row r="90" spans="1:26" ht="12.75">
      <c r="A90" s="190"/>
      <c r="B90" s="127"/>
      <c r="C90" s="127"/>
      <c r="D90" s="8"/>
      <c r="E90" s="94" t="s">
        <v>24</v>
      </c>
      <c r="F90" s="49" t="s">
        <v>24</v>
      </c>
      <c r="G90" s="49" t="s">
        <v>141</v>
      </c>
      <c r="H90" s="47" t="s">
        <v>119</v>
      </c>
      <c r="I90" s="43" t="s">
        <v>46</v>
      </c>
      <c r="J90" s="41">
        <v>1950</v>
      </c>
      <c r="K90" s="41">
        <v>488</v>
      </c>
      <c r="L90" s="44">
        <v>487</v>
      </c>
      <c r="M90" s="41">
        <v>488</v>
      </c>
      <c r="N90" s="41">
        <v>487</v>
      </c>
      <c r="O90" s="41"/>
      <c r="P90" s="41"/>
      <c r="Q90" s="41">
        <v>362</v>
      </c>
      <c r="R90" s="41">
        <v>21</v>
      </c>
      <c r="S90" s="41"/>
      <c r="T90" s="45"/>
      <c r="U90" s="45"/>
      <c r="V90" s="45"/>
      <c r="W90" s="61">
        <f t="shared" si="0"/>
        <v>383</v>
      </c>
      <c r="X90" s="204">
        <f t="shared" si="1"/>
        <v>0.19641025641025642</v>
      </c>
      <c r="Z90">
        <f>362/683</f>
        <v>0.5300146412884333</v>
      </c>
    </row>
    <row r="91" spans="1:24" ht="12.75">
      <c r="A91" s="190"/>
      <c r="B91" s="127"/>
      <c r="C91" s="127"/>
      <c r="D91" s="8"/>
      <c r="E91" s="94" t="s">
        <v>24</v>
      </c>
      <c r="F91" s="49" t="s">
        <v>24</v>
      </c>
      <c r="G91" s="49" t="s">
        <v>142</v>
      </c>
      <c r="H91" s="47" t="s">
        <v>122</v>
      </c>
      <c r="I91" s="43" t="s">
        <v>47</v>
      </c>
      <c r="J91" s="41">
        <v>880</v>
      </c>
      <c r="K91" s="41">
        <v>220</v>
      </c>
      <c r="L91" s="44">
        <v>220</v>
      </c>
      <c r="M91" s="41">
        <v>220</v>
      </c>
      <c r="N91" s="41">
        <v>220</v>
      </c>
      <c r="O91" s="41"/>
      <c r="P91" s="41"/>
      <c r="Q91" s="41">
        <v>610</v>
      </c>
      <c r="R91" s="41">
        <v>136</v>
      </c>
      <c r="S91" s="41"/>
      <c r="T91" s="45"/>
      <c r="U91" s="45"/>
      <c r="V91" s="45"/>
      <c r="W91" s="61">
        <f t="shared" si="0"/>
        <v>746</v>
      </c>
      <c r="X91" s="204">
        <f t="shared" si="1"/>
        <v>0.8477272727272728</v>
      </c>
    </row>
    <row r="92" spans="1:26" ht="12.75">
      <c r="A92" s="190"/>
      <c r="B92" s="127"/>
      <c r="C92" s="127"/>
      <c r="D92" s="8"/>
      <c r="E92" s="94"/>
      <c r="F92" s="49"/>
      <c r="G92" s="41">
        <v>3.6</v>
      </c>
      <c r="H92" s="42" t="s">
        <v>115</v>
      </c>
      <c r="I92" s="43" t="s">
        <v>46</v>
      </c>
      <c r="J92" s="41">
        <v>48</v>
      </c>
      <c r="K92" s="41">
        <v>12</v>
      </c>
      <c r="L92" s="44">
        <v>12</v>
      </c>
      <c r="M92" s="41">
        <v>12</v>
      </c>
      <c r="N92" s="41">
        <v>12</v>
      </c>
      <c r="O92" s="41"/>
      <c r="P92" s="41"/>
      <c r="Q92" s="41">
        <v>5</v>
      </c>
      <c r="R92" s="41">
        <v>5</v>
      </c>
      <c r="S92" s="41"/>
      <c r="T92" s="45"/>
      <c r="U92" s="45"/>
      <c r="V92" s="45"/>
      <c r="W92" s="61">
        <f t="shared" si="0"/>
        <v>10</v>
      </c>
      <c r="X92" s="204">
        <f t="shared" si="1"/>
        <v>0.20833333333333334</v>
      </c>
      <c r="Z92">
        <f>610/717</f>
        <v>0.8507670850767085</v>
      </c>
    </row>
    <row r="93" spans="1:24" ht="25.5">
      <c r="A93" s="190"/>
      <c r="B93" s="127"/>
      <c r="C93" s="127"/>
      <c r="D93" s="8"/>
      <c r="E93" s="94"/>
      <c r="F93" s="52">
        <v>4</v>
      </c>
      <c r="G93" s="49"/>
      <c r="H93" s="47" t="s">
        <v>149</v>
      </c>
      <c r="I93" s="43"/>
      <c r="J93" s="41"/>
      <c r="K93" s="41"/>
      <c r="L93" s="44"/>
      <c r="M93" s="41"/>
      <c r="N93" s="41"/>
      <c r="O93" s="41"/>
      <c r="P93" s="41"/>
      <c r="Q93" s="41"/>
      <c r="R93" s="41"/>
      <c r="S93" s="41"/>
      <c r="T93" s="45"/>
      <c r="U93" s="45"/>
      <c r="V93" s="45"/>
      <c r="W93" s="61"/>
      <c r="X93" s="204"/>
    </row>
    <row r="94" spans="1:24" ht="12.75">
      <c r="A94" s="190"/>
      <c r="B94" s="127"/>
      <c r="C94" s="127"/>
      <c r="D94" s="8"/>
      <c r="E94" s="94"/>
      <c r="F94" s="49"/>
      <c r="G94" s="41">
        <v>4.1</v>
      </c>
      <c r="H94" s="42" t="s">
        <v>153</v>
      </c>
      <c r="I94" s="43" t="s">
        <v>45</v>
      </c>
      <c r="J94" s="41">
        <v>60</v>
      </c>
      <c r="K94" s="41">
        <v>15</v>
      </c>
      <c r="L94" s="44">
        <v>15</v>
      </c>
      <c r="M94" s="41">
        <v>15</v>
      </c>
      <c r="N94" s="41">
        <v>15</v>
      </c>
      <c r="O94" s="41"/>
      <c r="P94" s="41"/>
      <c r="Q94" s="41">
        <v>10</v>
      </c>
      <c r="R94" s="41">
        <v>22</v>
      </c>
      <c r="S94" s="41"/>
      <c r="T94" s="45"/>
      <c r="U94" s="45"/>
      <c r="V94" s="45"/>
      <c r="W94" s="61">
        <f>+Q94+R94+S94+T94</f>
        <v>32</v>
      </c>
      <c r="X94" s="204">
        <f>W94/J94</f>
        <v>0.5333333333333333</v>
      </c>
    </row>
    <row r="95" spans="1:24" ht="12.75">
      <c r="A95" s="191"/>
      <c r="B95" s="156"/>
      <c r="C95" s="156"/>
      <c r="D95" s="192"/>
      <c r="E95" s="73" t="s">
        <v>24</v>
      </c>
      <c r="F95" s="74" t="s">
        <v>24</v>
      </c>
      <c r="G95" s="74" t="s">
        <v>24</v>
      </c>
      <c r="H95" s="159"/>
      <c r="I95" s="151" t="s">
        <v>24</v>
      </c>
      <c r="J95" s="74"/>
      <c r="K95" s="74"/>
      <c r="L95" s="152"/>
      <c r="M95" s="74"/>
      <c r="N95" s="74"/>
      <c r="O95" s="74"/>
      <c r="P95" s="74"/>
      <c r="Q95" s="74"/>
      <c r="R95" s="74"/>
      <c r="S95" s="74"/>
      <c r="T95" s="155"/>
      <c r="U95" s="155"/>
      <c r="V95" s="155"/>
      <c r="W95" s="160"/>
      <c r="X95" s="205"/>
    </row>
    <row r="96" spans="1:24" ht="12.75">
      <c r="A96" s="190"/>
      <c r="B96" s="127"/>
      <c r="C96" s="127"/>
      <c r="D96" s="8"/>
      <c r="E96" s="40" t="s">
        <v>24</v>
      </c>
      <c r="F96" s="41" t="s">
        <v>24</v>
      </c>
      <c r="G96" s="41" t="s">
        <v>24</v>
      </c>
      <c r="H96" s="139" t="s">
        <v>48</v>
      </c>
      <c r="I96" s="43" t="s">
        <v>24</v>
      </c>
      <c r="J96" s="41"/>
      <c r="K96" s="41"/>
      <c r="L96" s="44"/>
      <c r="M96" s="41"/>
      <c r="N96" s="41"/>
      <c r="O96" s="41"/>
      <c r="P96" s="41"/>
      <c r="Q96" s="41"/>
      <c r="R96" s="41"/>
      <c r="S96" s="41"/>
      <c r="T96" s="45"/>
      <c r="U96" s="45"/>
      <c r="V96" s="45"/>
      <c r="W96" s="61"/>
      <c r="X96" s="204"/>
    </row>
    <row r="97" spans="1:24" ht="25.5">
      <c r="A97" s="190"/>
      <c r="B97" s="127"/>
      <c r="C97" s="127"/>
      <c r="D97" s="8"/>
      <c r="E97" s="40" t="s">
        <v>24</v>
      </c>
      <c r="F97" s="41" t="s">
        <v>24</v>
      </c>
      <c r="G97" s="41" t="s">
        <v>24</v>
      </c>
      <c r="H97" s="42" t="s">
        <v>27</v>
      </c>
      <c r="I97" s="43" t="s">
        <v>24</v>
      </c>
      <c r="J97" s="41"/>
      <c r="K97" s="41"/>
      <c r="L97" s="44"/>
      <c r="M97" s="41"/>
      <c r="N97" s="41"/>
      <c r="O97" s="41"/>
      <c r="P97" s="41"/>
      <c r="Q97" s="41"/>
      <c r="R97" s="41"/>
      <c r="S97" s="41"/>
      <c r="T97" s="45"/>
      <c r="U97" s="45"/>
      <c r="V97" s="45"/>
      <c r="W97" s="61"/>
      <c r="X97" s="204"/>
    </row>
    <row r="98" spans="1:24" ht="25.5">
      <c r="A98" s="190"/>
      <c r="B98" s="127"/>
      <c r="C98" s="127"/>
      <c r="D98" s="8"/>
      <c r="E98" s="94"/>
      <c r="F98" s="41" t="s">
        <v>24</v>
      </c>
      <c r="G98" s="41" t="s">
        <v>24</v>
      </c>
      <c r="H98" s="42" t="s">
        <v>29</v>
      </c>
      <c r="I98" s="63"/>
      <c r="J98" s="41"/>
      <c r="K98" s="41"/>
      <c r="L98" s="44"/>
      <c r="M98" s="41"/>
      <c r="N98" s="41"/>
      <c r="O98" s="41"/>
      <c r="P98" s="41"/>
      <c r="Q98" s="41"/>
      <c r="R98" s="41"/>
      <c r="S98" s="41"/>
      <c r="T98" s="45"/>
      <c r="U98" s="45"/>
      <c r="V98" s="45"/>
      <c r="W98" s="61"/>
      <c r="X98" s="204"/>
    </row>
    <row r="99" spans="1:31" ht="12.75">
      <c r="A99" s="190"/>
      <c r="B99" s="127"/>
      <c r="C99" s="127"/>
      <c r="D99" s="8"/>
      <c r="E99" s="94" t="s">
        <v>31</v>
      </c>
      <c r="F99" s="41" t="s">
        <v>24</v>
      </c>
      <c r="G99" s="41" t="s">
        <v>24</v>
      </c>
      <c r="H99" s="62" t="s">
        <v>62</v>
      </c>
      <c r="I99" s="63"/>
      <c r="J99" s="41"/>
      <c r="K99" s="41"/>
      <c r="L99" s="44"/>
      <c r="M99" s="41"/>
      <c r="N99" s="41"/>
      <c r="O99" s="41"/>
      <c r="P99" s="41"/>
      <c r="Q99" s="41"/>
      <c r="R99" s="41"/>
      <c r="S99" s="41"/>
      <c r="T99" s="45"/>
      <c r="U99" s="45"/>
      <c r="V99" s="45"/>
      <c r="W99" s="61"/>
      <c r="X99" s="204"/>
      <c r="Y99" s="8"/>
      <c r="Z99" s="8"/>
      <c r="AA99" s="8"/>
      <c r="AB99" s="8"/>
      <c r="AC99" s="8"/>
      <c r="AD99" s="8"/>
      <c r="AE99" s="8"/>
    </row>
    <row r="100" spans="1:24" ht="12.75">
      <c r="A100" s="190"/>
      <c r="B100" s="127"/>
      <c r="C100" s="127"/>
      <c r="D100" s="8"/>
      <c r="E100" s="94"/>
      <c r="F100" s="49" t="s">
        <v>28</v>
      </c>
      <c r="G100" s="41"/>
      <c r="H100" s="62" t="s">
        <v>67</v>
      </c>
      <c r="I100" s="63"/>
      <c r="J100" s="41"/>
      <c r="K100" s="41"/>
      <c r="L100" s="44"/>
      <c r="M100" s="41"/>
      <c r="N100" s="41"/>
      <c r="O100" s="41"/>
      <c r="P100" s="41"/>
      <c r="Q100" s="41"/>
      <c r="R100" s="41"/>
      <c r="S100" s="41"/>
      <c r="T100" s="45"/>
      <c r="U100" s="45"/>
      <c r="V100" s="45"/>
      <c r="W100" s="61"/>
      <c r="X100" s="204"/>
    </row>
    <row r="101" spans="1:24" ht="12.75">
      <c r="A101" s="190"/>
      <c r="B101" s="127"/>
      <c r="C101" s="127"/>
      <c r="D101" s="8"/>
      <c r="E101" s="40" t="s">
        <v>24</v>
      </c>
      <c r="F101" s="41" t="s">
        <v>24</v>
      </c>
      <c r="G101" s="41">
        <v>3.1</v>
      </c>
      <c r="H101" s="47" t="s">
        <v>87</v>
      </c>
      <c r="I101" s="43" t="s">
        <v>45</v>
      </c>
      <c r="J101" s="41">
        <v>860</v>
      </c>
      <c r="K101" s="41">
        <v>215</v>
      </c>
      <c r="L101" s="44">
        <v>215</v>
      </c>
      <c r="M101" s="41">
        <v>215</v>
      </c>
      <c r="N101" s="41">
        <v>215</v>
      </c>
      <c r="O101" s="41"/>
      <c r="P101" s="41"/>
      <c r="Q101" s="41">
        <v>487</v>
      </c>
      <c r="R101" s="41">
        <v>455</v>
      </c>
      <c r="S101" s="41"/>
      <c r="T101" s="45"/>
      <c r="U101" s="45"/>
      <c r="V101" s="45"/>
      <c r="W101" s="61">
        <f aca="true" t="shared" si="2" ref="W101:W106">+Q101+R101+S101+T101</f>
        <v>942</v>
      </c>
      <c r="X101" s="204">
        <f aca="true" t="shared" si="3" ref="X101:X106">W101/J101</f>
        <v>1.0953488372093023</v>
      </c>
    </row>
    <row r="102" spans="1:24" ht="12.75">
      <c r="A102" s="190"/>
      <c r="B102" s="127"/>
      <c r="C102" s="127"/>
      <c r="D102" s="8"/>
      <c r="E102" s="94"/>
      <c r="F102" s="49"/>
      <c r="G102" s="49" t="s">
        <v>139</v>
      </c>
      <c r="H102" s="47" t="s">
        <v>102</v>
      </c>
      <c r="I102" s="43" t="s">
        <v>45</v>
      </c>
      <c r="J102" s="41">
        <v>510</v>
      </c>
      <c r="K102" s="41">
        <v>128</v>
      </c>
      <c r="L102" s="44">
        <v>128</v>
      </c>
      <c r="M102" s="41">
        <v>127</v>
      </c>
      <c r="N102" s="41">
        <v>127</v>
      </c>
      <c r="O102" s="41"/>
      <c r="P102" s="41"/>
      <c r="Q102" s="41">
        <v>107</v>
      </c>
      <c r="R102" s="41">
        <v>93</v>
      </c>
      <c r="S102" s="41"/>
      <c r="T102" s="45"/>
      <c r="U102" s="45"/>
      <c r="V102" s="45"/>
      <c r="W102" s="61">
        <f t="shared" si="2"/>
        <v>200</v>
      </c>
      <c r="X102" s="204">
        <f t="shared" si="3"/>
        <v>0.39215686274509803</v>
      </c>
    </row>
    <row r="103" spans="1:24" ht="12.75">
      <c r="A103" s="190"/>
      <c r="B103" s="127"/>
      <c r="C103" s="127"/>
      <c r="D103" s="8"/>
      <c r="E103" s="94"/>
      <c r="F103" s="49"/>
      <c r="G103" s="49" t="s">
        <v>140</v>
      </c>
      <c r="H103" s="47" t="s">
        <v>80</v>
      </c>
      <c r="I103" s="43" t="s">
        <v>45</v>
      </c>
      <c r="J103" s="41">
        <v>28</v>
      </c>
      <c r="K103" s="41">
        <v>9</v>
      </c>
      <c r="L103" s="44">
        <v>5</v>
      </c>
      <c r="M103" s="41">
        <v>9</v>
      </c>
      <c r="N103" s="41">
        <v>5</v>
      </c>
      <c r="O103" s="41"/>
      <c r="P103" s="41"/>
      <c r="Q103" s="41">
        <v>6</v>
      </c>
      <c r="R103" s="41">
        <v>3</v>
      </c>
      <c r="S103" s="41"/>
      <c r="T103" s="45"/>
      <c r="U103" s="45"/>
      <c r="V103" s="45"/>
      <c r="W103" s="61">
        <f t="shared" si="2"/>
        <v>9</v>
      </c>
      <c r="X103" s="204">
        <f t="shared" si="3"/>
        <v>0.32142857142857145</v>
      </c>
    </row>
    <row r="104" spans="1:24" ht="12.75">
      <c r="A104" s="190"/>
      <c r="B104" s="127"/>
      <c r="C104" s="127"/>
      <c r="D104" s="8"/>
      <c r="E104" s="94" t="s">
        <v>24</v>
      </c>
      <c r="F104" s="49" t="s">
        <v>24</v>
      </c>
      <c r="G104" s="49" t="s">
        <v>141</v>
      </c>
      <c r="H104" s="47" t="s">
        <v>119</v>
      </c>
      <c r="I104" s="43" t="s">
        <v>46</v>
      </c>
      <c r="J104" s="41">
        <v>680</v>
      </c>
      <c r="K104" s="41">
        <v>170</v>
      </c>
      <c r="L104" s="44">
        <v>170</v>
      </c>
      <c r="M104" s="41">
        <v>170</v>
      </c>
      <c r="N104" s="41">
        <v>170</v>
      </c>
      <c r="O104" s="41"/>
      <c r="P104" s="41"/>
      <c r="Q104" s="41">
        <v>302</v>
      </c>
      <c r="R104" s="41">
        <v>0</v>
      </c>
      <c r="S104" s="41"/>
      <c r="T104" s="45"/>
      <c r="U104" s="45"/>
      <c r="V104" s="45"/>
      <c r="W104" s="61">
        <f t="shared" si="2"/>
        <v>302</v>
      </c>
      <c r="X104" s="204">
        <f t="shared" si="3"/>
        <v>0.4441176470588235</v>
      </c>
    </row>
    <row r="105" spans="1:24" ht="12.75">
      <c r="A105" s="190"/>
      <c r="B105" s="127"/>
      <c r="C105" s="127"/>
      <c r="D105" s="8"/>
      <c r="E105" s="94" t="s">
        <v>24</v>
      </c>
      <c r="F105" s="49" t="s">
        <v>24</v>
      </c>
      <c r="G105" s="49" t="s">
        <v>142</v>
      </c>
      <c r="H105" s="47" t="s">
        <v>122</v>
      </c>
      <c r="I105" s="43" t="s">
        <v>47</v>
      </c>
      <c r="J105" s="41">
        <v>430</v>
      </c>
      <c r="K105" s="41">
        <v>108</v>
      </c>
      <c r="L105" s="44">
        <v>107</v>
      </c>
      <c r="M105" s="41">
        <v>108</v>
      </c>
      <c r="N105" s="41">
        <v>107</v>
      </c>
      <c r="O105" s="41"/>
      <c r="P105" s="41"/>
      <c r="Q105" s="41">
        <v>81</v>
      </c>
      <c r="R105" s="41">
        <v>7</v>
      </c>
      <c r="S105" s="41"/>
      <c r="T105" s="45"/>
      <c r="U105" s="45"/>
      <c r="V105" s="45"/>
      <c r="W105" s="61">
        <f t="shared" si="2"/>
        <v>88</v>
      </c>
      <c r="X105" s="204">
        <f t="shared" si="3"/>
        <v>0.20465116279069767</v>
      </c>
    </row>
    <row r="106" spans="1:24" ht="12.75">
      <c r="A106" s="190"/>
      <c r="B106" s="127"/>
      <c r="C106" s="127"/>
      <c r="D106" s="8"/>
      <c r="E106" s="94"/>
      <c r="F106" s="49"/>
      <c r="G106" s="41">
        <v>3.6</v>
      </c>
      <c r="H106" s="42" t="s">
        <v>114</v>
      </c>
      <c r="I106" s="43" t="s">
        <v>46</v>
      </c>
      <c r="J106" s="41">
        <v>24</v>
      </c>
      <c r="K106" s="41">
        <v>8</v>
      </c>
      <c r="L106" s="44">
        <v>4</v>
      </c>
      <c r="M106" s="41">
        <v>8</v>
      </c>
      <c r="N106" s="41">
        <v>4</v>
      </c>
      <c r="O106" s="41"/>
      <c r="P106" s="41"/>
      <c r="Q106" s="41">
        <v>6</v>
      </c>
      <c r="R106" s="41">
        <v>0</v>
      </c>
      <c r="S106" s="41"/>
      <c r="T106" s="45"/>
      <c r="U106" s="45"/>
      <c r="V106" s="45"/>
      <c r="W106" s="61">
        <f t="shared" si="2"/>
        <v>6</v>
      </c>
      <c r="X106" s="204">
        <f t="shared" si="3"/>
        <v>0.25</v>
      </c>
    </row>
    <row r="107" spans="1:25" ht="25.5">
      <c r="A107" s="190"/>
      <c r="B107" s="127"/>
      <c r="C107" s="127"/>
      <c r="D107" s="8"/>
      <c r="E107" s="94"/>
      <c r="F107" s="52">
        <v>4</v>
      </c>
      <c r="G107" s="49"/>
      <c r="H107" s="47" t="s">
        <v>149</v>
      </c>
      <c r="I107" s="43"/>
      <c r="J107" s="41"/>
      <c r="K107" s="41"/>
      <c r="L107" s="44"/>
      <c r="M107" s="41"/>
      <c r="N107" s="41"/>
      <c r="O107" s="41"/>
      <c r="P107" s="41"/>
      <c r="Q107" s="41"/>
      <c r="R107" s="41"/>
      <c r="S107" s="41"/>
      <c r="T107" s="41"/>
      <c r="U107" s="45"/>
      <c r="V107" s="45"/>
      <c r="W107" s="45"/>
      <c r="X107" s="204"/>
      <c r="Y107" s="169"/>
    </row>
    <row r="108" spans="1:25" ht="13.5" thickBot="1">
      <c r="A108" s="118"/>
      <c r="B108" s="120"/>
      <c r="C108" s="120"/>
      <c r="D108" s="128"/>
      <c r="E108" s="64" t="s">
        <v>24</v>
      </c>
      <c r="F108" s="66"/>
      <c r="G108" s="65">
        <v>4.1</v>
      </c>
      <c r="H108" s="85" t="s">
        <v>153</v>
      </c>
      <c r="I108" s="68" t="s">
        <v>45</v>
      </c>
      <c r="J108" s="65">
        <v>48</v>
      </c>
      <c r="K108" s="65">
        <v>12</v>
      </c>
      <c r="L108" s="70">
        <v>12</v>
      </c>
      <c r="M108" s="65">
        <v>12</v>
      </c>
      <c r="N108" s="65">
        <v>12</v>
      </c>
      <c r="O108" s="65"/>
      <c r="P108" s="65"/>
      <c r="Q108" s="65">
        <v>12</v>
      </c>
      <c r="R108" s="65">
        <v>13</v>
      </c>
      <c r="S108" s="65"/>
      <c r="T108" s="65"/>
      <c r="U108" s="71"/>
      <c r="V108" s="71"/>
      <c r="W108" s="69">
        <f>+Q108+R108+S108+T108</f>
        <v>25</v>
      </c>
      <c r="X108" s="208">
        <f>W108/J108</f>
        <v>0.5208333333333334</v>
      </c>
      <c r="Y108" s="169"/>
    </row>
    <row r="109" spans="1:25" ht="13.5" thickTop="1">
      <c r="A109" s="190"/>
      <c r="B109" s="127"/>
      <c r="C109" s="127"/>
      <c r="D109" s="8"/>
      <c r="E109" s="78"/>
      <c r="F109" s="79"/>
      <c r="G109" s="79"/>
      <c r="H109" s="194"/>
      <c r="I109" s="194"/>
      <c r="J109" s="195"/>
      <c r="K109" s="79"/>
      <c r="L109" s="79"/>
      <c r="M109" s="196"/>
      <c r="N109" s="79"/>
      <c r="O109" s="79"/>
      <c r="P109" s="79"/>
      <c r="Q109" s="79"/>
      <c r="R109" s="79"/>
      <c r="S109" s="79"/>
      <c r="T109" s="79"/>
      <c r="U109" s="80"/>
      <c r="V109" s="80"/>
      <c r="W109" s="80"/>
      <c r="X109" s="211"/>
      <c r="Y109" s="115"/>
    </row>
    <row r="110" spans="1:25" ht="12.75">
      <c r="A110" s="190"/>
      <c r="B110" s="127"/>
      <c r="C110" s="127"/>
      <c r="D110" s="8"/>
      <c r="E110" s="40"/>
      <c r="F110" s="41"/>
      <c r="G110" s="41"/>
      <c r="H110" s="77" t="s">
        <v>49</v>
      </c>
      <c r="I110" s="139"/>
      <c r="J110" s="43"/>
      <c r="K110" s="41"/>
      <c r="L110" s="41"/>
      <c r="M110" s="44"/>
      <c r="N110" s="41"/>
      <c r="O110" s="41"/>
      <c r="P110" s="41"/>
      <c r="Q110" s="41"/>
      <c r="R110" s="41"/>
      <c r="S110" s="41"/>
      <c r="T110" s="41"/>
      <c r="U110" s="45"/>
      <c r="V110" s="45"/>
      <c r="W110" s="45"/>
      <c r="X110" s="204"/>
      <c r="Y110" s="115"/>
    </row>
    <row r="111" spans="1:24" ht="25.5">
      <c r="A111" s="190"/>
      <c r="B111" s="127"/>
      <c r="C111" s="127"/>
      <c r="D111" s="8"/>
      <c r="E111" s="40" t="s">
        <v>24</v>
      </c>
      <c r="F111" s="41" t="s">
        <v>24</v>
      </c>
      <c r="G111" s="41" t="s">
        <v>24</v>
      </c>
      <c r="H111" s="42" t="s">
        <v>27</v>
      </c>
      <c r="I111" s="43" t="s">
        <v>24</v>
      </c>
      <c r="J111" s="41"/>
      <c r="K111" s="41"/>
      <c r="L111" s="44"/>
      <c r="M111" s="41"/>
      <c r="N111" s="41"/>
      <c r="O111" s="41"/>
      <c r="P111" s="41"/>
      <c r="Q111" s="41"/>
      <c r="R111" s="41"/>
      <c r="S111" s="41"/>
      <c r="T111" s="45"/>
      <c r="U111" s="45"/>
      <c r="V111" s="45"/>
      <c r="W111" s="61"/>
      <c r="X111" s="204"/>
    </row>
    <row r="112" spans="1:24" ht="25.5">
      <c r="A112" s="190"/>
      <c r="B112" s="127"/>
      <c r="C112" s="127"/>
      <c r="D112" s="8"/>
      <c r="E112" s="40"/>
      <c r="F112" s="41"/>
      <c r="G112" s="41"/>
      <c r="H112" s="42" t="s">
        <v>29</v>
      </c>
      <c r="I112" s="43"/>
      <c r="J112" s="41"/>
      <c r="K112" s="41"/>
      <c r="L112" s="44"/>
      <c r="M112" s="41"/>
      <c r="N112" s="41"/>
      <c r="O112" s="41"/>
      <c r="P112" s="41"/>
      <c r="Q112" s="41"/>
      <c r="R112" s="41"/>
      <c r="S112" s="41"/>
      <c r="T112" s="45"/>
      <c r="U112" s="45"/>
      <c r="V112" s="45"/>
      <c r="W112" s="61"/>
      <c r="X112" s="204"/>
    </row>
    <row r="113" spans="1:24" ht="12.75">
      <c r="A113" s="190"/>
      <c r="B113" s="127"/>
      <c r="C113" s="127"/>
      <c r="D113" s="8"/>
      <c r="E113" s="94"/>
      <c r="F113" s="41" t="s">
        <v>24</v>
      </c>
      <c r="G113" s="41" t="s">
        <v>24</v>
      </c>
      <c r="H113" s="42"/>
      <c r="I113" s="63"/>
      <c r="J113" s="41"/>
      <c r="K113" s="41"/>
      <c r="L113" s="44"/>
      <c r="M113" s="41"/>
      <c r="N113" s="41"/>
      <c r="O113" s="41"/>
      <c r="P113" s="41"/>
      <c r="Q113" s="41"/>
      <c r="R113" s="41"/>
      <c r="S113" s="41"/>
      <c r="T113" s="45"/>
      <c r="U113" s="45"/>
      <c r="V113" s="45"/>
      <c r="W113" s="61"/>
      <c r="X113" s="204"/>
    </row>
    <row r="114" spans="1:24" ht="12.75">
      <c r="A114" s="190"/>
      <c r="B114" s="127"/>
      <c r="C114" s="127"/>
      <c r="D114" s="8"/>
      <c r="E114" s="94" t="s">
        <v>31</v>
      </c>
      <c r="F114" s="41" t="s">
        <v>24</v>
      </c>
      <c r="G114" s="41" t="s">
        <v>24</v>
      </c>
      <c r="H114" s="62" t="s">
        <v>62</v>
      </c>
      <c r="I114" s="63"/>
      <c r="J114" s="41"/>
      <c r="K114" s="41"/>
      <c r="L114" s="44"/>
      <c r="M114" s="41"/>
      <c r="N114" s="41"/>
      <c r="O114" s="41"/>
      <c r="P114" s="41"/>
      <c r="Q114" s="41"/>
      <c r="R114" s="41"/>
      <c r="S114" s="41"/>
      <c r="T114" s="45"/>
      <c r="U114" s="45"/>
      <c r="V114" s="45"/>
      <c r="W114" s="61"/>
      <c r="X114" s="204"/>
    </row>
    <row r="115" spans="1:24" ht="13.5" thickBot="1">
      <c r="A115" s="190"/>
      <c r="B115" s="127"/>
      <c r="C115" s="127"/>
      <c r="D115" s="8"/>
      <c r="E115" s="94"/>
      <c r="F115" s="49" t="s">
        <v>28</v>
      </c>
      <c r="G115" s="41"/>
      <c r="H115" s="62" t="s">
        <v>67</v>
      </c>
      <c r="I115" s="63"/>
      <c r="J115" s="41"/>
      <c r="K115" s="41"/>
      <c r="L115" s="41"/>
      <c r="M115" s="41"/>
      <c r="N115" s="41"/>
      <c r="O115" s="65"/>
      <c r="P115" s="65"/>
      <c r="Q115" s="41"/>
      <c r="R115" s="41"/>
      <c r="S115" s="41"/>
      <c r="T115" s="45"/>
      <c r="U115" s="45"/>
      <c r="V115" s="45"/>
      <c r="W115" s="61"/>
      <c r="X115" s="204"/>
    </row>
    <row r="116" spans="1:24" ht="13.5" thickTop="1">
      <c r="A116" s="190"/>
      <c r="B116" s="127"/>
      <c r="C116" s="127"/>
      <c r="D116" s="8"/>
      <c r="E116" s="40" t="s">
        <v>24</v>
      </c>
      <c r="F116" s="41" t="s">
        <v>24</v>
      </c>
      <c r="G116" s="41">
        <v>3.1</v>
      </c>
      <c r="H116" s="47" t="s">
        <v>87</v>
      </c>
      <c r="I116" s="43" t="s">
        <v>45</v>
      </c>
      <c r="J116" s="41">
        <v>2200</v>
      </c>
      <c r="K116" s="41">
        <v>550</v>
      </c>
      <c r="L116" s="44">
        <v>550</v>
      </c>
      <c r="M116" s="41">
        <v>550</v>
      </c>
      <c r="N116" s="41">
        <v>550</v>
      </c>
      <c r="O116" s="41"/>
      <c r="P116" s="41"/>
      <c r="Q116" s="41">
        <v>1068</v>
      </c>
      <c r="R116" s="41">
        <v>1021</v>
      </c>
      <c r="S116" s="41"/>
      <c r="T116" s="45"/>
      <c r="U116" s="45"/>
      <c r="V116" s="45"/>
      <c r="W116" s="61">
        <f aca="true" t="shared" si="4" ref="W116:W121">+Q116+R116+S116+T116</f>
        <v>2089</v>
      </c>
      <c r="X116" s="204">
        <f aca="true" t="shared" si="5" ref="X116:X121">W116/J116</f>
        <v>0.9495454545454546</v>
      </c>
    </row>
    <row r="117" spans="1:24" ht="12.75">
      <c r="A117" s="190"/>
      <c r="B117" s="127"/>
      <c r="C117" s="127"/>
      <c r="D117" s="8"/>
      <c r="E117" s="94"/>
      <c r="F117" s="49"/>
      <c r="G117" s="49" t="s">
        <v>139</v>
      </c>
      <c r="H117" s="47" t="s">
        <v>102</v>
      </c>
      <c r="I117" s="43" t="s">
        <v>45</v>
      </c>
      <c r="J117" s="41">
        <v>650</v>
      </c>
      <c r="K117" s="41">
        <v>162</v>
      </c>
      <c r="L117" s="44">
        <v>162</v>
      </c>
      <c r="M117" s="41">
        <v>163</v>
      </c>
      <c r="N117" s="41">
        <v>163</v>
      </c>
      <c r="O117" s="41"/>
      <c r="P117" s="41"/>
      <c r="Q117" s="41">
        <v>280</v>
      </c>
      <c r="R117" s="41">
        <v>260</v>
      </c>
      <c r="S117" s="41"/>
      <c r="T117" s="45"/>
      <c r="U117" s="45"/>
      <c r="V117" s="45"/>
      <c r="W117" s="61">
        <f t="shared" si="4"/>
        <v>540</v>
      </c>
      <c r="X117" s="204">
        <f t="shared" si="5"/>
        <v>0.8307692307692308</v>
      </c>
    </row>
    <row r="118" spans="1:24" ht="12.75">
      <c r="A118" s="190"/>
      <c r="B118" s="127"/>
      <c r="C118" s="127"/>
      <c r="D118" s="8"/>
      <c r="E118" s="94"/>
      <c r="F118" s="49"/>
      <c r="G118" s="49" t="s">
        <v>140</v>
      </c>
      <c r="H118" s="47" t="s">
        <v>80</v>
      </c>
      <c r="I118" s="43" t="s">
        <v>45</v>
      </c>
      <c r="J118" s="41">
        <v>40</v>
      </c>
      <c r="K118" s="41">
        <v>10</v>
      </c>
      <c r="L118" s="41">
        <v>10</v>
      </c>
      <c r="M118" s="41">
        <v>10</v>
      </c>
      <c r="N118" s="41">
        <v>10</v>
      </c>
      <c r="O118" s="41"/>
      <c r="P118" s="41"/>
      <c r="Q118" s="41">
        <v>8</v>
      </c>
      <c r="R118" s="41">
        <v>21</v>
      </c>
      <c r="S118" s="41"/>
      <c r="T118" s="45"/>
      <c r="U118" s="45"/>
      <c r="V118" s="45"/>
      <c r="W118" s="61">
        <f t="shared" si="4"/>
        <v>29</v>
      </c>
      <c r="X118" s="204">
        <f t="shared" si="5"/>
        <v>0.725</v>
      </c>
    </row>
    <row r="119" spans="1:24" ht="12.75">
      <c r="A119" s="190"/>
      <c r="B119" s="127"/>
      <c r="C119" s="127"/>
      <c r="D119" s="8"/>
      <c r="E119" s="94" t="s">
        <v>24</v>
      </c>
      <c r="F119" s="49" t="s">
        <v>24</v>
      </c>
      <c r="G119" s="49" t="s">
        <v>141</v>
      </c>
      <c r="H119" s="47" t="s">
        <v>119</v>
      </c>
      <c r="I119" s="43" t="s">
        <v>46</v>
      </c>
      <c r="J119" s="41">
        <v>1500</v>
      </c>
      <c r="K119" s="41">
        <v>375</v>
      </c>
      <c r="L119" s="44">
        <v>375</v>
      </c>
      <c r="M119" s="41">
        <v>375</v>
      </c>
      <c r="N119" s="41">
        <v>375</v>
      </c>
      <c r="O119" s="41"/>
      <c r="P119" s="41"/>
      <c r="Q119" s="41">
        <v>585</v>
      </c>
      <c r="R119" s="41">
        <v>3</v>
      </c>
      <c r="S119" s="41"/>
      <c r="T119" s="45"/>
      <c r="U119" s="45"/>
      <c r="V119" s="45"/>
      <c r="W119" s="61">
        <f t="shared" si="4"/>
        <v>588</v>
      </c>
      <c r="X119" s="204">
        <f t="shared" si="5"/>
        <v>0.392</v>
      </c>
    </row>
    <row r="120" spans="1:24" ht="12.75">
      <c r="A120" s="190"/>
      <c r="B120" s="127"/>
      <c r="C120" s="127"/>
      <c r="D120" s="8"/>
      <c r="E120" s="94" t="s">
        <v>24</v>
      </c>
      <c r="F120" s="49" t="s">
        <v>24</v>
      </c>
      <c r="G120" s="49" t="s">
        <v>142</v>
      </c>
      <c r="H120" s="47" t="s">
        <v>122</v>
      </c>
      <c r="I120" s="43" t="s">
        <v>47</v>
      </c>
      <c r="J120" s="41">
        <v>500</v>
      </c>
      <c r="K120" s="41">
        <v>125</v>
      </c>
      <c r="L120" s="41">
        <v>125</v>
      </c>
      <c r="M120" s="41">
        <v>125</v>
      </c>
      <c r="N120" s="41">
        <v>125</v>
      </c>
      <c r="O120" s="41"/>
      <c r="P120" s="41"/>
      <c r="Q120" s="41">
        <v>191</v>
      </c>
      <c r="R120" s="41">
        <v>56</v>
      </c>
      <c r="S120" s="41"/>
      <c r="T120" s="45"/>
      <c r="U120" s="45"/>
      <c r="V120" s="45"/>
      <c r="W120" s="61">
        <f t="shared" si="4"/>
        <v>247</v>
      </c>
      <c r="X120" s="204">
        <f t="shared" si="5"/>
        <v>0.494</v>
      </c>
    </row>
    <row r="121" spans="1:24" ht="12.75">
      <c r="A121" s="190"/>
      <c r="B121" s="127"/>
      <c r="C121" s="127"/>
      <c r="D121" s="8"/>
      <c r="E121" s="94"/>
      <c r="F121" s="49"/>
      <c r="G121" s="41">
        <v>3.6</v>
      </c>
      <c r="H121" s="42" t="s">
        <v>114</v>
      </c>
      <c r="I121" s="43" t="s">
        <v>46</v>
      </c>
      <c r="J121" s="41">
        <v>40</v>
      </c>
      <c r="K121" s="41">
        <v>10</v>
      </c>
      <c r="L121" s="41">
        <v>10</v>
      </c>
      <c r="M121" s="41">
        <v>10</v>
      </c>
      <c r="N121" s="41">
        <v>10</v>
      </c>
      <c r="O121" s="41"/>
      <c r="P121" s="41"/>
      <c r="Q121" s="41">
        <v>10</v>
      </c>
      <c r="R121" s="41">
        <v>28</v>
      </c>
      <c r="S121" s="41"/>
      <c r="T121" s="45"/>
      <c r="U121" s="45"/>
      <c r="V121" s="45"/>
      <c r="W121" s="61">
        <f t="shared" si="4"/>
        <v>38</v>
      </c>
      <c r="X121" s="204">
        <f t="shared" si="5"/>
        <v>0.95</v>
      </c>
    </row>
    <row r="122" spans="1:24" ht="25.5">
      <c r="A122" s="190"/>
      <c r="B122" s="127"/>
      <c r="C122" s="127"/>
      <c r="D122" s="8"/>
      <c r="E122" s="94"/>
      <c r="F122" s="52">
        <v>4</v>
      </c>
      <c r="G122" s="49"/>
      <c r="H122" s="47" t="s">
        <v>149</v>
      </c>
      <c r="I122" s="43"/>
      <c r="J122" s="41"/>
      <c r="K122" s="41"/>
      <c r="L122" s="44"/>
      <c r="M122" s="41"/>
      <c r="N122" s="41"/>
      <c r="O122" s="41"/>
      <c r="P122" s="41"/>
      <c r="Q122" s="41"/>
      <c r="R122" s="41"/>
      <c r="S122" s="41"/>
      <c r="T122" s="45"/>
      <c r="U122" s="45"/>
      <c r="V122" s="45"/>
      <c r="W122" s="61"/>
      <c r="X122" s="204"/>
    </row>
    <row r="123" spans="1:24" ht="12.75">
      <c r="A123" s="190"/>
      <c r="B123" s="127"/>
      <c r="C123" s="127"/>
      <c r="D123" s="8"/>
      <c r="E123" s="94"/>
      <c r="F123" s="49"/>
      <c r="G123" s="41">
        <v>4.1</v>
      </c>
      <c r="H123" s="42" t="s">
        <v>153</v>
      </c>
      <c r="I123" s="43" t="s">
        <v>45</v>
      </c>
      <c r="J123" s="41">
        <v>40</v>
      </c>
      <c r="K123" s="41">
        <v>10</v>
      </c>
      <c r="L123" s="44">
        <v>10</v>
      </c>
      <c r="M123" s="41">
        <v>10</v>
      </c>
      <c r="N123" s="41">
        <v>10</v>
      </c>
      <c r="O123" s="41"/>
      <c r="P123" s="41"/>
      <c r="Q123" s="41">
        <v>10</v>
      </c>
      <c r="R123" s="41">
        <v>16</v>
      </c>
      <c r="S123" s="41"/>
      <c r="T123" s="45"/>
      <c r="U123" s="45"/>
      <c r="V123" s="45"/>
      <c r="W123" s="61">
        <f>+Q123+R123+S123+T123</f>
        <v>26</v>
      </c>
      <c r="X123" s="204">
        <f>W123/J123</f>
        <v>0.65</v>
      </c>
    </row>
    <row r="124" spans="1:24" ht="12.75">
      <c r="A124" s="191"/>
      <c r="B124" s="156"/>
      <c r="C124" s="156"/>
      <c r="D124" s="192"/>
      <c r="E124" s="73" t="s">
        <v>24</v>
      </c>
      <c r="F124" s="74" t="s">
        <v>24</v>
      </c>
      <c r="G124" s="74" t="s">
        <v>24</v>
      </c>
      <c r="H124" s="159"/>
      <c r="I124" s="151" t="s">
        <v>24</v>
      </c>
      <c r="J124" s="74"/>
      <c r="K124" s="74"/>
      <c r="L124" s="152"/>
      <c r="M124" s="74"/>
      <c r="N124" s="74"/>
      <c r="O124" s="74"/>
      <c r="P124" s="74"/>
      <c r="Q124" s="74"/>
      <c r="R124" s="74"/>
      <c r="S124" s="74"/>
      <c r="T124" s="155"/>
      <c r="U124" s="155"/>
      <c r="V124" s="155"/>
      <c r="W124" s="160"/>
      <c r="X124" s="205"/>
    </row>
    <row r="125" spans="1:24" ht="12.75">
      <c r="A125" s="190"/>
      <c r="B125" s="127"/>
      <c r="C125" s="127"/>
      <c r="D125" s="8"/>
      <c r="E125" s="40" t="s">
        <v>24</v>
      </c>
      <c r="F125" s="41" t="s">
        <v>24</v>
      </c>
      <c r="G125" s="41" t="s">
        <v>24</v>
      </c>
      <c r="H125" s="139" t="s">
        <v>50</v>
      </c>
      <c r="I125" s="43" t="s">
        <v>24</v>
      </c>
      <c r="J125" s="41"/>
      <c r="K125" s="41"/>
      <c r="L125" s="44"/>
      <c r="M125" s="41"/>
      <c r="N125" s="41"/>
      <c r="O125" s="41"/>
      <c r="P125" s="41"/>
      <c r="Q125" s="41"/>
      <c r="R125" s="41"/>
      <c r="S125" s="41"/>
      <c r="T125" s="45"/>
      <c r="U125" s="45"/>
      <c r="V125" s="45"/>
      <c r="W125" s="61"/>
      <c r="X125" s="204"/>
    </row>
    <row r="126" spans="1:24" ht="25.5">
      <c r="A126" s="190"/>
      <c r="B126" s="127"/>
      <c r="C126" s="127"/>
      <c r="D126" s="8"/>
      <c r="E126" s="40" t="s">
        <v>24</v>
      </c>
      <c r="F126" s="41" t="s">
        <v>24</v>
      </c>
      <c r="G126" s="41" t="s">
        <v>24</v>
      </c>
      <c r="H126" s="42" t="s">
        <v>27</v>
      </c>
      <c r="I126" s="43" t="s">
        <v>24</v>
      </c>
      <c r="J126" s="41"/>
      <c r="K126" s="41"/>
      <c r="L126" s="44"/>
      <c r="M126" s="41"/>
      <c r="N126" s="41"/>
      <c r="O126" s="41"/>
      <c r="P126" s="41"/>
      <c r="Q126" s="41"/>
      <c r="R126" s="41"/>
      <c r="S126" s="41"/>
      <c r="T126" s="45"/>
      <c r="U126" s="45"/>
      <c r="V126" s="45"/>
      <c r="W126" s="61"/>
      <c r="X126" s="204"/>
    </row>
    <row r="127" spans="1:24" ht="25.5">
      <c r="A127" s="190"/>
      <c r="B127" s="127"/>
      <c r="C127" s="127"/>
      <c r="D127" s="8"/>
      <c r="E127" s="94"/>
      <c r="F127" s="41" t="s">
        <v>24</v>
      </c>
      <c r="G127" s="41" t="s">
        <v>24</v>
      </c>
      <c r="H127" s="42" t="s">
        <v>29</v>
      </c>
      <c r="I127" s="63"/>
      <c r="J127" s="41"/>
      <c r="K127" s="41"/>
      <c r="L127" s="44"/>
      <c r="M127" s="41"/>
      <c r="N127" s="41"/>
      <c r="O127" s="41"/>
      <c r="P127" s="41"/>
      <c r="Q127" s="41"/>
      <c r="R127" s="41"/>
      <c r="S127" s="41"/>
      <c r="T127" s="45"/>
      <c r="U127" s="45"/>
      <c r="V127" s="45"/>
      <c r="W127" s="61"/>
      <c r="X127" s="204"/>
    </row>
    <row r="128" spans="1:24" ht="12.75">
      <c r="A128" s="190"/>
      <c r="B128" s="127"/>
      <c r="C128" s="127"/>
      <c r="D128" s="8"/>
      <c r="E128" s="94" t="s">
        <v>31</v>
      </c>
      <c r="F128" s="41" t="s">
        <v>24</v>
      </c>
      <c r="G128" s="41" t="s">
        <v>24</v>
      </c>
      <c r="H128" s="62" t="s">
        <v>62</v>
      </c>
      <c r="I128" s="63"/>
      <c r="J128" s="41"/>
      <c r="K128" s="41"/>
      <c r="L128" s="44"/>
      <c r="M128" s="41"/>
      <c r="N128" s="41"/>
      <c r="O128" s="41"/>
      <c r="P128" s="41"/>
      <c r="Q128" s="41"/>
      <c r="R128" s="41"/>
      <c r="S128" s="41"/>
      <c r="T128" s="45"/>
      <c r="U128" s="45"/>
      <c r="V128" s="45"/>
      <c r="W128" s="61"/>
      <c r="X128" s="204"/>
    </row>
    <row r="129" spans="1:24" ht="18" customHeight="1">
      <c r="A129" s="190"/>
      <c r="B129" s="127"/>
      <c r="C129" s="127"/>
      <c r="D129" s="8"/>
      <c r="E129" s="94"/>
      <c r="F129" s="49" t="s">
        <v>28</v>
      </c>
      <c r="G129" s="41"/>
      <c r="H129" s="62" t="s">
        <v>67</v>
      </c>
      <c r="I129" s="63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5"/>
      <c r="U129" s="45"/>
      <c r="V129" s="45"/>
      <c r="W129" s="61"/>
      <c r="X129" s="204"/>
    </row>
    <row r="130" spans="1:24" ht="19.5" customHeight="1">
      <c r="A130" s="190"/>
      <c r="B130" s="127"/>
      <c r="C130" s="127"/>
      <c r="D130" s="8"/>
      <c r="E130" s="40" t="s">
        <v>24</v>
      </c>
      <c r="F130" s="41" t="s">
        <v>24</v>
      </c>
      <c r="G130" s="41">
        <v>3.1</v>
      </c>
      <c r="H130" s="47" t="s">
        <v>87</v>
      </c>
      <c r="I130" s="43" t="s">
        <v>45</v>
      </c>
      <c r="J130" s="41">
        <v>2800</v>
      </c>
      <c r="K130" s="41">
        <v>700</v>
      </c>
      <c r="L130" s="41">
        <v>700</v>
      </c>
      <c r="M130" s="41">
        <v>700</v>
      </c>
      <c r="N130" s="41">
        <v>700</v>
      </c>
      <c r="O130" s="41"/>
      <c r="P130" s="41"/>
      <c r="Q130" s="41">
        <v>893</v>
      </c>
      <c r="R130" s="41">
        <v>872</v>
      </c>
      <c r="S130" s="41"/>
      <c r="T130" s="45"/>
      <c r="U130" s="45"/>
      <c r="V130" s="45"/>
      <c r="W130" s="61">
        <f aca="true" t="shared" si="6" ref="W130:W135">+Q130+R130+S130+T130</f>
        <v>1765</v>
      </c>
      <c r="X130" s="204">
        <f aca="true" t="shared" si="7" ref="X130:X135">W130/J130</f>
        <v>0.6303571428571428</v>
      </c>
    </row>
    <row r="131" spans="1:24" ht="18.75" customHeight="1">
      <c r="A131" s="190"/>
      <c r="B131" s="127"/>
      <c r="C131" s="127"/>
      <c r="D131" s="8"/>
      <c r="E131" s="94"/>
      <c r="F131" s="49"/>
      <c r="G131" s="49" t="s">
        <v>139</v>
      </c>
      <c r="H131" s="47" t="s">
        <v>102</v>
      </c>
      <c r="I131" s="43" t="s">
        <v>45</v>
      </c>
      <c r="J131" s="41">
        <v>700</v>
      </c>
      <c r="K131" s="41">
        <v>175</v>
      </c>
      <c r="L131" s="41">
        <v>175</v>
      </c>
      <c r="M131" s="41">
        <v>175</v>
      </c>
      <c r="N131" s="41">
        <v>175</v>
      </c>
      <c r="O131" s="41"/>
      <c r="P131" s="41"/>
      <c r="Q131" s="41">
        <v>161</v>
      </c>
      <c r="R131" s="41">
        <v>143</v>
      </c>
      <c r="S131" s="41"/>
      <c r="T131" s="45"/>
      <c r="U131" s="45"/>
      <c r="V131" s="45"/>
      <c r="W131" s="61">
        <f t="shared" si="6"/>
        <v>304</v>
      </c>
      <c r="X131" s="204">
        <f t="shared" si="7"/>
        <v>0.4342857142857143</v>
      </c>
    </row>
    <row r="132" spans="1:24" ht="12.75">
      <c r="A132" s="190"/>
      <c r="B132" s="127"/>
      <c r="C132" s="127"/>
      <c r="D132" s="8"/>
      <c r="E132" s="94"/>
      <c r="F132" s="49"/>
      <c r="G132" s="49" t="s">
        <v>140</v>
      </c>
      <c r="H132" s="47" t="s">
        <v>80</v>
      </c>
      <c r="I132" s="43" t="s">
        <v>45</v>
      </c>
      <c r="J132" s="41">
        <v>40</v>
      </c>
      <c r="K132" s="41">
        <v>10</v>
      </c>
      <c r="L132" s="41">
        <v>10</v>
      </c>
      <c r="M132" s="41">
        <v>10</v>
      </c>
      <c r="N132" s="41">
        <v>10</v>
      </c>
      <c r="O132" s="41"/>
      <c r="P132" s="41"/>
      <c r="Q132" s="41">
        <v>0</v>
      </c>
      <c r="R132" s="41">
        <v>0</v>
      </c>
      <c r="S132" s="41"/>
      <c r="T132" s="45"/>
      <c r="U132" s="45"/>
      <c r="V132" s="45"/>
      <c r="W132" s="61">
        <f t="shared" si="6"/>
        <v>0</v>
      </c>
      <c r="X132" s="204">
        <f t="shared" si="7"/>
        <v>0</v>
      </c>
    </row>
    <row r="133" spans="1:24" ht="12.75">
      <c r="A133" s="190"/>
      <c r="B133" s="127"/>
      <c r="C133" s="127"/>
      <c r="D133" s="8"/>
      <c r="E133" s="94" t="s">
        <v>24</v>
      </c>
      <c r="F133" s="49" t="s">
        <v>24</v>
      </c>
      <c r="G133" s="49" t="s">
        <v>141</v>
      </c>
      <c r="H133" s="47" t="s">
        <v>119</v>
      </c>
      <c r="I133" s="43" t="s">
        <v>46</v>
      </c>
      <c r="J133" s="41">
        <v>2100</v>
      </c>
      <c r="K133" s="41">
        <v>525</v>
      </c>
      <c r="L133" s="41">
        <v>525</v>
      </c>
      <c r="M133" s="41">
        <v>525</v>
      </c>
      <c r="N133" s="41">
        <v>525</v>
      </c>
      <c r="O133" s="41"/>
      <c r="P133" s="41"/>
      <c r="Q133" s="41">
        <v>589</v>
      </c>
      <c r="R133" s="41">
        <v>6</v>
      </c>
      <c r="S133" s="41"/>
      <c r="T133" s="45"/>
      <c r="U133" s="45"/>
      <c r="V133" s="45"/>
      <c r="W133" s="61">
        <f t="shared" si="6"/>
        <v>595</v>
      </c>
      <c r="X133" s="204">
        <f t="shared" si="7"/>
        <v>0.2833333333333333</v>
      </c>
    </row>
    <row r="134" spans="1:24" ht="12.75">
      <c r="A134" s="190"/>
      <c r="B134" s="127"/>
      <c r="C134" s="127"/>
      <c r="D134" s="8"/>
      <c r="E134" s="94" t="s">
        <v>24</v>
      </c>
      <c r="F134" s="49" t="s">
        <v>24</v>
      </c>
      <c r="G134" s="49" t="s">
        <v>142</v>
      </c>
      <c r="H134" s="47" t="s">
        <v>122</v>
      </c>
      <c r="I134" s="43" t="s">
        <v>47</v>
      </c>
      <c r="J134" s="41">
        <v>525</v>
      </c>
      <c r="K134" s="41">
        <v>131</v>
      </c>
      <c r="L134" s="41">
        <v>131</v>
      </c>
      <c r="M134" s="41">
        <v>131</v>
      </c>
      <c r="N134" s="41">
        <v>132</v>
      </c>
      <c r="O134" s="41"/>
      <c r="P134" s="41"/>
      <c r="Q134" s="41">
        <v>151</v>
      </c>
      <c r="R134" s="41">
        <v>0</v>
      </c>
      <c r="S134" s="41"/>
      <c r="T134" s="45"/>
      <c r="U134" s="45"/>
      <c r="V134" s="45"/>
      <c r="W134" s="61">
        <f t="shared" si="6"/>
        <v>151</v>
      </c>
      <c r="X134" s="204">
        <f t="shared" si="7"/>
        <v>0.2876190476190476</v>
      </c>
    </row>
    <row r="135" spans="1:24" ht="12.75">
      <c r="A135" s="190"/>
      <c r="B135" s="127"/>
      <c r="C135" s="127"/>
      <c r="D135" s="8"/>
      <c r="E135" s="94"/>
      <c r="F135" s="49"/>
      <c r="G135" s="41">
        <v>3.6</v>
      </c>
      <c r="H135" s="42" t="s">
        <v>114</v>
      </c>
      <c r="I135" s="43" t="s">
        <v>46</v>
      </c>
      <c r="J135" s="41">
        <v>40</v>
      </c>
      <c r="K135" s="41">
        <v>10</v>
      </c>
      <c r="L135" s="41">
        <v>10</v>
      </c>
      <c r="M135" s="41">
        <v>10</v>
      </c>
      <c r="N135" s="41">
        <v>10</v>
      </c>
      <c r="O135" s="41"/>
      <c r="P135" s="41"/>
      <c r="Q135" s="41">
        <v>0</v>
      </c>
      <c r="R135" s="41">
        <v>0</v>
      </c>
      <c r="S135" s="41"/>
      <c r="T135" s="45"/>
      <c r="U135" s="45"/>
      <c r="V135" s="45"/>
      <c r="W135" s="61">
        <f t="shared" si="6"/>
        <v>0</v>
      </c>
      <c r="X135" s="204">
        <f t="shared" si="7"/>
        <v>0</v>
      </c>
    </row>
    <row r="136" spans="1:24" ht="25.5">
      <c r="A136" s="190"/>
      <c r="B136" s="127"/>
      <c r="C136" s="127"/>
      <c r="D136" s="8"/>
      <c r="E136" s="94"/>
      <c r="F136" s="52">
        <v>4</v>
      </c>
      <c r="G136" s="49"/>
      <c r="H136" s="47" t="s">
        <v>149</v>
      </c>
      <c r="I136" s="43"/>
      <c r="J136" s="41"/>
      <c r="K136" s="41"/>
      <c r="L136" s="44"/>
      <c r="M136" s="41"/>
      <c r="N136" s="41"/>
      <c r="O136" s="41"/>
      <c r="P136" s="41"/>
      <c r="Q136" s="41"/>
      <c r="R136" s="41"/>
      <c r="S136" s="41"/>
      <c r="T136" s="45"/>
      <c r="U136" s="45"/>
      <c r="V136" s="45"/>
      <c r="W136" s="61"/>
      <c r="X136" s="204"/>
    </row>
    <row r="137" spans="1:24" ht="12.75">
      <c r="A137" s="190"/>
      <c r="B137" s="127"/>
      <c r="C137" s="127"/>
      <c r="D137" s="8"/>
      <c r="E137" s="94"/>
      <c r="F137" s="49"/>
      <c r="G137" s="41">
        <v>4.1</v>
      </c>
      <c r="H137" s="42" t="s">
        <v>153</v>
      </c>
      <c r="I137" s="43" t="s">
        <v>45</v>
      </c>
      <c r="J137" s="41">
        <v>48</v>
      </c>
      <c r="K137" s="41">
        <v>12</v>
      </c>
      <c r="L137" s="44">
        <v>12</v>
      </c>
      <c r="M137" s="41">
        <v>12</v>
      </c>
      <c r="N137" s="41">
        <v>12</v>
      </c>
      <c r="O137" s="41"/>
      <c r="P137" s="41"/>
      <c r="Q137" s="41">
        <v>17</v>
      </c>
      <c r="R137" s="41">
        <v>12</v>
      </c>
      <c r="S137" s="41"/>
      <c r="T137" s="45"/>
      <c r="U137" s="45"/>
      <c r="V137" s="45"/>
      <c r="W137" s="61">
        <f>+Q137+R137+S137+T137</f>
        <v>29</v>
      </c>
      <c r="X137" s="204">
        <f>W137/J137</f>
        <v>0.6041666666666666</v>
      </c>
    </row>
    <row r="138" spans="1:24" ht="12.75">
      <c r="A138" s="191"/>
      <c r="B138" s="156"/>
      <c r="C138" s="156"/>
      <c r="D138" s="192"/>
      <c r="E138" s="73" t="s">
        <v>24</v>
      </c>
      <c r="F138" s="74" t="s">
        <v>24</v>
      </c>
      <c r="G138" s="74" t="s">
        <v>24</v>
      </c>
      <c r="H138" s="151"/>
      <c r="I138" s="151" t="s">
        <v>24</v>
      </c>
      <c r="J138" s="74"/>
      <c r="K138" s="74"/>
      <c r="L138" s="152"/>
      <c r="M138" s="74"/>
      <c r="N138" s="74"/>
      <c r="O138" s="74"/>
      <c r="P138" s="74"/>
      <c r="Q138" s="74"/>
      <c r="R138" s="74"/>
      <c r="S138" s="74"/>
      <c r="T138" s="155"/>
      <c r="U138" s="155"/>
      <c r="V138" s="155"/>
      <c r="W138" s="160"/>
      <c r="X138" s="205"/>
    </row>
    <row r="139" spans="1:24" ht="12.75">
      <c r="A139" s="190"/>
      <c r="B139" s="127"/>
      <c r="C139" s="127"/>
      <c r="D139" s="8"/>
      <c r="E139" s="40" t="s">
        <v>24</v>
      </c>
      <c r="F139" s="41" t="s">
        <v>24</v>
      </c>
      <c r="G139" s="41" t="s">
        <v>24</v>
      </c>
      <c r="H139" s="77" t="s">
        <v>52</v>
      </c>
      <c r="I139" s="43" t="s">
        <v>24</v>
      </c>
      <c r="J139" s="41"/>
      <c r="K139" s="41"/>
      <c r="L139" s="44"/>
      <c r="M139" s="41"/>
      <c r="N139" s="41"/>
      <c r="O139" s="41"/>
      <c r="P139" s="41"/>
      <c r="Q139" s="41"/>
      <c r="R139" s="41"/>
      <c r="S139" s="41"/>
      <c r="T139" s="45"/>
      <c r="U139" s="45"/>
      <c r="V139" s="45"/>
      <c r="W139" s="61"/>
      <c r="X139" s="204"/>
    </row>
    <row r="140" spans="1:24" ht="25.5">
      <c r="A140" s="190"/>
      <c r="B140" s="127"/>
      <c r="C140" s="127"/>
      <c r="D140" s="8"/>
      <c r="E140" s="40" t="s">
        <v>24</v>
      </c>
      <c r="F140" s="41" t="s">
        <v>24</v>
      </c>
      <c r="G140" s="41" t="s">
        <v>24</v>
      </c>
      <c r="H140" s="42" t="s">
        <v>27</v>
      </c>
      <c r="I140" s="43" t="s">
        <v>24</v>
      </c>
      <c r="J140" s="41"/>
      <c r="K140" s="41"/>
      <c r="L140" s="44"/>
      <c r="M140" s="41"/>
      <c r="N140" s="41"/>
      <c r="O140" s="41"/>
      <c r="P140" s="41"/>
      <c r="Q140" s="41"/>
      <c r="R140" s="41"/>
      <c r="S140" s="41"/>
      <c r="T140" s="45"/>
      <c r="U140" s="45"/>
      <c r="V140" s="45"/>
      <c r="W140" s="61"/>
      <c r="X140" s="204"/>
    </row>
    <row r="141" spans="1:24" ht="25.5">
      <c r="A141" s="190"/>
      <c r="B141" s="127"/>
      <c r="C141" s="127"/>
      <c r="D141" s="8"/>
      <c r="E141" s="40"/>
      <c r="F141" s="41"/>
      <c r="G141" s="41"/>
      <c r="H141" s="42" t="s">
        <v>29</v>
      </c>
      <c r="I141" s="43"/>
      <c r="J141" s="41"/>
      <c r="K141" s="41"/>
      <c r="L141" s="44"/>
      <c r="M141" s="41"/>
      <c r="N141" s="41"/>
      <c r="O141" s="41"/>
      <c r="P141" s="41"/>
      <c r="Q141" s="41"/>
      <c r="R141" s="41"/>
      <c r="S141" s="41"/>
      <c r="T141" s="45"/>
      <c r="U141" s="45"/>
      <c r="V141" s="45"/>
      <c r="W141" s="61"/>
      <c r="X141" s="204"/>
    </row>
    <row r="142" spans="1:24" ht="13.5" thickBot="1">
      <c r="A142" s="118"/>
      <c r="B142" s="120"/>
      <c r="C142" s="120"/>
      <c r="D142" s="128"/>
      <c r="E142" s="95"/>
      <c r="F142" s="65" t="s">
        <v>24</v>
      </c>
      <c r="G142" s="65" t="s">
        <v>24</v>
      </c>
      <c r="H142" s="85"/>
      <c r="I142" s="186"/>
      <c r="J142" s="65"/>
      <c r="K142" s="65"/>
      <c r="L142" s="70"/>
      <c r="M142" s="65"/>
      <c r="N142" s="65"/>
      <c r="O142" s="65"/>
      <c r="P142" s="65"/>
      <c r="Q142" s="65"/>
      <c r="R142" s="65"/>
      <c r="S142" s="65"/>
      <c r="T142" s="71"/>
      <c r="U142" s="71"/>
      <c r="V142" s="71"/>
      <c r="W142" s="69"/>
      <c r="X142" s="208"/>
    </row>
    <row r="143" spans="1:24" ht="13.5" thickTop="1">
      <c r="A143" s="190"/>
      <c r="B143" s="127"/>
      <c r="C143" s="127"/>
      <c r="D143" s="8"/>
      <c r="E143" s="94" t="s">
        <v>31</v>
      </c>
      <c r="F143" s="41" t="s">
        <v>24</v>
      </c>
      <c r="G143" s="41" t="s">
        <v>24</v>
      </c>
      <c r="H143" s="62" t="s">
        <v>62</v>
      </c>
      <c r="I143" s="63"/>
      <c r="J143" s="41"/>
      <c r="K143" s="41"/>
      <c r="L143" s="44"/>
      <c r="M143" s="41"/>
      <c r="N143" s="41"/>
      <c r="O143" s="41"/>
      <c r="P143" s="41"/>
      <c r="Q143" s="41"/>
      <c r="R143" s="41"/>
      <c r="S143" s="41"/>
      <c r="T143" s="45"/>
      <c r="U143" s="45"/>
      <c r="V143" s="45"/>
      <c r="W143" s="61"/>
      <c r="X143" s="204"/>
    </row>
    <row r="144" spans="1:24" ht="12.75">
      <c r="A144" s="190"/>
      <c r="B144" s="127"/>
      <c r="C144" s="127"/>
      <c r="D144" s="8"/>
      <c r="E144" s="94"/>
      <c r="F144" s="49" t="s">
        <v>28</v>
      </c>
      <c r="G144" s="41"/>
      <c r="H144" s="62" t="s">
        <v>67</v>
      </c>
      <c r="I144" s="63"/>
      <c r="J144" s="41"/>
      <c r="K144" s="41"/>
      <c r="L144" s="44"/>
      <c r="M144" s="41"/>
      <c r="N144" s="41"/>
      <c r="O144" s="41"/>
      <c r="P144" s="41"/>
      <c r="Q144" s="41"/>
      <c r="R144" s="41"/>
      <c r="S144" s="41"/>
      <c r="T144" s="45"/>
      <c r="U144" s="45"/>
      <c r="V144" s="45"/>
      <c r="W144" s="61"/>
      <c r="X144" s="204"/>
    </row>
    <row r="145" spans="1:24" ht="18" customHeight="1">
      <c r="A145" s="190"/>
      <c r="B145" s="127"/>
      <c r="C145" s="127"/>
      <c r="D145" s="8"/>
      <c r="E145" s="40" t="s">
        <v>24</v>
      </c>
      <c r="F145" s="41" t="s">
        <v>24</v>
      </c>
      <c r="G145" s="41">
        <v>3.1</v>
      </c>
      <c r="H145" s="47" t="s">
        <v>87</v>
      </c>
      <c r="I145" s="43" t="s">
        <v>45</v>
      </c>
      <c r="J145" s="41">
        <v>1400</v>
      </c>
      <c r="K145" s="41">
        <v>350</v>
      </c>
      <c r="L145" s="44">
        <v>350</v>
      </c>
      <c r="M145" s="41">
        <v>350</v>
      </c>
      <c r="N145" s="41">
        <v>350</v>
      </c>
      <c r="O145" s="41"/>
      <c r="P145" s="41"/>
      <c r="Q145" s="41">
        <v>264</v>
      </c>
      <c r="R145" s="41">
        <v>317</v>
      </c>
      <c r="S145" s="41"/>
      <c r="T145" s="45"/>
      <c r="U145" s="45"/>
      <c r="V145" s="45"/>
      <c r="W145" s="61">
        <f aca="true" t="shared" si="8" ref="W145:W150">+Q145+R145+S145+T145</f>
        <v>581</v>
      </c>
      <c r="X145" s="204">
        <f aca="true" t="shared" si="9" ref="X145:X150">W145/J145</f>
        <v>0.415</v>
      </c>
    </row>
    <row r="146" spans="1:24" ht="20.25" customHeight="1">
      <c r="A146" s="190"/>
      <c r="B146" s="127"/>
      <c r="C146" s="127"/>
      <c r="D146" s="8"/>
      <c r="E146" s="94"/>
      <c r="F146" s="49"/>
      <c r="G146" s="49" t="s">
        <v>139</v>
      </c>
      <c r="H146" s="47" t="s">
        <v>102</v>
      </c>
      <c r="I146" s="43" t="s">
        <v>45</v>
      </c>
      <c r="J146" s="41">
        <v>420</v>
      </c>
      <c r="K146" s="41">
        <v>90</v>
      </c>
      <c r="L146" s="44">
        <v>120</v>
      </c>
      <c r="M146" s="41">
        <v>120</v>
      </c>
      <c r="N146" s="41">
        <v>90</v>
      </c>
      <c r="O146" s="41"/>
      <c r="P146" s="41"/>
      <c r="Q146" s="41">
        <v>112</v>
      </c>
      <c r="R146" s="41">
        <v>109</v>
      </c>
      <c r="S146" s="41"/>
      <c r="T146" s="45"/>
      <c r="U146" s="45"/>
      <c r="V146" s="45"/>
      <c r="W146" s="61">
        <f t="shared" si="8"/>
        <v>221</v>
      </c>
      <c r="X146" s="204">
        <f t="shared" si="9"/>
        <v>0.5261904761904762</v>
      </c>
    </row>
    <row r="147" spans="1:24" ht="12.75">
      <c r="A147" s="190"/>
      <c r="B147" s="127"/>
      <c r="C147" s="127"/>
      <c r="D147" s="8"/>
      <c r="E147" s="94"/>
      <c r="F147" s="49"/>
      <c r="G147" s="49" t="s">
        <v>140</v>
      </c>
      <c r="H147" s="47" t="s">
        <v>80</v>
      </c>
      <c r="I147" s="43" t="s">
        <v>45</v>
      </c>
      <c r="J147" s="41">
        <v>20</v>
      </c>
      <c r="K147" s="41">
        <v>4</v>
      </c>
      <c r="L147" s="44">
        <v>8</v>
      </c>
      <c r="M147" s="41"/>
      <c r="N147" s="41">
        <v>8</v>
      </c>
      <c r="O147" s="41"/>
      <c r="P147" s="41"/>
      <c r="Q147" s="41">
        <v>5</v>
      </c>
      <c r="R147" s="41">
        <v>2</v>
      </c>
      <c r="S147" s="41"/>
      <c r="T147" s="45"/>
      <c r="U147" s="45"/>
      <c r="V147" s="45"/>
      <c r="W147" s="61">
        <f t="shared" si="8"/>
        <v>7</v>
      </c>
      <c r="X147" s="204">
        <f t="shared" si="9"/>
        <v>0.35</v>
      </c>
    </row>
    <row r="148" spans="1:24" ht="12.75">
      <c r="A148" s="190"/>
      <c r="B148" s="127"/>
      <c r="C148" s="127"/>
      <c r="D148" s="8"/>
      <c r="E148" s="94" t="s">
        <v>24</v>
      </c>
      <c r="F148" s="49" t="s">
        <v>24</v>
      </c>
      <c r="G148" s="49" t="s">
        <v>141</v>
      </c>
      <c r="H148" s="47" t="s">
        <v>119</v>
      </c>
      <c r="I148" s="43" t="s">
        <v>46</v>
      </c>
      <c r="J148" s="41">
        <v>980</v>
      </c>
      <c r="K148" s="41">
        <v>245</v>
      </c>
      <c r="L148" s="44">
        <v>245</v>
      </c>
      <c r="M148" s="41">
        <v>245</v>
      </c>
      <c r="N148" s="41">
        <v>245</v>
      </c>
      <c r="O148" s="41"/>
      <c r="P148" s="41"/>
      <c r="Q148" s="41">
        <v>189</v>
      </c>
      <c r="R148" s="41">
        <v>11</v>
      </c>
      <c r="S148" s="41"/>
      <c r="T148" s="45"/>
      <c r="U148" s="45"/>
      <c r="V148" s="45"/>
      <c r="W148" s="61">
        <f t="shared" si="8"/>
        <v>200</v>
      </c>
      <c r="X148" s="204">
        <f t="shared" si="9"/>
        <v>0.20408163265306123</v>
      </c>
    </row>
    <row r="149" spans="1:24" ht="12.75">
      <c r="A149" s="190"/>
      <c r="B149" s="127"/>
      <c r="C149" s="127"/>
      <c r="D149" s="8"/>
      <c r="E149" s="94" t="s">
        <v>24</v>
      </c>
      <c r="F149" s="49" t="s">
        <v>24</v>
      </c>
      <c r="G149" s="49" t="s">
        <v>142</v>
      </c>
      <c r="H149" s="47" t="s">
        <v>122</v>
      </c>
      <c r="I149" s="43" t="s">
        <v>47</v>
      </c>
      <c r="J149" s="41">
        <v>280</v>
      </c>
      <c r="K149" s="41">
        <v>90</v>
      </c>
      <c r="L149" s="44">
        <v>50</v>
      </c>
      <c r="M149" s="41">
        <v>50</v>
      </c>
      <c r="N149" s="41">
        <v>90</v>
      </c>
      <c r="O149" s="41"/>
      <c r="P149" s="41"/>
      <c r="Q149" s="41">
        <v>107</v>
      </c>
      <c r="R149" s="41">
        <v>0</v>
      </c>
      <c r="S149" s="41"/>
      <c r="T149" s="45"/>
      <c r="U149" s="45"/>
      <c r="V149" s="45"/>
      <c r="W149" s="61">
        <f t="shared" si="8"/>
        <v>107</v>
      </c>
      <c r="X149" s="204">
        <f t="shared" si="9"/>
        <v>0.3821428571428571</v>
      </c>
    </row>
    <row r="150" spans="1:24" ht="12.75">
      <c r="A150" s="190"/>
      <c r="B150" s="127"/>
      <c r="C150" s="127"/>
      <c r="D150" s="8"/>
      <c r="E150" s="94"/>
      <c r="F150" s="49"/>
      <c r="G150" s="41">
        <v>3.6</v>
      </c>
      <c r="H150" s="42" t="s">
        <v>115</v>
      </c>
      <c r="I150" s="43" t="s">
        <v>46</v>
      </c>
      <c r="J150" s="41">
        <v>16</v>
      </c>
      <c r="K150" s="41">
        <v>4</v>
      </c>
      <c r="L150" s="44">
        <v>6</v>
      </c>
      <c r="M150" s="41"/>
      <c r="N150" s="41">
        <v>6</v>
      </c>
      <c r="O150" s="41"/>
      <c r="P150" s="41"/>
      <c r="Q150" s="44">
        <v>12</v>
      </c>
      <c r="R150" s="41">
        <v>1</v>
      </c>
      <c r="S150" s="41"/>
      <c r="T150" s="45"/>
      <c r="U150" s="45"/>
      <c r="V150" s="45"/>
      <c r="W150" s="61">
        <f t="shared" si="8"/>
        <v>13</v>
      </c>
      <c r="X150" s="204">
        <f t="shared" si="9"/>
        <v>0.8125</v>
      </c>
    </row>
    <row r="151" spans="1:24" ht="25.5">
      <c r="A151" s="190"/>
      <c r="B151" s="127"/>
      <c r="C151" s="127"/>
      <c r="D151" s="8"/>
      <c r="E151" s="94"/>
      <c r="F151" s="52">
        <v>4</v>
      </c>
      <c r="G151" s="49"/>
      <c r="H151" s="47" t="s">
        <v>149</v>
      </c>
      <c r="I151" s="43"/>
      <c r="J151" s="41"/>
      <c r="K151" s="41"/>
      <c r="L151" s="44"/>
      <c r="M151" s="41"/>
      <c r="N151" s="41"/>
      <c r="O151" s="41"/>
      <c r="P151" s="41"/>
      <c r="Q151" s="44"/>
      <c r="R151" s="41"/>
      <c r="S151" s="41"/>
      <c r="T151" s="45"/>
      <c r="U151" s="45"/>
      <c r="V151" s="45"/>
      <c r="W151" s="61"/>
      <c r="X151" s="204"/>
    </row>
    <row r="152" spans="1:24" ht="21" customHeight="1">
      <c r="A152" s="190"/>
      <c r="B152" s="127"/>
      <c r="C152" s="127"/>
      <c r="D152" s="8"/>
      <c r="E152" s="94"/>
      <c r="F152" s="49"/>
      <c r="G152" s="41">
        <v>4.1</v>
      </c>
      <c r="H152" s="42" t="s">
        <v>153</v>
      </c>
      <c r="I152" s="43" t="s">
        <v>45</v>
      </c>
      <c r="J152" s="41">
        <v>40</v>
      </c>
      <c r="K152" s="41">
        <v>10</v>
      </c>
      <c r="L152" s="44">
        <v>10</v>
      </c>
      <c r="M152" s="41">
        <v>10</v>
      </c>
      <c r="N152" s="41">
        <v>10</v>
      </c>
      <c r="O152" s="41"/>
      <c r="P152" s="41"/>
      <c r="Q152" s="44">
        <v>13</v>
      </c>
      <c r="R152" s="41">
        <v>11</v>
      </c>
      <c r="S152" s="41"/>
      <c r="T152" s="45"/>
      <c r="U152" s="45"/>
      <c r="V152" s="45"/>
      <c r="W152" s="61">
        <f>+Q152+R152+S152+T152</f>
        <v>24</v>
      </c>
      <c r="X152" s="204">
        <f>W152/J152</f>
        <v>0.6</v>
      </c>
    </row>
    <row r="153" spans="1:24" ht="12.75">
      <c r="A153" s="191"/>
      <c r="B153" s="156"/>
      <c r="C153" s="156"/>
      <c r="D153" s="192"/>
      <c r="E153" s="157"/>
      <c r="F153" s="158"/>
      <c r="G153" s="74"/>
      <c r="H153" s="159"/>
      <c r="I153" s="151"/>
      <c r="J153" s="74"/>
      <c r="K153" s="74"/>
      <c r="L153" s="152"/>
      <c r="M153" s="74"/>
      <c r="N153" s="74"/>
      <c r="O153" s="74"/>
      <c r="P153" s="74"/>
      <c r="Q153" s="152"/>
      <c r="R153" s="74"/>
      <c r="S153" s="74"/>
      <c r="T153" s="155"/>
      <c r="U153" s="155"/>
      <c r="V153" s="155"/>
      <c r="W153" s="160"/>
      <c r="X153" s="205"/>
    </row>
    <row r="154" spans="1:24" ht="12.75">
      <c r="A154" s="190"/>
      <c r="B154" s="127"/>
      <c r="C154" s="127"/>
      <c r="D154" s="8"/>
      <c r="E154" s="94"/>
      <c r="F154" s="49"/>
      <c r="G154" s="41"/>
      <c r="H154" s="139" t="s">
        <v>51</v>
      </c>
      <c r="I154" s="43"/>
      <c r="J154" s="41"/>
      <c r="K154" s="41"/>
      <c r="L154" s="44"/>
      <c r="M154" s="41"/>
      <c r="N154" s="41"/>
      <c r="O154" s="41"/>
      <c r="P154" s="41"/>
      <c r="Q154" s="44"/>
      <c r="R154" s="41"/>
      <c r="S154" s="41"/>
      <c r="T154" s="45"/>
      <c r="U154" s="45"/>
      <c r="V154" s="45"/>
      <c r="W154" s="61"/>
      <c r="X154" s="204"/>
    </row>
    <row r="155" spans="1:24" ht="25.5">
      <c r="A155" s="190"/>
      <c r="B155" s="127"/>
      <c r="C155" s="127"/>
      <c r="D155" s="8"/>
      <c r="E155" s="94"/>
      <c r="F155" s="49"/>
      <c r="G155" s="41"/>
      <c r="H155" s="42" t="s">
        <v>27</v>
      </c>
      <c r="I155" s="43"/>
      <c r="J155" s="41"/>
      <c r="K155" s="41"/>
      <c r="L155" s="44"/>
      <c r="M155" s="41"/>
      <c r="N155" s="41"/>
      <c r="O155" s="41"/>
      <c r="P155" s="41"/>
      <c r="Q155" s="44"/>
      <c r="R155" s="41"/>
      <c r="S155" s="41"/>
      <c r="T155" s="45"/>
      <c r="U155" s="45"/>
      <c r="V155" s="45"/>
      <c r="W155" s="61"/>
      <c r="X155" s="204"/>
    </row>
    <row r="156" spans="1:24" ht="25.5">
      <c r="A156" s="190"/>
      <c r="B156" s="127"/>
      <c r="C156" s="127"/>
      <c r="D156" s="8"/>
      <c r="E156" s="94"/>
      <c r="F156" s="49"/>
      <c r="G156" s="41"/>
      <c r="H156" s="42" t="s">
        <v>29</v>
      </c>
      <c r="I156" s="43"/>
      <c r="J156" s="41"/>
      <c r="K156" s="41"/>
      <c r="L156" s="44"/>
      <c r="M156" s="41"/>
      <c r="N156" s="41"/>
      <c r="O156" s="41"/>
      <c r="P156" s="41"/>
      <c r="Q156" s="44"/>
      <c r="R156" s="41"/>
      <c r="S156" s="41"/>
      <c r="T156" s="45"/>
      <c r="U156" s="45"/>
      <c r="V156" s="45"/>
      <c r="W156" s="61"/>
      <c r="X156" s="204"/>
    </row>
    <row r="157" spans="1:24" ht="12.75">
      <c r="A157" s="190"/>
      <c r="B157" s="127"/>
      <c r="C157" s="127"/>
      <c r="D157" s="8"/>
      <c r="E157" s="94"/>
      <c r="F157" s="41" t="s">
        <v>24</v>
      </c>
      <c r="G157" s="41" t="s">
        <v>24</v>
      </c>
      <c r="H157" s="47"/>
      <c r="I157" s="63"/>
      <c r="J157" s="41"/>
      <c r="K157" s="41"/>
      <c r="L157" s="44"/>
      <c r="M157" s="41"/>
      <c r="N157" s="41"/>
      <c r="O157" s="41"/>
      <c r="P157" s="41"/>
      <c r="Q157" s="44"/>
      <c r="R157" s="41"/>
      <c r="S157" s="41"/>
      <c r="T157" s="45"/>
      <c r="U157" s="45"/>
      <c r="V157" s="45"/>
      <c r="W157" s="61"/>
      <c r="X157" s="204"/>
    </row>
    <row r="158" spans="1:24" ht="12.75">
      <c r="A158" s="190"/>
      <c r="B158" s="127"/>
      <c r="C158" s="127"/>
      <c r="D158" s="8"/>
      <c r="E158" s="94" t="s">
        <v>31</v>
      </c>
      <c r="F158" s="41" t="s">
        <v>24</v>
      </c>
      <c r="G158" s="41" t="s">
        <v>24</v>
      </c>
      <c r="H158" s="62" t="s">
        <v>62</v>
      </c>
      <c r="I158" s="63"/>
      <c r="J158" s="41"/>
      <c r="K158" s="41"/>
      <c r="L158" s="44"/>
      <c r="M158" s="41"/>
      <c r="N158" s="41"/>
      <c r="O158" s="41"/>
      <c r="P158" s="41"/>
      <c r="Q158" s="44"/>
      <c r="R158" s="41"/>
      <c r="S158" s="41"/>
      <c r="T158" s="45"/>
      <c r="U158" s="45"/>
      <c r="V158" s="45"/>
      <c r="W158" s="61"/>
      <c r="X158" s="204"/>
    </row>
    <row r="159" spans="1:24" ht="12.75">
      <c r="A159" s="190"/>
      <c r="B159" s="127"/>
      <c r="C159" s="127"/>
      <c r="D159" s="8"/>
      <c r="E159" s="94"/>
      <c r="F159" s="49" t="s">
        <v>28</v>
      </c>
      <c r="G159" s="41"/>
      <c r="H159" s="62" t="s">
        <v>67</v>
      </c>
      <c r="I159" s="63"/>
      <c r="J159" s="41"/>
      <c r="K159" s="41"/>
      <c r="L159" s="44"/>
      <c r="M159" s="41"/>
      <c r="N159" s="41"/>
      <c r="O159" s="41"/>
      <c r="P159" s="41"/>
      <c r="Q159" s="44"/>
      <c r="R159" s="41"/>
      <c r="S159" s="41"/>
      <c r="T159" s="45"/>
      <c r="U159" s="45"/>
      <c r="V159" s="45"/>
      <c r="W159" s="61"/>
      <c r="X159" s="204"/>
    </row>
    <row r="160" spans="1:24" ht="12.75">
      <c r="A160" s="190"/>
      <c r="B160" s="127"/>
      <c r="C160" s="127"/>
      <c r="D160" s="8"/>
      <c r="E160" s="40" t="s">
        <v>24</v>
      </c>
      <c r="F160" s="41" t="s">
        <v>24</v>
      </c>
      <c r="G160" s="41">
        <v>3.1</v>
      </c>
      <c r="H160" s="47" t="s">
        <v>87</v>
      </c>
      <c r="I160" s="43" t="s">
        <v>45</v>
      </c>
      <c r="J160" s="41">
        <v>1000</v>
      </c>
      <c r="K160" s="41">
        <v>280</v>
      </c>
      <c r="L160" s="44">
        <v>250</v>
      </c>
      <c r="M160" s="41">
        <v>250</v>
      </c>
      <c r="N160" s="41">
        <v>220</v>
      </c>
      <c r="O160" s="41"/>
      <c r="P160" s="41"/>
      <c r="Q160" s="41">
        <v>371</v>
      </c>
      <c r="R160" s="41">
        <v>382</v>
      </c>
      <c r="S160" s="41"/>
      <c r="T160" s="45"/>
      <c r="U160" s="45"/>
      <c r="V160" s="45"/>
      <c r="W160" s="61">
        <f aca="true" t="shared" si="10" ref="W160:W165">+Q160+R160+S160+T160</f>
        <v>753</v>
      </c>
      <c r="X160" s="204">
        <f aca="true" t="shared" si="11" ref="X160:X165">W160/J160</f>
        <v>0.753</v>
      </c>
    </row>
    <row r="161" spans="1:24" ht="12.75">
      <c r="A161" s="190"/>
      <c r="B161" s="127"/>
      <c r="C161" s="127"/>
      <c r="D161" s="8"/>
      <c r="E161" s="94"/>
      <c r="F161" s="49"/>
      <c r="G161" s="49" t="s">
        <v>139</v>
      </c>
      <c r="H161" s="47" t="s">
        <v>103</v>
      </c>
      <c r="I161" s="43" t="s">
        <v>45</v>
      </c>
      <c r="J161" s="41">
        <v>500</v>
      </c>
      <c r="K161" s="41">
        <v>136</v>
      </c>
      <c r="L161" s="44">
        <v>107</v>
      </c>
      <c r="M161" s="41">
        <v>107</v>
      </c>
      <c r="N161" s="41">
        <v>150</v>
      </c>
      <c r="O161" s="41"/>
      <c r="P161" s="41"/>
      <c r="Q161" s="41">
        <v>195</v>
      </c>
      <c r="R161" s="41">
        <v>113</v>
      </c>
      <c r="S161" s="41"/>
      <c r="T161" s="45"/>
      <c r="U161" s="45"/>
      <c r="V161" s="45"/>
      <c r="W161" s="61">
        <f t="shared" si="10"/>
        <v>308</v>
      </c>
      <c r="X161" s="204">
        <f t="shared" si="11"/>
        <v>0.616</v>
      </c>
    </row>
    <row r="162" spans="1:24" ht="12.75">
      <c r="A162" s="190"/>
      <c r="B162" s="127"/>
      <c r="C162" s="127"/>
      <c r="D162" s="8"/>
      <c r="E162" s="94"/>
      <c r="F162" s="49"/>
      <c r="G162" s="49" t="s">
        <v>140</v>
      </c>
      <c r="H162" s="47" t="s">
        <v>80</v>
      </c>
      <c r="I162" s="43" t="s">
        <v>45</v>
      </c>
      <c r="J162" s="41">
        <v>40</v>
      </c>
      <c r="K162" s="41">
        <v>4</v>
      </c>
      <c r="L162" s="44">
        <v>10</v>
      </c>
      <c r="M162" s="41">
        <v>16</v>
      </c>
      <c r="N162" s="41">
        <v>10</v>
      </c>
      <c r="O162" s="41"/>
      <c r="P162" s="41"/>
      <c r="Q162" s="41">
        <v>11</v>
      </c>
      <c r="R162" s="41">
        <v>4</v>
      </c>
      <c r="S162" s="41"/>
      <c r="T162" s="45"/>
      <c r="U162" s="45"/>
      <c r="V162" s="45"/>
      <c r="W162" s="61">
        <f t="shared" si="10"/>
        <v>15</v>
      </c>
      <c r="X162" s="204">
        <f t="shared" si="11"/>
        <v>0.375</v>
      </c>
    </row>
    <row r="163" spans="1:24" ht="12.75">
      <c r="A163" s="190"/>
      <c r="B163" s="127"/>
      <c r="C163" s="127"/>
      <c r="D163" s="8"/>
      <c r="E163" s="94" t="s">
        <v>24</v>
      </c>
      <c r="F163" s="49" t="s">
        <v>24</v>
      </c>
      <c r="G163" s="49" t="s">
        <v>141</v>
      </c>
      <c r="H163" s="47" t="s">
        <v>119</v>
      </c>
      <c r="I163" s="43" t="s">
        <v>46</v>
      </c>
      <c r="J163" s="41">
        <v>890</v>
      </c>
      <c r="K163" s="41">
        <v>222</v>
      </c>
      <c r="L163" s="44">
        <v>222</v>
      </c>
      <c r="M163" s="41">
        <v>223</v>
      </c>
      <c r="N163" s="41">
        <v>223</v>
      </c>
      <c r="O163" s="41"/>
      <c r="P163" s="41"/>
      <c r="Q163" s="41">
        <v>291</v>
      </c>
      <c r="R163" s="41">
        <v>0</v>
      </c>
      <c r="S163" s="41"/>
      <c r="T163" s="45"/>
      <c r="U163" s="45"/>
      <c r="V163" s="45"/>
      <c r="W163" s="61">
        <f t="shared" si="10"/>
        <v>291</v>
      </c>
      <c r="X163" s="204">
        <f t="shared" si="11"/>
        <v>0.32696629213483147</v>
      </c>
    </row>
    <row r="164" spans="1:24" ht="12.75">
      <c r="A164" s="190"/>
      <c r="B164" s="127"/>
      <c r="C164" s="127"/>
      <c r="D164" s="8"/>
      <c r="E164" s="94" t="s">
        <v>24</v>
      </c>
      <c r="F164" s="49" t="s">
        <v>24</v>
      </c>
      <c r="G164" s="49" t="s">
        <v>142</v>
      </c>
      <c r="H164" s="47" t="s">
        <v>122</v>
      </c>
      <c r="I164" s="43" t="s">
        <v>47</v>
      </c>
      <c r="J164" s="41">
        <v>440</v>
      </c>
      <c r="K164" s="41">
        <v>122</v>
      </c>
      <c r="L164" s="44">
        <v>98</v>
      </c>
      <c r="M164" s="41">
        <v>98</v>
      </c>
      <c r="N164" s="41">
        <v>122</v>
      </c>
      <c r="O164" s="41"/>
      <c r="P164" s="41"/>
      <c r="Q164" s="41">
        <v>165</v>
      </c>
      <c r="R164" s="41">
        <v>0</v>
      </c>
      <c r="S164" s="41"/>
      <c r="T164" s="45"/>
      <c r="U164" s="45"/>
      <c r="V164" s="45"/>
      <c r="W164" s="61">
        <f t="shared" si="10"/>
        <v>165</v>
      </c>
      <c r="X164" s="204">
        <f t="shared" si="11"/>
        <v>0.375</v>
      </c>
    </row>
    <row r="165" spans="1:24" ht="12.75">
      <c r="A165" s="190"/>
      <c r="B165" s="127"/>
      <c r="C165" s="127"/>
      <c r="D165" s="8"/>
      <c r="E165" s="94"/>
      <c r="F165" s="49"/>
      <c r="G165" s="41">
        <v>3.6</v>
      </c>
      <c r="H165" s="42" t="s">
        <v>115</v>
      </c>
      <c r="I165" s="43" t="s">
        <v>46</v>
      </c>
      <c r="J165" s="41">
        <v>32</v>
      </c>
      <c r="K165" s="41">
        <v>3</v>
      </c>
      <c r="L165" s="44">
        <v>8</v>
      </c>
      <c r="M165" s="41">
        <v>13</v>
      </c>
      <c r="N165" s="41">
        <v>8</v>
      </c>
      <c r="O165" s="41"/>
      <c r="P165" s="41"/>
      <c r="Q165" s="41">
        <v>10</v>
      </c>
      <c r="R165" s="41">
        <v>0</v>
      </c>
      <c r="S165" s="41"/>
      <c r="T165" s="45"/>
      <c r="U165" s="45"/>
      <c r="V165" s="45"/>
      <c r="W165" s="61">
        <f t="shared" si="10"/>
        <v>10</v>
      </c>
      <c r="X165" s="204">
        <f t="shared" si="11"/>
        <v>0.3125</v>
      </c>
    </row>
    <row r="166" spans="1:24" ht="25.5">
      <c r="A166" s="190"/>
      <c r="B166" s="127"/>
      <c r="C166" s="127"/>
      <c r="D166" s="8"/>
      <c r="E166" s="94"/>
      <c r="F166" s="52">
        <v>4</v>
      </c>
      <c r="G166" s="49"/>
      <c r="H166" s="47" t="s">
        <v>149</v>
      </c>
      <c r="I166" s="43"/>
      <c r="J166" s="41"/>
      <c r="K166" s="41"/>
      <c r="L166" s="44"/>
      <c r="M166" s="41"/>
      <c r="N166" s="41"/>
      <c r="O166" s="41"/>
      <c r="P166" s="41"/>
      <c r="Q166" s="41"/>
      <c r="R166" s="41"/>
      <c r="S166" s="41"/>
      <c r="T166" s="45"/>
      <c r="U166" s="45"/>
      <c r="V166" s="45"/>
      <c r="W166" s="61"/>
      <c r="X166" s="204"/>
    </row>
    <row r="167" spans="1:24" ht="12.75">
      <c r="A167" s="190"/>
      <c r="B167" s="127"/>
      <c r="C167" s="127"/>
      <c r="D167" s="8"/>
      <c r="E167" s="40"/>
      <c r="F167" s="49"/>
      <c r="G167" s="41">
        <v>4.1</v>
      </c>
      <c r="H167" s="42" t="s">
        <v>153</v>
      </c>
      <c r="I167" s="43" t="s">
        <v>45</v>
      </c>
      <c r="J167" s="41">
        <v>40</v>
      </c>
      <c r="K167" s="41">
        <v>10</v>
      </c>
      <c r="L167" s="44">
        <v>10</v>
      </c>
      <c r="M167" s="41">
        <v>10</v>
      </c>
      <c r="N167" s="41">
        <v>10</v>
      </c>
      <c r="O167" s="41"/>
      <c r="P167" s="41"/>
      <c r="Q167" s="41">
        <v>11</v>
      </c>
      <c r="R167" s="41">
        <v>12</v>
      </c>
      <c r="S167" s="41"/>
      <c r="T167" s="45"/>
      <c r="U167" s="45"/>
      <c r="V167" s="45"/>
      <c r="W167" s="61">
        <f>+Q167+R167+S167+T167</f>
        <v>23</v>
      </c>
      <c r="X167" s="204">
        <f>W167/J167</f>
        <v>0.575</v>
      </c>
    </row>
    <row r="168" spans="1:24" ht="12.75">
      <c r="A168" s="191"/>
      <c r="B168" s="156"/>
      <c r="C168" s="156"/>
      <c r="D168" s="192"/>
      <c r="E168" s="73" t="s">
        <v>24</v>
      </c>
      <c r="F168" s="74" t="s">
        <v>24</v>
      </c>
      <c r="G168" s="74" t="s">
        <v>24</v>
      </c>
      <c r="H168" s="151"/>
      <c r="I168" s="151" t="s">
        <v>24</v>
      </c>
      <c r="J168" s="74"/>
      <c r="K168" s="74"/>
      <c r="L168" s="152"/>
      <c r="M168" s="74"/>
      <c r="N168" s="74"/>
      <c r="O168" s="74"/>
      <c r="P168" s="74"/>
      <c r="Q168" s="74"/>
      <c r="R168" s="74"/>
      <c r="S168" s="74"/>
      <c r="T168" s="155"/>
      <c r="U168" s="155"/>
      <c r="V168" s="155"/>
      <c r="W168" s="160"/>
      <c r="X168" s="205"/>
    </row>
    <row r="169" spans="1:24" ht="12.75">
      <c r="A169" s="190"/>
      <c r="B169" s="127"/>
      <c r="C169" s="127"/>
      <c r="D169" s="8"/>
      <c r="E169" s="40" t="s">
        <v>24</v>
      </c>
      <c r="F169" s="41" t="s">
        <v>24</v>
      </c>
      <c r="G169" s="41" t="s">
        <v>24</v>
      </c>
      <c r="H169" s="77" t="s">
        <v>53</v>
      </c>
      <c r="I169" s="43" t="s">
        <v>24</v>
      </c>
      <c r="J169" s="41"/>
      <c r="K169" s="41"/>
      <c r="L169" s="44"/>
      <c r="M169" s="41"/>
      <c r="N169" s="41"/>
      <c r="O169" s="41"/>
      <c r="P169" s="41"/>
      <c r="Q169" s="41"/>
      <c r="R169" s="41"/>
      <c r="S169" s="41"/>
      <c r="T169" s="45"/>
      <c r="U169" s="45"/>
      <c r="V169" s="45"/>
      <c r="W169" s="61"/>
      <c r="X169" s="204"/>
    </row>
    <row r="170" spans="1:24" ht="18.75" customHeight="1">
      <c r="A170" s="190"/>
      <c r="B170" s="127"/>
      <c r="C170" s="127"/>
      <c r="D170" s="8"/>
      <c r="E170" s="40" t="s">
        <v>24</v>
      </c>
      <c r="F170" s="41" t="s">
        <v>24</v>
      </c>
      <c r="G170" s="41" t="s">
        <v>24</v>
      </c>
      <c r="H170" s="42" t="s">
        <v>27</v>
      </c>
      <c r="I170" s="43" t="s">
        <v>24</v>
      </c>
      <c r="J170" s="41"/>
      <c r="K170" s="41"/>
      <c r="L170" s="44"/>
      <c r="M170" s="41"/>
      <c r="N170" s="41"/>
      <c r="O170" s="41"/>
      <c r="P170" s="41"/>
      <c r="Q170" s="41"/>
      <c r="R170" s="41"/>
      <c r="S170" s="41"/>
      <c r="T170" s="45"/>
      <c r="U170" s="45"/>
      <c r="V170" s="45"/>
      <c r="W170" s="61"/>
      <c r="X170" s="204"/>
    </row>
    <row r="171" spans="1:24" ht="25.5">
      <c r="A171" s="190"/>
      <c r="B171" s="127"/>
      <c r="C171" s="127"/>
      <c r="D171" s="8"/>
      <c r="E171" s="40"/>
      <c r="F171" s="41"/>
      <c r="G171" s="41"/>
      <c r="H171" s="42" t="s">
        <v>29</v>
      </c>
      <c r="I171" s="43"/>
      <c r="J171" s="41"/>
      <c r="K171" s="41"/>
      <c r="L171" s="44"/>
      <c r="M171" s="41"/>
      <c r="N171" s="41"/>
      <c r="O171" s="41"/>
      <c r="P171" s="41"/>
      <c r="Q171" s="41"/>
      <c r="R171" s="41"/>
      <c r="S171" s="41"/>
      <c r="T171" s="45"/>
      <c r="U171" s="45"/>
      <c r="V171" s="45"/>
      <c r="W171" s="61"/>
      <c r="X171" s="204"/>
    </row>
    <row r="172" spans="1:24" ht="12.75">
      <c r="A172" s="190"/>
      <c r="B172" s="127"/>
      <c r="C172" s="127"/>
      <c r="D172" s="8"/>
      <c r="E172" s="94"/>
      <c r="F172" s="41" t="s">
        <v>24</v>
      </c>
      <c r="G172" s="41" t="s">
        <v>24</v>
      </c>
      <c r="H172" s="42"/>
      <c r="I172" s="63"/>
      <c r="J172" s="41"/>
      <c r="K172" s="41"/>
      <c r="L172" s="44"/>
      <c r="M172" s="41"/>
      <c r="N172" s="41"/>
      <c r="O172" s="41"/>
      <c r="P172" s="41"/>
      <c r="Q172" s="41"/>
      <c r="R172" s="41"/>
      <c r="S172" s="41"/>
      <c r="T172" s="45"/>
      <c r="U172" s="45"/>
      <c r="V172" s="45"/>
      <c r="W172" s="61"/>
      <c r="X172" s="204"/>
    </row>
    <row r="173" spans="1:24" ht="12.75">
      <c r="A173" s="190"/>
      <c r="B173" s="127"/>
      <c r="C173" s="127"/>
      <c r="D173" s="8"/>
      <c r="E173" s="94" t="s">
        <v>31</v>
      </c>
      <c r="F173" s="41" t="s">
        <v>24</v>
      </c>
      <c r="G173" s="41" t="s">
        <v>24</v>
      </c>
      <c r="H173" s="62" t="s">
        <v>62</v>
      </c>
      <c r="I173" s="63"/>
      <c r="J173" s="41"/>
      <c r="K173" s="41"/>
      <c r="L173" s="44"/>
      <c r="M173" s="41"/>
      <c r="N173" s="41"/>
      <c r="O173" s="41"/>
      <c r="P173" s="41"/>
      <c r="Q173" s="41"/>
      <c r="R173" s="41"/>
      <c r="S173" s="41"/>
      <c r="T173" s="45"/>
      <c r="U173" s="45"/>
      <c r="V173" s="45"/>
      <c r="W173" s="61"/>
      <c r="X173" s="204"/>
    </row>
    <row r="174" spans="1:24" ht="12.75">
      <c r="A174" s="190"/>
      <c r="B174" s="127"/>
      <c r="C174" s="127"/>
      <c r="D174" s="8"/>
      <c r="E174" s="94"/>
      <c r="F174" s="49" t="s">
        <v>28</v>
      </c>
      <c r="G174" s="41"/>
      <c r="H174" s="62" t="s">
        <v>67</v>
      </c>
      <c r="I174" s="63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5"/>
      <c r="U174" s="45"/>
      <c r="V174" s="45"/>
      <c r="W174" s="61">
        <f aca="true" t="shared" si="12" ref="W174:W180">+Q174+R174+S174+T174</f>
        <v>0</v>
      </c>
      <c r="X174" s="204" t="e">
        <f aca="true" t="shared" si="13" ref="X174:X180">W174/J174</f>
        <v>#DIV/0!</v>
      </c>
    </row>
    <row r="175" spans="1:24" ht="12.75">
      <c r="A175" s="190"/>
      <c r="B175" s="127"/>
      <c r="C175" s="127"/>
      <c r="D175" s="8"/>
      <c r="E175" s="40" t="s">
        <v>24</v>
      </c>
      <c r="F175" s="41" t="s">
        <v>24</v>
      </c>
      <c r="G175" s="41">
        <v>3.1</v>
      </c>
      <c r="H175" s="47" t="s">
        <v>87</v>
      </c>
      <c r="I175" s="43" t="s">
        <v>45</v>
      </c>
      <c r="J175" s="41">
        <v>1200</v>
      </c>
      <c r="K175" s="41">
        <v>320</v>
      </c>
      <c r="L175" s="41">
        <v>300</v>
      </c>
      <c r="M175" s="41">
        <v>260</v>
      </c>
      <c r="N175" s="41">
        <v>320</v>
      </c>
      <c r="O175" s="41"/>
      <c r="P175" s="41"/>
      <c r="Q175" s="41">
        <v>296</v>
      </c>
      <c r="R175" s="41">
        <v>253</v>
      </c>
      <c r="S175" s="41"/>
      <c r="T175" s="45"/>
      <c r="U175" s="45"/>
      <c r="V175" s="45"/>
      <c r="W175" s="61">
        <f>+Q175+R175+S175+T175</f>
        <v>549</v>
      </c>
      <c r="X175" s="204">
        <f>W175/J175</f>
        <v>0.4575</v>
      </c>
    </row>
    <row r="176" spans="1:24" ht="12.75">
      <c r="A176" s="190"/>
      <c r="B176" s="127"/>
      <c r="C176" s="127"/>
      <c r="D176" s="8"/>
      <c r="E176" s="94"/>
      <c r="F176" s="49"/>
      <c r="G176" s="49" t="s">
        <v>139</v>
      </c>
      <c r="H176" s="47" t="s">
        <v>103</v>
      </c>
      <c r="I176" s="43" t="s">
        <v>45</v>
      </c>
      <c r="J176" s="41">
        <v>500</v>
      </c>
      <c r="K176" s="41">
        <v>132</v>
      </c>
      <c r="L176" s="41">
        <v>132</v>
      </c>
      <c r="M176" s="41">
        <v>104</v>
      </c>
      <c r="N176" s="41">
        <v>132</v>
      </c>
      <c r="O176" s="41"/>
      <c r="P176" s="41"/>
      <c r="Q176" s="41">
        <v>110</v>
      </c>
      <c r="R176" s="41">
        <v>121</v>
      </c>
      <c r="S176" s="41"/>
      <c r="T176" s="45"/>
      <c r="U176" s="45"/>
      <c r="V176" s="45"/>
      <c r="W176" s="61">
        <f t="shared" si="12"/>
        <v>231</v>
      </c>
      <c r="X176" s="204">
        <f t="shared" si="13"/>
        <v>0.462</v>
      </c>
    </row>
    <row r="177" spans="1:24" ht="12.75">
      <c r="A177" s="190"/>
      <c r="B177" s="127"/>
      <c r="C177" s="127"/>
      <c r="D177" s="8"/>
      <c r="E177" s="94"/>
      <c r="F177" s="49"/>
      <c r="G177" s="49" t="s">
        <v>140</v>
      </c>
      <c r="H177" s="47" t="s">
        <v>80</v>
      </c>
      <c r="I177" s="43" t="s">
        <v>45</v>
      </c>
      <c r="J177" s="41">
        <v>30</v>
      </c>
      <c r="K177" s="41">
        <v>6</v>
      </c>
      <c r="L177" s="41">
        <v>12</v>
      </c>
      <c r="M177" s="41">
        <v>6</v>
      </c>
      <c r="N177" s="41">
        <v>6</v>
      </c>
      <c r="O177" s="41"/>
      <c r="P177" s="41"/>
      <c r="Q177" s="41">
        <v>0</v>
      </c>
      <c r="R177" s="41">
        <v>2</v>
      </c>
      <c r="S177" s="41"/>
      <c r="T177" s="45"/>
      <c r="U177" s="45"/>
      <c r="V177" s="45"/>
      <c r="W177" s="61">
        <f t="shared" si="12"/>
        <v>2</v>
      </c>
      <c r="X177" s="204">
        <f t="shared" si="13"/>
        <v>0.06666666666666667</v>
      </c>
    </row>
    <row r="178" spans="1:24" ht="12.75">
      <c r="A178" s="190"/>
      <c r="B178" s="127"/>
      <c r="C178" s="127"/>
      <c r="D178" s="8"/>
      <c r="E178" s="94" t="s">
        <v>24</v>
      </c>
      <c r="F178" s="49" t="s">
        <v>24</v>
      </c>
      <c r="G178" s="49" t="s">
        <v>141</v>
      </c>
      <c r="H178" s="47" t="s">
        <v>119</v>
      </c>
      <c r="I178" s="43" t="s">
        <v>46</v>
      </c>
      <c r="J178" s="41">
        <v>984</v>
      </c>
      <c r="K178" s="41">
        <v>263</v>
      </c>
      <c r="L178" s="41">
        <v>246</v>
      </c>
      <c r="M178" s="41">
        <v>213</v>
      </c>
      <c r="N178" s="41">
        <v>262</v>
      </c>
      <c r="O178" s="41"/>
      <c r="P178" s="41"/>
      <c r="Q178" s="41">
        <v>153</v>
      </c>
      <c r="R178" s="41">
        <v>0</v>
      </c>
      <c r="S178" s="41"/>
      <c r="T178" s="45"/>
      <c r="U178" s="45"/>
      <c r="V178" s="45"/>
      <c r="W178" s="61">
        <f t="shared" si="12"/>
        <v>153</v>
      </c>
      <c r="X178" s="204">
        <f t="shared" si="13"/>
        <v>0.15548780487804878</v>
      </c>
    </row>
    <row r="179" spans="1:24" ht="13.5" thickBot="1">
      <c r="A179" s="118"/>
      <c r="B179" s="120"/>
      <c r="C179" s="120"/>
      <c r="D179" s="5"/>
      <c r="E179" s="95" t="s">
        <v>24</v>
      </c>
      <c r="F179" s="66" t="s">
        <v>24</v>
      </c>
      <c r="G179" s="66" t="s">
        <v>142</v>
      </c>
      <c r="H179" s="67" t="s">
        <v>122</v>
      </c>
      <c r="I179" s="68" t="s">
        <v>47</v>
      </c>
      <c r="J179" s="65">
        <v>446</v>
      </c>
      <c r="K179" s="65">
        <v>118</v>
      </c>
      <c r="L179" s="65">
        <v>118</v>
      </c>
      <c r="M179" s="65">
        <v>92</v>
      </c>
      <c r="N179" s="65">
        <v>118</v>
      </c>
      <c r="O179" s="65"/>
      <c r="P179" s="65"/>
      <c r="Q179" s="65">
        <v>91</v>
      </c>
      <c r="R179" s="65">
        <v>0</v>
      </c>
      <c r="S179" s="65"/>
      <c r="T179" s="71"/>
      <c r="U179" s="71"/>
      <c r="V179" s="71"/>
      <c r="W179" s="69">
        <f t="shared" si="12"/>
        <v>91</v>
      </c>
      <c r="X179" s="208">
        <f t="shared" si="13"/>
        <v>0.2040358744394619</v>
      </c>
    </row>
    <row r="180" spans="1:24" ht="13.5" thickTop="1">
      <c r="A180" s="197"/>
      <c r="B180" s="198"/>
      <c r="C180" s="198"/>
      <c r="D180" s="199"/>
      <c r="E180" s="200"/>
      <c r="F180" s="201"/>
      <c r="G180" s="79">
        <v>3.6</v>
      </c>
      <c r="H180" s="202" t="s">
        <v>115</v>
      </c>
      <c r="I180" s="195" t="s">
        <v>46</v>
      </c>
      <c r="J180" s="79">
        <v>25</v>
      </c>
      <c r="K180" s="79">
        <v>5</v>
      </c>
      <c r="L180" s="79">
        <v>10</v>
      </c>
      <c r="M180" s="79">
        <v>5</v>
      </c>
      <c r="N180" s="79">
        <v>5</v>
      </c>
      <c r="O180" s="79"/>
      <c r="P180" s="79"/>
      <c r="Q180" s="79">
        <v>0</v>
      </c>
      <c r="R180" s="79">
        <v>0</v>
      </c>
      <c r="S180" s="79"/>
      <c r="T180" s="80"/>
      <c r="U180" s="80"/>
      <c r="V180" s="80"/>
      <c r="W180" s="203">
        <f t="shared" si="12"/>
        <v>0</v>
      </c>
      <c r="X180" s="211">
        <f t="shared" si="13"/>
        <v>0</v>
      </c>
    </row>
    <row r="181" spans="1:24" ht="25.5">
      <c r="A181" s="190"/>
      <c r="B181" s="127"/>
      <c r="C181" s="127"/>
      <c r="D181" s="8"/>
      <c r="E181" s="94"/>
      <c r="F181" s="52">
        <v>4</v>
      </c>
      <c r="G181" s="49"/>
      <c r="H181" s="47" t="s">
        <v>149</v>
      </c>
      <c r="I181" s="43"/>
      <c r="J181" s="41"/>
      <c r="K181" s="41"/>
      <c r="L181" s="44"/>
      <c r="M181" s="41"/>
      <c r="N181" s="41"/>
      <c r="O181" s="41"/>
      <c r="P181" s="41"/>
      <c r="Q181" s="41"/>
      <c r="R181" s="41"/>
      <c r="S181" s="41"/>
      <c r="T181" s="45"/>
      <c r="U181" s="45"/>
      <c r="V181" s="45"/>
      <c r="W181" s="61"/>
      <c r="X181" s="204"/>
    </row>
    <row r="182" spans="1:24" ht="12.75">
      <c r="A182" s="190"/>
      <c r="B182" s="127"/>
      <c r="C182" s="127"/>
      <c r="D182" s="8"/>
      <c r="E182" s="94"/>
      <c r="F182" s="49"/>
      <c r="G182" s="41">
        <v>4.1</v>
      </c>
      <c r="H182" s="42" t="s">
        <v>153</v>
      </c>
      <c r="I182" s="43" t="s">
        <v>45</v>
      </c>
      <c r="J182" s="41">
        <v>40</v>
      </c>
      <c r="K182" s="41">
        <v>10</v>
      </c>
      <c r="L182" s="44">
        <v>10</v>
      </c>
      <c r="M182" s="41">
        <v>10</v>
      </c>
      <c r="N182" s="41">
        <v>10</v>
      </c>
      <c r="O182" s="41"/>
      <c r="P182" s="41"/>
      <c r="Q182" s="41">
        <v>35</v>
      </c>
      <c r="R182" s="41">
        <v>8</v>
      </c>
      <c r="S182" s="41"/>
      <c r="T182" s="45"/>
      <c r="U182" s="45"/>
      <c r="V182" s="45"/>
      <c r="W182" s="61">
        <f>+Q182+R182+S182+T182</f>
        <v>43</v>
      </c>
      <c r="X182" s="204">
        <f>W182/J182</f>
        <v>1.075</v>
      </c>
    </row>
    <row r="183" spans="1:24" ht="12.75">
      <c r="A183" s="191"/>
      <c r="B183" s="156"/>
      <c r="C183" s="156"/>
      <c r="D183" s="192"/>
      <c r="E183" s="73" t="s">
        <v>24</v>
      </c>
      <c r="F183" s="74" t="s">
        <v>24</v>
      </c>
      <c r="G183" s="74" t="s">
        <v>24</v>
      </c>
      <c r="H183" s="151"/>
      <c r="I183" s="151" t="s">
        <v>24</v>
      </c>
      <c r="J183" s="156"/>
      <c r="K183" s="74"/>
      <c r="L183" s="152"/>
      <c r="M183" s="74"/>
      <c r="N183" s="74"/>
      <c r="O183" s="74"/>
      <c r="P183" s="74"/>
      <c r="Q183" s="74"/>
      <c r="R183" s="74"/>
      <c r="S183" s="74"/>
      <c r="T183" s="155"/>
      <c r="U183" s="155"/>
      <c r="V183" s="155"/>
      <c r="W183" s="160"/>
      <c r="X183" s="205"/>
    </row>
    <row r="184" spans="1:24" ht="12.75">
      <c r="A184" s="190"/>
      <c r="B184" s="127"/>
      <c r="C184" s="127"/>
      <c r="D184" s="8"/>
      <c r="E184" s="40" t="s">
        <v>24</v>
      </c>
      <c r="F184" s="41" t="s">
        <v>24</v>
      </c>
      <c r="G184" s="41" t="s">
        <v>24</v>
      </c>
      <c r="H184" s="77" t="s">
        <v>90</v>
      </c>
      <c r="I184" s="43" t="s">
        <v>24</v>
      </c>
      <c r="J184" s="127"/>
      <c r="K184" s="41"/>
      <c r="L184" s="44"/>
      <c r="M184" s="41"/>
      <c r="N184" s="41"/>
      <c r="O184" s="41"/>
      <c r="P184" s="41"/>
      <c r="Q184" s="41"/>
      <c r="R184" s="41"/>
      <c r="S184" s="41"/>
      <c r="T184" s="45"/>
      <c r="U184" s="45"/>
      <c r="V184" s="45"/>
      <c r="W184" s="61"/>
      <c r="X184" s="204"/>
    </row>
    <row r="185" spans="1:24" ht="25.5">
      <c r="A185" s="190"/>
      <c r="B185" s="127"/>
      <c r="C185" s="127"/>
      <c r="D185" s="8"/>
      <c r="E185" s="40" t="s">
        <v>24</v>
      </c>
      <c r="F185" s="41" t="s">
        <v>24</v>
      </c>
      <c r="G185" s="41" t="s">
        <v>24</v>
      </c>
      <c r="H185" s="42" t="s">
        <v>27</v>
      </c>
      <c r="I185" s="43" t="s">
        <v>24</v>
      </c>
      <c r="J185" s="127"/>
      <c r="K185" s="41"/>
      <c r="L185" s="44"/>
      <c r="M185" s="41"/>
      <c r="N185" s="41"/>
      <c r="O185" s="41"/>
      <c r="P185" s="41"/>
      <c r="Q185" s="41"/>
      <c r="R185" s="41"/>
      <c r="S185" s="41"/>
      <c r="T185" s="45"/>
      <c r="U185" s="45"/>
      <c r="V185" s="45"/>
      <c r="W185" s="61"/>
      <c r="X185" s="204"/>
    </row>
    <row r="186" spans="1:24" ht="25.5">
      <c r="A186" s="190"/>
      <c r="B186" s="127"/>
      <c r="C186" s="127"/>
      <c r="D186" s="8"/>
      <c r="E186" s="40" t="s">
        <v>24</v>
      </c>
      <c r="F186" s="41" t="s">
        <v>24</v>
      </c>
      <c r="G186" s="41" t="s">
        <v>24</v>
      </c>
      <c r="H186" s="42" t="s">
        <v>29</v>
      </c>
      <c r="I186" s="43" t="s">
        <v>24</v>
      </c>
      <c r="J186" s="127"/>
      <c r="K186" s="41"/>
      <c r="L186" s="44"/>
      <c r="M186" s="41"/>
      <c r="N186" s="41"/>
      <c r="O186" s="41"/>
      <c r="P186" s="41"/>
      <c r="Q186" s="41"/>
      <c r="R186" s="41"/>
      <c r="S186" s="41"/>
      <c r="T186" s="45"/>
      <c r="U186" s="45"/>
      <c r="V186" s="45"/>
      <c r="W186" s="61"/>
      <c r="X186" s="204"/>
    </row>
    <row r="187" spans="1:24" ht="12.75">
      <c r="A187" s="190"/>
      <c r="B187" s="127"/>
      <c r="C187" s="127"/>
      <c r="D187" s="8"/>
      <c r="E187" s="40"/>
      <c r="F187" s="41" t="s">
        <v>24</v>
      </c>
      <c r="G187" s="41" t="s">
        <v>24</v>
      </c>
      <c r="H187" s="42" t="s">
        <v>24</v>
      </c>
      <c r="I187" s="43" t="s">
        <v>24</v>
      </c>
      <c r="J187" s="127"/>
      <c r="K187" s="41"/>
      <c r="L187" s="44"/>
      <c r="M187" s="41"/>
      <c r="N187" s="41"/>
      <c r="O187" s="41"/>
      <c r="P187" s="41"/>
      <c r="Q187" s="41"/>
      <c r="R187" s="41"/>
      <c r="S187" s="41"/>
      <c r="T187" s="45"/>
      <c r="U187" s="45"/>
      <c r="V187" s="45"/>
      <c r="W187" s="61"/>
      <c r="X187" s="204"/>
    </row>
    <row r="188" spans="1:24" ht="12.75">
      <c r="A188" s="190"/>
      <c r="B188" s="127"/>
      <c r="C188" s="127"/>
      <c r="D188" s="8"/>
      <c r="E188" s="40" t="s">
        <v>31</v>
      </c>
      <c r="F188" s="41" t="s">
        <v>24</v>
      </c>
      <c r="G188" s="41" t="s">
        <v>24</v>
      </c>
      <c r="H188" s="42" t="s">
        <v>62</v>
      </c>
      <c r="I188" s="43" t="s">
        <v>24</v>
      </c>
      <c r="J188" s="43"/>
      <c r="K188" s="41"/>
      <c r="L188" s="41"/>
      <c r="M188" s="41"/>
      <c r="N188" s="41"/>
      <c r="O188" s="41"/>
      <c r="P188" s="41"/>
      <c r="Q188" s="41"/>
      <c r="R188" s="41"/>
      <c r="S188" s="41"/>
      <c r="T188" s="45"/>
      <c r="U188" s="45"/>
      <c r="V188" s="45"/>
      <c r="W188" s="61"/>
      <c r="X188" s="204"/>
    </row>
    <row r="189" spans="1:24" ht="12.75">
      <c r="A189" s="190"/>
      <c r="B189" s="127"/>
      <c r="C189" s="127"/>
      <c r="D189" s="8"/>
      <c r="E189" s="40"/>
      <c r="F189" s="49" t="s">
        <v>28</v>
      </c>
      <c r="G189" s="41"/>
      <c r="H189" s="42" t="s">
        <v>67</v>
      </c>
      <c r="I189" s="43"/>
      <c r="J189" s="43"/>
      <c r="K189" s="41"/>
      <c r="L189" s="41"/>
      <c r="M189" s="41"/>
      <c r="N189" s="41"/>
      <c r="O189" s="41"/>
      <c r="P189" s="41"/>
      <c r="Q189" s="41"/>
      <c r="R189" s="41"/>
      <c r="S189" s="41"/>
      <c r="T189" s="45"/>
      <c r="U189" s="45"/>
      <c r="V189" s="45"/>
      <c r="W189" s="61"/>
      <c r="X189" s="204"/>
    </row>
    <row r="190" spans="1:24" ht="12.75">
      <c r="A190" s="190"/>
      <c r="B190" s="127"/>
      <c r="C190" s="127"/>
      <c r="D190" s="8"/>
      <c r="E190" s="40"/>
      <c r="F190" s="41" t="s">
        <v>24</v>
      </c>
      <c r="G190" s="41">
        <v>3.1</v>
      </c>
      <c r="H190" s="42" t="s">
        <v>93</v>
      </c>
      <c r="I190" s="43" t="s">
        <v>45</v>
      </c>
      <c r="J190" s="163">
        <v>1000</v>
      </c>
      <c r="K190" s="41">
        <v>200</v>
      </c>
      <c r="L190" s="41">
        <v>200</v>
      </c>
      <c r="M190" s="41">
        <v>400</v>
      </c>
      <c r="N190" s="41">
        <v>200</v>
      </c>
      <c r="O190" s="41"/>
      <c r="P190" s="41"/>
      <c r="Q190" s="41">
        <v>58</v>
      </c>
      <c r="R190" s="41">
        <v>102</v>
      </c>
      <c r="S190" s="41"/>
      <c r="T190" s="45"/>
      <c r="U190" s="45"/>
      <c r="V190" s="45"/>
      <c r="W190" s="61">
        <f>+Q190+R190+S190+T190</f>
        <v>160</v>
      </c>
      <c r="X190" s="204">
        <f>W190/J190</f>
        <v>0.16</v>
      </c>
    </row>
    <row r="191" spans="1:24" ht="12.75">
      <c r="A191" s="190"/>
      <c r="B191" s="127"/>
      <c r="C191" s="127"/>
      <c r="D191" s="8"/>
      <c r="E191" s="40"/>
      <c r="F191" s="49"/>
      <c r="G191" s="49" t="s">
        <v>143</v>
      </c>
      <c r="H191" s="42" t="s">
        <v>117</v>
      </c>
      <c r="I191" s="43" t="s">
        <v>47</v>
      </c>
      <c r="J191" s="163">
        <v>784</v>
      </c>
      <c r="K191" s="41">
        <v>157</v>
      </c>
      <c r="L191" s="41">
        <v>157</v>
      </c>
      <c r="M191" s="41">
        <v>314</v>
      </c>
      <c r="N191" s="41">
        <v>156</v>
      </c>
      <c r="O191" s="41"/>
      <c r="P191" s="41"/>
      <c r="Q191" s="41">
        <v>57</v>
      </c>
      <c r="R191" s="41">
        <v>1</v>
      </c>
      <c r="S191" s="41"/>
      <c r="T191" s="45"/>
      <c r="U191" s="45"/>
      <c r="V191" s="45"/>
      <c r="W191" s="61">
        <f>+Q191+R191+S191+T191</f>
        <v>58</v>
      </c>
      <c r="X191" s="204">
        <f>W191/J191</f>
        <v>0.07397959183673469</v>
      </c>
    </row>
    <row r="192" spans="1:24" ht="12.75">
      <c r="A192" s="191"/>
      <c r="B192" s="156"/>
      <c r="C192" s="156"/>
      <c r="D192" s="192"/>
      <c r="E192" s="73"/>
      <c r="F192" s="74"/>
      <c r="G192" s="74"/>
      <c r="H192" s="156"/>
      <c r="I192" s="151"/>
      <c r="J192" s="156"/>
      <c r="K192" s="74"/>
      <c r="L192" s="152"/>
      <c r="M192" s="74"/>
      <c r="N192" s="74"/>
      <c r="O192" s="74"/>
      <c r="P192" s="74"/>
      <c r="Q192" s="74"/>
      <c r="R192" s="74"/>
      <c r="S192" s="74"/>
      <c r="T192" s="155"/>
      <c r="U192" s="155"/>
      <c r="V192" s="155"/>
      <c r="W192" s="160"/>
      <c r="X192" s="205"/>
    </row>
    <row r="193" spans="1:24" ht="12.75">
      <c r="A193" s="190"/>
      <c r="B193" s="127"/>
      <c r="C193" s="127"/>
      <c r="D193" s="8"/>
      <c r="E193" s="40" t="s">
        <v>24</v>
      </c>
      <c r="F193" s="41" t="s">
        <v>24</v>
      </c>
      <c r="G193" s="41" t="s">
        <v>24</v>
      </c>
      <c r="H193" s="139" t="s">
        <v>95</v>
      </c>
      <c r="I193" s="43" t="s">
        <v>24</v>
      </c>
      <c r="J193" s="127"/>
      <c r="K193" s="41"/>
      <c r="L193" s="44"/>
      <c r="M193" s="41"/>
      <c r="N193" s="41"/>
      <c r="O193" s="41"/>
      <c r="P193" s="41"/>
      <c r="Q193" s="41"/>
      <c r="R193" s="41"/>
      <c r="S193" s="41"/>
      <c r="T193" s="45"/>
      <c r="U193" s="45"/>
      <c r="V193" s="45"/>
      <c r="W193" s="61"/>
      <c r="X193" s="204"/>
    </row>
    <row r="194" spans="1:24" ht="28.5" customHeight="1">
      <c r="A194" s="190"/>
      <c r="B194" s="127"/>
      <c r="C194" s="127"/>
      <c r="D194" s="8"/>
      <c r="E194" s="40" t="s">
        <v>24</v>
      </c>
      <c r="F194" s="41" t="s">
        <v>24</v>
      </c>
      <c r="G194" s="41" t="s">
        <v>24</v>
      </c>
      <c r="H194" s="42" t="s">
        <v>27</v>
      </c>
      <c r="I194" s="43" t="s">
        <v>24</v>
      </c>
      <c r="J194" s="127"/>
      <c r="K194" s="41"/>
      <c r="L194" s="44"/>
      <c r="M194" s="41"/>
      <c r="N194" s="41"/>
      <c r="O194" s="41"/>
      <c r="P194" s="41"/>
      <c r="Q194" s="41"/>
      <c r="R194" s="41"/>
      <c r="S194" s="41"/>
      <c r="T194" s="45"/>
      <c r="U194" s="45"/>
      <c r="V194" s="45"/>
      <c r="W194" s="61"/>
      <c r="X194" s="204"/>
    </row>
    <row r="195" spans="1:24" ht="25.5">
      <c r="A195" s="190"/>
      <c r="B195" s="127"/>
      <c r="C195" s="127"/>
      <c r="D195" s="8"/>
      <c r="E195" s="40" t="s">
        <v>24</v>
      </c>
      <c r="F195" s="41" t="s">
        <v>24</v>
      </c>
      <c r="G195" s="41" t="s">
        <v>24</v>
      </c>
      <c r="H195" s="42" t="s">
        <v>29</v>
      </c>
      <c r="I195" s="43" t="s">
        <v>24</v>
      </c>
      <c r="J195" s="127"/>
      <c r="K195" s="41"/>
      <c r="L195" s="44"/>
      <c r="M195" s="41"/>
      <c r="N195" s="41"/>
      <c r="O195" s="41"/>
      <c r="P195" s="41"/>
      <c r="Q195" s="41"/>
      <c r="R195" s="41"/>
      <c r="S195" s="41"/>
      <c r="T195" s="45"/>
      <c r="U195" s="45"/>
      <c r="V195" s="45"/>
      <c r="W195" s="61"/>
      <c r="X195" s="204"/>
    </row>
    <row r="196" spans="1:24" ht="12.75">
      <c r="A196" s="190"/>
      <c r="B196" s="127"/>
      <c r="C196" s="127"/>
      <c r="D196" s="8"/>
      <c r="E196" s="40"/>
      <c r="F196" s="41" t="s">
        <v>24</v>
      </c>
      <c r="G196" s="41" t="s">
        <v>24</v>
      </c>
      <c r="H196" s="42" t="s">
        <v>24</v>
      </c>
      <c r="I196" s="43" t="s">
        <v>24</v>
      </c>
      <c r="J196" s="127"/>
      <c r="K196" s="41"/>
      <c r="L196" s="44"/>
      <c r="M196" s="41"/>
      <c r="N196" s="41"/>
      <c r="O196" s="41"/>
      <c r="P196" s="41"/>
      <c r="Q196" s="41"/>
      <c r="R196" s="41"/>
      <c r="S196" s="41"/>
      <c r="T196" s="45"/>
      <c r="U196" s="45"/>
      <c r="V196" s="45"/>
      <c r="W196" s="61"/>
      <c r="X196" s="204"/>
    </row>
    <row r="197" spans="1:24" ht="12.75">
      <c r="A197" s="190"/>
      <c r="B197" s="127"/>
      <c r="C197" s="127"/>
      <c r="D197" s="8"/>
      <c r="E197" s="40" t="s">
        <v>31</v>
      </c>
      <c r="F197" s="41" t="s">
        <v>24</v>
      </c>
      <c r="G197" s="41" t="s">
        <v>24</v>
      </c>
      <c r="H197" s="42" t="s">
        <v>62</v>
      </c>
      <c r="I197" s="43" t="s">
        <v>24</v>
      </c>
      <c r="J197" s="43"/>
      <c r="K197" s="41"/>
      <c r="L197" s="41"/>
      <c r="M197" s="41"/>
      <c r="N197" s="41"/>
      <c r="O197" s="41"/>
      <c r="P197" s="41"/>
      <c r="Q197" s="41"/>
      <c r="R197" s="41"/>
      <c r="S197" s="41"/>
      <c r="T197" s="45"/>
      <c r="U197" s="45"/>
      <c r="V197" s="45"/>
      <c r="W197" s="61"/>
      <c r="X197" s="204"/>
    </row>
    <row r="198" spans="1:24" ht="12.75">
      <c r="A198" s="190"/>
      <c r="B198" s="127"/>
      <c r="C198" s="127"/>
      <c r="D198" s="8"/>
      <c r="E198" s="40"/>
      <c r="F198" s="49" t="s">
        <v>28</v>
      </c>
      <c r="G198" s="41"/>
      <c r="H198" s="42" t="s">
        <v>67</v>
      </c>
      <c r="I198" s="43"/>
      <c r="J198" s="43"/>
      <c r="K198" s="41"/>
      <c r="L198" s="41"/>
      <c r="M198" s="41"/>
      <c r="N198" s="41"/>
      <c r="O198" s="41"/>
      <c r="P198" s="41"/>
      <c r="Q198" s="41"/>
      <c r="R198" s="41"/>
      <c r="S198" s="41"/>
      <c r="T198" s="45"/>
      <c r="U198" s="45"/>
      <c r="V198" s="45"/>
      <c r="W198" s="61"/>
      <c r="X198" s="204"/>
    </row>
    <row r="199" spans="1:24" ht="12.75">
      <c r="A199" s="190"/>
      <c r="B199" s="127"/>
      <c r="C199" s="127"/>
      <c r="D199" s="8"/>
      <c r="E199" s="40"/>
      <c r="F199" s="41" t="s">
        <v>24</v>
      </c>
      <c r="G199" s="41">
        <v>3.1</v>
      </c>
      <c r="H199" s="42" t="s">
        <v>93</v>
      </c>
      <c r="I199" s="43" t="s">
        <v>45</v>
      </c>
      <c r="J199" s="163">
        <v>3000</v>
      </c>
      <c r="K199" s="41">
        <v>600</v>
      </c>
      <c r="L199" s="44">
        <v>600</v>
      </c>
      <c r="M199" s="41">
        <v>1200</v>
      </c>
      <c r="N199" s="41">
        <v>600</v>
      </c>
      <c r="O199" s="41"/>
      <c r="P199" s="41"/>
      <c r="Q199" s="41">
        <v>2038</v>
      </c>
      <c r="R199" s="41">
        <v>200</v>
      </c>
      <c r="S199" s="41"/>
      <c r="T199" s="45"/>
      <c r="U199" s="45"/>
      <c r="V199" s="45"/>
      <c r="W199" s="61">
        <f>+Q199+R199+S199+T199</f>
        <v>2238</v>
      </c>
      <c r="X199" s="204">
        <f>W199/J199</f>
        <v>0.746</v>
      </c>
    </row>
    <row r="200" spans="1:24" ht="12.75">
      <c r="A200" s="190"/>
      <c r="B200" s="127"/>
      <c r="C200" s="127"/>
      <c r="D200" s="8"/>
      <c r="E200" s="40"/>
      <c r="F200" s="49"/>
      <c r="G200" s="49" t="s">
        <v>143</v>
      </c>
      <c r="H200" s="42" t="s">
        <v>117</v>
      </c>
      <c r="I200" s="43" t="s">
        <v>47</v>
      </c>
      <c r="J200" s="163">
        <v>2140</v>
      </c>
      <c r="K200" s="41">
        <v>428</v>
      </c>
      <c r="L200" s="44">
        <v>428</v>
      </c>
      <c r="M200" s="41">
        <v>856</v>
      </c>
      <c r="N200" s="41">
        <v>428</v>
      </c>
      <c r="O200" s="41"/>
      <c r="P200" s="41"/>
      <c r="Q200" s="41">
        <v>434</v>
      </c>
      <c r="R200" s="41">
        <v>1389</v>
      </c>
      <c r="S200" s="41"/>
      <c r="T200" s="45"/>
      <c r="U200" s="45"/>
      <c r="V200" s="45"/>
      <c r="W200" s="61">
        <f>+Q200+R200+S200+T200</f>
        <v>1823</v>
      </c>
      <c r="X200" s="204">
        <f>W200/J200</f>
        <v>0.8518691588785047</v>
      </c>
    </row>
    <row r="201" spans="1:24" ht="12.75">
      <c r="A201" s="190"/>
      <c r="B201" s="127"/>
      <c r="C201" s="127"/>
      <c r="D201" s="8"/>
      <c r="E201" s="40"/>
      <c r="F201" s="41"/>
      <c r="G201" s="41"/>
      <c r="H201" s="42"/>
      <c r="I201" s="43"/>
      <c r="J201" s="163"/>
      <c r="K201" s="41"/>
      <c r="L201" s="44"/>
      <c r="M201" s="41"/>
      <c r="N201" s="41"/>
      <c r="O201" s="41"/>
      <c r="P201" s="41"/>
      <c r="Q201" s="41"/>
      <c r="R201" s="41"/>
      <c r="S201" s="41"/>
      <c r="T201" s="45"/>
      <c r="U201" s="45"/>
      <c r="V201" s="45"/>
      <c r="W201" s="61"/>
      <c r="X201" s="204"/>
    </row>
    <row r="202" spans="1:24" ht="12.75">
      <c r="A202" s="191"/>
      <c r="B202" s="156"/>
      <c r="C202" s="156"/>
      <c r="D202" s="192"/>
      <c r="E202" s="73" t="s">
        <v>24</v>
      </c>
      <c r="F202" s="74" t="s">
        <v>24</v>
      </c>
      <c r="G202" s="74" t="s">
        <v>24</v>
      </c>
      <c r="H202" s="150"/>
      <c r="I202" s="151" t="s">
        <v>24</v>
      </c>
      <c r="J202" s="156"/>
      <c r="K202" s="74"/>
      <c r="L202" s="152"/>
      <c r="M202" s="74"/>
      <c r="N202" s="74"/>
      <c r="O202" s="74"/>
      <c r="P202" s="74"/>
      <c r="Q202" s="74"/>
      <c r="R202" s="74"/>
      <c r="S202" s="74"/>
      <c r="T202" s="155"/>
      <c r="U202" s="155"/>
      <c r="V202" s="155"/>
      <c r="W202" s="160"/>
      <c r="X202" s="205"/>
    </row>
    <row r="203" spans="1:24" ht="12.75">
      <c r="A203" s="190"/>
      <c r="B203" s="127"/>
      <c r="C203" s="127"/>
      <c r="D203" s="8"/>
      <c r="E203" s="40" t="s">
        <v>24</v>
      </c>
      <c r="F203" s="41" t="s">
        <v>24</v>
      </c>
      <c r="G203" s="41" t="s">
        <v>24</v>
      </c>
      <c r="H203" s="77" t="s">
        <v>54</v>
      </c>
      <c r="I203" s="43" t="s">
        <v>24</v>
      </c>
      <c r="J203" s="127"/>
      <c r="K203" s="41"/>
      <c r="L203" s="44"/>
      <c r="M203" s="41"/>
      <c r="N203" s="41"/>
      <c r="O203" s="41"/>
      <c r="P203" s="41"/>
      <c r="Q203" s="41"/>
      <c r="R203" s="41"/>
      <c r="S203" s="41"/>
      <c r="T203" s="45"/>
      <c r="U203" s="45"/>
      <c r="V203" s="45"/>
      <c r="W203" s="61"/>
      <c r="X203" s="204"/>
    </row>
    <row r="204" spans="1:24" ht="25.5">
      <c r="A204" s="190"/>
      <c r="B204" s="127"/>
      <c r="C204" s="127"/>
      <c r="D204" s="8"/>
      <c r="E204" s="40" t="s">
        <v>24</v>
      </c>
      <c r="F204" s="41" t="s">
        <v>24</v>
      </c>
      <c r="G204" s="41" t="s">
        <v>24</v>
      </c>
      <c r="H204" s="42" t="s">
        <v>27</v>
      </c>
      <c r="I204" s="43" t="s">
        <v>24</v>
      </c>
      <c r="J204" s="127"/>
      <c r="K204" s="41"/>
      <c r="L204" s="44"/>
      <c r="M204" s="41"/>
      <c r="N204" s="41"/>
      <c r="O204" s="41"/>
      <c r="P204" s="41"/>
      <c r="Q204" s="41"/>
      <c r="R204" s="41"/>
      <c r="S204" s="41"/>
      <c r="T204" s="45"/>
      <c r="U204" s="45"/>
      <c r="V204" s="45"/>
      <c r="W204" s="61"/>
      <c r="X204" s="204"/>
    </row>
    <row r="205" spans="1:24" ht="25.5">
      <c r="A205" s="190"/>
      <c r="B205" s="127"/>
      <c r="C205" s="127"/>
      <c r="D205" s="8"/>
      <c r="E205" s="40" t="s">
        <v>24</v>
      </c>
      <c r="F205" s="41" t="s">
        <v>24</v>
      </c>
      <c r="G205" s="41" t="s">
        <v>24</v>
      </c>
      <c r="H205" s="42" t="s">
        <v>29</v>
      </c>
      <c r="I205" s="43" t="s">
        <v>24</v>
      </c>
      <c r="J205" s="127"/>
      <c r="K205" s="41"/>
      <c r="L205" s="44"/>
      <c r="M205" s="41"/>
      <c r="N205" s="41"/>
      <c r="O205" s="41"/>
      <c r="P205" s="41"/>
      <c r="Q205" s="41"/>
      <c r="R205" s="41"/>
      <c r="S205" s="41"/>
      <c r="T205" s="45"/>
      <c r="U205" s="45"/>
      <c r="V205" s="45"/>
      <c r="W205" s="61"/>
      <c r="X205" s="204"/>
    </row>
    <row r="206" spans="1:24" ht="12.75">
      <c r="A206" s="190"/>
      <c r="B206" s="127"/>
      <c r="C206" s="127"/>
      <c r="D206" s="8"/>
      <c r="E206" s="40"/>
      <c r="F206" s="41" t="s">
        <v>24</v>
      </c>
      <c r="G206" s="41" t="s">
        <v>24</v>
      </c>
      <c r="H206" s="42" t="s">
        <v>24</v>
      </c>
      <c r="I206" s="43" t="s">
        <v>24</v>
      </c>
      <c r="J206" s="127"/>
      <c r="K206" s="41"/>
      <c r="L206" s="44"/>
      <c r="M206" s="41"/>
      <c r="N206" s="41"/>
      <c r="O206" s="41"/>
      <c r="P206" s="41"/>
      <c r="Q206" s="41"/>
      <c r="R206" s="41"/>
      <c r="S206" s="41"/>
      <c r="T206" s="45"/>
      <c r="U206" s="45"/>
      <c r="V206" s="45"/>
      <c r="W206" s="61"/>
      <c r="X206" s="204"/>
    </row>
    <row r="207" spans="1:24" ht="12.75">
      <c r="A207" s="190"/>
      <c r="B207" s="127"/>
      <c r="C207" s="127"/>
      <c r="D207" s="8"/>
      <c r="E207" s="40" t="s">
        <v>31</v>
      </c>
      <c r="F207" s="41" t="s">
        <v>24</v>
      </c>
      <c r="G207" s="41" t="s">
        <v>24</v>
      </c>
      <c r="H207" s="42" t="s">
        <v>62</v>
      </c>
      <c r="I207" s="43" t="s">
        <v>24</v>
      </c>
      <c r="J207" s="43"/>
      <c r="K207" s="41"/>
      <c r="L207" s="41"/>
      <c r="M207" s="41"/>
      <c r="N207" s="41"/>
      <c r="O207" s="41"/>
      <c r="P207" s="41"/>
      <c r="Q207" s="41"/>
      <c r="R207" s="41"/>
      <c r="S207" s="41"/>
      <c r="T207" s="45"/>
      <c r="U207" s="45"/>
      <c r="V207" s="45"/>
      <c r="W207" s="61"/>
      <c r="X207" s="204"/>
    </row>
    <row r="208" spans="1:24" ht="12.75">
      <c r="A208" s="190"/>
      <c r="B208" s="127"/>
      <c r="C208" s="127"/>
      <c r="D208" s="8"/>
      <c r="E208" s="40"/>
      <c r="F208" s="49" t="s">
        <v>28</v>
      </c>
      <c r="G208" s="41"/>
      <c r="H208" s="42" t="s">
        <v>67</v>
      </c>
      <c r="I208" s="43"/>
      <c r="J208" s="43"/>
      <c r="K208" s="41"/>
      <c r="L208" s="41"/>
      <c r="M208" s="41"/>
      <c r="N208" s="41"/>
      <c r="O208" s="41"/>
      <c r="P208" s="41"/>
      <c r="Q208" s="41"/>
      <c r="R208" s="41"/>
      <c r="S208" s="41"/>
      <c r="T208" s="45"/>
      <c r="U208" s="45"/>
      <c r="V208" s="45"/>
      <c r="W208" s="61"/>
      <c r="X208" s="204"/>
    </row>
    <row r="209" spans="1:24" ht="12.75">
      <c r="A209" s="190"/>
      <c r="B209" s="127"/>
      <c r="C209" s="127"/>
      <c r="D209" s="8"/>
      <c r="E209" s="40"/>
      <c r="F209" s="41" t="s">
        <v>24</v>
      </c>
      <c r="G209" s="41">
        <v>3.1</v>
      </c>
      <c r="H209" s="42" t="s">
        <v>93</v>
      </c>
      <c r="I209" s="43" t="s">
        <v>45</v>
      </c>
      <c r="J209" s="163">
        <v>1200</v>
      </c>
      <c r="K209" s="41">
        <v>240</v>
      </c>
      <c r="L209" s="44">
        <v>240</v>
      </c>
      <c r="M209" s="41">
        <v>480</v>
      </c>
      <c r="N209" s="41">
        <v>240</v>
      </c>
      <c r="O209" s="41"/>
      <c r="P209" s="41"/>
      <c r="Q209" s="41">
        <v>90</v>
      </c>
      <c r="R209" s="41">
        <v>57</v>
      </c>
      <c r="S209" s="41"/>
      <c r="T209" s="45"/>
      <c r="U209" s="45"/>
      <c r="V209" s="45"/>
      <c r="W209" s="61">
        <f>+Q209+R209+S209+T209</f>
        <v>147</v>
      </c>
      <c r="X209" s="204">
        <f>W209/J209</f>
        <v>0.1225</v>
      </c>
    </row>
    <row r="210" spans="1:24" ht="12.75">
      <c r="A210" s="190"/>
      <c r="B210" s="127"/>
      <c r="C210" s="127"/>
      <c r="D210" s="8"/>
      <c r="E210" s="40"/>
      <c r="F210" s="49"/>
      <c r="G210" s="49" t="s">
        <v>143</v>
      </c>
      <c r="H210" s="42" t="s">
        <v>117</v>
      </c>
      <c r="I210" s="43" t="s">
        <v>47</v>
      </c>
      <c r="J210" s="163">
        <v>1010</v>
      </c>
      <c r="K210" s="41">
        <v>200</v>
      </c>
      <c r="L210" s="44">
        <v>200</v>
      </c>
      <c r="M210" s="41">
        <v>410</v>
      </c>
      <c r="N210" s="41">
        <v>200</v>
      </c>
      <c r="O210" s="41"/>
      <c r="P210" s="41"/>
      <c r="Q210" s="44">
        <v>74</v>
      </c>
      <c r="R210" s="41">
        <v>28</v>
      </c>
      <c r="S210" s="41"/>
      <c r="T210" s="45"/>
      <c r="U210" s="45"/>
      <c r="V210" s="45"/>
      <c r="W210" s="61">
        <f>+Q210+R210+S210+T210</f>
        <v>102</v>
      </c>
      <c r="X210" s="204">
        <f>W210/J210</f>
        <v>0.100990099009901</v>
      </c>
    </row>
    <row r="211" spans="1:24" ht="12.75">
      <c r="A211" s="191"/>
      <c r="B211" s="156"/>
      <c r="C211" s="156"/>
      <c r="D211" s="184"/>
      <c r="E211" s="193" t="s">
        <v>24</v>
      </c>
      <c r="F211" s="74" t="s">
        <v>24</v>
      </c>
      <c r="G211" s="74" t="s">
        <v>24</v>
      </c>
      <c r="H211" s="156"/>
      <c r="I211" s="151" t="s">
        <v>24</v>
      </c>
      <c r="J211" s="156"/>
      <c r="K211" s="74"/>
      <c r="L211" s="152"/>
      <c r="M211" s="74"/>
      <c r="N211" s="74"/>
      <c r="O211" s="74"/>
      <c r="P211" s="74"/>
      <c r="Q211" s="74"/>
      <c r="R211" s="74"/>
      <c r="S211" s="74"/>
      <c r="T211" s="155"/>
      <c r="U211" s="155"/>
      <c r="V211" s="155"/>
      <c r="W211" s="160"/>
      <c r="X211" s="205"/>
    </row>
    <row r="212" spans="1:24" ht="12.75">
      <c r="A212" s="190"/>
      <c r="B212" s="127"/>
      <c r="C212" s="127"/>
      <c r="D212" s="8"/>
      <c r="E212" s="40" t="s">
        <v>24</v>
      </c>
      <c r="F212" s="41" t="s">
        <v>24</v>
      </c>
      <c r="G212" s="41" t="s">
        <v>24</v>
      </c>
      <c r="H212" s="139" t="s">
        <v>55</v>
      </c>
      <c r="I212" s="43" t="s">
        <v>24</v>
      </c>
      <c r="J212" s="127"/>
      <c r="K212" s="41"/>
      <c r="L212" s="44"/>
      <c r="M212" s="41"/>
      <c r="N212" s="41"/>
      <c r="O212" s="41"/>
      <c r="P212" s="41"/>
      <c r="Q212" s="41"/>
      <c r="R212" s="41"/>
      <c r="S212" s="41"/>
      <c r="T212" s="45"/>
      <c r="U212" s="45"/>
      <c r="V212" s="45"/>
      <c r="W212" s="61"/>
      <c r="X212" s="204"/>
    </row>
    <row r="213" spans="1:24" ht="25.5">
      <c r="A213" s="190"/>
      <c r="B213" s="127"/>
      <c r="C213" s="127"/>
      <c r="D213" s="8"/>
      <c r="E213" s="40" t="s">
        <v>24</v>
      </c>
      <c r="F213" s="41" t="s">
        <v>24</v>
      </c>
      <c r="G213" s="41" t="s">
        <v>24</v>
      </c>
      <c r="H213" s="42" t="s">
        <v>27</v>
      </c>
      <c r="I213" s="43" t="s">
        <v>24</v>
      </c>
      <c r="J213" s="127"/>
      <c r="K213" s="41"/>
      <c r="L213" s="44"/>
      <c r="M213" s="41"/>
      <c r="N213" s="41"/>
      <c r="O213" s="41"/>
      <c r="P213" s="41"/>
      <c r="Q213" s="41"/>
      <c r="R213" s="41"/>
      <c r="S213" s="41"/>
      <c r="T213" s="45"/>
      <c r="U213" s="45"/>
      <c r="V213" s="45"/>
      <c r="W213" s="61"/>
      <c r="X213" s="204"/>
    </row>
    <row r="214" spans="1:24" ht="26.25" thickBot="1">
      <c r="A214" s="118"/>
      <c r="B214" s="120"/>
      <c r="C214" s="120"/>
      <c r="D214" s="5"/>
      <c r="E214" s="64" t="s">
        <v>24</v>
      </c>
      <c r="F214" s="65" t="s">
        <v>24</v>
      </c>
      <c r="G214" s="65" t="s">
        <v>24</v>
      </c>
      <c r="H214" s="85" t="s">
        <v>29</v>
      </c>
      <c r="I214" s="68" t="s">
        <v>24</v>
      </c>
      <c r="J214" s="120"/>
      <c r="K214" s="65"/>
      <c r="L214" s="70"/>
      <c r="M214" s="65"/>
      <c r="N214" s="65"/>
      <c r="O214" s="65"/>
      <c r="P214" s="65"/>
      <c r="Q214" s="65"/>
      <c r="R214" s="65"/>
      <c r="S214" s="65"/>
      <c r="T214" s="71"/>
      <c r="U214" s="71"/>
      <c r="V214" s="71"/>
      <c r="W214" s="69"/>
      <c r="X214" s="208"/>
    </row>
    <row r="215" spans="1:24" ht="13.5" thickTop="1">
      <c r="A215" s="197"/>
      <c r="B215" s="198"/>
      <c r="C215" s="198"/>
      <c r="D215" s="199"/>
      <c r="E215" s="78"/>
      <c r="F215" s="79" t="s">
        <v>24</v>
      </c>
      <c r="G215" s="79" t="s">
        <v>24</v>
      </c>
      <c r="H215" s="202" t="s">
        <v>24</v>
      </c>
      <c r="I215" s="195" t="s">
        <v>24</v>
      </c>
      <c r="J215" s="198"/>
      <c r="K215" s="79"/>
      <c r="L215" s="196"/>
      <c r="M215" s="79"/>
      <c r="N215" s="79"/>
      <c r="O215" s="79"/>
      <c r="P215" s="79"/>
      <c r="Q215" s="79"/>
      <c r="R215" s="79"/>
      <c r="S215" s="79"/>
      <c r="T215" s="80"/>
      <c r="U215" s="80"/>
      <c r="V215" s="80"/>
      <c r="W215" s="203"/>
      <c r="X215" s="211"/>
    </row>
    <row r="216" spans="1:24" ht="12.75">
      <c r="A216" s="190"/>
      <c r="B216" s="127"/>
      <c r="C216" s="127"/>
      <c r="D216" s="8"/>
      <c r="E216" s="40" t="s">
        <v>31</v>
      </c>
      <c r="F216" s="41" t="s">
        <v>24</v>
      </c>
      <c r="G216" s="41" t="s">
        <v>24</v>
      </c>
      <c r="H216" s="42" t="s">
        <v>62</v>
      </c>
      <c r="I216" s="43" t="s">
        <v>24</v>
      </c>
      <c r="J216" s="43"/>
      <c r="K216" s="41"/>
      <c r="L216" s="41"/>
      <c r="M216" s="41"/>
      <c r="N216" s="41"/>
      <c r="O216" s="41"/>
      <c r="P216" s="41"/>
      <c r="Q216" s="41"/>
      <c r="R216" s="41"/>
      <c r="S216" s="41"/>
      <c r="T216" s="45"/>
      <c r="U216" s="45"/>
      <c r="V216" s="45"/>
      <c r="W216" s="61"/>
      <c r="X216" s="204"/>
    </row>
    <row r="217" spans="1:24" ht="12.75">
      <c r="A217" s="190"/>
      <c r="B217" s="127"/>
      <c r="C217" s="127"/>
      <c r="D217" s="8"/>
      <c r="E217" s="40"/>
      <c r="F217" s="49" t="s">
        <v>28</v>
      </c>
      <c r="G217" s="41"/>
      <c r="H217" s="42" t="s">
        <v>67</v>
      </c>
      <c r="I217" s="43"/>
      <c r="J217" s="43"/>
      <c r="K217" s="41"/>
      <c r="L217" s="41"/>
      <c r="M217" s="41"/>
      <c r="N217" s="41"/>
      <c r="O217" s="41"/>
      <c r="P217" s="41"/>
      <c r="Q217" s="41"/>
      <c r="R217" s="41"/>
      <c r="S217" s="41"/>
      <c r="T217" s="45"/>
      <c r="U217" s="45"/>
      <c r="V217" s="45"/>
      <c r="W217" s="61"/>
      <c r="X217" s="204"/>
    </row>
    <row r="218" spans="1:24" ht="12.75">
      <c r="A218" s="190"/>
      <c r="B218" s="127"/>
      <c r="C218" s="127"/>
      <c r="D218" s="8"/>
      <c r="E218" s="40"/>
      <c r="F218" s="41" t="s">
        <v>24</v>
      </c>
      <c r="G218" s="41">
        <v>3.1</v>
      </c>
      <c r="H218" s="42" t="s">
        <v>93</v>
      </c>
      <c r="I218" s="43" t="s">
        <v>45</v>
      </c>
      <c r="J218" s="163">
        <v>900</v>
      </c>
      <c r="K218" s="41">
        <v>180</v>
      </c>
      <c r="L218" s="44">
        <v>180</v>
      </c>
      <c r="M218" s="41">
        <v>360</v>
      </c>
      <c r="N218" s="41">
        <v>180</v>
      </c>
      <c r="O218" s="41"/>
      <c r="P218" s="41"/>
      <c r="Q218" s="41">
        <v>60</v>
      </c>
      <c r="R218" s="41">
        <v>76</v>
      </c>
      <c r="S218" s="41"/>
      <c r="T218" s="45"/>
      <c r="U218" s="45"/>
      <c r="V218" s="45"/>
      <c r="W218" s="61">
        <f>+Q218+R218+S218+T218</f>
        <v>136</v>
      </c>
      <c r="X218" s="204">
        <f>W218/J218</f>
        <v>0.1511111111111111</v>
      </c>
    </row>
    <row r="219" spans="1:24" ht="12.75">
      <c r="A219" s="190"/>
      <c r="B219" s="127"/>
      <c r="C219" s="127"/>
      <c r="D219" s="8"/>
      <c r="E219" s="40"/>
      <c r="F219" s="49"/>
      <c r="G219" s="49" t="s">
        <v>143</v>
      </c>
      <c r="H219" s="42" t="s">
        <v>117</v>
      </c>
      <c r="I219" s="43" t="s">
        <v>47</v>
      </c>
      <c r="J219" s="163">
        <v>720</v>
      </c>
      <c r="K219" s="41">
        <v>144</v>
      </c>
      <c r="L219" s="44">
        <v>144</v>
      </c>
      <c r="M219" s="41">
        <v>288</v>
      </c>
      <c r="N219" s="41">
        <v>144</v>
      </c>
      <c r="O219" s="41"/>
      <c r="P219" s="41"/>
      <c r="Q219" s="41">
        <v>97</v>
      </c>
      <c r="R219" s="41">
        <v>49</v>
      </c>
      <c r="S219" s="41"/>
      <c r="T219" s="45"/>
      <c r="U219" s="45"/>
      <c r="V219" s="45"/>
      <c r="W219" s="61">
        <f>+Q219+R219+S219+T219</f>
        <v>146</v>
      </c>
      <c r="X219" s="204">
        <f>W219/J219</f>
        <v>0.20277777777777778</v>
      </c>
    </row>
    <row r="220" spans="1:24" ht="12.75">
      <c r="A220" s="191"/>
      <c r="B220" s="156"/>
      <c r="C220" s="156"/>
      <c r="D220" s="192"/>
      <c r="E220" s="73" t="s">
        <v>24</v>
      </c>
      <c r="F220" s="74" t="s">
        <v>24</v>
      </c>
      <c r="G220" s="74" t="s">
        <v>24</v>
      </c>
      <c r="H220" s="156"/>
      <c r="I220" s="151" t="s">
        <v>24</v>
      </c>
      <c r="J220" s="156"/>
      <c r="K220" s="74"/>
      <c r="L220" s="152"/>
      <c r="M220" s="74"/>
      <c r="N220" s="74"/>
      <c r="O220" s="74"/>
      <c r="P220" s="74"/>
      <c r="Q220" s="74"/>
      <c r="R220" s="74"/>
      <c r="S220" s="74"/>
      <c r="T220" s="155"/>
      <c r="U220" s="155"/>
      <c r="V220" s="155"/>
      <c r="W220" s="160"/>
      <c r="X220" s="205"/>
    </row>
    <row r="221" spans="1:24" ht="12.75">
      <c r="A221" s="190"/>
      <c r="B221" s="127"/>
      <c r="C221" s="127"/>
      <c r="D221" s="8"/>
      <c r="E221" s="40" t="s">
        <v>24</v>
      </c>
      <c r="F221" s="41" t="s">
        <v>24</v>
      </c>
      <c r="G221" s="41" t="s">
        <v>24</v>
      </c>
      <c r="H221" s="77" t="s">
        <v>56</v>
      </c>
      <c r="I221" s="43" t="s">
        <v>24</v>
      </c>
      <c r="J221" s="127"/>
      <c r="K221" s="41"/>
      <c r="L221" s="44"/>
      <c r="M221" s="41"/>
      <c r="N221" s="41"/>
      <c r="O221" s="41"/>
      <c r="P221" s="41"/>
      <c r="Q221" s="41"/>
      <c r="R221" s="41"/>
      <c r="S221" s="41"/>
      <c r="T221" s="45"/>
      <c r="U221" s="45"/>
      <c r="V221" s="45"/>
      <c r="W221" s="61"/>
      <c r="X221" s="204"/>
    </row>
    <row r="222" spans="1:24" ht="25.5">
      <c r="A222" s="190"/>
      <c r="B222" s="127"/>
      <c r="C222" s="127"/>
      <c r="D222" s="8"/>
      <c r="E222" s="40" t="s">
        <v>24</v>
      </c>
      <c r="F222" s="41" t="s">
        <v>24</v>
      </c>
      <c r="G222" s="41" t="s">
        <v>24</v>
      </c>
      <c r="H222" s="42" t="s">
        <v>27</v>
      </c>
      <c r="I222" s="43" t="s">
        <v>24</v>
      </c>
      <c r="J222" s="127"/>
      <c r="K222" s="41"/>
      <c r="L222" s="44"/>
      <c r="M222" s="41"/>
      <c r="N222" s="41"/>
      <c r="O222" s="41"/>
      <c r="P222" s="41"/>
      <c r="Q222" s="41"/>
      <c r="R222" s="41"/>
      <c r="S222" s="41"/>
      <c r="T222" s="45"/>
      <c r="U222" s="45"/>
      <c r="V222" s="45"/>
      <c r="W222" s="61"/>
      <c r="X222" s="204"/>
    </row>
    <row r="223" spans="1:24" ht="25.5">
      <c r="A223" s="190"/>
      <c r="B223" s="127"/>
      <c r="C223" s="127"/>
      <c r="D223" s="8"/>
      <c r="E223" s="40"/>
      <c r="F223" s="41" t="s">
        <v>24</v>
      </c>
      <c r="G223" s="41" t="s">
        <v>24</v>
      </c>
      <c r="H223" s="42" t="s">
        <v>29</v>
      </c>
      <c r="I223" s="43" t="s">
        <v>24</v>
      </c>
      <c r="J223" s="127"/>
      <c r="K223" s="41"/>
      <c r="L223" s="44"/>
      <c r="M223" s="41"/>
      <c r="N223" s="41"/>
      <c r="O223" s="41"/>
      <c r="P223" s="41"/>
      <c r="Q223" s="41"/>
      <c r="R223" s="41"/>
      <c r="S223" s="41"/>
      <c r="T223" s="45"/>
      <c r="U223" s="45"/>
      <c r="V223" s="45"/>
      <c r="W223" s="61"/>
      <c r="X223" s="204"/>
    </row>
    <row r="224" spans="1:24" ht="12.75">
      <c r="A224" s="190"/>
      <c r="B224" s="127"/>
      <c r="C224" s="127"/>
      <c r="D224" s="8"/>
      <c r="E224" s="40" t="s">
        <v>31</v>
      </c>
      <c r="F224" s="41" t="s">
        <v>24</v>
      </c>
      <c r="G224" s="41" t="s">
        <v>24</v>
      </c>
      <c r="H224" s="42" t="s">
        <v>62</v>
      </c>
      <c r="I224" s="43" t="s">
        <v>24</v>
      </c>
      <c r="J224" s="43"/>
      <c r="K224" s="41"/>
      <c r="L224" s="41"/>
      <c r="M224" s="41"/>
      <c r="N224" s="41"/>
      <c r="O224" s="41"/>
      <c r="P224" s="41"/>
      <c r="Q224" s="41"/>
      <c r="R224" s="41"/>
      <c r="S224" s="41"/>
      <c r="T224" s="45"/>
      <c r="U224" s="45"/>
      <c r="V224" s="45"/>
      <c r="W224" s="61"/>
      <c r="X224" s="204"/>
    </row>
    <row r="225" spans="1:24" ht="12.75">
      <c r="A225" s="190"/>
      <c r="B225" s="127"/>
      <c r="C225" s="127"/>
      <c r="D225" s="8"/>
      <c r="E225" s="40"/>
      <c r="F225" s="49" t="s">
        <v>28</v>
      </c>
      <c r="G225" s="41"/>
      <c r="H225" s="42" t="s">
        <v>67</v>
      </c>
      <c r="I225" s="43"/>
      <c r="J225" s="43"/>
      <c r="K225" s="41"/>
      <c r="L225" s="41"/>
      <c r="M225" s="41"/>
      <c r="N225" s="41"/>
      <c r="O225" s="41"/>
      <c r="P225" s="41"/>
      <c r="Q225" s="41"/>
      <c r="R225" s="41"/>
      <c r="S225" s="41"/>
      <c r="T225" s="45"/>
      <c r="U225" s="45"/>
      <c r="V225" s="45"/>
      <c r="W225" s="61"/>
      <c r="X225" s="204"/>
    </row>
    <row r="226" spans="1:24" ht="12.75">
      <c r="A226" s="190"/>
      <c r="B226" s="127"/>
      <c r="C226" s="127"/>
      <c r="D226" s="8"/>
      <c r="E226" s="40"/>
      <c r="F226" s="41" t="s">
        <v>24</v>
      </c>
      <c r="G226" s="41">
        <v>3.1</v>
      </c>
      <c r="H226" s="42" t="s">
        <v>93</v>
      </c>
      <c r="I226" s="43" t="s">
        <v>45</v>
      </c>
      <c r="J226" s="41">
        <v>865</v>
      </c>
      <c r="K226" s="41">
        <v>172</v>
      </c>
      <c r="L226" s="41">
        <v>172</v>
      </c>
      <c r="M226" s="41">
        <v>350</v>
      </c>
      <c r="N226" s="41">
        <v>171</v>
      </c>
      <c r="O226" s="41"/>
      <c r="P226" s="41"/>
      <c r="Q226" s="41">
        <v>100</v>
      </c>
      <c r="R226" s="41">
        <v>82</v>
      </c>
      <c r="S226" s="41"/>
      <c r="T226" s="45"/>
      <c r="U226" s="45"/>
      <c r="V226" s="45"/>
      <c r="W226" s="61">
        <f>+Q226+R226+S226+T226</f>
        <v>182</v>
      </c>
      <c r="X226" s="204">
        <f>W226/J226</f>
        <v>0.21040462427745665</v>
      </c>
    </row>
    <row r="227" spans="1:24" ht="12.75">
      <c r="A227" s="190"/>
      <c r="B227" s="127"/>
      <c r="C227" s="127"/>
      <c r="D227" s="8"/>
      <c r="E227" s="40"/>
      <c r="F227" s="49"/>
      <c r="G227" s="49" t="s">
        <v>143</v>
      </c>
      <c r="H227" s="42" t="s">
        <v>117</v>
      </c>
      <c r="I227" s="43" t="s">
        <v>47</v>
      </c>
      <c r="J227" s="41">
        <v>614</v>
      </c>
      <c r="K227" s="41">
        <v>122</v>
      </c>
      <c r="L227" s="41">
        <v>122</v>
      </c>
      <c r="M227" s="41">
        <v>248</v>
      </c>
      <c r="N227" s="41">
        <v>122</v>
      </c>
      <c r="O227" s="41"/>
      <c r="P227" s="41"/>
      <c r="Q227" s="41">
        <v>90</v>
      </c>
      <c r="R227" s="41">
        <v>83</v>
      </c>
      <c r="S227" s="41"/>
      <c r="T227" s="45"/>
      <c r="U227" s="45"/>
      <c r="V227" s="45"/>
      <c r="W227" s="61">
        <f>+Q227+R227+S227+T227</f>
        <v>173</v>
      </c>
      <c r="X227" s="204">
        <f>W227/J227</f>
        <v>0.28175895765472314</v>
      </c>
    </row>
    <row r="228" spans="1:24" ht="12.75">
      <c r="A228" s="190"/>
      <c r="B228" s="127"/>
      <c r="C228" s="127"/>
      <c r="D228" s="8"/>
      <c r="E228" s="40" t="s">
        <v>24</v>
      </c>
      <c r="F228" s="41" t="s">
        <v>24</v>
      </c>
      <c r="G228" s="41" t="s">
        <v>24</v>
      </c>
      <c r="H228" s="47"/>
      <c r="I228" s="43" t="s">
        <v>24</v>
      </c>
      <c r="J228" s="127"/>
      <c r="K228" s="41"/>
      <c r="L228" s="44"/>
      <c r="M228" s="41"/>
      <c r="N228" s="41"/>
      <c r="O228" s="41"/>
      <c r="P228" s="41"/>
      <c r="Q228" s="41"/>
      <c r="R228" s="41"/>
      <c r="S228" s="41"/>
      <c r="T228" s="45"/>
      <c r="U228" s="45"/>
      <c r="V228" s="45"/>
      <c r="W228" s="61"/>
      <c r="X228" s="204"/>
    </row>
    <row r="229" spans="1:24" ht="12.75">
      <c r="A229" s="190"/>
      <c r="B229" s="127"/>
      <c r="C229" s="127"/>
      <c r="D229" s="8"/>
      <c r="E229" s="40" t="s">
        <v>24</v>
      </c>
      <c r="F229" s="41" t="s">
        <v>24</v>
      </c>
      <c r="G229" s="41" t="s">
        <v>24</v>
      </c>
      <c r="H229" s="139" t="s">
        <v>96</v>
      </c>
      <c r="I229" s="43" t="s">
        <v>24</v>
      </c>
      <c r="J229" s="127"/>
      <c r="K229" s="41"/>
      <c r="L229" s="44"/>
      <c r="M229" s="41"/>
      <c r="N229" s="41"/>
      <c r="O229" s="41"/>
      <c r="P229" s="41"/>
      <c r="Q229" s="41"/>
      <c r="R229" s="41"/>
      <c r="S229" s="41"/>
      <c r="T229" s="45"/>
      <c r="U229" s="45"/>
      <c r="V229" s="45"/>
      <c r="W229" s="61"/>
      <c r="X229" s="204"/>
    </row>
    <row r="230" spans="1:24" ht="25.5">
      <c r="A230" s="190"/>
      <c r="B230" s="127"/>
      <c r="C230" s="127"/>
      <c r="D230" s="8"/>
      <c r="E230" s="40" t="s">
        <v>24</v>
      </c>
      <c r="F230" s="41" t="s">
        <v>24</v>
      </c>
      <c r="G230" s="41" t="s">
        <v>24</v>
      </c>
      <c r="H230" s="42" t="s">
        <v>27</v>
      </c>
      <c r="I230" s="43" t="s">
        <v>24</v>
      </c>
      <c r="J230" s="127"/>
      <c r="K230" s="41"/>
      <c r="L230" s="44"/>
      <c r="M230" s="41"/>
      <c r="N230" s="41"/>
      <c r="O230" s="41"/>
      <c r="P230" s="41"/>
      <c r="Q230" s="41"/>
      <c r="R230" s="41"/>
      <c r="S230" s="41"/>
      <c r="T230" s="45"/>
      <c r="U230" s="45"/>
      <c r="V230" s="45"/>
      <c r="W230" s="61"/>
      <c r="X230" s="204"/>
    </row>
    <row r="231" spans="1:24" ht="25.5">
      <c r="A231" s="190"/>
      <c r="B231" s="127"/>
      <c r="C231" s="127"/>
      <c r="D231" s="8"/>
      <c r="E231" s="40"/>
      <c r="F231" s="41" t="s">
        <v>24</v>
      </c>
      <c r="G231" s="41" t="s">
        <v>24</v>
      </c>
      <c r="H231" s="42" t="s">
        <v>29</v>
      </c>
      <c r="I231" s="43" t="s">
        <v>24</v>
      </c>
      <c r="J231" s="127"/>
      <c r="K231" s="41"/>
      <c r="L231" s="44"/>
      <c r="M231" s="41"/>
      <c r="N231" s="41"/>
      <c r="O231" s="41"/>
      <c r="P231" s="41"/>
      <c r="Q231" s="41"/>
      <c r="R231" s="41"/>
      <c r="S231" s="41"/>
      <c r="T231" s="45"/>
      <c r="U231" s="45"/>
      <c r="V231" s="45"/>
      <c r="W231" s="61"/>
      <c r="X231" s="204"/>
    </row>
    <row r="232" spans="1:24" ht="12.75">
      <c r="A232" s="190"/>
      <c r="B232" s="127"/>
      <c r="C232" s="127"/>
      <c r="D232" s="8"/>
      <c r="E232" s="40" t="s">
        <v>31</v>
      </c>
      <c r="F232" s="41" t="s">
        <v>24</v>
      </c>
      <c r="G232" s="41" t="s">
        <v>24</v>
      </c>
      <c r="H232" s="42" t="s">
        <v>62</v>
      </c>
      <c r="I232" s="43" t="s">
        <v>24</v>
      </c>
      <c r="J232" s="43"/>
      <c r="K232" s="41"/>
      <c r="L232" s="41"/>
      <c r="M232" s="41"/>
      <c r="N232" s="41"/>
      <c r="O232" s="41"/>
      <c r="P232" s="41"/>
      <c r="Q232" s="41"/>
      <c r="R232" s="41"/>
      <c r="S232" s="41"/>
      <c r="T232" s="45"/>
      <c r="U232" s="45"/>
      <c r="V232" s="45"/>
      <c r="W232" s="61"/>
      <c r="X232" s="204"/>
    </row>
    <row r="233" spans="1:24" ht="12.75">
      <c r="A233" s="190"/>
      <c r="B233" s="127"/>
      <c r="C233" s="127"/>
      <c r="D233" s="8"/>
      <c r="E233" s="40"/>
      <c r="F233" s="49" t="s">
        <v>28</v>
      </c>
      <c r="G233" s="41"/>
      <c r="H233" s="42" t="s">
        <v>67</v>
      </c>
      <c r="I233" s="43"/>
      <c r="J233" s="43"/>
      <c r="K233" s="41"/>
      <c r="L233" s="41"/>
      <c r="M233" s="41"/>
      <c r="N233" s="41"/>
      <c r="O233" s="41"/>
      <c r="P233" s="41"/>
      <c r="Q233" s="41"/>
      <c r="R233" s="41"/>
      <c r="S233" s="41"/>
      <c r="T233" s="45"/>
      <c r="U233" s="45"/>
      <c r="V233" s="45"/>
      <c r="W233" s="61"/>
      <c r="X233" s="204"/>
    </row>
    <row r="234" spans="1:24" ht="12.75">
      <c r="A234" s="190"/>
      <c r="B234" s="127"/>
      <c r="C234" s="127"/>
      <c r="D234" s="8"/>
      <c r="E234" s="40"/>
      <c r="F234" s="41" t="s">
        <v>24</v>
      </c>
      <c r="G234" s="41">
        <v>3.1</v>
      </c>
      <c r="H234" s="42" t="s">
        <v>93</v>
      </c>
      <c r="I234" s="43" t="s">
        <v>45</v>
      </c>
      <c r="J234" s="41">
        <v>840</v>
      </c>
      <c r="K234" s="41">
        <v>154</v>
      </c>
      <c r="L234" s="41">
        <v>154</v>
      </c>
      <c r="M234" s="41">
        <v>378</v>
      </c>
      <c r="N234" s="41">
        <v>154</v>
      </c>
      <c r="O234" s="41"/>
      <c r="P234" s="41"/>
      <c r="Q234" s="41">
        <v>296</v>
      </c>
      <c r="R234" s="41">
        <v>42</v>
      </c>
      <c r="S234" s="41"/>
      <c r="T234" s="45"/>
      <c r="U234" s="45"/>
      <c r="V234" s="45"/>
      <c r="W234" s="61">
        <f>+Q234+R234+S234+T234</f>
        <v>338</v>
      </c>
      <c r="X234" s="204">
        <f>W234/J234</f>
        <v>0.4023809523809524</v>
      </c>
    </row>
    <row r="235" spans="1:24" ht="12.75">
      <c r="A235" s="190"/>
      <c r="B235" s="127"/>
      <c r="C235" s="127"/>
      <c r="D235" s="8"/>
      <c r="E235" s="40"/>
      <c r="F235" s="49"/>
      <c r="G235" s="49" t="s">
        <v>143</v>
      </c>
      <c r="H235" s="42" t="s">
        <v>117</v>
      </c>
      <c r="I235" s="43" t="s">
        <v>47</v>
      </c>
      <c r="J235" s="41">
        <v>714</v>
      </c>
      <c r="K235" s="41">
        <v>131</v>
      </c>
      <c r="L235" s="41">
        <v>131</v>
      </c>
      <c r="M235" s="41">
        <v>321</v>
      </c>
      <c r="N235" s="41">
        <v>131</v>
      </c>
      <c r="O235" s="41"/>
      <c r="P235" s="41"/>
      <c r="Q235" s="41">
        <v>222</v>
      </c>
      <c r="R235" s="41">
        <v>33</v>
      </c>
      <c r="S235" s="41"/>
      <c r="T235" s="45"/>
      <c r="U235" s="45"/>
      <c r="V235" s="45"/>
      <c r="W235" s="61">
        <f>+Q235+R235+S235+T235</f>
        <v>255</v>
      </c>
      <c r="X235" s="204">
        <f>W235/J235</f>
        <v>0.35714285714285715</v>
      </c>
    </row>
    <row r="236" spans="1:24" ht="12.75">
      <c r="A236" s="190"/>
      <c r="B236" s="127"/>
      <c r="C236" s="127"/>
      <c r="D236" s="8"/>
      <c r="E236" s="40" t="s">
        <v>24</v>
      </c>
      <c r="F236" s="41" t="s">
        <v>24</v>
      </c>
      <c r="G236" s="41" t="s">
        <v>24</v>
      </c>
      <c r="H236" s="47"/>
      <c r="I236" s="43" t="s">
        <v>24</v>
      </c>
      <c r="J236" s="127"/>
      <c r="K236" s="41"/>
      <c r="L236" s="44"/>
      <c r="M236" s="41"/>
      <c r="N236" s="41"/>
      <c r="O236" s="41"/>
      <c r="P236" s="41"/>
      <c r="Q236" s="41"/>
      <c r="R236" s="41"/>
      <c r="S236" s="41"/>
      <c r="T236" s="45"/>
      <c r="U236" s="45"/>
      <c r="V236" s="45"/>
      <c r="W236" s="61"/>
      <c r="X236" s="204"/>
    </row>
    <row r="237" spans="1:24" ht="12.75">
      <c r="A237" s="190"/>
      <c r="B237" s="127"/>
      <c r="C237" s="127"/>
      <c r="D237" s="8"/>
      <c r="E237" s="40" t="s">
        <v>24</v>
      </c>
      <c r="F237" s="41" t="s">
        <v>24</v>
      </c>
      <c r="G237" s="41" t="s">
        <v>24</v>
      </c>
      <c r="H237" s="77" t="s">
        <v>58</v>
      </c>
      <c r="I237" s="43" t="s">
        <v>24</v>
      </c>
      <c r="J237" s="127"/>
      <c r="K237" s="41"/>
      <c r="L237" s="41"/>
      <c r="M237" s="41"/>
      <c r="N237" s="41"/>
      <c r="O237" s="41"/>
      <c r="P237" s="41"/>
      <c r="Q237" s="41"/>
      <c r="R237" s="41"/>
      <c r="S237" s="41"/>
      <c r="T237" s="45"/>
      <c r="U237" s="45"/>
      <c r="V237" s="45"/>
      <c r="W237" s="61"/>
      <c r="X237" s="204"/>
    </row>
    <row r="238" spans="1:24" ht="25.5">
      <c r="A238" s="190"/>
      <c r="B238" s="127"/>
      <c r="C238" s="127"/>
      <c r="D238" s="8"/>
      <c r="E238" s="40" t="s">
        <v>24</v>
      </c>
      <c r="F238" s="41" t="s">
        <v>24</v>
      </c>
      <c r="G238" s="41" t="s">
        <v>24</v>
      </c>
      <c r="H238" s="42" t="s">
        <v>27</v>
      </c>
      <c r="I238" s="43" t="s">
        <v>24</v>
      </c>
      <c r="J238" s="127"/>
      <c r="K238" s="41"/>
      <c r="L238" s="41"/>
      <c r="M238" s="41"/>
      <c r="N238" s="41"/>
      <c r="O238" s="41"/>
      <c r="P238" s="41"/>
      <c r="Q238" s="41"/>
      <c r="R238" s="41"/>
      <c r="S238" s="41"/>
      <c r="T238" s="45"/>
      <c r="U238" s="45"/>
      <c r="V238" s="45"/>
      <c r="W238" s="61"/>
      <c r="X238" s="204"/>
    </row>
    <row r="239" spans="1:24" ht="25.5">
      <c r="A239" s="190"/>
      <c r="B239" s="127"/>
      <c r="C239" s="127"/>
      <c r="D239" s="8"/>
      <c r="E239" s="40"/>
      <c r="F239" s="41" t="s">
        <v>24</v>
      </c>
      <c r="G239" s="41" t="s">
        <v>24</v>
      </c>
      <c r="H239" s="42" t="s">
        <v>29</v>
      </c>
      <c r="I239" s="43" t="s">
        <v>24</v>
      </c>
      <c r="J239" s="127"/>
      <c r="K239" s="41"/>
      <c r="L239" s="44"/>
      <c r="M239" s="41"/>
      <c r="N239" s="41"/>
      <c r="O239" s="41"/>
      <c r="P239" s="41"/>
      <c r="Q239" s="41"/>
      <c r="R239" s="41"/>
      <c r="S239" s="41"/>
      <c r="T239" s="45"/>
      <c r="U239" s="45"/>
      <c r="V239" s="45"/>
      <c r="W239" s="61"/>
      <c r="X239" s="204"/>
    </row>
    <row r="240" spans="1:24" ht="12.75">
      <c r="A240" s="190"/>
      <c r="B240" s="127"/>
      <c r="C240" s="127"/>
      <c r="D240" s="8"/>
      <c r="E240" s="40" t="s">
        <v>31</v>
      </c>
      <c r="F240" s="41" t="s">
        <v>24</v>
      </c>
      <c r="G240" s="41" t="s">
        <v>24</v>
      </c>
      <c r="H240" s="42" t="s">
        <v>62</v>
      </c>
      <c r="I240" s="43" t="s">
        <v>24</v>
      </c>
      <c r="J240" s="43"/>
      <c r="K240" s="41"/>
      <c r="L240" s="41"/>
      <c r="M240" s="41"/>
      <c r="N240" s="41"/>
      <c r="O240" s="41"/>
      <c r="P240" s="41"/>
      <c r="Q240" s="41"/>
      <c r="R240" s="41"/>
      <c r="S240" s="41"/>
      <c r="T240" s="45"/>
      <c r="U240" s="45"/>
      <c r="V240" s="45"/>
      <c r="W240" s="61"/>
      <c r="X240" s="204"/>
    </row>
    <row r="241" spans="1:24" ht="12.75">
      <c r="A241" s="190"/>
      <c r="B241" s="127"/>
      <c r="C241" s="127"/>
      <c r="D241" s="8"/>
      <c r="E241" s="40"/>
      <c r="F241" s="49" t="s">
        <v>28</v>
      </c>
      <c r="G241" s="41"/>
      <c r="H241" s="42" t="s">
        <v>67</v>
      </c>
      <c r="I241" s="43"/>
      <c r="J241" s="43"/>
      <c r="K241" s="41"/>
      <c r="L241" s="41"/>
      <c r="M241" s="41"/>
      <c r="N241" s="41"/>
      <c r="O241" s="41"/>
      <c r="P241" s="41"/>
      <c r="Q241" s="41"/>
      <c r="R241" s="41"/>
      <c r="S241" s="41"/>
      <c r="T241" s="45"/>
      <c r="U241" s="45"/>
      <c r="V241" s="45"/>
      <c r="W241" s="61"/>
      <c r="X241" s="204"/>
    </row>
    <row r="242" spans="1:24" ht="12.75">
      <c r="A242" s="190"/>
      <c r="B242" s="127"/>
      <c r="C242" s="127"/>
      <c r="D242" s="8"/>
      <c r="E242" s="40"/>
      <c r="F242" s="41" t="s">
        <v>24</v>
      </c>
      <c r="G242" s="41">
        <v>3.1</v>
      </c>
      <c r="H242" s="42" t="s">
        <v>93</v>
      </c>
      <c r="I242" s="43" t="s">
        <v>45</v>
      </c>
      <c r="J242" s="41">
        <v>1600</v>
      </c>
      <c r="K242" s="41">
        <v>320</v>
      </c>
      <c r="L242" s="41">
        <v>320</v>
      </c>
      <c r="M242" s="41">
        <v>640</v>
      </c>
      <c r="N242" s="41">
        <v>320</v>
      </c>
      <c r="O242" s="41"/>
      <c r="P242" s="41"/>
      <c r="Q242" s="41">
        <v>228</v>
      </c>
      <c r="R242" s="41">
        <v>179</v>
      </c>
      <c r="S242" s="41"/>
      <c r="T242" s="45"/>
      <c r="U242" s="45"/>
      <c r="V242" s="45"/>
      <c r="W242" s="61">
        <f>+Q242+R242+S242+T242</f>
        <v>407</v>
      </c>
      <c r="X242" s="204">
        <f>W242/J242</f>
        <v>0.254375</v>
      </c>
    </row>
    <row r="243" spans="1:24" ht="13.5" thickBot="1">
      <c r="A243" s="118"/>
      <c r="B243" s="120"/>
      <c r="C243" s="120"/>
      <c r="D243" s="128"/>
      <c r="E243" s="64"/>
      <c r="F243" s="66"/>
      <c r="G243" s="66" t="s">
        <v>143</v>
      </c>
      <c r="H243" s="85" t="s">
        <v>117</v>
      </c>
      <c r="I243" s="68" t="s">
        <v>47</v>
      </c>
      <c r="J243" s="65">
        <v>1120</v>
      </c>
      <c r="K243" s="65">
        <v>224</v>
      </c>
      <c r="L243" s="65">
        <v>224</v>
      </c>
      <c r="M243" s="65">
        <v>448</v>
      </c>
      <c r="N243" s="65">
        <v>224</v>
      </c>
      <c r="O243" s="65"/>
      <c r="P243" s="65"/>
      <c r="Q243" s="65">
        <v>216</v>
      </c>
      <c r="R243" s="65">
        <v>121</v>
      </c>
      <c r="S243" s="65"/>
      <c r="T243" s="71"/>
      <c r="U243" s="71"/>
      <c r="V243" s="71"/>
      <c r="W243" s="69">
        <f>+Q243+R243+S243+T243</f>
        <v>337</v>
      </c>
      <c r="X243" s="208">
        <f>W243/J243</f>
        <v>0.30089285714285713</v>
      </c>
    </row>
    <row r="244" spans="1:24" ht="14.25" thickBot="1" thickTop="1">
      <c r="A244" s="170"/>
      <c r="B244" s="170"/>
      <c r="C244" s="170"/>
      <c r="D244" s="170"/>
      <c r="E244" s="8"/>
      <c r="F244" s="8"/>
      <c r="G244" s="8"/>
      <c r="H244" s="111"/>
      <c r="I244" s="8"/>
      <c r="J244" s="8"/>
      <c r="K244" s="113"/>
      <c r="L244" s="114"/>
      <c r="M244" s="113"/>
      <c r="N244" s="113"/>
      <c r="O244" s="113"/>
      <c r="P244" s="113"/>
      <c r="Q244" s="113"/>
      <c r="R244" s="113"/>
      <c r="S244" s="113"/>
      <c r="T244" s="18"/>
      <c r="U244" s="18"/>
      <c r="V244" s="18"/>
      <c r="W244" s="18"/>
      <c r="X244" s="179"/>
    </row>
    <row r="245" spans="1:24" ht="14.25" thickBot="1" thickTop="1">
      <c r="A245" s="227" t="s">
        <v>154</v>
      </c>
      <c r="B245" s="228"/>
      <c r="C245" s="228"/>
      <c r="D245" s="228"/>
      <c r="E245" s="228"/>
      <c r="F245" s="228"/>
      <c r="G245" s="228"/>
      <c r="H245" s="229"/>
      <c r="I245" s="212"/>
      <c r="J245" s="212">
        <f>SUM(J13:J243)</f>
        <v>211123</v>
      </c>
      <c r="K245" s="212"/>
      <c r="L245" s="212"/>
      <c r="M245" s="212"/>
      <c r="N245" s="212"/>
      <c r="O245" s="212"/>
      <c r="P245" s="212"/>
      <c r="Q245" s="213"/>
      <c r="R245" s="212"/>
      <c r="S245" s="212"/>
      <c r="T245" s="212"/>
      <c r="U245" s="212"/>
      <c r="V245" s="212"/>
      <c r="W245" s="212"/>
      <c r="X245" s="214"/>
    </row>
    <row r="246" ht="13.5" thickTop="1">
      <c r="Q246" s="189"/>
    </row>
    <row r="247" ht="12.75">
      <c r="Q247" s="189"/>
    </row>
    <row r="248" ht="12.75">
      <c r="Q248" s="189"/>
    </row>
    <row r="249" ht="12.75">
      <c r="Q249" s="189"/>
    </row>
    <row r="250" ht="12.75">
      <c r="Q250" s="189"/>
    </row>
    <row r="251" ht="12.75">
      <c r="Q251" s="189"/>
    </row>
    <row r="252" ht="12.75">
      <c r="Q252" s="189"/>
    </row>
    <row r="253" ht="12.75">
      <c r="Q253" s="189"/>
    </row>
    <row r="254" ht="12.75">
      <c r="Q254" s="189"/>
    </row>
    <row r="255" ht="12.75">
      <c r="Q255" s="189"/>
    </row>
    <row r="256" ht="12.75">
      <c r="Q256" s="189"/>
    </row>
    <row r="257" ht="12.75">
      <c r="Q257" s="189"/>
    </row>
    <row r="258" ht="12.75">
      <c r="Q258" s="189"/>
    </row>
    <row r="259" ht="12.75">
      <c r="Q259" s="189"/>
    </row>
    <row r="260" ht="12.75">
      <c r="Q260" s="189"/>
    </row>
    <row r="261" ht="12.75">
      <c r="Q261" s="189"/>
    </row>
    <row r="262" ht="12.75">
      <c r="Q262" s="189"/>
    </row>
    <row r="263" ht="12.75">
      <c r="Q263" s="189"/>
    </row>
    <row r="264" ht="12.75">
      <c r="Q264" s="189"/>
    </row>
    <row r="265" ht="12.75">
      <c r="Q265" s="189"/>
    </row>
    <row r="266" ht="12.75">
      <c r="Q266" s="189"/>
    </row>
    <row r="267" ht="12.75">
      <c r="Q267" s="189"/>
    </row>
    <row r="268" ht="12.75">
      <c r="Q268" s="189"/>
    </row>
    <row r="269" ht="12.75">
      <c r="Q269" s="189"/>
    </row>
    <row r="270" ht="12.75">
      <c r="Q270" s="189"/>
    </row>
    <row r="271" ht="12.75">
      <c r="Q271" s="189"/>
    </row>
    <row r="272" ht="12.75">
      <c r="Q272" s="189"/>
    </row>
    <row r="273" ht="12.75">
      <c r="Q273" s="189"/>
    </row>
    <row r="274" ht="12.75">
      <c r="Q274" s="189"/>
    </row>
    <row r="275" ht="12.75">
      <c r="Q275" s="189"/>
    </row>
    <row r="276" ht="12.75">
      <c r="Q276" s="189"/>
    </row>
    <row r="277" ht="12.75">
      <c r="Q277" s="189"/>
    </row>
    <row r="278" ht="12.75">
      <c r="Q278" s="189"/>
    </row>
    <row r="279" ht="12.75">
      <c r="Q279" s="189"/>
    </row>
    <row r="280" ht="12.75">
      <c r="Q280" s="189"/>
    </row>
    <row r="281" ht="12.75">
      <c r="Q281" s="189"/>
    </row>
    <row r="282" ht="12.75">
      <c r="Q282" s="189"/>
    </row>
    <row r="283" ht="12.75">
      <c r="Q283" s="189"/>
    </row>
    <row r="284" ht="12.75">
      <c r="Q284" s="189"/>
    </row>
    <row r="285" ht="12.75">
      <c r="Q285" s="189"/>
    </row>
    <row r="286" ht="12.75">
      <c r="Q286" s="189"/>
    </row>
    <row r="287" ht="12.75">
      <c r="Q287" s="189"/>
    </row>
    <row r="288" ht="12.75">
      <c r="Q288" s="189"/>
    </row>
    <row r="289" ht="12.75">
      <c r="Q289" s="189"/>
    </row>
    <row r="290" ht="12.75">
      <c r="Q290" s="189"/>
    </row>
    <row r="291" ht="12.75">
      <c r="Q291" s="189"/>
    </row>
    <row r="292" ht="12.75">
      <c r="Q292" s="189"/>
    </row>
    <row r="293" ht="12.75">
      <c r="Q293" s="189"/>
    </row>
    <row r="294" ht="12.75">
      <c r="Q294" s="189"/>
    </row>
    <row r="295" ht="12.75">
      <c r="Q295" s="189"/>
    </row>
    <row r="296" ht="12.75">
      <c r="Q296" s="189"/>
    </row>
    <row r="297" ht="12.75">
      <c r="Q297" s="189"/>
    </row>
    <row r="298" ht="12.75">
      <c r="Q298" s="189"/>
    </row>
    <row r="299" ht="12.75">
      <c r="Q299" s="189"/>
    </row>
    <row r="300" ht="12.75">
      <c r="Q300" s="189"/>
    </row>
    <row r="301" ht="12.75">
      <c r="Q301" s="189"/>
    </row>
    <row r="302" ht="12.75">
      <c r="Q302" s="189"/>
    </row>
    <row r="303" ht="12.75">
      <c r="Q303" s="189"/>
    </row>
    <row r="304" ht="12.75">
      <c r="Q304" s="189"/>
    </row>
    <row r="305" ht="12.75">
      <c r="Q305" s="189"/>
    </row>
    <row r="306" ht="12.75">
      <c r="Q306" s="189"/>
    </row>
    <row r="307" ht="12.75">
      <c r="Q307" s="189"/>
    </row>
    <row r="308" ht="12.75">
      <c r="Q308" s="189"/>
    </row>
    <row r="309" ht="12.75">
      <c r="Q309" s="189"/>
    </row>
    <row r="310" ht="12.75">
      <c r="Q310" s="189"/>
    </row>
    <row r="311" ht="12.75">
      <c r="Q311" s="189"/>
    </row>
    <row r="312" ht="12.75">
      <c r="Q312" s="189"/>
    </row>
    <row r="313" ht="12.75">
      <c r="Q313" s="189"/>
    </row>
    <row r="314" ht="12.75">
      <c r="Q314" s="189"/>
    </row>
    <row r="315" ht="12.75">
      <c r="Q315" s="189"/>
    </row>
    <row r="316" ht="12.75">
      <c r="Q316" s="189"/>
    </row>
    <row r="317" ht="12.75">
      <c r="Q317" s="189"/>
    </row>
    <row r="318" ht="12.75">
      <c r="Q318" s="189"/>
    </row>
    <row r="319" ht="12.75">
      <c r="Q319" s="189"/>
    </row>
    <row r="320" ht="12.75">
      <c r="Q320" s="189"/>
    </row>
    <row r="321" ht="12.75">
      <c r="Q321" s="189"/>
    </row>
    <row r="322" ht="12.75">
      <c r="Q322" s="189"/>
    </row>
    <row r="323" ht="12.75">
      <c r="Q323" s="189"/>
    </row>
    <row r="324" ht="12.75">
      <c r="Q324" s="189"/>
    </row>
    <row r="325" ht="12.75">
      <c r="Q325" s="189"/>
    </row>
    <row r="326" ht="12.75">
      <c r="Q326" s="189"/>
    </row>
    <row r="327" ht="12.75">
      <c r="Q327" s="189"/>
    </row>
    <row r="328" ht="12.75">
      <c r="Q328" s="189"/>
    </row>
    <row r="329" ht="12.75">
      <c r="Q329" s="189"/>
    </row>
    <row r="330" ht="12.75">
      <c r="Q330" s="189"/>
    </row>
    <row r="331" ht="12.75">
      <c r="Q331" s="189"/>
    </row>
    <row r="332" ht="12.75">
      <c r="Q332" s="189"/>
    </row>
    <row r="333" ht="12.75">
      <c r="Q333" s="189"/>
    </row>
    <row r="334" ht="12.75">
      <c r="Q334" s="189"/>
    </row>
    <row r="335" ht="12.75">
      <c r="Q335" s="189"/>
    </row>
    <row r="336" ht="12.75">
      <c r="Q336" s="189"/>
    </row>
    <row r="337" ht="12.75">
      <c r="Q337" s="189"/>
    </row>
    <row r="338" ht="12.75">
      <c r="Q338" s="189"/>
    </row>
    <row r="339" ht="12.75">
      <c r="Q339" s="189"/>
    </row>
    <row r="340" ht="12.75">
      <c r="Q340" s="189"/>
    </row>
    <row r="341" ht="12.75">
      <c r="Q341" s="189"/>
    </row>
    <row r="342" ht="12.75">
      <c r="Q342" s="189"/>
    </row>
    <row r="343" ht="12.75">
      <c r="Q343" s="189"/>
    </row>
    <row r="344" ht="12.75">
      <c r="Q344" s="189"/>
    </row>
    <row r="345" ht="12.75">
      <c r="Q345" s="189"/>
    </row>
    <row r="346" ht="12.75">
      <c r="Q346" s="189"/>
    </row>
    <row r="347" ht="12.75">
      <c r="Q347" s="189"/>
    </row>
    <row r="348" ht="12.75">
      <c r="Q348" s="189"/>
    </row>
    <row r="349" ht="12.75">
      <c r="Q349" s="189"/>
    </row>
    <row r="350" ht="12.75">
      <c r="Q350" s="189"/>
    </row>
    <row r="351" ht="12.75">
      <c r="Q351" s="189"/>
    </row>
    <row r="352" ht="12.75">
      <c r="Q352" s="189"/>
    </row>
    <row r="353" ht="12.75">
      <c r="Q353" s="189"/>
    </row>
    <row r="354" ht="12.75">
      <c r="Q354" s="189"/>
    </row>
    <row r="355" ht="12.75">
      <c r="Q355" s="189"/>
    </row>
    <row r="356" ht="12.75">
      <c r="Q356" s="189"/>
    </row>
    <row r="357" ht="12.75">
      <c r="Q357" s="189"/>
    </row>
    <row r="358" ht="12.75">
      <c r="Q358" s="189"/>
    </row>
    <row r="359" ht="12.75">
      <c r="Q359" s="189"/>
    </row>
    <row r="360" ht="12.75">
      <c r="Q360" s="189"/>
    </row>
    <row r="361" ht="12.75">
      <c r="Q361" s="189"/>
    </row>
    <row r="362" ht="12.75">
      <c r="Q362" s="189"/>
    </row>
    <row r="363" ht="12.75">
      <c r="Q363" s="189"/>
    </row>
    <row r="364" ht="12.75">
      <c r="Q364" s="189"/>
    </row>
    <row r="365" ht="12.75">
      <c r="Q365" s="189"/>
    </row>
    <row r="366" ht="12.75">
      <c r="Q366" s="189"/>
    </row>
    <row r="367" ht="12.75">
      <c r="Q367" s="189"/>
    </row>
    <row r="368" ht="12.75">
      <c r="Q368" s="189"/>
    </row>
    <row r="369" ht="12.75">
      <c r="Q369" s="189"/>
    </row>
    <row r="370" ht="12.75">
      <c r="Q370" s="189"/>
    </row>
    <row r="371" ht="12.75">
      <c r="Q371" s="189"/>
    </row>
    <row r="372" ht="12.75">
      <c r="Q372" s="189"/>
    </row>
    <row r="373" ht="12.75">
      <c r="Q373" s="189"/>
    </row>
    <row r="374" ht="12.75">
      <c r="Q374" s="189"/>
    </row>
    <row r="375" ht="12.75">
      <c r="Q375" s="189"/>
    </row>
    <row r="376" ht="12.75">
      <c r="Q376" s="189"/>
    </row>
    <row r="377" ht="12.75">
      <c r="Q377" s="189"/>
    </row>
    <row r="378" ht="12.75">
      <c r="Q378" s="189"/>
    </row>
    <row r="379" ht="12.75">
      <c r="Q379" s="189"/>
    </row>
    <row r="380" ht="12.75">
      <c r="Q380" s="189"/>
    </row>
    <row r="381" ht="12.75">
      <c r="Q381" s="189"/>
    </row>
    <row r="382" ht="12.75">
      <c r="Q382" s="189"/>
    </row>
    <row r="383" ht="12.75">
      <c r="Q383" s="189"/>
    </row>
    <row r="384" ht="12.75">
      <c r="Q384" s="189"/>
    </row>
    <row r="385" ht="12.75">
      <c r="Q385" s="189"/>
    </row>
    <row r="386" ht="12.75">
      <c r="Q386" s="189"/>
    </row>
    <row r="387" ht="12.75">
      <c r="Q387" s="189"/>
    </row>
    <row r="388" ht="12.75">
      <c r="Q388" s="189"/>
    </row>
    <row r="389" ht="12.75">
      <c r="Q389" s="189"/>
    </row>
    <row r="390" ht="12.75">
      <c r="Q390" s="189"/>
    </row>
    <row r="391" ht="12.75">
      <c r="Q391" s="189"/>
    </row>
    <row r="392" ht="12.75">
      <c r="Q392" s="189"/>
    </row>
    <row r="393" ht="12.75">
      <c r="Q393" s="189"/>
    </row>
    <row r="394" ht="12.75">
      <c r="Q394" s="189"/>
    </row>
    <row r="395" ht="12.75">
      <c r="Q395" s="189"/>
    </row>
    <row r="396" ht="12.75">
      <c r="Q396" s="189"/>
    </row>
    <row r="397" ht="12.75">
      <c r="Q397" s="189"/>
    </row>
    <row r="398" ht="12.75">
      <c r="Q398" s="189"/>
    </row>
    <row r="399" ht="12.75">
      <c r="Q399" s="189"/>
    </row>
    <row r="400" ht="12.75">
      <c r="Q400" s="189"/>
    </row>
    <row r="401" ht="12.75">
      <c r="Q401" s="189"/>
    </row>
    <row r="402" ht="12.75">
      <c r="Q402" s="189"/>
    </row>
    <row r="403" ht="12.75">
      <c r="Q403" s="189"/>
    </row>
    <row r="404" ht="12.75">
      <c r="Q404" s="189"/>
    </row>
    <row r="405" ht="12.75">
      <c r="Q405" s="189"/>
    </row>
    <row r="406" ht="12.75">
      <c r="Q406" s="189"/>
    </row>
    <row r="407" ht="12.75">
      <c r="Q407" s="189"/>
    </row>
    <row r="408" ht="12.75">
      <c r="Q408" s="189"/>
    </row>
    <row r="409" ht="12.75">
      <c r="Q409" s="189"/>
    </row>
    <row r="410" ht="12.75">
      <c r="Q410" s="189"/>
    </row>
    <row r="411" ht="12.75">
      <c r="Q411" s="189"/>
    </row>
    <row r="412" ht="12.75">
      <c r="Q412" s="189"/>
    </row>
    <row r="413" ht="12.75">
      <c r="Q413" s="189"/>
    </row>
    <row r="414" ht="12.75">
      <c r="Q414" s="189"/>
    </row>
    <row r="415" ht="12.75">
      <c r="Q415" s="189"/>
    </row>
    <row r="416" ht="12.75">
      <c r="Q416" s="189"/>
    </row>
    <row r="417" ht="12.75">
      <c r="Q417" s="189"/>
    </row>
    <row r="418" ht="12.75">
      <c r="Q418" s="189"/>
    </row>
    <row r="419" ht="12.75">
      <c r="Q419" s="189"/>
    </row>
    <row r="420" ht="12.75">
      <c r="Q420" s="189"/>
    </row>
    <row r="421" ht="12.75">
      <c r="Q421" s="189"/>
    </row>
    <row r="422" ht="12.75">
      <c r="Q422" s="189"/>
    </row>
    <row r="423" ht="12.75">
      <c r="Q423" s="189"/>
    </row>
    <row r="424" ht="12.75">
      <c r="Q424" s="189"/>
    </row>
    <row r="425" ht="12.75">
      <c r="Q425" s="189"/>
    </row>
    <row r="426" ht="12.75">
      <c r="Q426" s="189"/>
    </row>
    <row r="427" ht="12.75">
      <c r="Q427" s="189"/>
    </row>
    <row r="428" ht="12.75">
      <c r="Q428" s="189"/>
    </row>
    <row r="429" ht="12.75">
      <c r="Q429" s="189"/>
    </row>
    <row r="430" ht="12.75">
      <c r="Q430" s="189"/>
    </row>
    <row r="431" ht="12.75">
      <c r="Q431" s="189"/>
    </row>
    <row r="432" ht="12.75">
      <c r="Q432" s="189"/>
    </row>
    <row r="433" ht="12.75">
      <c r="Q433" s="189"/>
    </row>
    <row r="434" ht="12.75">
      <c r="Q434" s="189"/>
    </row>
    <row r="435" ht="12.75">
      <c r="Q435" s="189"/>
    </row>
    <row r="436" ht="12.75">
      <c r="Q436" s="189"/>
    </row>
    <row r="437" ht="12.75">
      <c r="Q437" s="189"/>
    </row>
    <row r="438" ht="12.75">
      <c r="Q438" s="189"/>
    </row>
    <row r="439" ht="12.75">
      <c r="Q439" s="189"/>
    </row>
    <row r="440" ht="12.75">
      <c r="Q440" s="189"/>
    </row>
    <row r="441" ht="12.75">
      <c r="Q441" s="189"/>
    </row>
    <row r="442" ht="12.75">
      <c r="Q442" s="189"/>
    </row>
    <row r="443" ht="12.75">
      <c r="Q443" s="189"/>
    </row>
    <row r="444" ht="12.75">
      <c r="Q444" s="189"/>
    </row>
    <row r="445" ht="12.75">
      <c r="Q445" s="189"/>
    </row>
    <row r="446" ht="12.75">
      <c r="Q446" s="189"/>
    </row>
    <row r="447" ht="12.75">
      <c r="Q447" s="189"/>
    </row>
    <row r="448" ht="12.75">
      <c r="Q448" s="189"/>
    </row>
    <row r="449" ht="12.75">
      <c r="Q449" s="189"/>
    </row>
    <row r="450" ht="12.75">
      <c r="Q450" s="189"/>
    </row>
    <row r="451" ht="12.75">
      <c r="Q451" s="189"/>
    </row>
    <row r="452" ht="12.75">
      <c r="Q452" s="189"/>
    </row>
    <row r="453" ht="12.75">
      <c r="Q453" s="189"/>
    </row>
    <row r="454" ht="12.75">
      <c r="Q454" s="189"/>
    </row>
    <row r="455" ht="12.75">
      <c r="Q455" s="189"/>
    </row>
    <row r="456" ht="12.75">
      <c r="Q456" s="189"/>
    </row>
    <row r="457" ht="12.75">
      <c r="Q457" s="189"/>
    </row>
    <row r="458" ht="12.75">
      <c r="Q458" s="189"/>
    </row>
    <row r="459" ht="12.75">
      <c r="Q459" s="189"/>
    </row>
    <row r="460" ht="12.75">
      <c r="Q460" s="189"/>
    </row>
    <row r="461" ht="12.75">
      <c r="Q461" s="189"/>
    </row>
    <row r="462" ht="12.75">
      <c r="Q462" s="189"/>
    </row>
    <row r="463" ht="12.75">
      <c r="Q463" s="189"/>
    </row>
    <row r="464" ht="12.75">
      <c r="Q464" s="189"/>
    </row>
    <row r="465" ht="12.75">
      <c r="Q465" s="189"/>
    </row>
    <row r="466" ht="12.75">
      <c r="Q466" s="189"/>
    </row>
    <row r="467" ht="12.75">
      <c r="Q467" s="189"/>
    </row>
    <row r="468" ht="12.75">
      <c r="Q468" s="189"/>
    </row>
    <row r="469" ht="12.75">
      <c r="Q469" s="189"/>
    </row>
    <row r="470" ht="12.75">
      <c r="Q470" s="189"/>
    </row>
    <row r="471" ht="12.75">
      <c r="Q471" s="189"/>
    </row>
    <row r="472" ht="12.75">
      <c r="Q472" s="189"/>
    </row>
    <row r="473" ht="12.75">
      <c r="Q473" s="189"/>
    </row>
    <row r="474" ht="12.75">
      <c r="Q474" s="189"/>
    </row>
    <row r="475" ht="12.75">
      <c r="Q475" s="189"/>
    </row>
    <row r="476" ht="12.75">
      <c r="Q476" s="189"/>
    </row>
    <row r="477" ht="12.75">
      <c r="Q477" s="189"/>
    </row>
    <row r="478" ht="12.75">
      <c r="Q478" s="189"/>
    </row>
    <row r="479" ht="12.75">
      <c r="Q479" s="189"/>
    </row>
    <row r="480" ht="12.75">
      <c r="Q480" s="189"/>
    </row>
    <row r="481" ht="12.75">
      <c r="Q481" s="189"/>
    </row>
    <row r="482" ht="12.75">
      <c r="Q482" s="189"/>
    </row>
    <row r="483" ht="12.75">
      <c r="Q483" s="189"/>
    </row>
    <row r="484" ht="12.75">
      <c r="Q484" s="189"/>
    </row>
    <row r="485" ht="12.75">
      <c r="Q485" s="189"/>
    </row>
    <row r="486" ht="12.75">
      <c r="Q486" s="189"/>
    </row>
    <row r="487" ht="12.75">
      <c r="Q487" s="189"/>
    </row>
    <row r="488" ht="12.75">
      <c r="Q488" s="189"/>
    </row>
    <row r="489" ht="12.75">
      <c r="Q489" s="189"/>
    </row>
    <row r="490" ht="12.75">
      <c r="Q490" s="189"/>
    </row>
    <row r="491" ht="12.75">
      <c r="Q491" s="189"/>
    </row>
    <row r="492" ht="12.75">
      <c r="Q492" s="189"/>
    </row>
    <row r="493" ht="12.75">
      <c r="Q493" s="189"/>
    </row>
    <row r="494" ht="12.75">
      <c r="Q494" s="189"/>
    </row>
    <row r="495" ht="12.75">
      <c r="Q495" s="189"/>
    </row>
    <row r="496" ht="12.75">
      <c r="Q496" s="189"/>
    </row>
    <row r="497" ht="12.75">
      <c r="Q497" s="189"/>
    </row>
    <row r="498" ht="12.75">
      <c r="Q498" s="189"/>
    </row>
    <row r="499" ht="12.75">
      <c r="Q499" s="189"/>
    </row>
    <row r="500" ht="12.75">
      <c r="Q500" s="189"/>
    </row>
    <row r="501" ht="12.75">
      <c r="Q501" s="189"/>
    </row>
    <row r="502" ht="12.75">
      <c r="Q502" s="189"/>
    </row>
    <row r="503" ht="12.75">
      <c r="Q503" s="189"/>
    </row>
    <row r="504" ht="12.75">
      <c r="Q504" s="189"/>
    </row>
    <row r="505" ht="12.75">
      <c r="Q505" s="189"/>
    </row>
    <row r="506" ht="12.75">
      <c r="Q506" s="189"/>
    </row>
    <row r="507" ht="12.75">
      <c r="Q507" s="189"/>
    </row>
    <row r="508" ht="12.75">
      <c r="Q508" s="189"/>
    </row>
    <row r="509" ht="12.75">
      <c r="Q509" s="189"/>
    </row>
    <row r="510" ht="12.75">
      <c r="Q510" s="189"/>
    </row>
    <row r="511" ht="12.75">
      <c r="Q511" s="189"/>
    </row>
    <row r="512" ht="12.75">
      <c r="Q512" s="189"/>
    </row>
    <row r="513" ht="12.75">
      <c r="Q513" s="189"/>
    </row>
    <row r="514" ht="12.75">
      <c r="Q514" s="189"/>
    </row>
    <row r="515" ht="12.75">
      <c r="Q515" s="189"/>
    </row>
    <row r="516" ht="12.75">
      <c r="Q516" s="189"/>
    </row>
    <row r="517" ht="12.75">
      <c r="Q517" s="189"/>
    </row>
    <row r="518" ht="12.75">
      <c r="Q518" s="189"/>
    </row>
    <row r="519" ht="12.75">
      <c r="Q519" s="189"/>
    </row>
    <row r="520" ht="12.75">
      <c r="Q520" s="189"/>
    </row>
    <row r="521" ht="12.75">
      <c r="Q521" s="189"/>
    </row>
    <row r="522" ht="12.75">
      <c r="Q522" s="189"/>
    </row>
    <row r="523" ht="12.75">
      <c r="Q523" s="189"/>
    </row>
    <row r="524" ht="12.75">
      <c r="Q524" s="189"/>
    </row>
    <row r="525" ht="12.75">
      <c r="Q525" s="189"/>
    </row>
    <row r="526" ht="12.75">
      <c r="Q526" s="189"/>
    </row>
    <row r="527" ht="12.75">
      <c r="Q527" s="189"/>
    </row>
    <row r="528" ht="12.75">
      <c r="Q528" s="189"/>
    </row>
    <row r="529" ht="12.75">
      <c r="Q529" s="189"/>
    </row>
    <row r="530" ht="12.75">
      <c r="Q530" s="189"/>
    </row>
    <row r="531" ht="12.75">
      <c r="Q531" s="189"/>
    </row>
    <row r="532" ht="12.75">
      <c r="Q532" s="189"/>
    </row>
    <row r="533" ht="12.75">
      <c r="Q533" s="189"/>
    </row>
    <row r="534" ht="12.75">
      <c r="Q534" s="189"/>
    </row>
    <row r="535" ht="12.75">
      <c r="Q535" s="189"/>
    </row>
    <row r="536" ht="12.75">
      <c r="Q536" s="189"/>
    </row>
    <row r="537" ht="12.75">
      <c r="Q537" s="189"/>
    </row>
    <row r="538" ht="12.75">
      <c r="Q538" s="189"/>
    </row>
    <row r="539" ht="12.75">
      <c r="Q539" s="189"/>
    </row>
    <row r="540" ht="12.75">
      <c r="Q540" s="189"/>
    </row>
    <row r="541" ht="12.75">
      <c r="Q541" s="189"/>
    </row>
    <row r="542" ht="12.75">
      <c r="Q542" s="189"/>
    </row>
    <row r="543" ht="12.75">
      <c r="Q543" s="189"/>
    </row>
    <row r="544" ht="12.75">
      <c r="Q544" s="189"/>
    </row>
    <row r="545" ht="12.75">
      <c r="Q545" s="189"/>
    </row>
    <row r="546" ht="12.75">
      <c r="Q546" s="189"/>
    </row>
    <row r="547" ht="12.75">
      <c r="Q547" s="189"/>
    </row>
    <row r="548" ht="12.75">
      <c r="Q548" s="189"/>
    </row>
    <row r="549" ht="12.75">
      <c r="Q549" s="189"/>
    </row>
    <row r="550" ht="12.75">
      <c r="Q550" s="189"/>
    </row>
    <row r="551" ht="12.75">
      <c r="Q551" s="189"/>
    </row>
    <row r="552" ht="12.75">
      <c r="Q552" s="189"/>
    </row>
    <row r="553" ht="12.75">
      <c r="Q553" s="189"/>
    </row>
    <row r="554" ht="12.75">
      <c r="Q554" s="189"/>
    </row>
    <row r="555" ht="12.75">
      <c r="Q555" s="189"/>
    </row>
    <row r="556" ht="12.75">
      <c r="Q556" s="189"/>
    </row>
    <row r="557" ht="12.75">
      <c r="Q557" s="189"/>
    </row>
    <row r="558" ht="12.75">
      <c r="Q558" s="189"/>
    </row>
    <row r="559" ht="12.75">
      <c r="Q559" s="189"/>
    </row>
    <row r="560" ht="12.75">
      <c r="Q560" s="189"/>
    </row>
    <row r="561" ht="12.75">
      <c r="Q561" s="189"/>
    </row>
    <row r="562" ht="12.75">
      <c r="Q562" s="189"/>
    </row>
    <row r="563" ht="12.75">
      <c r="Q563" s="189"/>
    </row>
    <row r="564" ht="12.75">
      <c r="Q564" s="189"/>
    </row>
    <row r="565" ht="12.75">
      <c r="Q565" s="189"/>
    </row>
    <row r="566" ht="12.75">
      <c r="Q566" s="189"/>
    </row>
    <row r="567" ht="12.75">
      <c r="Q567" s="189"/>
    </row>
    <row r="568" ht="12.75">
      <c r="Q568" s="189"/>
    </row>
    <row r="569" ht="12.75">
      <c r="Q569" s="189"/>
    </row>
    <row r="570" ht="12.75">
      <c r="Q570" s="189"/>
    </row>
    <row r="571" ht="12.75">
      <c r="Q571" s="189"/>
    </row>
    <row r="572" ht="12.75">
      <c r="Q572" s="189"/>
    </row>
    <row r="573" ht="12.75">
      <c r="Q573" s="189"/>
    </row>
    <row r="574" ht="12.75">
      <c r="Q574" s="189"/>
    </row>
    <row r="575" ht="12.75">
      <c r="Q575" s="189"/>
    </row>
    <row r="576" ht="12.75">
      <c r="Q576" s="189"/>
    </row>
    <row r="577" ht="12.75">
      <c r="Q577" s="189"/>
    </row>
    <row r="578" ht="12.75">
      <c r="Q578" s="189"/>
    </row>
    <row r="579" ht="12.75">
      <c r="Q579" s="189"/>
    </row>
    <row r="580" ht="12.75">
      <c r="Q580" s="189"/>
    </row>
    <row r="581" ht="12.75">
      <c r="Q581" s="189"/>
    </row>
    <row r="582" ht="12.75">
      <c r="Q582" s="189"/>
    </row>
    <row r="583" ht="12.75">
      <c r="Q583" s="189"/>
    </row>
    <row r="584" ht="12.75">
      <c r="Q584" s="189"/>
    </row>
    <row r="585" ht="12.75">
      <c r="Q585" s="189"/>
    </row>
    <row r="586" ht="12.75">
      <c r="Q586" s="189"/>
    </row>
    <row r="587" ht="12.75">
      <c r="Q587" s="189"/>
    </row>
    <row r="588" ht="12.75">
      <c r="Q588" s="189"/>
    </row>
    <row r="589" ht="12.75">
      <c r="Q589" s="189"/>
    </row>
    <row r="590" ht="12.75">
      <c r="Q590" s="189"/>
    </row>
    <row r="591" ht="12.75">
      <c r="Q591" s="189"/>
    </row>
    <row r="592" ht="12.75">
      <c r="Q592" s="189"/>
    </row>
    <row r="593" ht="12.75">
      <c r="Q593" s="189"/>
    </row>
    <row r="594" ht="12.75">
      <c r="Q594" s="189"/>
    </row>
    <row r="595" ht="12.75">
      <c r="Q595" s="189"/>
    </row>
    <row r="596" ht="12.75">
      <c r="Q596" s="189"/>
    </row>
    <row r="597" ht="12.75">
      <c r="Q597" s="189"/>
    </row>
    <row r="598" ht="12.75">
      <c r="Q598" s="189"/>
    </row>
    <row r="599" ht="12.75">
      <c r="Q599" s="189"/>
    </row>
    <row r="600" ht="12.75">
      <c r="Q600" s="189"/>
    </row>
    <row r="601" ht="12.75">
      <c r="Q601" s="189"/>
    </row>
    <row r="602" ht="12.75">
      <c r="Q602" s="189"/>
    </row>
    <row r="603" ht="12.75">
      <c r="Q603" s="189"/>
    </row>
    <row r="604" ht="12.75">
      <c r="Q604" s="189"/>
    </row>
    <row r="605" ht="12.75">
      <c r="Q605" s="189"/>
    </row>
    <row r="606" ht="12.75">
      <c r="Q606" s="189"/>
    </row>
    <row r="607" ht="12.75">
      <c r="Q607" s="189"/>
    </row>
    <row r="608" ht="12.75">
      <c r="Q608" s="189"/>
    </row>
    <row r="609" ht="12.75">
      <c r="Q609" s="189"/>
    </row>
    <row r="610" ht="12.75">
      <c r="Q610" s="189"/>
    </row>
    <row r="611" ht="12.75">
      <c r="Q611" s="189"/>
    </row>
    <row r="612" ht="12.75">
      <c r="Q612" s="189"/>
    </row>
    <row r="613" ht="12.75">
      <c r="Q613" s="189"/>
    </row>
    <row r="614" ht="12.75">
      <c r="Q614" s="189"/>
    </row>
    <row r="615" ht="12.75">
      <c r="Q615" s="189"/>
    </row>
    <row r="616" ht="12.75">
      <c r="Q616" s="189"/>
    </row>
    <row r="617" ht="12.75">
      <c r="Q617" s="189"/>
    </row>
    <row r="618" ht="12.75">
      <c r="Q618" s="189"/>
    </row>
    <row r="619" ht="12.75">
      <c r="Q619" s="189"/>
    </row>
    <row r="620" ht="12.75">
      <c r="Q620" s="189"/>
    </row>
    <row r="621" ht="12.75">
      <c r="Q621" s="189"/>
    </row>
    <row r="622" ht="12.75">
      <c r="Q622" s="189"/>
    </row>
    <row r="623" ht="12.75">
      <c r="Q623" s="189"/>
    </row>
    <row r="624" ht="12.75">
      <c r="Q624" s="189"/>
    </row>
    <row r="625" ht="12.75">
      <c r="Q625" s="189"/>
    </row>
    <row r="626" ht="12.75">
      <c r="Q626" s="189"/>
    </row>
    <row r="627" ht="12.75">
      <c r="Q627" s="189"/>
    </row>
    <row r="628" ht="12.75">
      <c r="Q628" s="189"/>
    </row>
    <row r="629" ht="12.75">
      <c r="Q629" s="189"/>
    </row>
    <row r="630" ht="12.75">
      <c r="Q630" s="189"/>
    </row>
    <row r="631" ht="12.75">
      <c r="Q631" s="189"/>
    </row>
    <row r="632" ht="12.75">
      <c r="Q632" s="189"/>
    </row>
    <row r="633" ht="12.75">
      <c r="Q633" s="189"/>
    </row>
    <row r="634" ht="12.75">
      <c r="Q634" s="189"/>
    </row>
    <row r="635" ht="12.75">
      <c r="Q635" s="189"/>
    </row>
    <row r="636" ht="12.75">
      <c r="Q636" s="189"/>
    </row>
    <row r="637" ht="12.75">
      <c r="Q637" s="189"/>
    </row>
    <row r="638" ht="12.75">
      <c r="Q638" s="189"/>
    </row>
    <row r="639" ht="12.75">
      <c r="Q639" s="189"/>
    </row>
    <row r="640" ht="12.75">
      <c r="Q640" s="189"/>
    </row>
    <row r="641" ht="12.75">
      <c r="Q641" s="189"/>
    </row>
    <row r="642" ht="12.75">
      <c r="Q642" s="189"/>
    </row>
    <row r="643" ht="12.75">
      <c r="Q643" s="189"/>
    </row>
    <row r="644" ht="12.75">
      <c r="Q644" s="189"/>
    </row>
    <row r="645" ht="12.75">
      <c r="Q645" s="189"/>
    </row>
    <row r="646" ht="12.75">
      <c r="Q646" s="189"/>
    </row>
    <row r="647" ht="12.75">
      <c r="Q647" s="189"/>
    </row>
    <row r="648" ht="12.75">
      <c r="Q648" s="189"/>
    </row>
    <row r="649" ht="12.75">
      <c r="Q649" s="189"/>
    </row>
    <row r="650" ht="12.75">
      <c r="Q650" s="189"/>
    </row>
    <row r="651" ht="12.75">
      <c r="Q651" s="189"/>
    </row>
    <row r="652" ht="12.75">
      <c r="Q652" s="189"/>
    </row>
    <row r="653" ht="12.75">
      <c r="Q653" s="189"/>
    </row>
    <row r="654" ht="12.75">
      <c r="Q654" s="189"/>
    </row>
    <row r="655" ht="12.75">
      <c r="Q655" s="189"/>
    </row>
    <row r="656" ht="12.75">
      <c r="Q656" s="189"/>
    </row>
    <row r="657" ht="12.75">
      <c r="Q657" s="189"/>
    </row>
    <row r="658" ht="12.75">
      <c r="Q658" s="189"/>
    </row>
    <row r="659" ht="12.75">
      <c r="Q659" s="189"/>
    </row>
    <row r="660" ht="12.75">
      <c r="Q660" s="189"/>
    </row>
    <row r="661" ht="12.75">
      <c r="Q661" s="189"/>
    </row>
    <row r="662" ht="12.75">
      <c r="Q662" s="189"/>
    </row>
    <row r="663" ht="12.75">
      <c r="Q663" s="189"/>
    </row>
    <row r="664" ht="12.75">
      <c r="Q664" s="189"/>
    </row>
    <row r="665" ht="12.75">
      <c r="Q665" s="189"/>
    </row>
    <row r="666" ht="12.75">
      <c r="Q666" s="189"/>
    </row>
    <row r="667" ht="12.75">
      <c r="Q667" s="189"/>
    </row>
    <row r="668" ht="12.75">
      <c r="Q668" s="189"/>
    </row>
    <row r="669" ht="12.75">
      <c r="Q669" s="189"/>
    </row>
    <row r="670" ht="12.75">
      <c r="Q670" s="189"/>
    </row>
    <row r="671" ht="12.75">
      <c r="Q671" s="189"/>
    </row>
    <row r="672" ht="12.75">
      <c r="Q672" s="189"/>
    </row>
    <row r="673" ht="12.75">
      <c r="Q673" s="189"/>
    </row>
    <row r="674" ht="12.75">
      <c r="Q674" s="189"/>
    </row>
    <row r="675" ht="12.75">
      <c r="Q675" s="189"/>
    </row>
    <row r="676" ht="12.75">
      <c r="Q676" s="189"/>
    </row>
    <row r="677" ht="12.75">
      <c r="Q677" s="189"/>
    </row>
    <row r="678" ht="12.75">
      <c r="Q678" s="189"/>
    </row>
    <row r="679" ht="12.75">
      <c r="Q679" s="189"/>
    </row>
    <row r="680" ht="12.75">
      <c r="Q680" s="189"/>
    </row>
    <row r="681" ht="12.75">
      <c r="Q681" s="189"/>
    </row>
    <row r="682" ht="12.75">
      <c r="Q682" s="189"/>
    </row>
    <row r="683" ht="12.75">
      <c r="Q683" s="189"/>
    </row>
    <row r="684" ht="12.75">
      <c r="Q684" s="189"/>
    </row>
    <row r="685" ht="12.75">
      <c r="Q685" s="189"/>
    </row>
    <row r="686" ht="12.75">
      <c r="Q686" s="189"/>
    </row>
    <row r="687" ht="12.75">
      <c r="Q687" s="189"/>
    </row>
    <row r="688" ht="12.75">
      <c r="Q688" s="189"/>
    </row>
    <row r="689" ht="12.75">
      <c r="Q689" s="189"/>
    </row>
    <row r="690" ht="12.75">
      <c r="Q690" s="189"/>
    </row>
    <row r="691" ht="12.75">
      <c r="Q691" s="189"/>
    </row>
    <row r="692" ht="12.75">
      <c r="Q692" s="189"/>
    </row>
    <row r="693" ht="12.75">
      <c r="Q693" s="189"/>
    </row>
    <row r="694" ht="12.75">
      <c r="Q694" s="189"/>
    </row>
    <row r="695" ht="12.75">
      <c r="Q695" s="189"/>
    </row>
    <row r="696" ht="12.75">
      <c r="Q696" s="189"/>
    </row>
    <row r="697" ht="12.75">
      <c r="Q697" s="189"/>
    </row>
    <row r="698" ht="12.75">
      <c r="Q698" s="189"/>
    </row>
    <row r="699" ht="12.75">
      <c r="Q699" s="189"/>
    </row>
    <row r="700" ht="12.75">
      <c r="Q700" s="189"/>
    </row>
    <row r="701" ht="12.75">
      <c r="Q701" s="189"/>
    </row>
    <row r="702" ht="12.75">
      <c r="Q702" s="189"/>
    </row>
    <row r="703" ht="12.75">
      <c r="Q703" s="189"/>
    </row>
    <row r="704" ht="12.75">
      <c r="Q704" s="189"/>
    </row>
    <row r="705" ht="12.75">
      <c r="Q705" s="189"/>
    </row>
    <row r="706" ht="12.75">
      <c r="Q706" s="189"/>
    </row>
    <row r="707" ht="12.75">
      <c r="Q707" s="189"/>
    </row>
    <row r="708" ht="12.75">
      <c r="Q708" s="189"/>
    </row>
    <row r="709" ht="12.75">
      <c r="Q709" s="189"/>
    </row>
    <row r="710" ht="12.75">
      <c r="Q710" s="189"/>
    </row>
    <row r="711" ht="12.75">
      <c r="Q711" s="189"/>
    </row>
    <row r="712" ht="12.75">
      <c r="Q712" s="189"/>
    </row>
    <row r="713" ht="12.75">
      <c r="Q713" s="189"/>
    </row>
    <row r="714" ht="12.75">
      <c r="Q714" s="189"/>
    </row>
    <row r="715" ht="12.75">
      <c r="Q715" s="189"/>
    </row>
    <row r="716" ht="12.75">
      <c r="Q716" s="189"/>
    </row>
    <row r="717" ht="12.75">
      <c r="Q717" s="189"/>
    </row>
    <row r="718" ht="12.75">
      <c r="Q718" s="189"/>
    </row>
    <row r="719" ht="12.75">
      <c r="Q719" s="189"/>
    </row>
    <row r="720" ht="12.75">
      <c r="Q720" s="189"/>
    </row>
    <row r="721" ht="12.75">
      <c r="Q721" s="189"/>
    </row>
    <row r="722" ht="12.75">
      <c r="Q722" s="189"/>
    </row>
    <row r="723" ht="12.75">
      <c r="Q723" s="189"/>
    </row>
    <row r="724" ht="12.75">
      <c r="Q724" s="189"/>
    </row>
    <row r="725" ht="12.75">
      <c r="Q725" s="189"/>
    </row>
    <row r="726" ht="12.75">
      <c r="Q726" s="189"/>
    </row>
    <row r="727" ht="12.75">
      <c r="Q727" s="189"/>
    </row>
    <row r="728" ht="12.75">
      <c r="Q728" s="189"/>
    </row>
    <row r="729" ht="12.75">
      <c r="Q729" s="189"/>
    </row>
    <row r="730" ht="12.75">
      <c r="Q730" s="189"/>
    </row>
    <row r="731" ht="12.75">
      <c r="Q731" s="189"/>
    </row>
    <row r="732" ht="12.75">
      <c r="Q732" s="189"/>
    </row>
    <row r="733" ht="12.75">
      <c r="Q733" s="189"/>
    </row>
    <row r="734" ht="12.75">
      <c r="Q734" s="189"/>
    </row>
    <row r="735" ht="12.75">
      <c r="Q735" s="189"/>
    </row>
    <row r="736" ht="12.75">
      <c r="Q736" s="189"/>
    </row>
    <row r="737" ht="12.75">
      <c r="Q737" s="189"/>
    </row>
    <row r="738" ht="12.75">
      <c r="Q738" s="189"/>
    </row>
    <row r="739" ht="12.75">
      <c r="Q739" s="189"/>
    </row>
    <row r="740" ht="12.75">
      <c r="Q740" s="189"/>
    </row>
    <row r="741" ht="12.75">
      <c r="Q741" s="189"/>
    </row>
    <row r="742" ht="12.75">
      <c r="Q742" s="189"/>
    </row>
    <row r="743" ht="12.75">
      <c r="Q743" s="189"/>
    </row>
    <row r="744" ht="12.75">
      <c r="Q744" s="189"/>
    </row>
    <row r="745" ht="12.75">
      <c r="Q745" s="189"/>
    </row>
    <row r="746" ht="12.75">
      <c r="Q746" s="189"/>
    </row>
    <row r="747" ht="12.75">
      <c r="Q747" s="189"/>
    </row>
    <row r="748" ht="12.75">
      <c r="Q748" s="189"/>
    </row>
    <row r="749" ht="12.75">
      <c r="Q749" s="189"/>
    </row>
    <row r="750" ht="12.75">
      <c r="Q750" s="189"/>
    </row>
    <row r="751" ht="12.75">
      <c r="Q751" s="189"/>
    </row>
    <row r="752" ht="12.75">
      <c r="Q752" s="189"/>
    </row>
    <row r="753" ht="12.75">
      <c r="Q753" s="189"/>
    </row>
    <row r="754" ht="12.75">
      <c r="Q754" s="189"/>
    </row>
    <row r="755" ht="12.75">
      <c r="Q755" s="189"/>
    </row>
    <row r="756" ht="12.75">
      <c r="Q756" s="189"/>
    </row>
    <row r="757" ht="12.75">
      <c r="Q757" s="189"/>
    </row>
    <row r="758" ht="12.75">
      <c r="Q758" s="189"/>
    </row>
    <row r="759" ht="12.75">
      <c r="Q759" s="189"/>
    </row>
    <row r="760" ht="12.75">
      <c r="Q760" s="189"/>
    </row>
    <row r="761" ht="12.75">
      <c r="Q761" s="189"/>
    </row>
    <row r="762" ht="12.75">
      <c r="Q762" s="189"/>
    </row>
    <row r="763" ht="12.75">
      <c r="Q763" s="189"/>
    </row>
    <row r="764" ht="12.75">
      <c r="Q764" s="189"/>
    </row>
    <row r="765" ht="12.75">
      <c r="Q765" s="189"/>
    </row>
    <row r="766" ht="12.75">
      <c r="Q766" s="189"/>
    </row>
    <row r="767" ht="12.75">
      <c r="Q767" s="189"/>
    </row>
    <row r="768" ht="12.75">
      <c r="Q768" s="189"/>
    </row>
    <row r="769" ht="12.75">
      <c r="Q769" s="189"/>
    </row>
    <row r="770" ht="12.75">
      <c r="Q770" s="189"/>
    </row>
    <row r="771" ht="12.75">
      <c r="Q771" s="189"/>
    </row>
    <row r="772" ht="12.75">
      <c r="Q772" s="189"/>
    </row>
    <row r="773" ht="12.75">
      <c r="Q773" s="189"/>
    </row>
    <row r="774" ht="12.75">
      <c r="Q774" s="189"/>
    </row>
    <row r="775" ht="12.75">
      <c r="Q775" s="189"/>
    </row>
    <row r="776" ht="12.75">
      <c r="Q776" s="189"/>
    </row>
    <row r="777" ht="12.75">
      <c r="Q777" s="189"/>
    </row>
    <row r="778" ht="12.75">
      <c r="Q778" s="189"/>
    </row>
    <row r="779" ht="12.75">
      <c r="Q779" s="189"/>
    </row>
    <row r="780" ht="12.75">
      <c r="Q780" s="189"/>
    </row>
    <row r="781" ht="12.75">
      <c r="Q781" s="189"/>
    </row>
    <row r="782" ht="12.75">
      <c r="Q782" s="189"/>
    </row>
    <row r="783" ht="12.75">
      <c r="Q783" s="189"/>
    </row>
    <row r="784" ht="12.75">
      <c r="Q784" s="189"/>
    </row>
    <row r="785" ht="12.75">
      <c r="Q785" s="189"/>
    </row>
    <row r="786" ht="12.75">
      <c r="Q786" s="189"/>
    </row>
    <row r="787" ht="12.75">
      <c r="Q787" s="189"/>
    </row>
    <row r="788" ht="12.75">
      <c r="Q788" s="189"/>
    </row>
    <row r="789" ht="12.75">
      <c r="Q789" s="189"/>
    </row>
    <row r="790" ht="12.75">
      <c r="Q790" s="189"/>
    </row>
    <row r="791" ht="12.75">
      <c r="Q791" s="189"/>
    </row>
    <row r="792" ht="12.75">
      <c r="Q792" s="189"/>
    </row>
    <row r="793" ht="12.75">
      <c r="Q793" s="189"/>
    </row>
    <row r="794" ht="12.75">
      <c r="Q794" s="189"/>
    </row>
    <row r="795" ht="12.75">
      <c r="Q795" s="189"/>
    </row>
    <row r="796" ht="12.75">
      <c r="Q796" s="189"/>
    </row>
    <row r="797" ht="12.75">
      <c r="Q797" s="189"/>
    </row>
    <row r="798" ht="12.75">
      <c r="Q798" s="189"/>
    </row>
    <row r="799" ht="12.75">
      <c r="Q799" s="189"/>
    </row>
    <row r="800" ht="12.75">
      <c r="Q800" s="189"/>
    </row>
    <row r="801" ht="12.75">
      <c r="Q801" s="189"/>
    </row>
    <row r="802" ht="12.75">
      <c r="Q802" s="189"/>
    </row>
    <row r="803" ht="12.75">
      <c r="Q803" s="189"/>
    </row>
    <row r="804" ht="12.75">
      <c r="Q804" s="189"/>
    </row>
    <row r="805" ht="12.75">
      <c r="Q805" s="189"/>
    </row>
    <row r="806" ht="12.75">
      <c r="Q806" s="189"/>
    </row>
    <row r="807" ht="12.75">
      <c r="Q807" s="189"/>
    </row>
    <row r="808" ht="12.75">
      <c r="Q808" s="189"/>
    </row>
    <row r="809" ht="12.75">
      <c r="Q809" s="189"/>
    </row>
    <row r="810" ht="12.75">
      <c r="Q810" s="189"/>
    </row>
    <row r="811" ht="12.75">
      <c r="Q811" s="189"/>
    </row>
    <row r="812" ht="12.75">
      <c r="Q812" s="189"/>
    </row>
    <row r="813" ht="12.75">
      <c r="Q813" s="189"/>
    </row>
    <row r="814" ht="12.75">
      <c r="Q814" s="189"/>
    </row>
    <row r="815" ht="12.75">
      <c r="Q815" s="189"/>
    </row>
    <row r="816" ht="12.75">
      <c r="Q816" s="189"/>
    </row>
    <row r="817" ht="12.75">
      <c r="Q817" s="189"/>
    </row>
    <row r="818" ht="12.75">
      <c r="Q818" s="189"/>
    </row>
    <row r="819" ht="12.75">
      <c r="Q819" s="189"/>
    </row>
    <row r="820" ht="12.75">
      <c r="Q820" s="189"/>
    </row>
    <row r="821" ht="12.75">
      <c r="Q821" s="189"/>
    </row>
    <row r="822" ht="12.75">
      <c r="Q822" s="189"/>
    </row>
    <row r="823" ht="12.75">
      <c r="Q823" s="189"/>
    </row>
    <row r="824" ht="12.75">
      <c r="Q824" s="189"/>
    </row>
    <row r="825" ht="12.75">
      <c r="Q825" s="189"/>
    </row>
    <row r="826" ht="12.75">
      <c r="Q826" s="189"/>
    </row>
    <row r="827" ht="12.75">
      <c r="Q827" s="189"/>
    </row>
    <row r="828" ht="12.75">
      <c r="Q828" s="189"/>
    </row>
    <row r="829" ht="12.75">
      <c r="Q829" s="189"/>
    </row>
    <row r="830" ht="12.75">
      <c r="Q830" s="189"/>
    </row>
    <row r="831" ht="12.75">
      <c r="Q831" s="189"/>
    </row>
    <row r="832" ht="12.75">
      <c r="Q832" s="189"/>
    </row>
    <row r="833" ht="12.75">
      <c r="Q833" s="189"/>
    </row>
    <row r="834" ht="12.75">
      <c r="Q834" s="189"/>
    </row>
    <row r="835" ht="12.75">
      <c r="Q835" s="189"/>
    </row>
    <row r="836" ht="12.75">
      <c r="Q836" s="189"/>
    </row>
    <row r="837" ht="12.75">
      <c r="Q837" s="189"/>
    </row>
    <row r="838" ht="12.75">
      <c r="Q838" s="189"/>
    </row>
    <row r="839" ht="12.75">
      <c r="Q839" s="189"/>
    </row>
    <row r="840" ht="12.75">
      <c r="Q840" s="189"/>
    </row>
    <row r="841" ht="12.75">
      <c r="Q841" s="189"/>
    </row>
    <row r="842" ht="12.75">
      <c r="Q842" s="189"/>
    </row>
    <row r="843" ht="12.75">
      <c r="Q843" s="189"/>
    </row>
    <row r="844" ht="12.75">
      <c r="Q844" s="189"/>
    </row>
    <row r="845" ht="12.75">
      <c r="Q845" s="189"/>
    </row>
    <row r="846" ht="12.75">
      <c r="Q846" s="189"/>
    </row>
    <row r="847" ht="12.75">
      <c r="Q847" s="189"/>
    </row>
    <row r="848" ht="12.75">
      <c r="Q848" s="189"/>
    </row>
    <row r="849" ht="12.75">
      <c r="Q849" s="189"/>
    </row>
    <row r="850" ht="12.75">
      <c r="Q850" s="189"/>
    </row>
    <row r="851" ht="12.75">
      <c r="Q851" s="189"/>
    </row>
    <row r="852" ht="12.75">
      <c r="Q852" s="189"/>
    </row>
    <row r="853" ht="12.75">
      <c r="Q853" s="189"/>
    </row>
    <row r="854" ht="12.75">
      <c r="Q854" s="189"/>
    </row>
    <row r="855" ht="12.75">
      <c r="Q855" s="189"/>
    </row>
    <row r="856" ht="12.75">
      <c r="Q856" s="189"/>
    </row>
    <row r="857" ht="12.75">
      <c r="Q857" s="189"/>
    </row>
    <row r="858" ht="12.75">
      <c r="Q858" s="189"/>
    </row>
    <row r="859" ht="12.75">
      <c r="Q859" s="189"/>
    </row>
    <row r="860" ht="12.75">
      <c r="Q860" s="189"/>
    </row>
    <row r="861" ht="12.75">
      <c r="Q861" s="189"/>
    </row>
    <row r="862" ht="12.75">
      <c r="Q862" s="189"/>
    </row>
    <row r="863" ht="12.75">
      <c r="Q863" s="189"/>
    </row>
    <row r="864" ht="12.75">
      <c r="Q864" s="189"/>
    </row>
    <row r="865" ht="12.75">
      <c r="Q865" s="189"/>
    </row>
    <row r="866" ht="12.75">
      <c r="Q866" s="189"/>
    </row>
    <row r="867" ht="12.75">
      <c r="Q867" s="189"/>
    </row>
    <row r="868" ht="12.75">
      <c r="Q868" s="189"/>
    </row>
    <row r="869" ht="12.75">
      <c r="Q869" s="189"/>
    </row>
    <row r="870" ht="12.75">
      <c r="Q870" s="189"/>
    </row>
    <row r="871" ht="12.75">
      <c r="Q871" s="189"/>
    </row>
    <row r="872" ht="12.75">
      <c r="Q872" s="189"/>
    </row>
    <row r="873" ht="12.75">
      <c r="Q873" s="189"/>
    </row>
    <row r="874" ht="12.75">
      <c r="Q874" s="189"/>
    </row>
    <row r="875" ht="12.75">
      <c r="Q875" s="189"/>
    </row>
    <row r="876" ht="12.75">
      <c r="Q876" s="189"/>
    </row>
    <row r="877" ht="12.75">
      <c r="Q877" s="189"/>
    </row>
    <row r="878" ht="12.75">
      <c r="Q878" s="189"/>
    </row>
    <row r="879" ht="12.75">
      <c r="Q879" s="189"/>
    </row>
    <row r="880" ht="12.75">
      <c r="Q880" s="189"/>
    </row>
    <row r="881" ht="12.75">
      <c r="Q881" s="189"/>
    </row>
    <row r="882" ht="12.75">
      <c r="Q882" s="189"/>
    </row>
    <row r="883" ht="12.75">
      <c r="Q883" s="189"/>
    </row>
    <row r="884" ht="12.75">
      <c r="Q884" s="189"/>
    </row>
    <row r="885" ht="12.75">
      <c r="Q885" s="189"/>
    </row>
    <row r="886" ht="12.75">
      <c r="Q886" s="189"/>
    </row>
    <row r="887" ht="12.75">
      <c r="Q887" s="189"/>
    </row>
    <row r="888" ht="12.75">
      <c r="Q888" s="189"/>
    </row>
    <row r="889" ht="12.75">
      <c r="Q889" s="189"/>
    </row>
    <row r="890" ht="12.75">
      <c r="Q890" s="189"/>
    </row>
    <row r="891" ht="12.75">
      <c r="Q891" s="189"/>
    </row>
    <row r="892" ht="12.75">
      <c r="Q892" s="189"/>
    </row>
    <row r="893" ht="12.75">
      <c r="Q893" s="189"/>
    </row>
    <row r="894" ht="12.75">
      <c r="Q894" s="189"/>
    </row>
    <row r="895" ht="12.75">
      <c r="Q895" s="189"/>
    </row>
    <row r="896" ht="12.75">
      <c r="Q896" s="189"/>
    </row>
    <row r="897" ht="12.75">
      <c r="Q897" s="189"/>
    </row>
    <row r="898" ht="12.75">
      <c r="Q898" s="189"/>
    </row>
    <row r="899" ht="12.75">
      <c r="Q899" s="189"/>
    </row>
    <row r="900" ht="12.75">
      <c r="Q900" s="189"/>
    </row>
    <row r="901" ht="12.75">
      <c r="Q901" s="189"/>
    </row>
    <row r="902" ht="12.75">
      <c r="Q902" s="189"/>
    </row>
    <row r="903" ht="12.75">
      <c r="Q903" s="189"/>
    </row>
    <row r="904" ht="12.75">
      <c r="Q904" s="189"/>
    </row>
    <row r="905" ht="12.75">
      <c r="Q905" s="189"/>
    </row>
    <row r="906" ht="12.75">
      <c r="Q906" s="189"/>
    </row>
    <row r="907" ht="12.75">
      <c r="Q907" s="189"/>
    </row>
    <row r="908" ht="12.75">
      <c r="Q908" s="189"/>
    </row>
    <row r="909" ht="12.75">
      <c r="Q909" s="189"/>
    </row>
    <row r="910" ht="12.75">
      <c r="Q910" s="189"/>
    </row>
    <row r="911" ht="12.75">
      <c r="Q911" s="189"/>
    </row>
    <row r="912" ht="12.75">
      <c r="Q912" s="189"/>
    </row>
    <row r="913" ht="12.75">
      <c r="Q913" s="189"/>
    </row>
    <row r="914" ht="12.75">
      <c r="Q914" s="189"/>
    </row>
    <row r="915" ht="12.75">
      <c r="Q915" s="189"/>
    </row>
    <row r="916" ht="12.75">
      <c r="Q916" s="189"/>
    </row>
    <row r="917" ht="12.75">
      <c r="Q917" s="189"/>
    </row>
    <row r="918" ht="12.75">
      <c r="Q918" s="189"/>
    </row>
    <row r="919" ht="12.75">
      <c r="Q919" s="189"/>
    </row>
    <row r="920" ht="12.75">
      <c r="Q920" s="189"/>
    </row>
    <row r="921" ht="12.75">
      <c r="Q921" s="189"/>
    </row>
    <row r="922" ht="12.75">
      <c r="Q922" s="189"/>
    </row>
    <row r="923" ht="12.75">
      <c r="Q923" s="189"/>
    </row>
    <row r="924" ht="12.75">
      <c r="Q924" s="189"/>
    </row>
    <row r="925" ht="12.75">
      <c r="Q925" s="189"/>
    </row>
    <row r="926" ht="12.75">
      <c r="Q926" s="189"/>
    </row>
    <row r="927" ht="12.75">
      <c r="Q927" s="189"/>
    </row>
    <row r="928" ht="12.75">
      <c r="Q928" s="189"/>
    </row>
    <row r="929" ht="12.75">
      <c r="Q929" s="189"/>
    </row>
    <row r="930" ht="12.75">
      <c r="Q930" s="189"/>
    </row>
    <row r="931" ht="12.75">
      <c r="Q931" s="189"/>
    </row>
    <row r="932" ht="12.75">
      <c r="Q932" s="189"/>
    </row>
    <row r="933" ht="12.75">
      <c r="Q933" s="189"/>
    </row>
    <row r="934" ht="12.75">
      <c r="Q934" s="189"/>
    </row>
    <row r="935" ht="12.75">
      <c r="Q935" s="189"/>
    </row>
    <row r="936" ht="12.75">
      <c r="Q936" s="189"/>
    </row>
    <row r="937" ht="12.75">
      <c r="Q937" s="189"/>
    </row>
    <row r="938" ht="12.75">
      <c r="Q938" s="189"/>
    </row>
    <row r="939" ht="12.75">
      <c r="Q939" s="189"/>
    </row>
    <row r="940" ht="12.75">
      <c r="Q940" s="189"/>
    </row>
    <row r="941" ht="12.75">
      <c r="Q941" s="189"/>
    </row>
    <row r="942" ht="12.75">
      <c r="Q942" s="189"/>
    </row>
    <row r="943" ht="12.75">
      <c r="Q943" s="189"/>
    </row>
    <row r="944" ht="12.75">
      <c r="Q944" s="189"/>
    </row>
    <row r="945" ht="12.75">
      <c r="Q945" s="189"/>
    </row>
    <row r="946" ht="12.75">
      <c r="Q946" s="189"/>
    </row>
    <row r="947" ht="12.75">
      <c r="Q947" s="189"/>
    </row>
    <row r="948" ht="12.75">
      <c r="Q948" s="189"/>
    </row>
    <row r="949" ht="12.75">
      <c r="Q949" s="189"/>
    </row>
    <row r="950" ht="12.75">
      <c r="Q950" s="189"/>
    </row>
    <row r="951" ht="12.75">
      <c r="Q951" s="189"/>
    </row>
    <row r="952" ht="12.75">
      <c r="Q952" s="189"/>
    </row>
    <row r="953" ht="12.75">
      <c r="Q953" s="189"/>
    </row>
    <row r="954" ht="12.75">
      <c r="Q954" s="189"/>
    </row>
    <row r="955" ht="12.75">
      <c r="Q955" s="189"/>
    </row>
    <row r="956" ht="12.75">
      <c r="Q956" s="189"/>
    </row>
    <row r="957" ht="12.75">
      <c r="Q957" s="189"/>
    </row>
    <row r="958" ht="12.75">
      <c r="Q958" s="189"/>
    </row>
    <row r="959" ht="12.75">
      <c r="Q959" s="189"/>
    </row>
    <row r="960" ht="12.75">
      <c r="Q960" s="189"/>
    </row>
    <row r="961" ht="12.75">
      <c r="Q961" s="189"/>
    </row>
    <row r="962" ht="12.75">
      <c r="Q962" s="189"/>
    </row>
    <row r="963" ht="12.75">
      <c r="Q963" s="189"/>
    </row>
    <row r="964" ht="12.75">
      <c r="Q964" s="189"/>
    </row>
    <row r="965" ht="12.75">
      <c r="Q965" s="189"/>
    </row>
    <row r="966" ht="12.75">
      <c r="Q966" s="189"/>
    </row>
    <row r="967" ht="12.75">
      <c r="Q967" s="189"/>
    </row>
    <row r="968" ht="12.75">
      <c r="Q968" s="189"/>
    </row>
    <row r="969" ht="12.75">
      <c r="Q969" s="189"/>
    </row>
    <row r="970" ht="12.75">
      <c r="Q970" s="189"/>
    </row>
    <row r="971" ht="12.75">
      <c r="Q971" s="189"/>
    </row>
    <row r="972" ht="12.75">
      <c r="Q972" s="189"/>
    </row>
    <row r="973" ht="12.75">
      <c r="Q973" s="189"/>
    </row>
    <row r="974" ht="12.75">
      <c r="Q974" s="189"/>
    </row>
    <row r="975" ht="12.75">
      <c r="Q975" s="189"/>
    </row>
    <row r="976" ht="12.75">
      <c r="Q976" s="189"/>
    </row>
    <row r="977" ht="12.75">
      <c r="Q977" s="189"/>
    </row>
    <row r="978" ht="12.75">
      <c r="Q978" s="189"/>
    </row>
    <row r="979" ht="12.75">
      <c r="Q979" s="189"/>
    </row>
    <row r="980" ht="12.75">
      <c r="Q980" s="189"/>
    </row>
    <row r="981" ht="12.75">
      <c r="Q981" s="189"/>
    </row>
    <row r="982" ht="12.75">
      <c r="Q982" s="189"/>
    </row>
    <row r="983" ht="12.75">
      <c r="Q983" s="189"/>
    </row>
    <row r="984" ht="12.75">
      <c r="Q984" s="189"/>
    </row>
    <row r="985" ht="12.75">
      <c r="Q985" s="189"/>
    </row>
    <row r="986" ht="12.75">
      <c r="Q986" s="189"/>
    </row>
    <row r="987" ht="12.75">
      <c r="Q987" s="189"/>
    </row>
    <row r="988" ht="12.75">
      <c r="Q988" s="189"/>
    </row>
    <row r="989" ht="12.75">
      <c r="Q989" s="189"/>
    </row>
    <row r="990" ht="12.75">
      <c r="Q990" s="189"/>
    </row>
    <row r="991" ht="12.75">
      <c r="Q991" s="189"/>
    </row>
    <row r="992" ht="12.75">
      <c r="Q992" s="189"/>
    </row>
    <row r="993" ht="12.75">
      <c r="Q993" s="189"/>
    </row>
    <row r="994" ht="12.75">
      <c r="Q994" s="189"/>
    </row>
    <row r="995" ht="12.75">
      <c r="Q995" s="189"/>
    </row>
    <row r="996" ht="12.75">
      <c r="Q996" s="189"/>
    </row>
    <row r="997" ht="12.75">
      <c r="Q997" s="189"/>
    </row>
    <row r="998" ht="12.75">
      <c r="Q998" s="189"/>
    </row>
    <row r="999" ht="12.75">
      <c r="Q999" s="189"/>
    </row>
    <row r="1000" ht="12.75">
      <c r="Q1000" s="189"/>
    </row>
    <row r="1001" ht="12.75">
      <c r="Q1001" s="189"/>
    </row>
    <row r="1002" ht="12.75">
      <c r="Q1002" s="189"/>
    </row>
    <row r="1003" ht="12.75">
      <c r="Q1003" s="189"/>
    </row>
    <row r="1004" ht="12.75">
      <c r="Q1004" s="189"/>
    </row>
    <row r="1005" ht="12.75">
      <c r="Q1005" s="189"/>
    </row>
    <row r="1006" ht="12.75">
      <c r="Q1006" s="189"/>
    </row>
    <row r="1007" ht="12.75">
      <c r="Q1007" s="189"/>
    </row>
    <row r="1008" ht="12.75">
      <c r="Q1008" s="189"/>
    </row>
    <row r="1009" ht="12.75">
      <c r="Q1009" s="189"/>
    </row>
    <row r="1010" ht="12.75">
      <c r="Q1010" s="189"/>
    </row>
    <row r="1011" ht="12.75">
      <c r="Q1011" s="189"/>
    </row>
    <row r="1012" ht="12.75">
      <c r="Q1012" s="189"/>
    </row>
    <row r="1013" ht="12.75">
      <c r="Q1013" s="189"/>
    </row>
    <row r="1014" ht="12.75">
      <c r="Q1014" s="189"/>
    </row>
    <row r="1015" ht="12.75">
      <c r="Q1015" s="189"/>
    </row>
    <row r="1016" ht="12.75">
      <c r="Q1016" s="189"/>
    </row>
    <row r="1017" ht="12.75">
      <c r="Q1017" s="189"/>
    </row>
    <row r="1018" ht="12.75">
      <c r="Q1018" s="189"/>
    </row>
    <row r="1019" ht="12.75">
      <c r="Q1019" s="189"/>
    </row>
    <row r="1020" ht="12.75">
      <c r="Q1020" s="189"/>
    </row>
    <row r="1021" ht="12.75">
      <c r="Q1021" s="189"/>
    </row>
    <row r="1022" ht="12.75">
      <c r="Q1022" s="189"/>
    </row>
    <row r="1023" ht="12.75">
      <c r="Q1023" s="189"/>
    </row>
    <row r="1024" ht="12.75">
      <c r="Q1024" s="189"/>
    </row>
    <row r="1025" ht="12.75">
      <c r="Q1025" s="189"/>
    </row>
    <row r="1026" ht="12.75">
      <c r="Q1026" s="189"/>
    </row>
    <row r="1027" ht="12.75">
      <c r="Q1027" s="189"/>
    </row>
    <row r="1028" ht="12.75">
      <c r="Q1028" s="189"/>
    </row>
    <row r="1029" ht="12.75">
      <c r="Q1029" s="189"/>
    </row>
    <row r="1030" ht="12.75">
      <c r="Q1030" s="189"/>
    </row>
    <row r="1031" ht="12.75">
      <c r="Q1031" s="189"/>
    </row>
    <row r="1032" ht="12.75">
      <c r="Q1032" s="189"/>
    </row>
    <row r="1033" ht="12.75">
      <c r="Q1033" s="189"/>
    </row>
    <row r="1034" ht="12.75">
      <c r="Q1034" s="189"/>
    </row>
    <row r="1035" ht="12.75">
      <c r="Q1035" s="189"/>
    </row>
    <row r="1036" ht="12.75">
      <c r="Q1036" s="189"/>
    </row>
    <row r="1037" ht="12.75">
      <c r="Q1037" s="189"/>
    </row>
    <row r="1038" ht="12.75">
      <c r="Q1038" s="189"/>
    </row>
    <row r="1039" ht="12.75">
      <c r="Q1039" s="189"/>
    </row>
    <row r="1040" ht="12.75">
      <c r="Q1040" s="189"/>
    </row>
    <row r="1041" ht="12.75">
      <c r="Q1041" s="189"/>
    </row>
    <row r="1042" ht="12.75">
      <c r="Q1042" s="189"/>
    </row>
    <row r="1043" ht="12.75">
      <c r="Q1043" s="189"/>
    </row>
    <row r="1044" ht="12.75">
      <c r="Q1044" s="189"/>
    </row>
    <row r="1045" ht="12.75">
      <c r="Q1045" s="189"/>
    </row>
    <row r="1046" ht="12.75">
      <c r="Q1046" s="189"/>
    </row>
    <row r="1047" ht="12.75">
      <c r="Q1047" s="189"/>
    </row>
    <row r="1048" ht="12.75">
      <c r="Q1048" s="189"/>
    </row>
    <row r="1049" ht="12.75">
      <c r="Q1049" s="189"/>
    </row>
    <row r="1050" ht="12.75">
      <c r="Q1050" s="189"/>
    </row>
    <row r="1051" ht="12.75">
      <c r="Q1051" s="189"/>
    </row>
    <row r="1052" ht="12.75">
      <c r="Q1052" s="189"/>
    </row>
    <row r="1053" ht="12.75">
      <c r="Q1053" s="189"/>
    </row>
    <row r="1054" ht="12.75">
      <c r="Q1054" s="189"/>
    </row>
    <row r="1055" ht="12.75">
      <c r="Q1055" s="189"/>
    </row>
    <row r="1056" ht="12.75">
      <c r="Q1056" s="189"/>
    </row>
    <row r="1057" ht="12.75">
      <c r="Q1057" s="189"/>
    </row>
    <row r="1058" ht="12.75">
      <c r="Q1058" s="189"/>
    </row>
    <row r="1059" ht="12.75">
      <c r="Q1059" s="189"/>
    </row>
    <row r="1060" ht="12.75">
      <c r="Q1060" s="189"/>
    </row>
    <row r="1061" ht="12.75">
      <c r="Q1061" s="189"/>
    </row>
    <row r="1062" ht="12.75">
      <c r="Q1062" s="189"/>
    </row>
    <row r="1063" ht="12.75">
      <c r="Q1063" s="189"/>
    </row>
    <row r="1064" ht="12.75">
      <c r="Q1064" s="189"/>
    </row>
    <row r="1065" ht="12.75">
      <c r="Q1065" s="189"/>
    </row>
    <row r="1066" ht="12.75">
      <c r="Q1066" s="189"/>
    </row>
    <row r="1067" ht="12.75">
      <c r="Q1067" s="189"/>
    </row>
    <row r="1068" ht="12.75">
      <c r="Q1068" s="189"/>
    </row>
    <row r="1069" ht="12.75">
      <c r="Q1069" s="189"/>
    </row>
    <row r="1070" ht="12.75">
      <c r="Q1070" s="189"/>
    </row>
    <row r="1071" ht="12.75">
      <c r="Q1071" s="189"/>
    </row>
    <row r="1072" ht="12.75">
      <c r="Q1072" s="189"/>
    </row>
    <row r="1073" ht="12.75">
      <c r="Q1073" s="189"/>
    </row>
    <row r="1074" ht="12.75">
      <c r="Q1074" s="189"/>
    </row>
    <row r="1075" ht="12.75">
      <c r="Q1075" s="189"/>
    </row>
    <row r="1076" ht="12.75">
      <c r="Q1076" s="189"/>
    </row>
    <row r="1077" ht="12.75">
      <c r="Q1077" s="189"/>
    </row>
    <row r="1078" ht="12.75">
      <c r="Q1078" s="189"/>
    </row>
    <row r="1079" ht="12.75">
      <c r="Q1079" s="189"/>
    </row>
    <row r="1080" ht="12.75">
      <c r="Q1080" s="189"/>
    </row>
    <row r="1081" ht="12.75">
      <c r="Q1081" s="189"/>
    </row>
    <row r="1082" ht="12.75">
      <c r="Q1082" s="189"/>
    </row>
    <row r="1083" ht="12.75">
      <c r="Q1083" s="189"/>
    </row>
    <row r="1084" ht="12.75">
      <c r="Q1084" s="189"/>
    </row>
    <row r="1085" ht="12.75">
      <c r="Q1085" s="189"/>
    </row>
    <row r="1086" ht="12.75">
      <c r="Q1086" s="189"/>
    </row>
    <row r="1087" ht="12.75">
      <c r="Q1087" s="189"/>
    </row>
    <row r="1088" ht="12.75">
      <c r="Q1088" s="189"/>
    </row>
    <row r="1089" ht="12.75">
      <c r="Q1089" s="189"/>
    </row>
    <row r="1090" ht="12.75">
      <c r="Q1090" s="189"/>
    </row>
    <row r="1091" ht="12.75">
      <c r="Q1091" s="189"/>
    </row>
    <row r="1092" ht="12.75">
      <c r="Q1092" s="189"/>
    </row>
    <row r="1093" ht="12.75">
      <c r="Q1093" s="189"/>
    </row>
    <row r="1094" ht="12.75">
      <c r="Q1094" s="189"/>
    </row>
    <row r="1095" ht="12.75">
      <c r="Q1095" s="189"/>
    </row>
    <row r="1096" ht="12.75">
      <c r="Q1096" s="189"/>
    </row>
    <row r="1097" ht="12.75">
      <c r="Q1097" s="189"/>
    </row>
    <row r="1098" ht="12.75">
      <c r="Q1098" s="189"/>
    </row>
    <row r="1099" ht="12.75">
      <c r="Q1099" s="189"/>
    </row>
    <row r="1100" ht="12.75">
      <c r="Q1100" s="189"/>
    </row>
    <row r="1101" ht="12.75">
      <c r="Q1101" s="189"/>
    </row>
    <row r="1102" ht="12.75">
      <c r="Q1102" s="189"/>
    </row>
    <row r="1103" ht="12.75">
      <c r="Q1103" s="189"/>
    </row>
    <row r="1104" ht="12.75">
      <c r="Q1104" s="189"/>
    </row>
    <row r="1105" ht="12.75">
      <c r="Q1105" s="189"/>
    </row>
    <row r="1106" ht="12.75">
      <c r="Q1106" s="189"/>
    </row>
    <row r="1107" ht="12.75">
      <c r="Q1107" s="189"/>
    </row>
    <row r="1108" ht="12.75">
      <c r="Q1108" s="189"/>
    </row>
    <row r="1109" ht="12.75">
      <c r="Q1109" s="189"/>
    </row>
    <row r="1110" ht="12.75">
      <c r="Q1110" s="189"/>
    </row>
    <row r="1111" ht="12.75">
      <c r="Q1111" s="189"/>
    </row>
    <row r="1112" ht="12.75">
      <c r="Q1112" s="189"/>
    </row>
    <row r="1113" ht="12.75">
      <c r="Q1113" s="189"/>
    </row>
    <row r="1114" ht="12.75">
      <c r="Q1114" s="189"/>
    </row>
    <row r="1115" ht="12.75">
      <c r="Q1115" s="189"/>
    </row>
    <row r="1116" ht="12.75">
      <c r="Q1116" s="189"/>
    </row>
    <row r="1117" ht="12.75">
      <c r="Q1117" s="189"/>
    </row>
    <row r="1118" ht="12.75">
      <c r="Q1118" s="189"/>
    </row>
    <row r="1119" ht="12.75">
      <c r="Q1119" s="189"/>
    </row>
    <row r="1120" ht="12.75">
      <c r="Q1120" s="189"/>
    </row>
    <row r="1121" ht="12.75">
      <c r="Q1121" s="189"/>
    </row>
    <row r="1122" ht="12.75">
      <c r="Q1122" s="189"/>
    </row>
    <row r="1123" ht="12.75">
      <c r="Q1123" s="189"/>
    </row>
    <row r="1124" ht="12.75">
      <c r="Q1124" s="189"/>
    </row>
    <row r="1125" ht="12.75">
      <c r="Q1125" s="189"/>
    </row>
    <row r="1126" ht="12.75">
      <c r="Q1126" s="189"/>
    </row>
    <row r="1127" ht="12.75">
      <c r="Q1127" s="189"/>
    </row>
    <row r="1128" ht="12.75">
      <c r="Q1128" s="189"/>
    </row>
    <row r="1129" ht="12.75">
      <c r="Q1129" s="189"/>
    </row>
    <row r="1130" ht="12.75">
      <c r="Q1130" s="189"/>
    </row>
    <row r="1131" ht="12.75">
      <c r="Q1131" s="189"/>
    </row>
    <row r="1132" ht="12.75">
      <c r="Q1132" s="189"/>
    </row>
    <row r="1133" ht="12.75">
      <c r="Q1133" s="189"/>
    </row>
    <row r="1134" ht="12.75">
      <c r="Q1134" s="189"/>
    </row>
    <row r="1135" ht="12.75">
      <c r="Q1135" s="189"/>
    </row>
    <row r="1136" ht="12.75">
      <c r="Q1136" s="189"/>
    </row>
    <row r="1137" ht="12.75">
      <c r="Q1137" s="189"/>
    </row>
    <row r="1138" ht="12.75">
      <c r="Q1138" s="189"/>
    </row>
    <row r="1139" ht="12.75">
      <c r="Q1139" s="189"/>
    </row>
    <row r="1140" ht="12.75">
      <c r="Q1140" s="189"/>
    </row>
    <row r="1141" ht="12.75">
      <c r="Q1141" s="189"/>
    </row>
    <row r="1142" ht="12.75">
      <c r="Q1142" s="189"/>
    </row>
    <row r="1143" ht="12.75">
      <c r="Q1143" s="189"/>
    </row>
    <row r="1144" ht="12.75">
      <c r="Q1144" s="189"/>
    </row>
    <row r="1145" ht="12.75">
      <c r="Q1145" s="189"/>
    </row>
    <row r="1146" ht="12.75">
      <c r="Q1146" s="189"/>
    </row>
    <row r="1147" ht="12.75">
      <c r="Q1147" s="189"/>
    </row>
    <row r="1148" ht="12.75">
      <c r="Q1148" s="189"/>
    </row>
    <row r="1149" ht="12.75">
      <c r="Q1149" s="189"/>
    </row>
    <row r="1150" ht="12.75">
      <c r="Q1150" s="189"/>
    </row>
    <row r="1151" ht="12.75">
      <c r="Q1151" s="189"/>
    </row>
    <row r="1152" ht="12.75">
      <c r="Q1152" s="189"/>
    </row>
    <row r="1153" ht="12.75">
      <c r="Q1153" s="189"/>
    </row>
    <row r="1154" ht="12.75">
      <c r="Q1154" s="189"/>
    </row>
    <row r="1155" ht="12.75">
      <c r="Q1155" s="189"/>
    </row>
    <row r="1156" ht="12.75">
      <c r="Q1156" s="189"/>
    </row>
    <row r="1157" ht="12.75">
      <c r="Q1157" s="189"/>
    </row>
    <row r="1158" ht="12.75">
      <c r="Q1158" s="189"/>
    </row>
    <row r="1159" ht="12.75">
      <c r="Q1159" s="189"/>
    </row>
    <row r="1160" ht="12.75">
      <c r="Q1160" s="189"/>
    </row>
    <row r="1161" ht="12.75">
      <c r="Q1161" s="189"/>
    </row>
    <row r="1162" ht="12.75">
      <c r="Q1162" s="189"/>
    </row>
    <row r="1163" ht="12.75">
      <c r="Q1163" s="189"/>
    </row>
    <row r="1164" ht="12.75">
      <c r="Q1164" s="189"/>
    </row>
    <row r="1165" ht="12.75">
      <c r="Q1165" s="189"/>
    </row>
    <row r="1166" ht="12.75">
      <c r="Q1166" s="189"/>
    </row>
    <row r="1167" ht="12.75">
      <c r="Q1167" s="189"/>
    </row>
    <row r="1168" ht="12.75">
      <c r="Q1168" s="189"/>
    </row>
    <row r="1169" ht="12.75">
      <c r="Q1169" s="189"/>
    </row>
    <row r="1170" ht="12.75">
      <c r="Q1170" s="189"/>
    </row>
    <row r="1171" ht="12.75">
      <c r="Q1171" s="189"/>
    </row>
    <row r="1172" ht="12.75">
      <c r="Q1172" s="189"/>
    </row>
    <row r="1173" ht="12.75">
      <c r="Q1173" s="189"/>
    </row>
    <row r="1174" ht="12.75">
      <c r="Q1174" s="189"/>
    </row>
    <row r="1175" ht="12.75">
      <c r="Q1175" s="189"/>
    </row>
    <row r="1176" ht="12.75">
      <c r="Q1176" s="189"/>
    </row>
    <row r="1177" ht="12.75">
      <c r="Q1177" s="189"/>
    </row>
    <row r="1178" ht="12.75">
      <c r="Q1178" s="189"/>
    </row>
    <row r="1179" ht="12.75">
      <c r="Q1179" s="189"/>
    </row>
    <row r="1180" ht="12.75">
      <c r="Q1180" s="189"/>
    </row>
    <row r="1181" ht="12.75">
      <c r="Q1181" s="189"/>
    </row>
    <row r="1182" ht="12.75">
      <c r="Q1182" s="189"/>
    </row>
    <row r="1183" ht="12.75">
      <c r="Q1183" s="189"/>
    </row>
    <row r="1184" ht="12.75">
      <c r="Q1184" s="189"/>
    </row>
    <row r="1185" ht="12.75">
      <c r="Q1185" s="189"/>
    </row>
    <row r="1186" ht="12.75">
      <c r="Q1186" s="189"/>
    </row>
    <row r="1187" ht="12.75">
      <c r="Q1187" s="189"/>
    </row>
    <row r="1188" ht="12.75">
      <c r="Q1188" s="189"/>
    </row>
    <row r="1189" ht="12.75">
      <c r="Q1189" s="189"/>
    </row>
    <row r="1190" ht="12.75">
      <c r="Q1190" s="189"/>
    </row>
    <row r="1191" ht="12.75">
      <c r="Q1191" s="189"/>
    </row>
    <row r="1192" ht="12.75">
      <c r="Q1192" s="189"/>
    </row>
    <row r="1193" ht="12.75">
      <c r="Q1193" s="189"/>
    </row>
    <row r="1194" ht="12.75">
      <c r="Q1194" s="189"/>
    </row>
    <row r="1195" ht="12.75">
      <c r="Q1195" s="189"/>
    </row>
    <row r="1196" ht="12.75">
      <c r="Q1196" s="189"/>
    </row>
    <row r="1197" ht="12.75">
      <c r="Q1197" s="189"/>
    </row>
    <row r="1198" ht="12.75">
      <c r="Q1198" s="189"/>
    </row>
    <row r="1199" ht="12.75">
      <c r="Q1199" s="189"/>
    </row>
    <row r="1200" ht="12.75">
      <c r="Q1200" s="189"/>
    </row>
    <row r="1201" ht="12.75">
      <c r="Q1201" s="189"/>
    </row>
    <row r="1202" ht="12.75">
      <c r="Q1202" s="189"/>
    </row>
    <row r="1203" ht="12.75">
      <c r="Q1203" s="189"/>
    </row>
    <row r="1204" ht="12.75">
      <c r="Q1204" s="189"/>
    </row>
    <row r="1205" ht="12.75">
      <c r="Q1205" s="189"/>
    </row>
    <row r="1206" ht="12.75">
      <c r="Q1206" s="189"/>
    </row>
    <row r="1207" ht="12.75">
      <c r="Q1207" s="189"/>
    </row>
    <row r="1208" ht="12.75">
      <c r="Q1208" s="189"/>
    </row>
    <row r="1209" ht="12.75">
      <c r="Q1209" s="189"/>
    </row>
    <row r="1210" ht="12.75">
      <c r="Q1210" s="189"/>
    </row>
    <row r="1211" ht="12.75">
      <c r="Q1211" s="189"/>
    </row>
    <row r="1212" ht="12.75">
      <c r="Q1212" s="189"/>
    </row>
    <row r="1213" ht="12.75">
      <c r="Q1213" s="189"/>
    </row>
    <row r="1214" ht="12.75">
      <c r="Q1214" s="189"/>
    </row>
    <row r="1215" ht="12.75">
      <c r="Q1215" s="189"/>
    </row>
    <row r="1216" ht="12.75">
      <c r="Q1216" s="189"/>
    </row>
    <row r="1217" ht="12.75">
      <c r="Q1217" s="189"/>
    </row>
    <row r="1218" ht="12.75">
      <c r="Q1218" s="189"/>
    </row>
    <row r="1219" ht="12.75">
      <c r="Q1219" s="189"/>
    </row>
    <row r="1220" ht="12.75">
      <c r="Q1220" s="189"/>
    </row>
    <row r="1221" ht="12.75">
      <c r="Q1221" s="189"/>
    </row>
    <row r="1222" ht="12.75">
      <c r="Q1222" s="189"/>
    </row>
    <row r="1223" ht="12.75">
      <c r="Q1223" s="189"/>
    </row>
    <row r="1224" ht="12.75">
      <c r="Q1224" s="189"/>
    </row>
    <row r="1225" ht="12.75">
      <c r="Q1225" s="189"/>
    </row>
    <row r="1226" ht="12.75">
      <c r="Q1226" s="189"/>
    </row>
    <row r="1227" ht="12.75">
      <c r="Q1227" s="189"/>
    </row>
    <row r="1228" ht="12.75">
      <c r="Q1228" s="189"/>
    </row>
    <row r="1229" ht="12.75">
      <c r="Q1229" s="189"/>
    </row>
    <row r="1230" ht="12.75">
      <c r="Q1230" s="189"/>
    </row>
    <row r="1231" ht="12.75">
      <c r="Q1231" s="189"/>
    </row>
    <row r="1232" ht="12.75">
      <c r="Q1232" s="189"/>
    </row>
    <row r="1233" ht="12.75">
      <c r="Q1233" s="189"/>
    </row>
    <row r="1234" ht="12.75">
      <c r="Q1234" s="189"/>
    </row>
    <row r="1235" ht="12.75">
      <c r="Q1235" s="189"/>
    </row>
    <row r="1236" ht="12.75">
      <c r="Q1236" s="189"/>
    </row>
    <row r="1237" ht="12.75">
      <c r="Q1237" s="189"/>
    </row>
    <row r="1238" ht="12.75">
      <c r="Q1238" s="189"/>
    </row>
    <row r="1239" ht="12.75">
      <c r="Q1239" s="189"/>
    </row>
    <row r="1240" ht="12.75">
      <c r="Q1240" s="189"/>
    </row>
    <row r="1241" ht="12.75">
      <c r="Q1241" s="189"/>
    </row>
    <row r="1242" ht="12.75">
      <c r="Q1242" s="189"/>
    </row>
    <row r="1243" ht="12.75">
      <c r="Q1243" s="189"/>
    </row>
    <row r="1244" ht="12.75">
      <c r="Q1244" s="189"/>
    </row>
    <row r="1245" ht="12.75">
      <c r="Q1245" s="189"/>
    </row>
    <row r="1246" ht="12.75">
      <c r="Q1246" s="189"/>
    </row>
    <row r="1247" ht="12.75">
      <c r="Q1247" s="189"/>
    </row>
    <row r="1248" ht="12.75">
      <c r="Q1248" s="189"/>
    </row>
    <row r="1249" ht="12.75">
      <c r="Q1249" s="189"/>
    </row>
    <row r="1250" ht="12.75">
      <c r="Q1250" s="189"/>
    </row>
    <row r="1251" ht="12.75">
      <c r="Q1251" s="189"/>
    </row>
    <row r="1252" ht="12.75">
      <c r="Q1252" s="189"/>
    </row>
    <row r="1253" ht="12.75">
      <c r="Q1253" s="189"/>
    </row>
    <row r="1254" ht="12.75">
      <c r="Q1254" s="189"/>
    </row>
    <row r="1255" ht="12.75">
      <c r="Q1255" s="189"/>
    </row>
    <row r="1256" ht="12.75">
      <c r="Q1256" s="189"/>
    </row>
    <row r="1257" ht="12.75">
      <c r="Q1257" s="189"/>
    </row>
    <row r="1258" ht="12.75">
      <c r="Q1258" s="189"/>
    </row>
    <row r="1259" ht="12.75">
      <c r="Q1259" s="189"/>
    </row>
    <row r="1260" ht="12.75">
      <c r="Q1260" s="189"/>
    </row>
    <row r="1261" ht="12.75">
      <c r="Q1261" s="189"/>
    </row>
    <row r="1262" ht="12.75">
      <c r="Q1262" s="189"/>
    </row>
    <row r="1263" ht="12.75">
      <c r="Q1263" s="189"/>
    </row>
    <row r="1264" ht="12.75">
      <c r="Q1264" s="189"/>
    </row>
    <row r="1265" ht="12.75">
      <c r="Q1265" s="189"/>
    </row>
    <row r="1266" ht="12.75">
      <c r="Q1266" s="189"/>
    </row>
    <row r="1267" ht="12.75">
      <c r="Q1267" s="189"/>
    </row>
    <row r="1268" ht="12.75">
      <c r="Q1268" s="189"/>
    </row>
    <row r="1269" ht="12.75">
      <c r="Q1269" s="189"/>
    </row>
    <row r="1270" ht="12.75">
      <c r="Q1270" s="189"/>
    </row>
    <row r="1271" ht="12.75">
      <c r="Q1271" s="189"/>
    </row>
    <row r="1272" ht="12.75">
      <c r="Q1272" s="189"/>
    </row>
    <row r="1273" ht="12.75">
      <c r="Q1273" s="189"/>
    </row>
    <row r="1274" ht="12.75">
      <c r="Q1274" s="189"/>
    </row>
    <row r="1275" ht="12.75">
      <c r="Q1275" s="189"/>
    </row>
    <row r="1276" ht="12.75">
      <c r="Q1276" s="189"/>
    </row>
    <row r="1277" ht="12.75">
      <c r="Q1277" s="189"/>
    </row>
    <row r="1278" ht="12.75">
      <c r="Q1278" s="189"/>
    </row>
    <row r="1279" ht="12.75">
      <c r="Q1279" s="189"/>
    </row>
    <row r="1280" ht="12.75">
      <c r="Q1280" s="189"/>
    </row>
    <row r="1281" ht="12.75">
      <c r="Q1281" s="189"/>
    </row>
    <row r="1282" ht="12.75">
      <c r="Q1282" s="189"/>
    </row>
    <row r="1283" ht="12.75">
      <c r="Q1283" s="189"/>
    </row>
    <row r="1284" ht="12.75">
      <c r="Q1284" s="189"/>
    </row>
    <row r="1285" ht="12.75">
      <c r="Q1285" s="189"/>
    </row>
    <row r="1286" ht="12.75">
      <c r="Q1286" s="189"/>
    </row>
    <row r="1287" ht="12.75">
      <c r="Q1287" s="189"/>
    </row>
    <row r="1288" ht="12.75">
      <c r="Q1288" s="189"/>
    </row>
    <row r="1289" ht="12.75">
      <c r="Q1289" s="189"/>
    </row>
    <row r="1290" ht="12.75">
      <c r="Q1290" s="189"/>
    </row>
    <row r="1291" ht="12.75">
      <c r="Q1291" s="189"/>
    </row>
    <row r="1292" ht="12.75">
      <c r="Q1292" s="189"/>
    </row>
    <row r="1293" ht="12.75">
      <c r="Q1293" s="189"/>
    </row>
    <row r="1294" ht="12.75">
      <c r="Q1294" s="189"/>
    </row>
    <row r="1295" ht="12.75">
      <c r="Q1295" s="189"/>
    </row>
    <row r="1296" ht="12.75">
      <c r="Q1296" s="189"/>
    </row>
    <row r="1297" ht="12.75">
      <c r="Q1297" s="189"/>
    </row>
    <row r="1298" ht="12.75">
      <c r="Q1298" s="189"/>
    </row>
    <row r="1299" ht="12.75">
      <c r="Q1299" s="189"/>
    </row>
    <row r="1300" ht="12.75">
      <c r="Q1300" s="189"/>
    </row>
    <row r="1301" ht="12.75">
      <c r="Q1301" s="189"/>
    </row>
    <row r="1302" ht="12.75">
      <c r="Q1302" s="189"/>
    </row>
    <row r="1303" ht="12.75">
      <c r="Q1303" s="189"/>
    </row>
    <row r="1304" ht="12.75">
      <c r="Q1304" s="189"/>
    </row>
    <row r="1305" ht="12.75">
      <c r="Q1305" s="189"/>
    </row>
    <row r="1306" ht="12.75">
      <c r="Q1306" s="189"/>
    </row>
    <row r="1307" ht="12.75">
      <c r="Q1307" s="189"/>
    </row>
    <row r="1308" ht="12.75">
      <c r="Q1308" s="189"/>
    </row>
    <row r="1309" ht="12.75">
      <c r="Q1309" s="189"/>
    </row>
    <row r="1310" ht="12.75">
      <c r="Q1310" s="189"/>
    </row>
    <row r="1311" ht="12.75">
      <c r="Q1311" s="189"/>
    </row>
    <row r="1312" ht="12.75">
      <c r="Q1312" s="189"/>
    </row>
    <row r="1313" ht="12.75">
      <c r="Q1313" s="189"/>
    </row>
    <row r="1314" ht="12.75">
      <c r="Q1314" s="189"/>
    </row>
    <row r="1315" ht="12.75">
      <c r="Q1315" s="189"/>
    </row>
    <row r="1316" ht="12.75">
      <c r="Q1316" s="189"/>
    </row>
    <row r="1317" ht="12.75">
      <c r="Q1317" s="189"/>
    </row>
    <row r="1318" ht="12.75">
      <c r="Q1318" s="189"/>
    </row>
    <row r="1319" ht="12.75">
      <c r="Q1319" s="189"/>
    </row>
    <row r="1320" ht="12.75">
      <c r="Q1320" s="189"/>
    </row>
    <row r="1321" ht="12.75">
      <c r="Q1321" s="189"/>
    </row>
    <row r="1322" ht="12.75">
      <c r="Q1322" s="189"/>
    </row>
    <row r="1323" ht="12.75">
      <c r="Q1323" s="189"/>
    </row>
    <row r="1324" ht="12.75">
      <c r="Q1324" s="189"/>
    </row>
    <row r="1325" ht="12.75">
      <c r="Q1325" s="189"/>
    </row>
    <row r="1326" ht="12.75">
      <c r="Q1326" s="189"/>
    </row>
    <row r="1327" ht="12.75">
      <c r="Q1327" s="189"/>
    </row>
    <row r="1328" ht="12.75">
      <c r="Q1328" s="189"/>
    </row>
    <row r="1329" ht="12.75">
      <c r="Q1329" s="189"/>
    </row>
    <row r="1330" ht="12.75">
      <c r="Q1330" s="189"/>
    </row>
    <row r="1331" ht="12.75">
      <c r="Q1331" s="189"/>
    </row>
    <row r="1332" ht="12.75">
      <c r="Q1332" s="189"/>
    </row>
    <row r="1333" ht="12.75">
      <c r="Q1333" s="189"/>
    </row>
    <row r="1334" ht="12.75">
      <c r="Q1334" s="189"/>
    </row>
    <row r="1335" ht="12.75">
      <c r="Q1335" s="189"/>
    </row>
    <row r="1336" ht="12.75">
      <c r="Q1336" s="189"/>
    </row>
    <row r="1337" ht="12.75">
      <c r="Q1337" s="189"/>
    </row>
    <row r="1338" ht="12.75">
      <c r="Q1338" s="189"/>
    </row>
    <row r="1339" ht="12.75">
      <c r="Q1339" s="189"/>
    </row>
    <row r="1340" ht="12.75">
      <c r="Q1340" s="189"/>
    </row>
    <row r="1341" ht="12.75">
      <c r="Q1341" s="189"/>
    </row>
    <row r="1342" ht="12.75">
      <c r="Q1342" s="189"/>
    </row>
    <row r="1343" ht="12.75">
      <c r="Q1343" s="189"/>
    </row>
    <row r="1344" ht="12.75">
      <c r="Q1344" s="189"/>
    </row>
    <row r="1345" ht="12.75">
      <c r="Q1345" s="189"/>
    </row>
    <row r="1346" ht="12.75">
      <c r="Q1346" s="189"/>
    </row>
    <row r="1347" ht="12.75">
      <c r="Q1347" s="189"/>
    </row>
    <row r="1348" ht="12.75">
      <c r="Q1348" s="189"/>
    </row>
    <row r="1349" ht="12.75">
      <c r="Q1349" s="189"/>
    </row>
    <row r="1350" ht="12.75">
      <c r="Q1350" s="189"/>
    </row>
    <row r="1351" ht="12.75">
      <c r="Q1351" s="189"/>
    </row>
    <row r="1352" ht="12.75">
      <c r="Q1352" s="189"/>
    </row>
    <row r="1353" ht="12.75">
      <c r="Q1353" s="189"/>
    </row>
    <row r="1354" ht="12.75">
      <c r="Q1354" s="189"/>
    </row>
    <row r="1355" ht="12.75">
      <c r="Q1355" s="189"/>
    </row>
    <row r="1356" ht="12.75">
      <c r="Q1356" s="189"/>
    </row>
    <row r="1357" ht="12.75">
      <c r="Q1357" s="189"/>
    </row>
    <row r="1358" ht="12.75">
      <c r="Q1358" s="189"/>
    </row>
    <row r="1359" ht="12.75">
      <c r="Q1359" s="189"/>
    </row>
    <row r="1360" ht="12.75">
      <c r="Q1360" s="189"/>
    </row>
    <row r="1361" ht="12.75">
      <c r="Q1361" s="189"/>
    </row>
    <row r="1362" ht="12.75">
      <c r="Q1362" s="189"/>
    </row>
    <row r="1363" ht="12.75">
      <c r="Q1363" s="189"/>
    </row>
    <row r="1364" ht="12.75">
      <c r="Q1364" s="189"/>
    </row>
    <row r="1365" ht="12.75">
      <c r="Q1365" s="189"/>
    </row>
    <row r="1366" ht="12.75">
      <c r="Q1366" s="189"/>
    </row>
    <row r="1367" ht="12.75">
      <c r="Q1367" s="189"/>
    </row>
    <row r="1368" ht="12.75">
      <c r="Q1368" s="189"/>
    </row>
    <row r="1369" ht="12.75">
      <c r="Q1369" s="189"/>
    </row>
    <row r="1370" ht="12.75">
      <c r="Q1370" s="189"/>
    </row>
    <row r="1371" ht="12.75">
      <c r="Q1371" s="189"/>
    </row>
    <row r="1372" ht="12.75">
      <c r="Q1372" s="189"/>
    </row>
    <row r="1373" ht="12.75">
      <c r="Q1373" s="189"/>
    </row>
    <row r="1374" ht="12.75">
      <c r="Q1374" s="189"/>
    </row>
    <row r="1375" ht="12.75">
      <c r="Q1375" s="189"/>
    </row>
    <row r="1376" ht="12.75">
      <c r="Q1376" s="189"/>
    </row>
    <row r="1377" ht="12.75">
      <c r="Q1377" s="189"/>
    </row>
    <row r="1378" ht="12.75">
      <c r="Q1378" s="189"/>
    </row>
    <row r="1379" ht="12.75">
      <c r="Q1379" s="189"/>
    </row>
    <row r="1380" ht="12.75">
      <c r="Q1380" s="189"/>
    </row>
    <row r="1381" ht="12.75">
      <c r="Q1381" s="189"/>
    </row>
    <row r="1382" ht="12.75">
      <c r="Q1382" s="189"/>
    </row>
    <row r="1383" ht="12.75">
      <c r="Q1383" s="189"/>
    </row>
    <row r="1384" ht="12.75">
      <c r="Q1384" s="189"/>
    </row>
    <row r="1385" ht="12.75">
      <c r="Q1385" s="189"/>
    </row>
    <row r="1386" ht="12.75">
      <c r="Q1386" s="189"/>
    </row>
    <row r="1387" ht="12.75">
      <c r="Q1387" s="189"/>
    </row>
    <row r="1388" ht="12.75">
      <c r="Q1388" s="189"/>
    </row>
    <row r="1389" ht="12.75">
      <c r="Q1389" s="189"/>
    </row>
    <row r="1390" ht="12.75">
      <c r="Q1390" s="189"/>
    </row>
    <row r="1391" ht="12.75">
      <c r="Q1391" s="189"/>
    </row>
    <row r="1392" ht="12.75">
      <c r="Q1392" s="189"/>
    </row>
    <row r="1393" ht="12.75">
      <c r="Q1393" s="189"/>
    </row>
    <row r="1394" ht="12.75">
      <c r="Q1394" s="189"/>
    </row>
    <row r="1395" ht="12.75">
      <c r="Q1395" s="189"/>
    </row>
    <row r="1396" ht="12.75">
      <c r="Q1396" s="189"/>
    </row>
    <row r="1397" ht="12.75">
      <c r="Q1397" s="189"/>
    </row>
    <row r="1398" ht="12.75">
      <c r="Q1398" s="189"/>
    </row>
    <row r="1399" ht="12.75">
      <c r="Q1399" s="189"/>
    </row>
    <row r="1400" ht="12.75">
      <c r="Q1400" s="189"/>
    </row>
    <row r="1401" ht="12.75">
      <c r="Q1401" s="189"/>
    </row>
    <row r="1402" ht="12.75">
      <c r="Q1402" s="189"/>
    </row>
    <row r="1403" ht="12.75">
      <c r="Q1403" s="189"/>
    </row>
    <row r="1404" ht="12.75">
      <c r="Q1404" s="189"/>
    </row>
    <row r="1405" ht="12.75">
      <c r="Q1405" s="189"/>
    </row>
    <row r="1406" ht="12.75">
      <c r="Q1406" s="189"/>
    </row>
    <row r="1407" ht="12.75">
      <c r="Q1407" s="189"/>
    </row>
    <row r="1408" ht="12.75">
      <c r="Q1408" s="189"/>
    </row>
    <row r="1409" ht="12.75">
      <c r="Q1409" s="189"/>
    </row>
    <row r="1410" ht="12.75">
      <c r="Q1410" s="189"/>
    </row>
    <row r="1411" ht="12.75">
      <c r="Q1411" s="189"/>
    </row>
    <row r="1412" ht="12.75">
      <c r="Q1412" s="189"/>
    </row>
    <row r="1413" ht="12.75">
      <c r="Q1413" s="189"/>
    </row>
    <row r="1414" ht="12.75">
      <c r="Q1414" s="189"/>
    </row>
    <row r="1415" ht="12.75">
      <c r="Q1415" s="189"/>
    </row>
    <row r="1416" ht="12.75">
      <c r="Q1416" s="189"/>
    </row>
    <row r="1417" ht="12.75">
      <c r="Q1417" s="189"/>
    </row>
    <row r="1418" ht="12.75">
      <c r="Q1418" s="189"/>
    </row>
    <row r="1419" ht="12.75">
      <c r="Q1419" s="189"/>
    </row>
    <row r="1420" ht="12.75">
      <c r="Q1420" s="189"/>
    </row>
    <row r="1421" ht="12.75">
      <c r="Q1421" s="189"/>
    </row>
    <row r="1422" ht="12.75">
      <c r="Q1422" s="189"/>
    </row>
    <row r="1423" ht="12.75">
      <c r="Q1423" s="189"/>
    </row>
    <row r="1424" ht="12.75">
      <c r="Q1424" s="189"/>
    </row>
    <row r="1425" ht="12.75">
      <c r="Q1425" s="189"/>
    </row>
    <row r="1426" ht="12.75">
      <c r="Q1426" s="189"/>
    </row>
    <row r="1427" ht="12.75">
      <c r="Q1427" s="189"/>
    </row>
    <row r="1428" ht="12.75">
      <c r="Q1428" s="189"/>
    </row>
    <row r="1429" ht="12.75">
      <c r="Q1429" s="189"/>
    </row>
    <row r="1430" ht="12.75">
      <c r="Q1430" s="189"/>
    </row>
    <row r="1431" ht="12.75">
      <c r="Q1431" s="189"/>
    </row>
    <row r="1432" ht="12.75">
      <c r="Q1432" s="189"/>
    </row>
    <row r="1433" ht="12.75">
      <c r="Q1433" s="189"/>
    </row>
    <row r="1434" ht="12.75">
      <c r="Q1434" s="189"/>
    </row>
    <row r="1435" ht="12.75">
      <c r="Q1435" s="189"/>
    </row>
    <row r="1436" ht="12.75">
      <c r="Q1436" s="189"/>
    </row>
    <row r="1437" ht="12.75">
      <c r="Q1437" s="189"/>
    </row>
    <row r="1438" ht="12.75">
      <c r="Q1438" s="189"/>
    </row>
    <row r="1439" ht="12.75">
      <c r="Q1439" s="189"/>
    </row>
    <row r="1440" ht="12.75">
      <c r="Q1440" s="189"/>
    </row>
    <row r="1441" ht="12.75">
      <c r="Q1441" s="189"/>
    </row>
    <row r="1442" ht="12.75">
      <c r="Q1442" s="189"/>
    </row>
    <row r="1443" ht="12.75">
      <c r="Q1443" s="189"/>
    </row>
    <row r="1444" ht="12.75">
      <c r="Q1444" s="189"/>
    </row>
    <row r="1445" ht="12.75">
      <c r="Q1445" s="189"/>
    </row>
    <row r="1446" ht="12.75">
      <c r="Q1446" s="189"/>
    </row>
    <row r="1447" ht="12.75">
      <c r="Q1447" s="189"/>
    </row>
    <row r="1448" ht="12.75">
      <c r="Q1448" s="189"/>
    </row>
    <row r="1449" ht="12.75">
      <c r="Q1449" s="189"/>
    </row>
    <row r="1450" ht="12.75">
      <c r="Q1450" s="189"/>
    </row>
    <row r="1451" ht="12.75">
      <c r="Q1451" s="189"/>
    </row>
    <row r="1452" ht="12.75">
      <c r="Q1452" s="189"/>
    </row>
    <row r="1453" ht="12.75">
      <c r="Q1453" s="189"/>
    </row>
    <row r="1454" ht="12.75">
      <c r="Q1454" s="189"/>
    </row>
    <row r="1455" ht="12.75">
      <c r="Q1455" s="189"/>
    </row>
    <row r="1456" ht="12.75">
      <c r="Q1456" s="189"/>
    </row>
    <row r="1457" ht="12.75">
      <c r="Q1457" s="189"/>
    </row>
    <row r="1458" ht="12.75">
      <c r="Q1458" s="189"/>
    </row>
    <row r="1459" ht="12.75">
      <c r="Q1459" s="189"/>
    </row>
    <row r="1460" ht="12.75">
      <c r="Q1460" s="189"/>
    </row>
    <row r="1461" ht="12.75">
      <c r="Q1461" s="189"/>
    </row>
    <row r="1462" ht="12.75">
      <c r="Q1462" s="189"/>
    </row>
    <row r="1463" ht="12.75">
      <c r="Q1463" s="189"/>
    </row>
    <row r="1464" ht="12.75">
      <c r="Q1464" s="189"/>
    </row>
    <row r="1465" ht="12.75">
      <c r="Q1465" s="189"/>
    </row>
    <row r="1466" ht="12.75">
      <c r="Q1466" s="189"/>
    </row>
    <row r="1467" ht="12.75">
      <c r="Q1467" s="189"/>
    </row>
    <row r="1468" ht="12.75">
      <c r="Q1468" s="189"/>
    </row>
    <row r="1469" ht="12.75">
      <c r="Q1469" s="189"/>
    </row>
    <row r="1470" ht="12.75">
      <c r="Q1470" s="189"/>
    </row>
    <row r="1471" ht="12.75">
      <c r="Q1471" s="189"/>
    </row>
    <row r="1472" ht="12.75">
      <c r="Q1472" s="189"/>
    </row>
    <row r="1473" ht="12.75">
      <c r="Q1473" s="189"/>
    </row>
    <row r="1474" ht="12.75">
      <c r="Q1474" s="189"/>
    </row>
    <row r="1475" ht="12.75">
      <c r="Q1475" s="189"/>
    </row>
    <row r="1476" ht="12.75">
      <c r="Q1476" s="189"/>
    </row>
    <row r="1477" ht="12.75">
      <c r="Q1477" s="189"/>
    </row>
    <row r="1478" ht="12.75">
      <c r="Q1478" s="189"/>
    </row>
    <row r="1479" ht="12.75">
      <c r="Q1479" s="189"/>
    </row>
    <row r="1480" ht="12.75">
      <c r="Q1480" s="189"/>
    </row>
    <row r="1481" ht="12.75">
      <c r="Q1481" s="189"/>
    </row>
    <row r="1482" ht="12.75">
      <c r="Q1482" s="189"/>
    </row>
    <row r="1483" ht="12.75">
      <c r="Q1483" s="189"/>
    </row>
    <row r="1484" ht="12.75">
      <c r="Q1484" s="189"/>
    </row>
    <row r="1485" ht="12.75">
      <c r="Q1485" s="189"/>
    </row>
    <row r="1486" ht="12.75">
      <c r="Q1486" s="189"/>
    </row>
    <row r="1487" ht="12.75">
      <c r="Q1487" s="189"/>
    </row>
    <row r="1488" ht="12.75">
      <c r="Q1488" s="189"/>
    </row>
    <row r="1489" ht="12.75">
      <c r="Q1489" s="189"/>
    </row>
    <row r="1490" ht="12.75">
      <c r="Q1490" s="189"/>
    </row>
    <row r="1491" ht="12.75">
      <c r="Q1491" s="189"/>
    </row>
    <row r="1492" ht="12.75">
      <c r="Q1492" s="189"/>
    </row>
    <row r="1493" ht="12.75">
      <c r="Q1493" s="189"/>
    </row>
    <row r="1494" ht="12.75">
      <c r="Q1494" s="189"/>
    </row>
    <row r="1495" ht="12.75">
      <c r="Q1495" s="189"/>
    </row>
    <row r="1496" ht="12.75">
      <c r="Q1496" s="189"/>
    </row>
    <row r="1497" ht="12.75">
      <c r="Q1497" s="189"/>
    </row>
    <row r="1498" ht="12.75">
      <c r="Q1498" s="189"/>
    </row>
    <row r="1499" ht="12.75">
      <c r="Q1499" s="189"/>
    </row>
    <row r="1500" ht="12.75">
      <c r="Q1500" s="189"/>
    </row>
    <row r="1501" ht="12.75">
      <c r="Q1501" s="189"/>
    </row>
    <row r="1502" ht="12.75">
      <c r="Q1502" s="189"/>
    </row>
    <row r="1503" ht="12.75">
      <c r="Q1503" s="189"/>
    </row>
    <row r="1504" ht="12.75">
      <c r="Q1504" s="189"/>
    </row>
    <row r="1505" ht="12.75">
      <c r="Q1505" s="189"/>
    </row>
    <row r="1506" ht="12.75">
      <c r="Q1506" s="189"/>
    </row>
    <row r="1507" ht="12.75">
      <c r="Q1507" s="189"/>
    </row>
    <row r="1508" ht="12.75">
      <c r="Q1508" s="189"/>
    </row>
    <row r="1509" ht="12.75">
      <c r="Q1509" s="189"/>
    </row>
    <row r="1510" ht="12.75">
      <c r="Q1510" s="189"/>
    </row>
    <row r="1511" ht="12.75">
      <c r="Q1511" s="189"/>
    </row>
    <row r="1512" ht="12.75">
      <c r="Q1512" s="189"/>
    </row>
    <row r="1513" ht="12.75">
      <c r="Q1513" s="189"/>
    </row>
    <row r="1514" ht="12.75">
      <c r="Q1514" s="189"/>
    </row>
    <row r="1515" ht="12.75">
      <c r="Q1515" s="189"/>
    </row>
    <row r="1516" ht="12.75">
      <c r="Q1516" s="189"/>
    </row>
    <row r="1517" ht="12.75">
      <c r="Q1517" s="189"/>
    </row>
    <row r="1518" ht="12.75">
      <c r="Q1518" s="189"/>
    </row>
    <row r="1519" ht="12.75">
      <c r="Q1519" s="189"/>
    </row>
    <row r="1520" ht="12.75">
      <c r="Q1520" s="189"/>
    </row>
    <row r="1521" ht="12.75">
      <c r="Q1521" s="189"/>
    </row>
    <row r="1522" ht="12.75">
      <c r="Q1522" s="189"/>
    </row>
    <row r="1523" ht="12.75">
      <c r="Q1523" s="189"/>
    </row>
    <row r="1524" ht="12.75">
      <c r="Q1524" s="189"/>
    </row>
    <row r="1525" ht="12.75">
      <c r="Q1525" s="189"/>
    </row>
    <row r="1526" ht="12.75">
      <c r="Q1526" s="189"/>
    </row>
    <row r="1527" ht="12.75">
      <c r="Q1527" s="189"/>
    </row>
    <row r="1528" ht="12.75">
      <c r="Q1528" s="189"/>
    </row>
    <row r="1529" ht="12.75">
      <c r="Q1529" s="189"/>
    </row>
    <row r="1530" ht="12.75">
      <c r="Q1530" s="189"/>
    </row>
    <row r="1531" ht="12.75">
      <c r="Q1531" s="189"/>
    </row>
    <row r="1532" ht="12.75">
      <c r="Q1532" s="189"/>
    </row>
    <row r="1533" ht="12.75">
      <c r="Q1533" s="189"/>
    </row>
    <row r="1534" ht="12.75">
      <c r="Q1534" s="189"/>
    </row>
    <row r="1535" ht="12.75">
      <c r="Q1535" s="189"/>
    </row>
    <row r="1536" ht="12.75">
      <c r="Q1536" s="189"/>
    </row>
    <row r="1537" ht="12.75">
      <c r="Q1537" s="189"/>
    </row>
    <row r="1538" ht="12.75">
      <c r="Q1538" s="189"/>
    </row>
    <row r="1539" ht="12.75">
      <c r="Q1539" s="189"/>
    </row>
    <row r="1540" ht="12.75">
      <c r="Q1540" s="189"/>
    </row>
    <row r="1541" ht="12.75">
      <c r="Q1541" s="189"/>
    </row>
    <row r="1542" ht="12.75">
      <c r="Q1542" s="189"/>
    </row>
    <row r="1543" ht="12.75">
      <c r="Q1543" s="189"/>
    </row>
    <row r="1544" ht="12.75">
      <c r="Q1544" s="189"/>
    </row>
    <row r="1545" ht="12.75">
      <c r="Q1545" s="189"/>
    </row>
    <row r="1546" ht="12.75">
      <c r="Q1546" s="189"/>
    </row>
    <row r="1547" ht="12.75">
      <c r="Q1547" s="189"/>
    </row>
    <row r="1548" ht="12.75">
      <c r="Q1548" s="189"/>
    </row>
    <row r="1549" ht="12.75">
      <c r="Q1549" s="189"/>
    </row>
    <row r="1550" ht="12.75">
      <c r="Q1550" s="189"/>
    </row>
    <row r="1551" ht="12.75">
      <c r="Q1551" s="189"/>
    </row>
    <row r="1552" ht="12.75">
      <c r="Q1552" s="189"/>
    </row>
    <row r="1553" ht="12.75">
      <c r="Q1553" s="189"/>
    </row>
    <row r="1554" ht="12.75">
      <c r="Q1554" s="189"/>
    </row>
    <row r="1555" ht="12.75">
      <c r="Q1555" s="189"/>
    </row>
    <row r="1556" ht="12.75">
      <c r="Q1556" s="189"/>
    </row>
    <row r="1557" ht="12.75">
      <c r="Q1557" s="189"/>
    </row>
    <row r="1558" ht="12.75">
      <c r="Q1558" s="189"/>
    </row>
    <row r="1559" ht="12.75">
      <c r="Q1559" s="189"/>
    </row>
    <row r="1560" ht="12.75">
      <c r="Q1560" s="189"/>
    </row>
    <row r="1561" ht="12.75">
      <c r="Q1561" s="189"/>
    </row>
    <row r="1562" ht="12.75">
      <c r="Q1562" s="189"/>
    </row>
    <row r="1563" ht="12.75">
      <c r="Q1563" s="189"/>
    </row>
    <row r="1564" ht="12.75">
      <c r="Q1564" s="189"/>
    </row>
    <row r="1565" ht="12.75">
      <c r="Q1565" s="189"/>
    </row>
    <row r="1566" ht="12.75">
      <c r="Q1566" s="189"/>
    </row>
    <row r="1567" ht="12.75">
      <c r="Q1567" s="189"/>
    </row>
    <row r="1568" ht="12.75">
      <c r="Q1568" s="189"/>
    </row>
    <row r="1569" ht="12.75">
      <c r="Q1569" s="189"/>
    </row>
    <row r="1570" ht="12.75">
      <c r="Q1570" s="189"/>
    </row>
    <row r="1571" ht="12.75">
      <c r="Q1571" s="189"/>
    </row>
    <row r="1572" ht="12.75">
      <c r="Q1572" s="189"/>
    </row>
    <row r="1573" ht="12.75">
      <c r="Q1573" s="189"/>
    </row>
    <row r="1574" ht="12.75">
      <c r="Q1574" s="189"/>
    </row>
    <row r="1575" ht="12.75">
      <c r="Q1575" s="189"/>
    </row>
    <row r="1576" ht="12.75">
      <c r="Q1576" s="189"/>
    </row>
    <row r="1577" ht="12.75">
      <c r="Q1577" s="189"/>
    </row>
    <row r="1578" ht="12.75">
      <c r="Q1578" s="189"/>
    </row>
    <row r="1579" ht="12.75">
      <c r="Q1579" s="189"/>
    </row>
    <row r="1580" ht="12.75">
      <c r="Q1580" s="189"/>
    </row>
    <row r="1581" ht="12.75">
      <c r="Q1581" s="189"/>
    </row>
    <row r="1582" ht="12.75">
      <c r="Q1582" s="189"/>
    </row>
    <row r="1583" ht="12.75">
      <c r="Q1583" s="189"/>
    </row>
    <row r="1584" ht="12.75">
      <c r="Q1584" s="189"/>
    </row>
    <row r="1585" ht="12.75">
      <c r="Q1585" s="189"/>
    </row>
    <row r="1586" ht="12.75">
      <c r="Q1586" s="189"/>
    </row>
    <row r="1587" ht="12.75">
      <c r="Q1587" s="189"/>
    </row>
    <row r="1588" ht="12.75">
      <c r="Q1588" s="189"/>
    </row>
    <row r="1589" ht="12.75">
      <c r="Q1589" s="189"/>
    </row>
    <row r="1590" ht="12.75">
      <c r="Q1590" s="189"/>
    </row>
    <row r="1591" ht="12.75">
      <c r="Q1591" s="189"/>
    </row>
    <row r="1592" ht="12.75">
      <c r="Q1592" s="189"/>
    </row>
    <row r="1593" ht="12.75">
      <c r="Q1593" s="189"/>
    </row>
    <row r="1594" ht="12.75">
      <c r="Q1594" s="189"/>
    </row>
    <row r="1595" ht="12.75">
      <c r="Q1595" s="189"/>
    </row>
    <row r="1596" ht="12.75">
      <c r="Q1596" s="189"/>
    </row>
    <row r="1597" ht="12.75">
      <c r="Q1597" s="189"/>
    </row>
    <row r="1598" ht="12.75">
      <c r="Q1598" s="189"/>
    </row>
    <row r="1599" ht="12.75">
      <c r="Q1599" s="189"/>
    </row>
    <row r="1600" ht="12.75">
      <c r="Q1600" s="189"/>
    </row>
    <row r="1601" ht="12.75">
      <c r="Q1601" s="189"/>
    </row>
    <row r="1602" ht="12.75">
      <c r="Q1602" s="189"/>
    </row>
    <row r="1603" ht="12.75">
      <c r="Q1603" s="189"/>
    </row>
    <row r="1604" ht="12.75">
      <c r="Q1604" s="189"/>
    </row>
    <row r="1605" ht="12.75">
      <c r="Q1605" s="189"/>
    </row>
    <row r="1606" ht="12.75">
      <c r="Q1606" s="189"/>
    </row>
    <row r="1607" ht="12.75">
      <c r="Q1607" s="189"/>
    </row>
    <row r="1608" ht="12.75">
      <c r="Q1608" s="189"/>
    </row>
    <row r="1609" ht="12.75">
      <c r="Q1609" s="189"/>
    </row>
    <row r="1610" ht="12.75">
      <c r="Q1610" s="189"/>
    </row>
    <row r="1611" ht="12.75">
      <c r="Q1611" s="189"/>
    </row>
    <row r="1612" ht="12.75">
      <c r="Q1612" s="189"/>
    </row>
    <row r="1613" ht="12.75">
      <c r="Q1613" s="189"/>
    </row>
    <row r="1614" ht="12.75">
      <c r="Q1614" s="189"/>
    </row>
    <row r="1615" ht="12.75">
      <c r="Q1615" s="189"/>
    </row>
    <row r="1616" ht="12.75">
      <c r="Q1616" s="189"/>
    </row>
    <row r="1617" ht="12.75">
      <c r="Q1617" s="189"/>
    </row>
    <row r="1618" ht="12.75">
      <c r="Q1618" s="189"/>
    </row>
    <row r="1619" ht="12.75">
      <c r="Q1619" s="189"/>
    </row>
    <row r="1620" ht="12.75">
      <c r="Q1620" s="189"/>
    </row>
    <row r="1621" ht="12.75">
      <c r="Q1621" s="189"/>
    </row>
    <row r="1622" ht="12.75">
      <c r="Q1622" s="189"/>
    </row>
    <row r="1623" ht="12.75">
      <c r="Q1623" s="189"/>
    </row>
    <row r="1624" ht="12.75">
      <c r="Q1624" s="189"/>
    </row>
    <row r="1625" ht="12.75">
      <c r="Q1625" s="189"/>
    </row>
    <row r="1626" ht="12.75">
      <c r="Q1626" s="189"/>
    </row>
    <row r="1627" ht="12.75">
      <c r="Q1627" s="189"/>
    </row>
    <row r="1628" ht="12.75">
      <c r="Q1628" s="189"/>
    </row>
    <row r="1629" ht="12.75">
      <c r="Q1629" s="189"/>
    </row>
    <row r="1630" ht="12.75">
      <c r="Q1630" s="189"/>
    </row>
    <row r="1631" ht="12.75">
      <c r="Q1631" s="189"/>
    </row>
    <row r="1632" ht="12.75">
      <c r="Q1632" s="189"/>
    </row>
    <row r="1633" ht="12.75">
      <c r="Q1633" s="189"/>
    </row>
    <row r="1634" ht="12.75">
      <c r="Q1634" s="189"/>
    </row>
    <row r="1635" ht="12.75">
      <c r="Q1635" s="189"/>
    </row>
    <row r="1636" ht="12.75">
      <c r="Q1636" s="189"/>
    </row>
    <row r="1637" ht="12.75">
      <c r="Q1637" s="189"/>
    </row>
    <row r="1638" ht="12.75">
      <c r="Q1638" s="189"/>
    </row>
    <row r="1639" ht="12.75">
      <c r="Q1639" s="189"/>
    </row>
    <row r="1640" ht="12.75">
      <c r="Q1640" s="189"/>
    </row>
    <row r="1641" ht="12.75">
      <c r="Q1641" s="189"/>
    </row>
    <row r="1642" ht="12.75">
      <c r="Q1642" s="189"/>
    </row>
    <row r="1643" ht="12.75">
      <c r="Q1643" s="189"/>
    </row>
    <row r="1644" ht="12.75">
      <c r="Q1644" s="189"/>
    </row>
    <row r="1645" ht="12.75">
      <c r="Q1645" s="189"/>
    </row>
    <row r="1646" ht="12.75">
      <c r="Q1646" s="189"/>
    </row>
    <row r="1647" ht="12.75">
      <c r="Q1647" s="189"/>
    </row>
    <row r="1648" ht="12.75">
      <c r="Q1648" s="189"/>
    </row>
    <row r="1649" ht="12.75">
      <c r="Q1649" s="189"/>
    </row>
    <row r="1650" ht="12.75">
      <c r="Q1650" s="189"/>
    </row>
    <row r="1651" ht="12.75">
      <c r="Q1651" s="189"/>
    </row>
    <row r="1652" ht="12.75">
      <c r="Q1652" s="189"/>
    </row>
    <row r="1653" ht="12.75">
      <c r="Q1653" s="189"/>
    </row>
    <row r="1654" ht="12.75">
      <c r="Q1654" s="189"/>
    </row>
    <row r="1655" ht="12.75">
      <c r="Q1655" s="189"/>
    </row>
    <row r="1656" ht="12.75">
      <c r="Q1656" s="189"/>
    </row>
    <row r="1657" ht="12.75">
      <c r="Q1657" s="189"/>
    </row>
    <row r="1658" ht="12.75">
      <c r="Q1658" s="189"/>
    </row>
    <row r="1659" ht="12.75">
      <c r="Q1659" s="189"/>
    </row>
    <row r="1660" ht="12.75">
      <c r="Q1660" s="189"/>
    </row>
    <row r="1661" ht="12.75">
      <c r="Q1661" s="189"/>
    </row>
    <row r="1662" ht="12.75">
      <c r="Q1662" s="189"/>
    </row>
    <row r="1663" ht="12.75">
      <c r="Q1663" s="189"/>
    </row>
    <row r="1664" ht="12.75">
      <c r="Q1664" s="189"/>
    </row>
    <row r="1665" ht="12.75">
      <c r="Q1665" s="189"/>
    </row>
    <row r="1666" ht="12.75">
      <c r="Q1666" s="189"/>
    </row>
    <row r="1667" ht="12.75">
      <c r="Q1667" s="189"/>
    </row>
    <row r="1668" ht="12.75">
      <c r="Q1668" s="189"/>
    </row>
    <row r="1669" ht="12.75">
      <c r="Q1669" s="189"/>
    </row>
    <row r="1670" ht="12.75">
      <c r="Q1670" s="189"/>
    </row>
    <row r="1671" ht="12.75">
      <c r="Q1671" s="189"/>
    </row>
    <row r="1672" ht="12.75">
      <c r="Q1672" s="189"/>
    </row>
    <row r="1673" ht="12.75">
      <c r="Q1673" s="189"/>
    </row>
    <row r="1674" ht="12.75">
      <c r="Q1674" s="189"/>
    </row>
    <row r="1675" ht="12.75">
      <c r="Q1675" s="189"/>
    </row>
    <row r="1676" ht="12.75">
      <c r="Q1676" s="189"/>
    </row>
    <row r="1677" ht="12.75">
      <c r="Q1677" s="189"/>
    </row>
    <row r="1678" ht="12.75">
      <c r="Q1678" s="189"/>
    </row>
    <row r="1679" ht="12.75">
      <c r="Q1679" s="189"/>
    </row>
    <row r="1680" ht="12.75">
      <c r="Q1680" s="189"/>
    </row>
    <row r="1681" ht="12.75">
      <c r="Q1681" s="189"/>
    </row>
    <row r="1682" ht="12.75">
      <c r="Q1682" s="189"/>
    </row>
    <row r="1683" ht="12.75">
      <c r="Q1683" s="189"/>
    </row>
    <row r="1684" ht="12.75">
      <c r="Q1684" s="189"/>
    </row>
    <row r="1685" ht="12.75">
      <c r="Q1685" s="189"/>
    </row>
    <row r="1686" ht="12.75">
      <c r="Q1686" s="189"/>
    </row>
    <row r="1687" ht="12.75">
      <c r="Q1687" s="189"/>
    </row>
    <row r="1688" ht="12.75">
      <c r="Q1688" s="189"/>
    </row>
    <row r="1689" ht="12.75">
      <c r="Q1689" s="189"/>
    </row>
    <row r="1690" ht="12.75">
      <c r="Q1690" s="189"/>
    </row>
    <row r="1691" ht="12.75">
      <c r="Q1691" s="189"/>
    </row>
    <row r="1692" ht="12.75">
      <c r="Q1692" s="189"/>
    </row>
    <row r="1693" ht="12.75">
      <c r="Q1693" s="189"/>
    </row>
    <row r="1694" ht="12.75">
      <c r="Q1694" s="189"/>
    </row>
    <row r="1695" ht="12.75">
      <c r="Q1695" s="189"/>
    </row>
    <row r="1696" ht="12.75">
      <c r="Q1696" s="189"/>
    </row>
    <row r="1697" ht="12.75">
      <c r="Q1697" s="189"/>
    </row>
    <row r="1698" ht="12.75">
      <c r="Q1698" s="189"/>
    </row>
    <row r="1699" ht="12.75">
      <c r="Q1699" s="189"/>
    </row>
    <row r="1700" ht="12.75">
      <c r="Q1700" s="189"/>
    </row>
    <row r="1701" ht="12.75">
      <c r="Q1701" s="189"/>
    </row>
    <row r="1702" ht="12.75">
      <c r="Q1702" s="189"/>
    </row>
    <row r="1703" ht="12.75">
      <c r="Q1703" s="189"/>
    </row>
    <row r="1704" ht="12.75">
      <c r="Q1704" s="189"/>
    </row>
    <row r="1705" ht="12.75">
      <c r="Q1705" s="189"/>
    </row>
    <row r="1706" ht="12.75">
      <c r="Q1706" s="189"/>
    </row>
    <row r="1707" ht="12.75">
      <c r="Q1707" s="189"/>
    </row>
    <row r="1708" ht="12.75">
      <c r="Q1708" s="189"/>
    </row>
    <row r="1709" ht="12.75">
      <c r="Q1709" s="189"/>
    </row>
    <row r="1710" ht="12.75">
      <c r="Q1710" s="189"/>
    </row>
    <row r="1711" ht="12.75">
      <c r="Q1711" s="189"/>
    </row>
    <row r="1712" ht="12.75">
      <c r="Q1712" s="189"/>
    </row>
    <row r="1713" ht="12.75">
      <c r="Q1713" s="189"/>
    </row>
    <row r="1714" ht="12.75">
      <c r="Q1714" s="189"/>
    </row>
    <row r="1715" ht="12.75">
      <c r="Q1715" s="189"/>
    </row>
    <row r="1716" ht="12.75">
      <c r="Q1716" s="189"/>
    </row>
    <row r="1717" ht="12.75">
      <c r="Q1717" s="189"/>
    </row>
    <row r="1718" ht="12.75">
      <c r="Q1718" s="189"/>
    </row>
    <row r="1719" ht="12.75">
      <c r="Q1719" s="189"/>
    </row>
    <row r="1720" ht="12.75">
      <c r="Q1720" s="189"/>
    </row>
    <row r="1721" ht="12.75">
      <c r="Q1721" s="189"/>
    </row>
    <row r="1722" ht="12.75">
      <c r="Q1722" s="189"/>
    </row>
    <row r="1723" ht="12.75">
      <c r="Q1723" s="189"/>
    </row>
    <row r="1724" ht="12.75">
      <c r="Q1724" s="189"/>
    </row>
    <row r="1725" ht="12.75">
      <c r="Q1725" s="189"/>
    </row>
    <row r="1726" ht="12.75">
      <c r="Q1726" s="189"/>
    </row>
    <row r="1727" ht="12.75">
      <c r="Q1727" s="189"/>
    </row>
    <row r="1728" ht="12.75">
      <c r="Q1728" s="189"/>
    </row>
    <row r="1729" ht="12.75">
      <c r="Q1729" s="189"/>
    </row>
    <row r="1730" ht="12.75">
      <c r="Q1730" s="189"/>
    </row>
    <row r="1731" ht="12.75">
      <c r="Q1731" s="189"/>
    </row>
    <row r="1732" ht="12.75">
      <c r="Q1732" s="189"/>
    </row>
    <row r="1733" ht="12.75">
      <c r="Q1733" s="189"/>
    </row>
    <row r="1734" ht="12.75">
      <c r="Q1734" s="189"/>
    </row>
    <row r="1735" ht="12.75">
      <c r="Q1735" s="189"/>
    </row>
    <row r="1736" ht="12.75">
      <c r="Q1736" s="189"/>
    </row>
    <row r="1737" ht="12.75">
      <c r="Q1737" s="189"/>
    </row>
    <row r="1738" ht="12.75">
      <c r="Q1738" s="189"/>
    </row>
    <row r="1739" ht="12.75">
      <c r="Q1739" s="189"/>
    </row>
    <row r="1740" ht="12.75">
      <c r="Q1740" s="189"/>
    </row>
    <row r="1741" ht="12.75">
      <c r="Q1741" s="189"/>
    </row>
    <row r="1742" ht="12.75">
      <c r="Q1742" s="189"/>
    </row>
    <row r="1743" ht="12.75">
      <c r="Q1743" s="189"/>
    </row>
    <row r="1744" ht="12.75">
      <c r="Q1744" s="189"/>
    </row>
    <row r="1745" ht="12.75">
      <c r="Q1745" s="189"/>
    </row>
    <row r="1746" ht="12.75">
      <c r="Q1746" s="189"/>
    </row>
    <row r="1747" ht="12.75">
      <c r="Q1747" s="189"/>
    </row>
    <row r="1748" ht="12.75">
      <c r="Q1748" s="189"/>
    </row>
    <row r="1749" ht="12.75">
      <c r="Q1749" s="189"/>
    </row>
    <row r="1750" ht="12.75">
      <c r="Q1750" s="189"/>
    </row>
    <row r="1751" ht="12.75">
      <c r="Q1751" s="189"/>
    </row>
    <row r="1752" ht="12.75">
      <c r="Q1752" s="189"/>
    </row>
    <row r="1753" ht="12.75">
      <c r="Q1753" s="189"/>
    </row>
    <row r="1754" ht="12.75">
      <c r="Q1754" s="189"/>
    </row>
    <row r="1755" ht="12.75">
      <c r="Q1755" s="189"/>
    </row>
    <row r="1756" ht="12.75">
      <c r="Q1756" s="189"/>
    </row>
    <row r="1757" ht="12.75">
      <c r="Q1757" s="189"/>
    </row>
    <row r="1758" ht="12.75">
      <c r="Q1758" s="189"/>
    </row>
    <row r="1759" ht="12.75">
      <c r="Q1759" s="189"/>
    </row>
    <row r="1760" ht="12.75">
      <c r="Q1760" s="189"/>
    </row>
    <row r="1761" ht="12.75">
      <c r="Q1761" s="189"/>
    </row>
    <row r="1762" ht="12.75">
      <c r="Q1762" s="189"/>
    </row>
    <row r="1763" ht="12.75">
      <c r="Q1763" s="189"/>
    </row>
    <row r="1764" ht="12.75">
      <c r="Q1764" s="189"/>
    </row>
    <row r="1765" ht="12.75">
      <c r="Q1765" s="189"/>
    </row>
    <row r="1766" ht="12.75">
      <c r="Q1766" s="189"/>
    </row>
    <row r="1767" ht="12.75">
      <c r="Q1767" s="189"/>
    </row>
    <row r="1768" ht="12.75">
      <c r="Q1768" s="189"/>
    </row>
    <row r="1769" ht="12.75">
      <c r="Q1769" s="189"/>
    </row>
    <row r="1770" ht="12.75">
      <c r="Q1770" s="189"/>
    </row>
    <row r="1771" ht="12.75">
      <c r="Q1771" s="189"/>
    </row>
    <row r="1772" ht="12.75">
      <c r="Q1772" s="189"/>
    </row>
    <row r="1773" ht="12.75">
      <c r="Q1773" s="189"/>
    </row>
    <row r="1774" ht="12.75">
      <c r="Q1774" s="189"/>
    </row>
    <row r="1775" ht="12.75">
      <c r="Q1775" s="189"/>
    </row>
    <row r="1776" ht="12.75">
      <c r="Q1776" s="189"/>
    </row>
    <row r="1777" ht="12.75">
      <c r="Q1777" s="189"/>
    </row>
    <row r="1778" ht="12.75">
      <c r="Q1778" s="189"/>
    </row>
    <row r="1779" ht="12.75">
      <c r="Q1779" s="189"/>
    </row>
    <row r="1780" ht="12.75">
      <c r="Q1780" s="189"/>
    </row>
    <row r="1781" ht="12.75">
      <c r="Q1781" s="189"/>
    </row>
    <row r="1782" ht="12.75">
      <c r="Q1782" s="189"/>
    </row>
    <row r="1783" ht="12.75">
      <c r="Q1783" s="189"/>
    </row>
    <row r="1784" ht="12.75">
      <c r="Q1784" s="189"/>
    </row>
    <row r="1785" ht="12.75">
      <c r="Q1785" s="189"/>
    </row>
    <row r="1786" ht="12.75">
      <c r="Q1786" s="189"/>
    </row>
    <row r="1787" ht="12.75">
      <c r="Q1787" s="189"/>
    </row>
    <row r="1788" ht="12.75">
      <c r="Q1788" s="189"/>
    </row>
    <row r="1789" ht="12.75">
      <c r="Q1789" s="189"/>
    </row>
    <row r="1790" ht="12.75">
      <c r="Q1790" s="189"/>
    </row>
    <row r="1791" ht="12.75">
      <c r="Q1791" s="189"/>
    </row>
    <row r="1792" ht="12.75">
      <c r="Q1792" s="189"/>
    </row>
    <row r="1793" ht="12.75">
      <c r="Q1793" s="189"/>
    </row>
    <row r="1794" ht="12.75">
      <c r="Q1794" s="189"/>
    </row>
    <row r="1795" ht="12.75">
      <c r="Q1795" s="189"/>
    </row>
    <row r="1796" ht="12.75">
      <c r="Q1796" s="189"/>
    </row>
    <row r="1797" ht="12.75">
      <c r="Q1797" s="189"/>
    </row>
    <row r="1798" ht="12.75">
      <c r="Q1798" s="189"/>
    </row>
    <row r="1799" ht="12.75">
      <c r="Q1799" s="189"/>
    </row>
    <row r="1800" ht="12.75">
      <c r="Q1800" s="189"/>
    </row>
    <row r="1801" ht="12.75">
      <c r="Q1801" s="189"/>
    </row>
    <row r="1802" ht="12.75">
      <c r="Q1802" s="189"/>
    </row>
    <row r="1803" ht="12.75">
      <c r="Q1803" s="189"/>
    </row>
    <row r="1804" ht="12.75">
      <c r="Q1804" s="189"/>
    </row>
    <row r="1805" ht="12.75">
      <c r="Q1805" s="189"/>
    </row>
    <row r="1806" ht="12.75">
      <c r="Q1806" s="189"/>
    </row>
    <row r="1807" ht="12.75">
      <c r="Q1807" s="189"/>
    </row>
    <row r="1808" ht="12.75">
      <c r="Q1808" s="189"/>
    </row>
    <row r="1809" ht="12.75">
      <c r="Q1809" s="189"/>
    </row>
    <row r="1810" ht="12.75">
      <c r="Q1810" s="189"/>
    </row>
    <row r="1811" ht="12.75">
      <c r="Q1811" s="189"/>
    </row>
    <row r="1812" ht="12.75">
      <c r="Q1812" s="189"/>
    </row>
    <row r="1813" ht="12.75">
      <c r="Q1813" s="189"/>
    </row>
    <row r="1814" ht="12.75">
      <c r="Q1814" s="189"/>
    </row>
    <row r="1815" ht="12.75">
      <c r="Q1815" s="189"/>
    </row>
    <row r="1816" ht="12.75">
      <c r="Q1816" s="189"/>
    </row>
    <row r="1817" ht="12.75">
      <c r="Q1817" s="189"/>
    </row>
    <row r="1818" ht="12.75">
      <c r="Q1818" s="189"/>
    </row>
    <row r="1819" ht="12.75">
      <c r="Q1819" s="189"/>
    </row>
    <row r="1820" ht="12.75">
      <c r="Q1820" s="189"/>
    </row>
    <row r="1821" ht="12.75">
      <c r="Q1821" s="189"/>
    </row>
    <row r="1822" ht="12.75">
      <c r="Q1822" s="189"/>
    </row>
    <row r="1823" ht="12.75">
      <c r="Q1823" s="189"/>
    </row>
    <row r="1824" ht="12.75">
      <c r="Q1824" s="189"/>
    </row>
    <row r="1825" ht="12.75">
      <c r="Q1825" s="189"/>
    </row>
    <row r="1826" ht="12.75">
      <c r="Q1826" s="189"/>
    </row>
    <row r="1827" ht="12.75">
      <c r="Q1827" s="189"/>
    </row>
    <row r="1828" ht="12.75">
      <c r="Q1828" s="189"/>
    </row>
    <row r="1829" ht="12.75">
      <c r="Q1829" s="189"/>
    </row>
    <row r="1830" ht="12.75">
      <c r="Q1830" s="189"/>
    </row>
    <row r="1831" ht="12.75">
      <c r="Q1831" s="189"/>
    </row>
    <row r="1832" ht="12.75">
      <c r="Q1832" s="189"/>
    </row>
    <row r="1833" ht="12.75">
      <c r="Q1833" s="189"/>
    </row>
    <row r="1834" ht="12.75">
      <c r="Q1834" s="189"/>
    </row>
    <row r="1835" ht="12.75">
      <c r="Q1835" s="189"/>
    </row>
    <row r="1836" ht="12.75">
      <c r="Q1836" s="189"/>
    </row>
    <row r="1837" ht="12.75">
      <c r="Q1837" s="189"/>
    </row>
    <row r="1838" ht="12.75">
      <c r="Q1838" s="189"/>
    </row>
    <row r="1839" ht="12.75">
      <c r="Q1839" s="189"/>
    </row>
    <row r="1840" ht="12.75">
      <c r="Q1840" s="189"/>
    </row>
    <row r="1841" ht="12.75">
      <c r="Q1841" s="189"/>
    </row>
    <row r="1842" ht="12.75">
      <c r="Q1842" s="189"/>
    </row>
    <row r="1843" ht="12.75">
      <c r="Q1843" s="189"/>
    </row>
    <row r="1844" ht="12.75">
      <c r="Q1844" s="189"/>
    </row>
    <row r="1845" ht="12.75">
      <c r="Q1845" s="189"/>
    </row>
    <row r="1846" ht="12.75">
      <c r="Q1846" s="189"/>
    </row>
    <row r="1847" ht="12.75">
      <c r="Q1847" s="189"/>
    </row>
    <row r="1848" ht="12.75">
      <c r="Q1848" s="189"/>
    </row>
    <row r="1849" ht="12.75">
      <c r="Q1849" s="189"/>
    </row>
    <row r="1850" ht="12.75">
      <c r="Q1850" s="189"/>
    </row>
    <row r="1851" ht="12.75">
      <c r="Q1851" s="189"/>
    </row>
    <row r="1852" ht="12.75">
      <c r="Q1852" s="189"/>
    </row>
    <row r="1853" ht="12.75">
      <c r="Q1853" s="189"/>
    </row>
    <row r="1854" ht="12.75">
      <c r="Q1854" s="189"/>
    </row>
    <row r="1855" ht="12.75">
      <c r="Q1855" s="189"/>
    </row>
    <row r="1856" ht="12.75">
      <c r="Q1856" s="189"/>
    </row>
    <row r="1857" ht="12.75">
      <c r="Q1857" s="189"/>
    </row>
    <row r="1858" ht="12.75">
      <c r="Q1858" s="189"/>
    </row>
    <row r="1859" ht="12.75">
      <c r="Q1859" s="189"/>
    </row>
    <row r="1860" ht="12.75">
      <c r="Q1860" s="189"/>
    </row>
    <row r="1861" ht="12.75">
      <c r="Q1861" s="189"/>
    </row>
    <row r="1862" ht="12.75">
      <c r="Q1862" s="189"/>
    </row>
    <row r="1863" ht="12.75">
      <c r="Q1863" s="189"/>
    </row>
    <row r="1864" ht="12.75">
      <c r="Q1864" s="189"/>
    </row>
    <row r="1865" ht="12.75">
      <c r="Q1865" s="189"/>
    </row>
    <row r="1866" ht="12.75">
      <c r="Q1866" s="189"/>
    </row>
    <row r="1867" ht="12.75">
      <c r="Q1867" s="189"/>
    </row>
    <row r="1868" ht="12.75">
      <c r="Q1868" s="189"/>
    </row>
    <row r="1869" ht="12.75">
      <c r="Q1869" s="189"/>
    </row>
    <row r="1870" ht="12.75">
      <c r="Q1870" s="189"/>
    </row>
    <row r="1871" ht="12.75">
      <c r="Q1871" s="189"/>
    </row>
    <row r="1872" ht="12.75">
      <c r="Q1872" s="189"/>
    </row>
    <row r="1873" ht="12.75">
      <c r="Q1873" s="189"/>
    </row>
    <row r="1874" ht="12.75">
      <c r="Q1874" s="189"/>
    </row>
    <row r="1875" ht="12.75">
      <c r="Q1875" s="189"/>
    </row>
    <row r="1876" ht="12.75">
      <c r="Q1876" s="189"/>
    </row>
    <row r="1877" ht="12.75">
      <c r="Q1877" s="189"/>
    </row>
    <row r="1878" ht="12.75">
      <c r="Q1878" s="189"/>
    </row>
    <row r="1879" ht="12.75">
      <c r="Q1879" s="189"/>
    </row>
    <row r="1880" ht="12.75">
      <c r="Q1880" s="189"/>
    </row>
    <row r="1881" ht="12.75">
      <c r="Q1881" s="189"/>
    </row>
    <row r="1882" ht="12.75">
      <c r="Q1882" s="189"/>
    </row>
    <row r="1883" ht="12.75">
      <c r="Q1883" s="189"/>
    </row>
    <row r="1884" ht="12.75">
      <c r="Q1884" s="189"/>
    </row>
    <row r="1885" ht="12.75">
      <c r="Q1885" s="189"/>
    </row>
    <row r="1886" ht="12.75">
      <c r="Q1886" s="189"/>
    </row>
    <row r="1887" ht="12.75">
      <c r="Q1887" s="189"/>
    </row>
    <row r="1888" ht="12.75">
      <c r="Q1888" s="189"/>
    </row>
    <row r="1889" ht="12.75">
      <c r="Q1889" s="189"/>
    </row>
    <row r="1890" ht="12.75">
      <c r="Q1890" s="189"/>
    </row>
    <row r="1891" ht="12.75">
      <c r="Q1891" s="189"/>
    </row>
    <row r="1892" ht="12.75">
      <c r="Q1892" s="189"/>
    </row>
    <row r="1893" ht="12.75">
      <c r="Q1893" s="189"/>
    </row>
    <row r="1894" ht="12.75">
      <c r="Q1894" s="189"/>
    </row>
    <row r="1895" ht="12.75">
      <c r="Q1895" s="189"/>
    </row>
    <row r="1896" ht="12.75">
      <c r="Q1896" s="189"/>
    </row>
    <row r="1897" ht="12.75">
      <c r="Q1897" s="189"/>
    </row>
    <row r="1898" ht="12.75">
      <c r="Q1898" s="189"/>
    </row>
    <row r="1899" ht="12.75">
      <c r="Q1899" s="189"/>
    </row>
    <row r="1900" ht="12.75">
      <c r="Q1900" s="189"/>
    </row>
    <row r="1901" ht="12.75">
      <c r="Q1901" s="189"/>
    </row>
    <row r="1902" ht="12.75">
      <c r="Q1902" s="189"/>
    </row>
    <row r="1903" ht="12.75">
      <c r="Q1903" s="189"/>
    </row>
    <row r="1904" ht="12.75">
      <c r="Q1904" s="189"/>
    </row>
    <row r="1905" ht="12.75">
      <c r="Q1905" s="189"/>
    </row>
    <row r="1906" ht="12.75">
      <c r="Q1906" s="189"/>
    </row>
    <row r="1907" ht="12.75">
      <c r="Q1907" s="189"/>
    </row>
    <row r="1908" ht="12.75">
      <c r="Q1908" s="189"/>
    </row>
    <row r="1909" ht="12.75">
      <c r="Q1909" s="189"/>
    </row>
    <row r="1910" ht="12.75">
      <c r="Q1910" s="189"/>
    </row>
    <row r="1911" ht="12.75">
      <c r="Q1911" s="189"/>
    </row>
    <row r="1912" ht="12.75">
      <c r="Q1912" s="189"/>
    </row>
    <row r="1913" ht="12.75">
      <c r="Q1913" s="189"/>
    </row>
    <row r="1914" ht="12.75">
      <c r="Q1914" s="189"/>
    </row>
    <row r="1915" ht="12.75">
      <c r="Q1915" s="189"/>
    </row>
    <row r="1916" ht="12.75">
      <c r="Q1916" s="189"/>
    </row>
    <row r="1917" ht="12.75">
      <c r="Q1917" s="189"/>
    </row>
    <row r="1918" ht="12.75">
      <c r="Q1918" s="189"/>
    </row>
    <row r="1919" ht="12.75">
      <c r="Q1919" s="189"/>
    </row>
    <row r="1920" ht="12.75">
      <c r="Q1920" s="189"/>
    </row>
    <row r="1921" ht="12.75">
      <c r="Q1921" s="189"/>
    </row>
    <row r="1922" ht="12.75">
      <c r="Q1922" s="189"/>
    </row>
    <row r="1923" ht="12.75">
      <c r="Q1923" s="189"/>
    </row>
    <row r="1924" ht="12.75">
      <c r="Q1924" s="189"/>
    </row>
    <row r="1925" ht="12.75">
      <c r="Q1925" s="189"/>
    </row>
    <row r="1926" ht="12.75">
      <c r="Q1926" s="189"/>
    </row>
    <row r="1927" ht="12.75">
      <c r="Q1927" s="189"/>
    </row>
    <row r="1928" ht="12.75">
      <c r="Q1928" s="189"/>
    </row>
    <row r="1929" ht="12.75">
      <c r="Q1929" s="189"/>
    </row>
    <row r="1930" ht="12.75">
      <c r="Q1930" s="189"/>
    </row>
    <row r="1931" ht="12.75">
      <c r="Q1931" s="189"/>
    </row>
    <row r="1932" ht="12.75">
      <c r="Q1932" s="189"/>
    </row>
    <row r="1933" ht="12.75">
      <c r="Q1933" s="189"/>
    </row>
    <row r="1934" ht="12.75">
      <c r="Q1934" s="189"/>
    </row>
    <row r="1935" ht="12.75">
      <c r="Q1935" s="189"/>
    </row>
    <row r="1936" ht="12.75">
      <c r="Q1936" s="189"/>
    </row>
    <row r="1937" ht="12.75">
      <c r="Q1937" s="189"/>
    </row>
    <row r="1938" ht="12.75">
      <c r="Q1938" s="189"/>
    </row>
    <row r="1939" ht="12.75">
      <c r="Q1939" s="189"/>
    </row>
    <row r="1940" ht="12.75">
      <c r="Q1940" s="189"/>
    </row>
    <row r="1941" ht="12.75">
      <c r="Q1941" s="189"/>
    </row>
    <row r="1942" ht="12.75">
      <c r="Q1942" s="189"/>
    </row>
    <row r="1943" ht="12.75">
      <c r="Q1943" s="189"/>
    </row>
    <row r="1944" ht="12.75">
      <c r="Q1944" s="189"/>
    </row>
    <row r="1945" ht="12.75">
      <c r="Q1945" s="189"/>
    </row>
    <row r="1946" ht="12.75">
      <c r="Q1946" s="189"/>
    </row>
    <row r="1947" ht="12.75">
      <c r="Q1947" s="189"/>
    </row>
    <row r="1948" ht="12.75">
      <c r="Q1948" s="189"/>
    </row>
    <row r="1949" ht="12.75">
      <c r="Q1949" s="189"/>
    </row>
    <row r="1950" ht="12.75">
      <c r="Q1950" s="189"/>
    </row>
    <row r="1951" ht="12.75">
      <c r="Q1951" s="189"/>
    </row>
    <row r="1952" ht="12.75">
      <c r="Q1952" s="189"/>
    </row>
    <row r="1953" ht="12.75">
      <c r="Q1953" s="189"/>
    </row>
    <row r="1954" ht="12.75">
      <c r="Q1954" s="189"/>
    </row>
    <row r="1955" ht="12.75">
      <c r="Q1955" s="189"/>
    </row>
    <row r="1956" ht="12.75">
      <c r="Q1956" s="189"/>
    </row>
    <row r="1957" ht="12.75">
      <c r="Q1957" s="189"/>
    </row>
    <row r="1958" ht="12.75">
      <c r="Q1958" s="189"/>
    </row>
    <row r="1959" ht="12.75">
      <c r="Q1959" s="189"/>
    </row>
    <row r="1960" ht="12.75">
      <c r="Q1960" s="189"/>
    </row>
    <row r="1961" ht="12.75">
      <c r="Q1961" s="189"/>
    </row>
    <row r="1962" ht="12.75">
      <c r="Q1962" s="189"/>
    </row>
    <row r="1963" ht="12.75">
      <c r="Q1963" s="189"/>
    </row>
    <row r="1964" ht="12.75">
      <c r="Q1964" s="189"/>
    </row>
    <row r="1965" ht="12.75">
      <c r="Q1965" s="189"/>
    </row>
    <row r="1966" ht="12.75">
      <c r="Q1966" s="189"/>
    </row>
    <row r="1967" ht="12.75">
      <c r="Q1967" s="189"/>
    </row>
    <row r="1968" ht="12.75">
      <c r="Q1968" s="189"/>
    </row>
    <row r="1969" ht="12.75">
      <c r="Q1969" s="189"/>
    </row>
    <row r="1970" ht="12.75">
      <c r="Q1970" s="189"/>
    </row>
    <row r="1971" ht="12.75">
      <c r="Q1971" s="189"/>
    </row>
    <row r="1972" ht="12.75">
      <c r="Q1972" s="189"/>
    </row>
    <row r="1973" ht="12.75">
      <c r="Q1973" s="189"/>
    </row>
    <row r="1974" ht="12.75">
      <c r="Q1974" s="189"/>
    </row>
    <row r="1975" ht="12.75">
      <c r="Q1975" s="189"/>
    </row>
    <row r="1976" ht="12.75">
      <c r="Q1976" s="189"/>
    </row>
    <row r="1977" ht="12.75">
      <c r="Q1977" s="189"/>
    </row>
    <row r="1978" ht="12.75">
      <c r="Q1978" s="189"/>
    </row>
    <row r="1979" ht="12.75">
      <c r="Q1979" s="189"/>
    </row>
    <row r="1980" ht="12.75">
      <c r="Q1980" s="189"/>
    </row>
    <row r="1981" ht="12.75">
      <c r="Q1981" s="189"/>
    </row>
    <row r="1982" ht="12.75">
      <c r="Q1982" s="189"/>
    </row>
    <row r="1983" ht="12.75">
      <c r="Q1983" s="189"/>
    </row>
    <row r="1984" ht="12.75">
      <c r="Q1984" s="189"/>
    </row>
    <row r="1985" ht="12.75">
      <c r="Q1985" s="189"/>
    </row>
    <row r="1986" ht="12.75">
      <c r="Q1986" s="189"/>
    </row>
    <row r="1987" ht="12.75">
      <c r="Q1987" s="189"/>
    </row>
    <row r="1988" ht="12.75">
      <c r="Q1988" s="189"/>
    </row>
    <row r="1989" ht="12.75">
      <c r="Q1989" s="189"/>
    </row>
    <row r="1990" ht="12.75">
      <c r="Q1990" s="189"/>
    </row>
    <row r="1991" ht="12.75">
      <c r="Q1991" s="189"/>
    </row>
    <row r="1992" ht="12.75">
      <c r="Q1992" s="189"/>
    </row>
    <row r="1993" ht="12.75">
      <c r="Q1993" s="189"/>
    </row>
    <row r="1994" ht="12.75">
      <c r="Q1994" s="189"/>
    </row>
    <row r="1995" ht="12.75">
      <c r="Q1995" s="189"/>
    </row>
    <row r="1996" ht="12.75">
      <c r="Q1996" s="189"/>
    </row>
    <row r="1997" ht="12.75">
      <c r="Q1997" s="189"/>
    </row>
    <row r="1998" ht="12.75">
      <c r="Q1998" s="189"/>
    </row>
    <row r="1999" ht="12.75">
      <c r="Q1999" s="189"/>
    </row>
    <row r="2000" ht="12.75">
      <c r="Q2000" s="189"/>
    </row>
    <row r="2001" ht="12.75">
      <c r="Q2001" s="189"/>
    </row>
    <row r="2002" ht="12.75">
      <c r="Q2002" s="189"/>
    </row>
    <row r="2003" ht="12.75">
      <c r="Q2003" s="189"/>
    </row>
    <row r="2004" ht="12.75">
      <c r="Q2004" s="189"/>
    </row>
    <row r="2005" ht="12.75">
      <c r="Q2005" s="189"/>
    </row>
    <row r="2006" ht="12.75">
      <c r="Q2006" s="189"/>
    </row>
    <row r="2007" ht="12.75">
      <c r="Q2007" s="189"/>
    </row>
    <row r="2008" ht="12.75">
      <c r="Q2008" s="189"/>
    </row>
    <row r="2009" ht="12.75">
      <c r="Q2009" s="189"/>
    </row>
    <row r="2010" ht="12.75">
      <c r="Q2010" s="189"/>
    </row>
    <row r="2011" ht="12.75">
      <c r="Q2011" s="189"/>
    </row>
    <row r="2012" ht="12.75">
      <c r="Q2012" s="189"/>
    </row>
    <row r="2013" ht="12.75">
      <c r="Q2013" s="189"/>
    </row>
    <row r="2014" ht="12.75">
      <c r="Q2014" s="189"/>
    </row>
    <row r="2015" ht="12.75">
      <c r="Q2015" s="189"/>
    </row>
    <row r="2016" ht="12.75">
      <c r="Q2016" s="189"/>
    </row>
    <row r="2017" ht="12.75">
      <c r="Q2017" s="189"/>
    </row>
    <row r="2018" ht="12.75">
      <c r="Q2018" s="189"/>
    </row>
    <row r="2019" ht="12.75">
      <c r="Q2019" s="189"/>
    </row>
    <row r="2020" ht="12.75">
      <c r="Q2020" s="189"/>
    </row>
    <row r="2021" ht="12.75">
      <c r="Q2021" s="189"/>
    </row>
    <row r="2022" ht="12.75">
      <c r="Q2022" s="189"/>
    </row>
    <row r="2023" ht="12.75">
      <c r="Q2023" s="189"/>
    </row>
    <row r="2024" ht="12.75">
      <c r="Q2024" s="189"/>
    </row>
    <row r="2025" ht="12.75">
      <c r="Q2025" s="189"/>
    </row>
    <row r="2026" ht="12.75">
      <c r="Q2026" s="189"/>
    </row>
    <row r="2027" ht="12.75">
      <c r="Q2027" s="189"/>
    </row>
    <row r="2028" ht="12.75">
      <c r="Q2028" s="189"/>
    </row>
    <row r="2029" ht="12.75">
      <c r="Q2029" s="189"/>
    </row>
    <row r="2030" ht="12.75">
      <c r="Q2030" s="189"/>
    </row>
    <row r="2031" ht="12.75">
      <c r="Q2031" s="189"/>
    </row>
    <row r="2032" ht="12.75">
      <c r="Q2032" s="189"/>
    </row>
    <row r="2033" ht="12.75">
      <c r="Q2033" s="189"/>
    </row>
    <row r="2034" ht="12.75">
      <c r="Q2034" s="189"/>
    </row>
    <row r="2035" ht="12.75">
      <c r="Q2035" s="189"/>
    </row>
    <row r="2036" ht="12.75">
      <c r="Q2036" s="189"/>
    </row>
    <row r="2037" ht="12.75">
      <c r="Q2037" s="189"/>
    </row>
    <row r="2038" ht="12.75">
      <c r="Q2038" s="189"/>
    </row>
    <row r="2039" ht="12.75">
      <c r="Q2039" s="189"/>
    </row>
    <row r="2040" ht="12.75">
      <c r="Q2040" s="189"/>
    </row>
    <row r="2041" ht="12.75">
      <c r="Q2041" s="189"/>
    </row>
    <row r="2042" ht="12.75">
      <c r="Q2042" s="189"/>
    </row>
    <row r="2043" ht="12.75">
      <c r="Q2043" s="189"/>
    </row>
    <row r="2044" ht="12.75">
      <c r="Q2044" s="189"/>
    </row>
    <row r="2045" ht="12.75">
      <c r="Q2045" s="189"/>
    </row>
    <row r="2046" ht="12.75">
      <c r="Q2046" s="189"/>
    </row>
    <row r="2047" ht="12.75">
      <c r="Q2047" s="189"/>
    </row>
    <row r="2048" ht="12.75">
      <c r="Q2048" s="189"/>
    </row>
    <row r="2049" ht="12.75">
      <c r="Q2049" s="189"/>
    </row>
    <row r="2050" ht="12.75">
      <c r="Q2050" s="189"/>
    </row>
    <row r="2051" ht="12.75">
      <c r="Q2051" s="189"/>
    </row>
    <row r="2052" ht="12.75">
      <c r="Q2052" s="189"/>
    </row>
    <row r="2053" ht="12.75">
      <c r="Q2053" s="189"/>
    </row>
    <row r="2054" ht="12.75">
      <c r="Q2054" s="189"/>
    </row>
    <row r="2055" ht="12.75">
      <c r="Q2055" s="189"/>
    </row>
    <row r="2056" ht="12.75">
      <c r="Q2056" s="189"/>
    </row>
    <row r="2057" ht="12.75">
      <c r="Q2057" s="189"/>
    </row>
    <row r="2058" ht="12.75">
      <c r="Q2058" s="189"/>
    </row>
    <row r="2059" ht="12.75">
      <c r="Q2059" s="189"/>
    </row>
    <row r="2060" ht="12.75">
      <c r="Q2060" s="189"/>
    </row>
    <row r="2061" ht="12.75">
      <c r="Q2061" s="189"/>
    </row>
    <row r="2062" ht="12.75">
      <c r="Q2062" s="189"/>
    </row>
    <row r="2063" ht="12.75">
      <c r="Q2063" s="189"/>
    </row>
    <row r="2064" ht="12.75">
      <c r="Q2064" s="189"/>
    </row>
    <row r="2065" ht="12.75">
      <c r="Q2065" s="189"/>
    </row>
    <row r="2066" ht="12.75">
      <c r="Q2066" s="189"/>
    </row>
    <row r="2067" ht="12.75">
      <c r="Q2067" s="189"/>
    </row>
    <row r="2068" ht="12.75">
      <c r="Q2068" s="189"/>
    </row>
    <row r="2069" ht="12.75">
      <c r="Q2069" s="189"/>
    </row>
    <row r="2070" ht="12.75">
      <c r="Q2070" s="189"/>
    </row>
    <row r="2071" ht="12.75">
      <c r="Q2071" s="189"/>
    </row>
    <row r="2072" ht="12.75">
      <c r="Q2072" s="189"/>
    </row>
    <row r="2073" ht="12.75">
      <c r="Q2073" s="189"/>
    </row>
    <row r="2074" ht="12.75">
      <c r="Q2074" s="189"/>
    </row>
    <row r="2075" ht="12.75">
      <c r="Q2075" s="189"/>
    </row>
    <row r="2076" ht="12.75">
      <c r="Q2076" s="189"/>
    </row>
    <row r="2077" ht="12.75">
      <c r="Q2077" s="189"/>
    </row>
    <row r="2078" ht="12.75">
      <c r="Q2078" s="189"/>
    </row>
    <row r="2079" ht="12.75">
      <c r="Q2079" s="189"/>
    </row>
    <row r="2080" ht="12.75">
      <c r="Q2080" s="189"/>
    </row>
    <row r="2081" ht="12.75">
      <c r="Q2081" s="189"/>
    </row>
    <row r="2082" ht="12.75">
      <c r="Q2082" s="189"/>
    </row>
    <row r="2083" ht="12.75">
      <c r="Q2083" s="189"/>
    </row>
    <row r="2084" ht="12.75">
      <c r="Q2084" s="189"/>
    </row>
    <row r="2085" ht="12.75">
      <c r="Q2085" s="189"/>
    </row>
    <row r="2086" ht="12.75">
      <c r="Q2086" s="189"/>
    </row>
    <row r="2087" ht="12.75">
      <c r="Q2087" s="189"/>
    </row>
    <row r="2088" ht="12.75">
      <c r="Q2088" s="189"/>
    </row>
    <row r="2089" ht="12.75">
      <c r="Q2089" s="189"/>
    </row>
    <row r="2090" ht="12.75">
      <c r="Q2090" s="189"/>
    </row>
    <row r="2091" ht="12.75">
      <c r="Q2091" s="189"/>
    </row>
    <row r="2092" ht="12.75">
      <c r="Q2092" s="189"/>
    </row>
    <row r="2093" ht="12.75">
      <c r="Q2093" s="189"/>
    </row>
    <row r="2094" ht="12.75">
      <c r="Q2094" s="189"/>
    </row>
    <row r="2095" ht="12.75">
      <c r="Q2095" s="189"/>
    </row>
    <row r="2096" ht="12.75">
      <c r="Q2096" s="189"/>
    </row>
    <row r="2097" ht="12.75">
      <c r="Q2097" s="189"/>
    </row>
    <row r="2098" ht="12.75">
      <c r="Q2098" s="189"/>
    </row>
    <row r="2099" ht="12.75">
      <c r="Q2099" s="189"/>
    </row>
    <row r="2100" ht="12.75">
      <c r="Q2100" s="189"/>
    </row>
    <row r="2101" ht="12.75">
      <c r="Q2101" s="189"/>
    </row>
    <row r="2102" ht="12.75">
      <c r="Q2102" s="189"/>
    </row>
    <row r="2103" ht="12.75">
      <c r="Q2103" s="189"/>
    </row>
    <row r="2104" ht="12.75">
      <c r="Q2104" s="189"/>
    </row>
    <row r="2105" ht="12.75">
      <c r="Q2105" s="189"/>
    </row>
    <row r="2106" ht="12.75">
      <c r="Q2106" s="189"/>
    </row>
    <row r="2107" ht="12.75">
      <c r="Q2107" s="189"/>
    </row>
    <row r="2108" ht="12.75">
      <c r="Q2108" s="189"/>
    </row>
    <row r="2109" ht="12.75">
      <c r="Q2109" s="189"/>
    </row>
    <row r="2110" ht="12.75">
      <c r="Q2110" s="189"/>
    </row>
    <row r="2111" ht="12.75">
      <c r="Q2111" s="189"/>
    </row>
    <row r="2112" ht="12.75">
      <c r="Q2112" s="189"/>
    </row>
    <row r="2113" ht="12.75">
      <c r="Q2113" s="189"/>
    </row>
    <row r="2114" ht="12.75">
      <c r="Q2114" s="189"/>
    </row>
    <row r="2115" ht="12.75">
      <c r="Q2115" s="189"/>
    </row>
    <row r="2116" ht="12.75">
      <c r="Q2116" s="189"/>
    </row>
    <row r="2117" ht="12.75">
      <c r="Q2117" s="189"/>
    </row>
    <row r="2118" ht="12.75">
      <c r="Q2118" s="189"/>
    </row>
    <row r="2119" ht="12.75">
      <c r="Q2119" s="189"/>
    </row>
    <row r="2120" ht="12.75">
      <c r="Q2120" s="189"/>
    </row>
    <row r="2121" ht="12.75">
      <c r="Q2121" s="189"/>
    </row>
    <row r="2122" ht="12.75">
      <c r="Q2122" s="189"/>
    </row>
    <row r="2123" ht="12.75">
      <c r="Q2123" s="189"/>
    </row>
    <row r="2124" ht="12.75">
      <c r="Q2124" s="189"/>
    </row>
    <row r="2125" ht="12.75">
      <c r="Q2125" s="189"/>
    </row>
    <row r="2126" ht="12.75">
      <c r="Q2126" s="189"/>
    </row>
    <row r="2127" ht="12.75">
      <c r="Q2127" s="189"/>
    </row>
    <row r="2128" ht="12.75">
      <c r="Q2128" s="189"/>
    </row>
    <row r="2129" ht="12.75">
      <c r="Q2129" s="189"/>
    </row>
    <row r="2130" ht="12.75">
      <c r="Q2130" s="189"/>
    </row>
    <row r="2131" ht="12.75">
      <c r="Q2131" s="189"/>
    </row>
    <row r="2132" ht="12.75">
      <c r="Q2132" s="189"/>
    </row>
    <row r="2133" ht="12.75">
      <c r="Q2133" s="189"/>
    </row>
    <row r="2134" ht="12.75">
      <c r="Q2134" s="189"/>
    </row>
    <row r="2135" ht="12.75">
      <c r="Q2135" s="189"/>
    </row>
    <row r="2136" ht="12.75">
      <c r="Q2136" s="189"/>
    </row>
    <row r="2137" ht="12.75">
      <c r="Q2137" s="189"/>
    </row>
    <row r="2138" ht="12.75">
      <c r="Q2138" s="189"/>
    </row>
    <row r="2139" ht="12.75">
      <c r="Q2139" s="189"/>
    </row>
    <row r="2140" ht="12.75">
      <c r="Q2140" s="189"/>
    </row>
    <row r="2141" ht="12.75">
      <c r="Q2141" s="189"/>
    </row>
    <row r="2142" ht="12.75">
      <c r="Q2142" s="189"/>
    </row>
    <row r="2143" ht="12.75">
      <c r="Q2143" s="189"/>
    </row>
    <row r="2144" ht="12.75">
      <c r="Q2144" s="189"/>
    </row>
    <row r="2145" ht="12.75">
      <c r="Q2145" s="189"/>
    </row>
    <row r="2146" ht="12.75">
      <c r="Q2146" s="189"/>
    </row>
    <row r="2147" ht="12.75">
      <c r="Q2147" s="189"/>
    </row>
    <row r="2148" ht="12.75">
      <c r="Q2148" s="189"/>
    </row>
    <row r="2149" ht="12.75">
      <c r="Q2149" s="189"/>
    </row>
    <row r="2150" ht="12.75">
      <c r="Q2150" s="189"/>
    </row>
    <row r="2151" ht="12.75">
      <c r="Q2151" s="189"/>
    </row>
    <row r="2152" ht="12.75">
      <c r="Q2152" s="189"/>
    </row>
    <row r="2153" ht="12.75">
      <c r="Q2153" s="189"/>
    </row>
    <row r="2154" ht="12.75">
      <c r="Q2154" s="189"/>
    </row>
    <row r="2155" ht="12.75">
      <c r="Q2155" s="189"/>
    </row>
    <row r="2156" ht="12.75">
      <c r="Q2156" s="189"/>
    </row>
    <row r="2157" ht="12.75">
      <c r="Q2157" s="189"/>
    </row>
    <row r="2158" ht="12.75">
      <c r="Q2158" s="189"/>
    </row>
    <row r="2159" ht="12.75">
      <c r="Q2159" s="189"/>
    </row>
    <row r="2160" ht="12.75">
      <c r="Q2160" s="189"/>
    </row>
    <row r="2161" ht="12.75">
      <c r="Q2161" s="189"/>
    </row>
    <row r="2162" ht="12.75">
      <c r="Q2162" s="189"/>
    </row>
    <row r="2163" ht="12.75">
      <c r="Q2163" s="189"/>
    </row>
    <row r="2164" ht="12.75">
      <c r="Q2164" s="189"/>
    </row>
    <row r="2165" ht="12.75">
      <c r="Q2165" s="189"/>
    </row>
    <row r="2166" ht="12.75">
      <c r="Q2166" s="189"/>
    </row>
    <row r="2167" ht="12.75">
      <c r="Q2167" s="189"/>
    </row>
    <row r="2168" ht="12.75">
      <c r="Q2168" s="189"/>
    </row>
    <row r="2169" ht="12.75">
      <c r="Q2169" s="189"/>
    </row>
    <row r="2170" ht="12.75">
      <c r="Q2170" s="189"/>
    </row>
    <row r="2171" ht="12.75">
      <c r="Q2171" s="189"/>
    </row>
    <row r="2172" ht="12.75">
      <c r="Q2172" s="189"/>
    </row>
    <row r="2173" ht="12.75">
      <c r="Q2173" s="189"/>
    </row>
    <row r="2174" ht="12.75">
      <c r="Q2174" s="189"/>
    </row>
    <row r="2175" ht="12.75">
      <c r="Q2175" s="189"/>
    </row>
    <row r="2176" ht="12.75">
      <c r="Q2176" s="189"/>
    </row>
    <row r="2177" ht="12.75">
      <c r="Q2177" s="189"/>
    </row>
    <row r="2178" ht="12.75">
      <c r="Q2178" s="189"/>
    </row>
    <row r="2179" ht="12.75">
      <c r="Q2179" s="189"/>
    </row>
    <row r="2180" ht="12.75">
      <c r="Q2180" s="189"/>
    </row>
    <row r="2181" ht="12.75">
      <c r="Q2181" s="189"/>
    </row>
    <row r="2182" ht="12.75">
      <c r="Q2182" s="189"/>
    </row>
    <row r="2183" ht="12.75">
      <c r="Q2183" s="189"/>
    </row>
    <row r="2184" ht="12.75">
      <c r="Q2184" s="189"/>
    </row>
    <row r="2185" ht="12.75">
      <c r="Q2185" s="189"/>
    </row>
    <row r="2186" ht="12.75">
      <c r="Q2186" s="189"/>
    </row>
    <row r="2187" ht="12.75">
      <c r="Q2187" s="189"/>
    </row>
    <row r="2188" ht="12.75">
      <c r="Q2188" s="189"/>
    </row>
    <row r="2189" ht="12.75">
      <c r="Q2189" s="189"/>
    </row>
    <row r="2190" ht="12.75">
      <c r="Q2190" s="189"/>
    </row>
    <row r="2191" ht="12.75">
      <c r="Q2191" s="189"/>
    </row>
    <row r="2192" ht="12.75">
      <c r="Q2192" s="189"/>
    </row>
    <row r="2193" ht="12.75">
      <c r="Q2193" s="189"/>
    </row>
    <row r="2194" ht="12.75">
      <c r="Q2194" s="189"/>
    </row>
    <row r="2195" ht="12.75">
      <c r="Q2195" s="189"/>
    </row>
    <row r="2196" ht="12.75">
      <c r="Q2196" s="189"/>
    </row>
    <row r="2197" ht="12.75">
      <c r="Q2197" s="189"/>
    </row>
    <row r="2198" ht="12.75">
      <c r="Q2198" s="189"/>
    </row>
    <row r="2199" ht="12.75">
      <c r="Q2199" s="189"/>
    </row>
    <row r="2200" ht="12.75">
      <c r="Q2200" s="189"/>
    </row>
    <row r="2201" ht="12.75">
      <c r="Q2201" s="189"/>
    </row>
    <row r="2202" ht="12.75">
      <c r="Q2202" s="189"/>
    </row>
    <row r="2203" ht="12.75">
      <c r="Q2203" s="189"/>
    </row>
    <row r="2204" ht="12.75">
      <c r="Q2204" s="189"/>
    </row>
    <row r="2205" ht="12.75">
      <c r="Q2205" s="189"/>
    </row>
    <row r="2206" ht="12.75">
      <c r="Q2206" s="189"/>
    </row>
    <row r="2207" ht="12.75">
      <c r="Q2207" s="189"/>
    </row>
    <row r="2208" ht="12.75">
      <c r="Q2208" s="189"/>
    </row>
    <row r="2209" ht="12.75">
      <c r="Q2209" s="189"/>
    </row>
    <row r="2210" ht="12.75">
      <c r="Q2210" s="189"/>
    </row>
    <row r="2211" ht="12.75">
      <c r="Q2211" s="189"/>
    </row>
    <row r="2212" ht="12.75">
      <c r="Q2212" s="189"/>
    </row>
    <row r="2213" ht="12.75">
      <c r="Q2213" s="189"/>
    </row>
    <row r="2214" ht="12.75">
      <c r="Q2214" s="189"/>
    </row>
    <row r="2215" ht="12.75">
      <c r="Q2215" s="189"/>
    </row>
    <row r="2216" ht="12.75">
      <c r="Q2216" s="189"/>
    </row>
    <row r="2217" ht="12.75">
      <c r="Q2217" s="189"/>
    </row>
    <row r="2218" ht="12.75">
      <c r="Q2218" s="189"/>
    </row>
    <row r="2219" ht="12.75">
      <c r="Q2219" s="189"/>
    </row>
    <row r="2220" ht="12.75">
      <c r="Q2220" s="189"/>
    </row>
    <row r="2221" ht="12.75">
      <c r="Q2221" s="189"/>
    </row>
    <row r="2222" ht="12.75">
      <c r="Q2222" s="189"/>
    </row>
    <row r="2223" ht="12.75">
      <c r="Q2223" s="189"/>
    </row>
    <row r="2224" ht="12.75">
      <c r="Q2224" s="189"/>
    </row>
    <row r="2225" ht="12.75">
      <c r="Q2225" s="189"/>
    </row>
    <row r="2226" ht="12.75">
      <c r="Q2226" s="189"/>
    </row>
    <row r="2227" ht="12.75">
      <c r="Q2227" s="189"/>
    </row>
    <row r="2228" ht="12.75">
      <c r="Q2228" s="189"/>
    </row>
    <row r="2229" ht="12.75">
      <c r="Q2229" s="189"/>
    </row>
    <row r="2230" ht="12.75">
      <c r="Q2230" s="189"/>
    </row>
    <row r="2231" ht="12.75">
      <c r="Q2231" s="189"/>
    </row>
    <row r="2232" ht="12.75">
      <c r="Q2232" s="189"/>
    </row>
    <row r="2233" ht="12.75">
      <c r="Q2233" s="189"/>
    </row>
    <row r="2234" ht="12.75">
      <c r="Q2234" s="189"/>
    </row>
    <row r="2235" ht="12.75">
      <c r="Q2235" s="189"/>
    </row>
    <row r="2236" ht="12.75">
      <c r="Q2236" s="189"/>
    </row>
    <row r="2237" ht="12.75">
      <c r="Q2237" s="189"/>
    </row>
    <row r="2238" ht="12.75">
      <c r="Q2238" s="189"/>
    </row>
    <row r="2239" ht="12.75">
      <c r="Q2239" s="189"/>
    </row>
    <row r="2240" ht="12.75">
      <c r="Q2240" s="189"/>
    </row>
    <row r="2241" ht="12.75">
      <c r="Q2241" s="189"/>
    </row>
    <row r="2242" ht="12.75">
      <c r="Q2242" s="189"/>
    </row>
    <row r="2243" ht="12.75">
      <c r="Q2243" s="189"/>
    </row>
    <row r="2244" ht="12.75">
      <c r="Q2244" s="189"/>
    </row>
    <row r="2245" ht="12.75">
      <c r="Q2245" s="189"/>
    </row>
    <row r="2246" ht="12.75">
      <c r="Q2246" s="189"/>
    </row>
    <row r="2247" ht="12.75">
      <c r="Q2247" s="189"/>
    </row>
    <row r="2248" ht="12.75">
      <c r="Q2248" s="189"/>
    </row>
    <row r="2249" ht="12.75">
      <c r="Q2249" s="189"/>
    </row>
    <row r="2250" ht="12.75">
      <c r="Q2250" s="189"/>
    </row>
    <row r="2251" ht="12.75">
      <c r="Q2251" s="189"/>
    </row>
    <row r="2252" ht="12.75">
      <c r="Q2252" s="189"/>
    </row>
    <row r="2253" ht="12.75">
      <c r="Q2253" s="189"/>
    </row>
    <row r="2254" ht="12.75">
      <c r="Q2254" s="189"/>
    </row>
    <row r="2255" ht="12.75">
      <c r="Q2255" s="189"/>
    </row>
    <row r="2256" ht="12.75">
      <c r="Q2256" s="189"/>
    </row>
    <row r="2257" ht="12.75">
      <c r="Q2257" s="189"/>
    </row>
    <row r="2258" ht="12.75">
      <c r="Q2258" s="189"/>
    </row>
    <row r="2259" ht="12.75">
      <c r="Q2259" s="189"/>
    </row>
    <row r="2260" ht="12.75">
      <c r="Q2260" s="189"/>
    </row>
    <row r="2261" ht="12.75">
      <c r="Q2261" s="189"/>
    </row>
    <row r="2262" ht="12.75">
      <c r="Q2262" s="189"/>
    </row>
    <row r="2263" ht="12.75">
      <c r="Q2263" s="189"/>
    </row>
    <row r="2264" ht="12.75">
      <c r="Q2264" s="189"/>
    </row>
    <row r="2265" ht="12.75">
      <c r="Q2265" s="189"/>
    </row>
    <row r="2266" ht="12.75">
      <c r="Q2266" s="189"/>
    </row>
    <row r="2267" ht="12.75">
      <c r="Q2267" s="189"/>
    </row>
    <row r="2268" ht="12.75">
      <c r="Q2268" s="189"/>
    </row>
    <row r="2269" ht="12.75">
      <c r="Q2269" s="189"/>
    </row>
    <row r="2270" ht="12.75">
      <c r="Q2270" s="189"/>
    </row>
    <row r="2271" ht="12.75">
      <c r="Q2271" s="189"/>
    </row>
    <row r="2272" ht="12.75">
      <c r="Q2272" s="189"/>
    </row>
    <row r="2273" ht="12.75">
      <c r="Q2273" s="189"/>
    </row>
    <row r="2274" ht="12.75">
      <c r="Q2274" s="189"/>
    </row>
    <row r="2275" ht="12.75">
      <c r="Q2275" s="189"/>
    </row>
    <row r="2276" ht="12.75">
      <c r="Q2276" s="189"/>
    </row>
    <row r="2277" ht="12.75">
      <c r="Q2277" s="189"/>
    </row>
    <row r="2278" ht="12.75">
      <c r="Q2278" s="189"/>
    </row>
    <row r="2279" ht="12.75">
      <c r="Q2279" s="189"/>
    </row>
    <row r="2280" ht="12.75">
      <c r="Q2280" s="189"/>
    </row>
    <row r="2281" ht="12.75">
      <c r="Q2281" s="189"/>
    </row>
    <row r="2282" ht="12.75">
      <c r="Q2282" s="189"/>
    </row>
    <row r="2283" ht="12.75">
      <c r="Q2283" s="189"/>
    </row>
    <row r="2284" ht="12.75">
      <c r="Q2284" s="189"/>
    </row>
    <row r="2285" ht="12.75">
      <c r="Q2285" s="189"/>
    </row>
    <row r="2286" ht="12.75">
      <c r="Q2286" s="189"/>
    </row>
    <row r="2287" ht="12.75">
      <c r="Q2287" s="189"/>
    </row>
    <row r="2288" ht="12.75">
      <c r="Q2288" s="189"/>
    </row>
    <row r="2289" ht="12.75">
      <c r="Q2289" s="189"/>
    </row>
    <row r="2290" ht="12.75">
      <c r="Q2290" s="189"/>
    </row>
    <row r="2291" ht="12.75">
      <c r="Q2291" s="189"/>
    </row>
    <row r="2292" ht="12.75">
      <c r="Q2292" s="189"/>
    </row>
    <row r="2293" ht="12.75">
      <c r="Q2293" s="189"/>
    </row>
    <row r="2294" ht="12.75">
      <c r="Q2294" s="189"/>
    </row>
    <row r="2295" ht="12.75">
      <c r="Q2295" s="189"/>
    </row>
    <row r="2296" ht="12.75">
      <c r="Q2296" s="189"/>
    </row>
    <row r="2297" ht="12.75">
      <c r="Q2297" s="189"/>
    </row>
    <row r="2298" ht="12.75">
      <c r="Q2298" s="189"/>
    </row>
    <row r="2299" ht="12.75">
      <c r="Q2299" s="189"/>
    </row>
    <row r="2300" ht="12.75">
      <c r="Q2300" s="189"/>
    </row>
    <row r="2301" ht="12.75">
      <c r="Q2301" s="189"/>
    </row>
    <row r="2302" ht="12.75">
      <c r="Q2302" s="189"/>
    </row>
    <row r="2303" ht="12.75">
      <c r="Q2303" s="189"/>
    </row>
    <row r="2304" ht="12.75">
      <c r="Q2304" s="189"/>
    </row>
    <row r="2305" ht="12.75">
      <c r="Q2305" s="189"/>
    </row>
    <row r="2306" ht="12.75">
      <c r="Q2306" s="189"/>
    </row>
    <row r="2307" ht="12.75">
      <c r="Q2307" s="189"/>
    </row>
    <row r="2308" ht="12.75">
      <c r="Q2308" s="189"/>
    </row>
    <row r="2309" ht="12.75">
      <c r="Q2309" s="189"/>
    </row>
    <row r="2310" ht="12.75">
      <c r="Q2310" s="189"/>
    </row>
    <row r="2311" ht="12.75">
      <c r="Q2311" s="189"/>
    </row>
    <row r="2312" ht="12.75">
      <c r="Q2312" s="189"/>
    </row>
    <row r="2313" ht="12.75">
      <c r="Q2313" s="189"/>
    </row>
    <row r="2314" ht="12.75">
      <c r="Q2314" s="189"/>
    </row>
    <row r="2315" ht="12.75">
      <c r="Q2315" s="189"/>
    </row>
    <row r="2316" ht="12.75">
      <c r="Q2316" s="189"/>
    </row>
    <row r="2317" ht="12.75">
      <c r="Q2317" s="189"/>
    </row>
    <row r="2318" ht="12.75">
      <c r="Q2318" s="189"/>
    </row>
    <row r="2319" ht="12.75">
      <c r="Q2319" s="189"/>
    </row>
    <row r="2320" ht="12.75">
      <c r="Q2320" s="189"/>
    </row>
    <row r="2321" ht="12.75">
      <c r="Q2321" s="189"/>
    </row>
    <row r="2322" ht="12.75">
      <c r="Q2322" s="189"/>
    </row>
    <row r="2323" ht="12.75">
      <c r="Q2323" s="189"/>
    </row>
    <row r="2324" ht="12.75">
      <c r="Q2324" s="189"/>
    </row>
    <row r="2325" ht="12.75">
      <c r="Q2325" s="189"/>
    </row>
    <row r="2326" ht="12.75">
      <c r="Q2326" s="189"/>
    </row>
    <row r="2327" ht="12.75">
      <c r="Q2327" s="189"/>
    </row>
    <row r="2328" ht="12.75">
      <c r="Q2328" s="189"/>
    </row>
    <row r="2329" ht="12.75">
      <c r="Q2329" s="189"/>
    </row>
    <row r="2330" ht="12.75">
      <c r="Q2330" s="189"/>
    </row>
    <row r="2331" ht="12.75">
      <c r="Q2331" s="189"/>
    </row>
    <row r="2332" ht="12.75">
      <c r="Q2332" s="189"/>
    </row>
    <row r="2333" ht="12.75">
      <c r="Q2333" s="189"/>
    </row>
    <row r="2334" ht="12.75">
      <c r="Q2334" s="189"/>
    </row>
    <row r="2335" ht="12.75">
      <c r="Q2335" s="189"/>
    </row>
    <row r="2336" ht="12.75">
      <c r="Q2336" s="189"/>
    </row>
    <row r="2337" ht="12.75">
      <c r="Q2337" s="189"/>
    </row>
    <row r="2338" ht="12.75">
      <c r="Q2338" s="189"/>
    </row>
    <row r="2339" ht="12.75">
      <c r="Q2339" s="189"/>
    </row>
    <row r="2340" ht="12.75">
      <c r="Q2340" s="189"/>
    </row>
    <row r="2341" ht="12.75">
      <c r="Q2341" s="189"/>
    </row>
    <row r="2342" ht="12.75">
      <c r="Q2342" s="189"/>
    </row>
    <row r="2343" ht="12.75">
      <c r="Q2343" s="189"/>
    </row>
    <row r="2344" ht="12.75">
      <c r="Q2344" s="189"/>
    </row>
    <row r="2345" ht="12.75">
      <c r="Q2345" s="189"/>
    </row>
    <row r="2346" ht="12.75">
      <c r="Q2346" s="189"/>
    </row>
    <row r="2347" ht="12.75">
      <c r="Q2347" s="189"/>
    </row>
    <row r="2348" ht="12.75">
      <c r="Q2348" s="189"/>
    </row>
    <row r="2349" ht="12.75">
      <c r="Q2349" s="189"/>
    </row>
    <row r="2350" ht="12.75">
      <c r="Q2350" s="189"/>
    </row>
    <row r="2351" ht="12.75">
      <c r="Q2351" s="189"/>
    </row>
    <row r="2352" ht="12.75">
      <c r="Q2352" s="189"/>
    </row>
    <row r="2353" ht="12.75">
      <c r="Q2353" s="189"/>
    </row>
    <row r="2354" ht="12.75">
      <c r="Q2354" s="189"/>
    </row>
    <row r="2355" ht="12.75">
      <c r="Q2355" s="189"/>
    </row>
    <row r="2356" ht="12.75">
      <c r="Q2356" s="189"/>
    </row>
    <row r="2357" ht="12.75">
      <c r="Q2357" s="189"/>
    </row>
    <row r="2358" ht="12.75">
      <c r="Q2358" s="189"/>
    </row>
    <row r="2359" ht="12.75">
      <c r="Q2359" s="189"/>
    </row>
    <row r="2360" ht="12.75">
      <c r="Q2360" s="189"/>
    </row>
    <row r="2361" ht="12.75">
      <c r="Q2361" s="189"/>
    </row>
    <row r="2362" ht="12.75">
      <c r="Q2362" s="189"/>
    </row>
    <row r="2363" ht="12.75">
      <c r="Q2363" s="189"/>
    </row>
    <row r="2364" ht="12.75">
      <c r="Q2364" s="189"/>
    </row>
    <row r="2365" ht="12.75">
      <c r="Q2365" s="189"/>
    </row>
    <row r="2366" ht="12.75">
      <c r="Q2366" s="189"/>
    </row>
    <row r="2367" ht="12.75">
      <c r="Q2367" s="189"/>
    </row>
    <row r="2368" ht="12.75">
      <c r="Q2368" s="189"/>
    </row>
    <row r="2369" ht="12.75">
      <c r="Q2369" s="189"/>
    </row>
    <row r="2370" ht="12.75">
      <c r="Q2370" s="189"/>
    </row>
    <row r="2371" ht="12.75">
      <c r="Q2371" s="189"/>
    </row>
    <row r="2372" ht="12.75">
      <c r="Q2372" s="189"/>
    </row>
    <row r="2373" ht="12.75">
      <c r="Q2373" s="189"/>
    </row>
    <row r="2374" ht="12.75">
      <c r="Q2374" s="189"/>
    </row>
    <row r="2375" ht="12.75">
      <c r="Q2375" s="189"/>
    </row>
    <row r="2376" ht="12.75">
      <c r="Q2376" s="189"/>
    </row>
    <row r="2377" ht="12.75">
      <c r="Q2377" s="189"/>
    </row>
    <row r="2378" ht="12.75">
      <c r="Q2378" s="189"/>
    </row>
    <row r="2379" ht="12.75">
      <c r="Q2379" s="189"/>
    </row>
    <row r="2380" ht="12.75">
      <c r="Q2380" s="189"/>
    </row>
    <row r="2381" ht="12.75">
      <c r="Q2381" s="189"/>
    </row>
    <row r="2382" ht="12.75">
      <c r="Q2382" s="189"/>
    </row>
    <row r="2383" ht="12.75">
      <c r="Q2383" s="189"/>
    </row>
    <row r="2384" ht="12.75">
      <c r="Q2384" s="189"/>
    </row>
    <row r="2385" ht="12.75">
      <c r="Q2385" s="189"/>
    </row>
    <row r="2386" ht="12.75">
      <c r="Q2386" s="189"/>
    </row>
    <row r="2387" ht="12.75">
      <c r="Q2387" s="189"/>
    </row>
    <row r="2388" ht="12.75">
      <c r="Q2388" s="189"/>
    </row>
    <row r="2389" ht="12.75">
      <c r="Q2389" s="189"/>
    </row>
    <row r="2390" ht="12.75">
      <c r="Q2390" s="189"/>
    </row>
    <row r="2391" ht="12.75">
      <c r="Q2391" s="189"/>
    </row>
    <row r="2392" ht="12.75">
      <c r="Q2392" s="189"/>
    </row>
    <row r="2393" ht="12.75">
      <c r="Q2393" s="189"/>
    </row>
    <row r="2394" ht="12.75">
      <c r="Q2394" s="189"/>
    </row>
    <row r="2395" ht="12.75">
      <c r="Q2395" s="189"/>
    </row>
    <row r="2396" ht="12.75">
      <c r="Q2396" s="189"/>
    </row>
    <row r="2397" ht="12.75">
      <c r="Q2397" s="189"/>
    </row>
    <row r="2398" ht="12.75">
      <c r="Q2398" s="189"/>
    </row>
    <row r="2399" ht="12.75">
      <c r="Q2399" s="189"/>
    </row>
    <row r="2400" ht="12.75">
      <c r="Q2400" s="189"/>
    </row>
    <row r="2401" ht="12.75">
      <c r="Q2401" s="189"/>
    </row>
    <row r="2402" ht="12.75">
      <c r="Q2402" s="189"/>
    </row>
    <row r="2403" ht="12.75">
      <c r="Q2403" s="189"/>
    </row>
    <row r="2404" ht="12.75">
      <c r="Q2404" s="189"/>
    </row>
    <row r="2405" ht="12.75">
      <c r="Q2405" s="189"/>
    </row>
    <row r="2406" ht="12.75">
      <c r="Q2406" s="189"/>
    </row>
    <row r="2407" ht="12.75">
      <c r="Q2407" s="189"/>
    </row>
    <row r="2408" ht="12.75">
      <c r="Q2408" s="189"/>
    </row>
    <row r="2409" ht="12.75">
      <c r="Q2409" s="189"/>
    </row>
    <row r="2410" ht="12.75">
      <c r="Q2410" s="189"/>
    </row>
    <row r="2411" ht="12.75">
      <c r="Q2411" s="189"/>
    </row>
    <row r="2412" ht="12.75">
      <c r="Q2412" s="189"/>
    </row>
    <row r="2413" ht="12.75">
      <c r="Q2413" s="189"/>
    </row>
    <row r="2414" ht="12.75">
      <c r="Q2414" s="189"/>
    </row>
    <row r="2415" ht="12.75">
      <c r="Q2415" s="189"/>
    </row>
    <row r="2416" ht="12.75">
      <c r="Q2416" s="189"/>
    </row>
    <row r="2417" ht="12.75">
      <c r="Q2417" s="189"/>
    </row>
    <row r="2418" ht="12.75">
      <c r="Q2418" s="189"/>
    </row>
    <row r="2419" ht="12.75">
      <c r="Q2419" s="189"/>
    </row>
    <row r="2420" ht="12.75">
      <c r="Q2420" s="189"/>
    </row>
    <row r="2421" ht="12.75">
      <c r="Q2421" s="189"/>
    </row>
    <row r="2422" ht="12.75">
      <c r="Q2422" s="189"/>
    </row>
    <row r="2423" ht="12.75">
      <c r="Q2423" s="189"/>
    </row>
    <row r="2424" ht="12.75">
      <c r="Q2424" s="189"/>
    </row>
    <row r="2425" ht="12.75">
      <c r="Q2425" s="189"/>
    </row>
    <row r="2426" ht="12.75">
      <c r="Q2426" s="189"/>
    </row>
    <row r="2427" ht="12.75">
      <c r="Q2427" s="189"/>
    </row>
    <row r="2428" ht="12.75">
      <c r="Q2428" s="189"/>
    </row>
    <row r="2429" ht="12.75">
      <c r="Q2429" s="189"/>
    </row>
    <row r="2430" ht="12.75">
      <c r="Q2430" s="189"/>
    </row>
    <row r="2431" ht="12.75">
      <c r="Q2431" s="189"/>
    </row>
    <row r="2432" ht="12.75">
      <c r="Q2432" s="189"/>
    </row>
    <row r="2433" ht="12.75">
      <c r="Q2433" s="189"/>
    </row>
    <row r="2434" ht="12.75">
      <c r="Q2434" s="189"/>
    </row>
    <row r="2435" ht="12.75">
      <c r="Q2435" s="189"/>
    </row>
    <row r="2436" ht="12.75">
      <c r="Q2436" s="189"/>
    </row>
    <row r="2437" ht="12.75">
      <c r="Q2437" s="189"/>
    </row>
    <row r="2438" ht="12.75">
      <c r="Q2438" s="189"/>
    </row>
    <row r="2439" ht="12.75">
      <c r="Q2439" s="189"/>
    </row>
    <row r="2440" ht="12.75">
      <c r="Q2440" s="189"/>
    </row>
    <row r="2441" ht="12.75">
      <c r="Q2441" s="189"/>
    </row>
    <row r="2442" ht="12.75">
      <c r="Q2442" s="189"/>
    </row>
    <row r="2443" ht="12.75">
      <c r="Q2443" s="189"/>
    </row>
    <row r="2444" ht="12.75">
      <c r="Q2444" s="189"/>
    </row>
    <row r="2445" ht="12.75">
      <c r="Q2445" s="189"/>
    </row>
    <row r="2446" ht="12.75">
      <c r="Q2446" s="189"/>
    </row>
    <row r="2447" ht="12.75">
      <c r="Q2447" s="189"/>
    </row>
    <row r="2448" ht="12.75">
      <c r="Q2448" s="189"/>
    </row>
    <row r="2449" ht="12.75">
      <c r="Q2449" s="189"/>
    </row>
    <row r="2450" ht="12.75">
      <c r="Q2450" s="189"/>
    </row>
    <row r="2451" ht="12.75">
      <c r="Q2451" s="189"/>
    </row>
    <row r="2452" ht="12.75">
      <c r="Q2452" s="189"/>
    </row>
    <row r="2453" ht="12.75">
      <c r="Q2453" s="189"/>
    </row>
    <row r="2454" ht="12.75">
      <c r="Q2454" s="189"/>
    </row>
    <row r="2455" ht="12.75">
      <c r="Q2455" s="189"/>
    </row>
    <row r="2456" ht="12.75">
      <c r="Q2456" s="189"/>
    </row>
    <row r="2457" ht="12.75">
      <c r="Q2457" s="189"/>
    </row>
    <row r="2458" ht="12.75">
      <c r="Q2458" s="189"/>
    </row>
    <row r="2459" ht="12.75">
      <c r="Q2459" s="189"/>
    </row>
    <row r="2460" ht="12.75">
      <c r="Q2460" s="189"/>
    </row>
    <row r="2461" ht="12.75">
      <c r="Q2461" s="189"/>
    </row>
    <row r="2462" ht="12.75">
      <c r="Q2462" s="189"/>
    </row>
    <row r="2463" ht="12.75">
      <c r="Q2463" s="189"/>
    </row>
    <row r="2464" ht="12.75">
      <c r="Q2464" s="189"/>
    </row>
    <row r="2465" ht="12.75">
      <c r="Q2465" s="189"/>
    </row>
    <row r="2466" ht="12.75">
      <c r="Q2466" s="189"/>
    </row>
    <row r="2467" ht="12.75">
      <c r="Q2467" s="189"/>
    </row>
    <row r="2468" ht="12.75">
      <c r="Q2468" s="189"/>
    </row>
    <row r="2469" ht="12.75">
      <c r="Q2469" s="189"/>
    </row>
    <row r="2470" ht="12.75">
      <c r="Q2470" s="189"/>
    </row>
    <row r="2471" ht="12.75">
      <c r="Q2471" s="189"/>
    </row>
    <row r="2472" ht="12.75">
      <c r="Q2472" s="189"/>
    </row>
    <row r="2473" ht="12.75">
      <c r="Q2473" s="189"/>
    </row>
    <row r="2474" ht="12.75">
      <c r="Q2474" s="189"/>
    </row>
    <row r="2475" ht="12.75">
      <c r="Q2475" s="189"/>
    </row>
    <row r="2476" ht="12.75">
      <c r="Q2476" s="189"/>
    </row>
    <row r="2477" ht="12.75">
      <c r="Q2477" s="189"/>
    </row>
    <row r="2478" ht="12.75">
      <c r="Q2478" s="189"/>
    </row>
    <row r="2479" ht="12.75">
      <c r="Q2479" s="189"/>
    </row>
    <row r="2480" ht="12.75">
      <c r="Q2480" s="189"/>
    </row>
    <row r="2481" ht="12.75">
      <c r="Q2481" s="189"/>
    </row>
    <row r="2482" ht="12.75">
      <c r="Q2482" s="189"/>
    </row>
    <row r="2483" ht="12.75">
      <c r="Q2483" s="189"/>
    </row>
    <row r="2484" ht="12.75">
      <c r="Q2484" s="189"/>
    </row>
    <row r="2485" ht="12.75">
      <c r="Q2485" s="189"/>
    </row>
    <row r="2486" ht="12.75">
      <c r="Q2486" s="189"/>
    </row>
    <row r="2487" ht="12.75">
      <c r="Q2487" s="189"/>
    </row>
    <row r="2488" ht="12.75">
      <c r="Q2488" s="189"/>
    </row>
    <row r="2489" ht="12.75">
      <c r="Q2489" s="189"/>
    </row>
    <row r="2490" ht="12.75">
      <c r="Q2490" s="189"/>
    </row>
    <row r="2491" ht="12.75">
      <c r="Q2491" s="189"/>
    </row>
    <row r="2492" ht="12.75">
      <c r="Q2492" s="189"/>
    </row>
    <row r="2493" ht="12.75">
      <c r="Q2493" s="189"/>
    </row>
    <row r="2494" ht="12.75">
      <c r="Q2494" s="189"/>
    </row>
    <row r="2495" ht="12.75">
      <c r="Q2495" s="189"/>
    </row>
    <row r="2496" ht="12.75">
      <c r="Q2496" s="189"/>
    </row>
    <row r="2497" ht="12.75">
      <c r="Q2497" s="189"/>
    </row>
    <row r="2498" ht="12.75">
      <c r="Q2498" s="189"/>
    </row>
    <row r="2499" ht="12.75">
      <c r="Q2499" s="189"/>
    </row>
    <row r="2500" ht="12.75">
      <c r="Q2500" s="189"/>
    </row>
    <row r="2501" ht="12.75">
      <c r="Q2501" s="189"/>
    </row>
    <row r="2502" ht="12.75">
      <c r="Q2502" s="189"/>
    </row>
    <row r="2503" ht="12.75">
      <c r="Q2503" s="189"/>
    </row>
    <row r="2504" ht="12.75">
      <c r="Q2504" s="189"/>
    </row>
    <row r="2505" ht="12.75">
      <c r="Q2505" s="189"/>
    </row>
    <row r="2506" ht="12.75">
      <c r="Q2506" s="189"/>
    </row>
    <row r="2507" ht="12.75">
      <c r="Q2507" s="189"/>
    </row>
    <row r="2508" ht="12.75">
      <c r="Q2508" s="189"/>
    </row>
    <row r="2509" ht="12.75">
      <c r="Q2509" s="189"/>
    </row>
    <row r="2510" ht="12.75">
      <c r="Q2510" s="189"/>
    </row>
    <row r="2511" ht="12.75">
      <c r="Q2511" s="189"/>
    </row>
    <row r="2512" ht="12.75">
      <c r="Q2512" s="189"/>
    </row>
    <row r="2513" ht="12.75">
      <c r="Q2513" s="189"/>
    </row>
    <row r="2514" ht="12.75">
      <c r="Q2514" s="189"/>
    </row>
    <row r="2515" ht="12.75">
      <c r="Q2515" s="189"/>
    </row>
    <row r="2516" ht="12.75">
      <c r="Q2516" s="189"/>
    </row>
    <row r="2517" ht="12.75">
      <c r="Q2517" s="189"/>
    </row>
    <row r="2518" ht="12.75">
      <c r="Q2518" s="189"/>
    </row>
    <row r="2519" ht="12.75">
      <c r="Q2519" s="189"/>
    </row>
    <row r="2520" ht="12.75">
      <c r="Q2520" s="189"/>
    </row>
    <row r="2521" ht="12.75">
      <c r="Q2521" s="189"/>
    </row>
    <row r="2522" ht="12.75">
      <c r="Q2522" s="189"/>
    </row>
    <row r="2523" ht="12.75">
      <c r="Q2523" s="189"/>
    </row>
    <row r="2524" ht="12.75">
      <c r="Q2524" s="189"/>
    </row>
    <row r="2525" ht="12.75">
      <c r="Q2525" s="189"/>
    </row>
    <row r="2526" ht="12.75">
      <c r="Q2526" s="189"/>
    </row>
    <row r="2527" ht="12.75">
      <c r="Q2527" s="189"/>
    </row>
    <row r="2528" ht="12.75">
      <c r="Q2528" s="189"/>
    </row>
    <row r="2529" ht="12.75">
      <c r="Q2529" s="189"/>
    </row>
    <row r="2530" ht="12.75">
      <c r="Q2530" s="189"/>
    </row>
    <row r="2531" ht="12.75">
      <c r="Q2531" s="189"/>
    </row>
    <row r="2532" ht="12.75">
      <c r="Q2532" s="189"/>
    </row>
    <row r="2533" ht="12.75">
      <c r="Q2533" s="189"/>
    </row>
    <row r="2534" ht="12.75">
      <c r="Q2534" s="189"/>
    </row>
    <row r="2535" ht="12.75">
      <c r="Q2535" s="189"/>
    </row>
    <row r="2536" ht="12.75">
      <c r="Q2536" s="189"/>
    </row>
    <row r="2537" ht="12.75">
      <c r="Q2537" s="189"/>
    </row>
    <row r="2538" ht="12.75">
      <c r="Q2538" s="189"/>
    </row>
    <row r="2539" ht="12.75">
      <c r="Q2539" s="189"/>
    </row>
    <row r="2540" ht="12.75">
      <c r="Q2540" s="189"/>
    </row>
    <row r="2541" ht="12.75">
      <c r="Q2541" s="189"/>
    </row>
    <row r="2542" ht="12.75">
      <c r="Q2542" s="189"/>
    </row>
    <row r="2543" ht="12.75">
      <c r="Q2543" s="189"/>
    </row>
    <row r="2544" ht="12.75">
      <c r="Q2544" s="189"/>
    </row>
    <row r="2545" ht="12.75">
      <c r="Q2545" s="189"/>
    </row>
    <row r="2546" ht="12.75">
      <c r="Q2546" s="189"/>
    </row>
    <row r="2547" ht="12.75">
      <c r="Q2547" s="189"/>
    </row>
    <row r="2548" ht="12.75">
      <c r="Q2548" s="189"/>
    </row>
    <row r="2549" ht="12.75">
      <c r="Q2549" s="189"/>
    </row>
    <row r="2550" ht="12.75">
      <c r="Q2550" s="189"/>
    </row>
    <row r="2551" ht="12.75">
      <c r="Q2551" s="189"/>
    </row>
    <row r="2552" ht="12.75">
      <c r="Q2552" s="189"/>
    </row>
    <row r="2553" ht="12.75">
      <c r="Q2553" s="189"/>
    </row>
    <row r="2554" ht="12.75">
      <c r="Q2554" s="189"/>
    </row>
    <row r="2555" ht="12.75">
      <c r="Q2555" s="189"/>
    </row>
    <row r="2556" ht="12.75">
      <c r="Q2556" s="189"/>
    </row>
    <row r="2557" ht="12.75">
      <c r="Q2557" s="189"/>
    </row>
    <row r="2558" ht="12.75">
      <c r="Q2558" s="189"/>
    </row>
    <row r="2559" ht="12.75">
      <c r="Q2559" s="189"/>
    </row>
    <row r="2560" ht="12.75">
      <c r="Q2560" s="189"/>
    </row>
    <row r="2561" ht="12.75">
      <c r="Q2561" s="189"/>
    </row>
    <row r="2562" ht="12.75">
      <c r="Q2562" s="189"/>
    </row>
    <row r="2563" ht="12.75">
      <c r="Q2563" s="189"/>
    </row>
    <row r="2564" ht="12.75">
      <c r="Q2564" s="189"/>
    </row>
    <row r="2565" ht="12.75">
      <c r="Q2565" s="189"/>
    </row>
    <row r="2566" ht="12.75">
      <c r="Q2566" s="189"/>
    </row>
    <row r="2567" ht="12.75">
      <c r="Q2567" s="189"/>
    </row>
    <row r="2568" ht="12.75">
      <c r="Q2568" s="189"/>
    </row>
    <row r="2569" ht="12.75">
      <c r="Q2569" s="189"/>
    </row>
    <row r="2570" ht="12.75">
      <c r="Q2570" s="189"/>
    </row>
    <row r="2571" ht="12.75">
      <c r="Q2571" s="189"/>
    </row>
    <row r="2572" ht="12.75">
      <c r="Q2572" s="189"/>
    </row>
    <row r="2573" ht="12.75">
      <c r="Q2573" s="189"/>
    </row>
    <row r="2574" ht="12.75">
      <c r="Q2574" s="189"/>
    </row>
    <row r="2575" ht="12.75">
      <c r="Q2575" s="189"/>
    </row>
    <row r="2576" ht="12.75">
      <c r="Q2576" s="189"/>
    </row>
    <row r="2577" ht="12.75">
      <c r="Q2577" s="189"/>
    </row>
    <row r="2578" ht="12.75">
      <c r="Q2578" s="189"/>
    </row>
    <row r="2579" ht="12.75">
      <c r="Q2579" s="189"/>
    </row>
    <row r="2580" ht="12.75">
      <c r="Q2580" s="189"/>
    </row>
    <row r="2581" ht="12.75">
      <c r="Q2581" s="189"/>
    </row>
    <row r="2582" ht="12.75">
      <c r="Q2582" s="189"/>
    </row>
    <row r="2583" ht="12.75">
      <c r="Q2583" s="189"/>
    </row>
    <row r="2584" ht="12.75">
      <c r="Q2584" s="189"/>
    </row>
    <row r="2585" ht="12.75">
      <c r="Q2585" s="189"/>
    </row>
    <row r="2586" ht="12.75">
      <c r="Q2586" s="189"/>
    </row>
    <row r="2587" ht="12.75">
      <c r="Q2587" s="189"/>
    </row>
    <row r="2588" ht="12.75">
      <c r="Q2588" s="189"/>
    </row>
    <row r="2589" ht="12.75">
      <c r="Q2589" s="189"/>
    </row>
    <row r="2590" ht="12.75">
      <c r="Q2590" s="189"/>
    </row>
    <row r="2591" ht="12.75">
      <c r="Q2591" s="189"/>
    </row>
    <row r="2592" ht="12.75">
      <c r="Q2592" s="189"/>
    </row>
    <row r="2593" ht="12.75">
      <c r="Q2593" s="189"/>
    </row>
    <row r="2594" ht="12.75">
      <c r="Q2594" s="189"/>
    </row>
    <row r="2595" ht="12.75">
      <c r="Q2595" s="189"/>
    </row>
    <row r="2596" ht="12.75">
      <c r="Q2596" s="189"/>
    </row>
    <row r="2597" ht="12.75">
      <c r="Q2597" s="189"/>
    </row>
    <row r="2598" ht="12.75">
      <c r="Q2598" s="189"/>
    </row>
    <row r="2599" ht="12.75">
      <c r="Q2599" s="189"/>
    </row>
    <row r="2600" ht="12.75">
      <c r="Q2600" s="189"/>
    </row>
    <row r="2601" ht="12.75">
      <c r="Q2601" s="189"/>
    </row>
    <row r="2602" ht="12.75">
      <c r="Q2602" s="189"/>
    </row>
    <row r="2603" ht="12.75">
      <c r="Q2603" s="189"/>
    </row>
    <row r="2604" ht="12.75">
      <c r="Q2604" s="189"/>
    </row>
    <row r="2605" ht="12.75">
      <c r="Q2605" s="189"/>
    </row>
    <row r="2606" ht="12.75">
      <c r="Q2606" s="189"/>
    </row>
    <row r="2607" ht="12.75">
      <c r="Q2607" s="189"/>
    </row>
    <row r="2608" ht="12.75">
      <c r="Q2608" s="189"/>
    </row>
    <row r="2609" ht="12.75">
      <c r="Q2609" s="189"/>
    </row>
    <row r="2610" ht="12.75">
      <c r="Q2610" s="189"/>
    </row>
    <row r="2611" ht="12.75">
      <c r="Q2611" s="189"/>
    </row>
    <row r="2612" ht="12.75">
      <c r="Q2612" s="189"/>
    </row>
    <row r="2613" ht="12.75">
      <c r="Q2613" s="189"/>
    </row>
    <row r="2614" ht="12.75">
      <c r="Q2614" s="189"/>
    </row>
    <row r="2615" ht="12.75">
      <c r="Q2615" s="189"/>
    </row>
    <row r="2616" ht="12.75">
      <c r="Q2616" s="189"/>
    </row>
    <row r="2617" ht="12.75">
      <c r="Q2617" s="189"/>
    </row>
    <row r="2618" ht="12.75">
      <c r="Q2618" s="189"/>
    </row>
    <row r="2619" ht="12.75">
      <c r="Q2619" s="189"/>
    </row>
    <row r="2620" ht="12.75">
      <c r="Q2620" s="189"/>
    </row>
    <row r="2621" ht="12.75">
      <c r="Q2621" s="189"/>
    </row>
    <row r="2622" ht="12.75">
      <c r="Q2622" s="189"/>
    </row>
    <row r="2623" ht="12.75">
      <c r="Q2623" s="189"/>
    </row>
    <row r="2624" ht="12.75">
      <c r="Q2624" s="189"/>
    </row>
    <row r="2625" ht="12.75">
      <c r="Q2625" s="189"/>
    </row>
    <row r="2626" ht="12.75">
      <c r="Q2626" s="189"/>
    </row>
    <row r="2627" ht="12.75">
      <c r="Q2627" s="189"/>
    </row>
    <row r="2628" ht="12.75">
      <c r="Q2628" s="189"/>
    </row>
    <row r="2629" ht="12.75">
      <c r="Q2629" s="189"/>
    </row>
    <row r="2630" ht="12.75">
      <c r="Q2630" s="189"/>
    </row>
    <row r="2631" ht="12.75">
      <c r="Q2631" s="189"/>
    </row>
    <row r="2632" ht="12.75">
      <c r="Q2632" s="189"/>
    </row>
    <row r="2633" ht="12.75">
      <c r="Q2633" s="189"/>
    </row>
    <row r="2634" ht="12.75">
      <c r="Q2634" s="189"/>
    </row>
    <row r="2635" ht="12.75">
      <c r="Q2635" s="189"/>
    </row>
    <row r="2636" ht="12.75">
      <c r="Q2636" s="189"/>
    </row>
    <row r="2637" ht="12.75">
      <c r="Q2637" s="189"/>
    </row>
    <row r="2638" ht="12.75">
      <c r="Q2638" s="189"/>
    </row>
    <row r="2639" ht="12.75">
      <c r="Q2639" s="189"/>
    </row>
    <row r="2640" ht="12.75">
      <c r="Q2640" s="189"/>
    </row>
    <row r="2641" ht="12.75">
      <c r="Q2641" s="189"/>
    </row>
    <row r="2642" ht="12.75">
      <c r="Q2642" s="189"/>
    </row>
    <row r="2643" ht="12.75">
      <c r="Q2643" s="189"/>
    </row>
    <row r="2644" ht="12.75">
      <c r="Q2644" s="189"/>
    </row>
    <row r="2645" ht="12.75">
      <c r="Q2645" s="189"/>
    </row>
    <row r="2646" ht="12.75">
      <c r="Q2646" s="189"/>
    </row>
    <row r="2647" ht="12.75">
      <c r="Q2647" s="189"/>
    </row>
    <row r="2648" ht="12.75">
      <c r="Q2648" s="189"/>
    </row>
    <row r="2649" ht="12.75">
      <c r="Q2649" s="189"/>
    </row>
    <row r="2650" ht="12.75">
      <c r="Q2650" s="189"/>
    </row>
    <row r="2651" ht="12.75">
      <c r="Q2651" s="189"/>
    </row>
    <row r="2652" ht="12.75">
      <c r="Q2652" s="189"/>
    </row>
    <row r="2653" ht="12.75">
      <c r="Q2653" s="189"/>
    </row>
    <row r="2654" ht="12.75">
      <c r="Q2654" s="189"/>
    </row>
    <row r="2655" ht="12.75">
      <c r="Q2655" s="189"/>
    </row>
    <row r="2656" ht="12.75">
      <c r="Q2656" s="189"/>
    </row>
    <row r="2657" ht="12.75">
      <c r="Q2657" s="189"/>
    </row>
    <row r="2658" ht="12.75">
      <c r="Q2658" s="189"/>
    </row>
    <row r="2659" ht="12.75">
      <c r="Q2659" s="189"/>
    </row>
    <row r="2660" ht="12.75">
      <c r="Q2660" s="189"/>
    </row>
    <row r="2661" ht="12.75">
      <c r="Q2661" s="189"/>
    </row>
    <row r="2662" ht="12.75">
      <c r="Q2662" s="189"/>
    </row>
    <row r="2663" ht="12.75">
      <c r="Q2663" s="189"/>
    </row>
    <row r="2664" ht="12.75">
      <c r="Q2664" s="189"/>
    </row>
    <row r="2665" ht="12.75">
      <c r="Q2665" s="189"/>
    </row>
    <row r="2666" ht="12.75">
      <c r="Q2666" s="189"/>
    </row>
    <row r="2667" ht="12.75">
      <c r="Q2667" s="189"/>
    </row>
    <row r="2668" ht="12.75">
      <c r="Q2668" s="189"/>
    </row>
    <row r="2669" ht="12.75">
      <c r="Q2669" s="189"/>
    </row>
    <row r="2670" ht="12.75">
      <c r="Q2670" s="189"/>
    </row>
    <row r="2671" ht="12.75">
      <c r="Q2671" s="189"/>
    </row>
    <row r="2672" ht="12.75">
      <c r="Q2672" s="189"/>
    </row>
    <row r="2673" ht="12.75">
      <c r="Q2673" s="189"/>
    </row>
    <row r="2674" ht="12.75">
      <c r="Q2674" s="189"/>
    </row>
    <row r="2675" ht="12.75">
      <c r="Q2675" s="189"/>
    </row>
    <row r="2676" ht="12.75">
      <c r="Q2676" s="189"/>
    </row>
    <row r="2677" ht="12.75">
      <c r="Q2677" s="189"/>
    </row>
    <row r="2678" ht="12.75">
      <c r="Q2678" s="189"/>
    </row>
    <row r="2679" ht="12.75">
      <c r="Q2679" s="189"/>
    </row>
    <row r="2680" ht="12.75">
      <c r="Q2680" s="189"/>
    </row>
    <row r="2681" ht="12.75">
      <c r="Q2681" s="189"/>
    </row>
    <row r="2682" ht="12.75">
      <c r="Q2682" s="189"/>
    </row>
    <row r="2683" ht="12.75">
      <c r="Q2683" s="189"/>
    </row>
    <row r="2684" ht="12.75">
      <c r="Q2684" s="189"/>
    </row>
    <row r="2685" ht="12.75">
      <c r="Q2685" s="189"/>
    </row>
    <row r="2686" ht="12.75">
      <c r="Q2686" s="189"/>
    </row>
    <row r="2687" ht="12.75">
      <c r="Q2687" s="189"/>
    </row>
    <row r="2688" ht="12.75">
      <c r="Q2688" s="189"/>
    </row>
    <row r="2689" ht="12.75">
      <c r="Q2689" s="189"/>
    </row>
    <row r="2690" ht="12.75">
      <c r="Q2690" s="189"/>
    </row>
    <row r="2691" ht="12.75">
      <c r="Q2691" s="189"/>
    </row>
    <row r="2692" ht="12.75">
      <c r="Q2692" s="189"/>
    </row>
    <row r="2693" ht="12.75">
      <c r="Q2693" s="189"/>
    </row>
    <row r="2694" ht="12.75">
      <c r="Q2694" s="189"/>
    </row>
    <row r="2695" ht="12.75">
      <c r="Q2695" s="189"/>
    </row>
    <row r="2696" ht="12.75">
      <c r="Q2696" s="189"/>
    </row>
    <row r="2697" ht="12.75">
      <c r="Q2697" s="189"/>
    </row>
    <row r="2698" ht="12.75">
      <c r="Q2698" s="189"/>
    </row>
    <row r="2699" ht="12.75">
      <c r="Q2699" s="189"/>
    </row>
    <row r="2700" ht="12.75">
      <c r="Q2700" s="189"/>
    </row>
    <row r="2701" ht="12.75">
      <c r="Q2701" s="189"/>
    </row>
    <row r="2702" ht="12.75">
      <c r="Q2702" s="189"/>
    </row>
    <row r="2703" ht="12.75">
      <c r="Q2703" s="189"/>
    </row>
    <row r="2704" ht="12.75">
      <c r="Q2704" s="189"/>
    </row>
    <row r="2705" ht="12.75">
      <c r="Q2705" s="189"/>
    </row>
    <row r="2706" ht="12.75">
      <c r="Q2706" s="189"/>
    </row>
    <row r="2707" ht="12.75">
      <c r="Q2707" s="189"/>
    </row>
    <row r="2708" ht="12.75">
      <c r="Q2708" s="189"/>
    </row>
    <row r="2709" ht="12.75">
      <c r="Q2709" s="189"/>
    </row>
    <row r="2710" ht="12.75">
      <c r="Q2710" s="189"/>
    </row>
    <row r="2711" ht="12.75">
      <c r="Q2711" s="189"/>
    </row>
    <row r="2712" ht="12.75">
      <c r="Q2712" s="189"/>
    </row>
    <row r="2713" ht="12.75">
      <c r="Q2713" s="189"/>
    </row>
    <row r="2714" ht="12.75">
      <c r="Q2714" s="189"/>
    </row>
    <row r="2715" ht="12.75">
      <c r="Q2715" s="189"/>
    </row>
    <row r="2716" ht="12.75">
      <c r="Q2716" s="189"/>
    </row>
    <row r="2717" ht="12.75">
      <c r="Q2717" s="189"/>
    </row>
    <row r="2718" ht="12.75">
      <c r="Q2718" s="189"/>
    </row>
    <row r="2719" ht="12.75">
      <c r="Q2719" s="189"/>
    </row>
    <row r="2720" ht="12.75">
      <c r="Q2720" s="189"/>
    </row>
    <row r="2721" ht="12.75">
      <c r="Q2721" s="189"/>
    </row>
    <row r="2722" ht="12.75">
      <c r="Q2722" s="189"/>
    </row>
    <row r="2723" ht="12.75">
      <c r="Q2723" s="189"/>
    </row>
    <row r="2724" ht="12.75">
      <c r="Q2724" s="189"/>
    </row>
    <row r="2725" ht="12.75">
      <c r="Q2725" s="189"/>
    </row>
    <row r="2726" ht="12.75">
      <c r="Q2726" s="189"/>
    </row>
    <row r="2727" ht="12.75">
      <c r="Q2727" s="189"/>
    </row>
    <row r="2728" ht="12.75">
      <c r="Q2728" s="189"/>
    </row>
    <row r="2729" ht="12.75">
      <c r="Q2729" s="189"/>
    </row>
    <row r="2730" ht="12.75">
      <c r="Q2730" s="189"/>
    </row>
    <row r="2731" ht="12.75">
      <c r="Q2731" s="189"/>
    </row>
    <row r="2732" ht="12.75">
      <c r="Q2732" s="189"/>
    </row>
    <row r="2733" ht="12.75">
      <c r="Q2733" s="189"/>
    </row>
    <row r="2734" ht="12.75">
      <c r="Q2734" s="189"/>
    </row>
    <row r="2735" ht="12.75">
      <c r="Q2735" s="189"/>
    </row>
    <row r="2736" ht="12.75">
      <c r="Q2736" s="189"/>
    </row>
    <row r="2737" ht="12.75">
      <c r="Q2737" s="189"/>
    </row>
    <row r="2738" ht="12.75">
      <c r="Q2738" s="189"/>
    </row>
    <row r="2739" ht="12.75">
      <c r="Q2739" s="189"/>
    </row>
    <row r="2740" ht="12.75">
      <c r="Q2740" s="189"/>
    </row>
    <row r="2741" ht="12.75">
      <c r="Q2741" s="189"/>
    </row>
    <row r="2742" ht="12.75">
      <c r="Q2742" s="189"/>
    </row>
    <row r="2743" ht="12.75">
      <c r="Q2743" s="189"/>
    </row>
    <row r="2744" ht="12.75">
      <c r="Q2744" s="189"/>
    </row>
    <row r="2745" ht="12.75">
      <c r="Q2745" s="189"/>
    </row>
    <row r="2746" ht="12.75">
      <c r="Q2746" s="189"/>
    </row>
    <row r="2747" ht="12.75">
      <c r="Q2747" s="189"/>
    </row>
    <row r="2748" ht="12.75">
      <c r="Q2748" s="189"/>
    </row>
    <row r="2749" ht="12.75">
      <c r="Q2749" s="189"/>
    </row>
    <row r="2750" ht="12.75">
      <c r="Q2750" s="189"/>
    </row>
    <row r="2751" ht="12.75">
      <c r="Q2751" s="189"/>
    </row>
    <row r="2752" ht="12.75">
      <c r="Q2752" s="189"/>
    </row>
    <row r="2753" ht="12.75">
      <c r="Q2753" s="189"/>
    </row>
    <row r="2754" ht="12.75">
      <c r="Q2754" s="189"/>
    </row>
    <row r="2755" ht="12.75">
      <c r="Q2755" s="189"/>
    </row>
    <row r="2756" ht="12.75">
      <c r="Q2756" s="189"/>
    </row>
    <row r="2757" ht="12.75">
      <c r="Q2757" s="189"/>
    </row>
    <row r="2758" ht="12.75">
      <c r="Q2758" s="189"/>
    </row>
    <row r="2759" ht="12.75">
      <c r="Q2759" s="189"/>
    </row>
    <row r="2760" ht="12.75">
      <c r="Q2760" s="189"/>
    </row>
    <row r="2761" ht="12.75">
      <c r="Q2761" s="189"/>
    </row>
    <row r="2762" ht="12.75">
      <c r="Q2762" s="189"/>
    </row>
    <row r="2763" ht="12.75">
      <c r="Q2763" s="189"/>
    </row>
    <row r="2764" ht="12.75">
      <c r="Q2764" s="189"/>
    </row>
    <row r="2765" ht="12.75">
      <c r="Q2765" s="189"/>
    </row>
    <row r="2766" ht="12.75">
      <c r="Q2766" s="189"/>
    </row>
    <row r="2767" ht="12.75">
      <c r="Q2767" s="189"/>
    </row>
    <row r="2768" ht="12.75">
      <c r="Q2768" s="189"/>
    </row>
    <row r="2769" ht="12.75">
      <c r="Q2769" s="189"/>
    </row>
    <row r="2770" ht="12.75">
      <c r="Q2770" s="189"/>
    </row>
    <row r="2771" ht="12.75">
      <c r="Q2771" s="189"/>
    </row>
    <row r="2772" ht="12.75">
      <c r="Q2772" s="189"/>
    </row>
    <row r="2773" ht="12.75">
      <c r="Q2773" s="189"/>
    </row>
    <row r="2774" ht="12.75">
      <c r="Q2774" s="189"/>
    </row>
    <row r="2775" ht="12.75">
      <c r="Q2775" s="189"/>
    </row>
    <row r="2776" ht="12.75">
      <c r="Q2776" s="189"/>
    </row>
    <row r="2777" ht="12.75">
      <c r="Q2777" s="189"/>
    </row>
    <row r="2778" ht="12.75">
      <c r="Q2778" s="189"/>
    </row>
    <row r="2779" ht="12.75">
      <c r="Q2779" s="189"/>
    </row>
    <row r="2780" ht="12.75">
      <c r="Q2780" s="189"/>
    </row>
    <row r="2781" ht="12.75">
      <c r="Q2781" s="189"/>
    </row>
    <row r="2782" ht="12.75">
      <c r="Q2782" s="189"/>
    </row>
    <row r="2783" ht="12.75">
      <c r="Q2783" s="189"/>
    </row>
    <row r="2784" ht="12.75">
      <c r="Q2784" s="189"/>
    </row>
    <row r="2785" ht="12.75">
      <c r="Q2785" s="189"/>
    </row>
    <row r="2786" ht="12.75">
      <c r="Q2786" s="189"/>
    </row>
    <row r="2787" ht="12.75">
      <c r="Q2787" s="189"/>
    </row>
    <row r="2788" ht="12.75">
      <c r="Q2788" s="189"/>
    </row>
    <row r="2789" ht="12.75">
      <c r="Q2789" s="189"/>
    </row>
    <row r="2790" ht="12.75">
      <c r="Q2790" s="189"/>
    </row>
    <row r="2791" ht="12.75">
      <c r="Q2791" s="189"/>
    </row>
    <row r="2792" ht="12.75">
      <c r="Q2792" s="189"/>
    </row>
    <row r="2793" ht="12.75">
      <c r="Q2793" s="189"/>
    </row>
    <row r="2794" ht="12.75">
      <c r="Q2794" s="189"/>
    </row>
    <row r="2795" ht="12.75">
      <c r="Q2795" s="189"/>
    </row>
    <row r="2796" ht="12.75">
      <c r="Q2796" s="189"/>
    </row>
    <row r="2797" ht="12.75">
      <c r="Q2797" s="189"/>
    </row>
    <row r="2798" ht="12.75">
      <c r="Q2798" s="189"/>
    </row>
    <row r="2799" ht="12.75">
      <c r="Q2799" s="189"/>
    </row>
    <row r="2800" ht="12.75">
      <c r="Q2800" s="189"/>
    </row>
    <row r="2801" ht="12.75">
      <c r="Q2801" s="189"/>
    </row>
    <row r="2802" ht="12.75">
      <c r="Q2802" s="189"/>
    </row>
    <row r="2803" ht="12.75">
      <c r="Q2803" s="189"/>
    </row>
    <row r="2804" ht="12.75">
      <c r="Q2804" s="189"/>
    </row>
    <row r="2805" ht="12.75">
      <c r="Q2805" s="189"/>
    </row>
    <row r="2806" ht="12.75">
      <c r="Q2806" s="189"/>
    </row>
    <row r="2807" ht="12.75">
      <c r="Q2807" s="189"/>
    </row>
    <row r="2808" ht="12.75">
      <c r="Q2808" s="189"/>
    </row>
    <row r="2809" ht="12.75">
      <c r="Q2809" s="189"/>
    </row>
    <row r="2810" ht="12.75">
      <c r="Q2810" s="189"/>
    </row>
    <row r="2811" ht="12.75">
      <c r="Q2811" s="189"/>
    </row>
    <row r="2812" ht="12.75">
      <c r="Q2812" s="189"/>
    </row>
    <row r="2813" ht="12.75">
      <c r="Q2813" s="189"/>
    </row>
    <row r="2814" ht="12.75">
      <c r="Q2814" s="189"/>
    </row>
    <row r="2815" ht="12.75">
      <c r="Q2815" s="189"/>
    </row>
    <row r="2816" ht="12.75">
      <c r="Q2816" s="189"/>
    </row>
    <row r="2817" ht="12.75">
      <c r="Q2817" s="189"/>
    </row>
    <row r="2818" ht="12.75">
      <c r="Q2818" s="189"/>
    </row>
    <row r="2819" ht="12.75">
      <c r="Q2819" s="189"/>
    </row>
    <row r="2820" ht="12.75">
      <c r="Q2820" s="189"/>
    </row>
    <row r="2821" ht="12.75">
      <c r="Q2821" s="189"/>
    </row>
    <row r="2822" ht="12.75">
      <c r="Q2822" s="189"/>
    </row>
    <row r="2823" ht="12.75">
      <c r="Q2823" s="189"/>
    </row>
    <row r="2824" ht="12.75">
      <c r="Q2824" s="189"/>
    </row>
    <row r="2825" ht="12.75">
      <c r="Q2825" s="189"/>
    </row>
    <row r="2826" ht="12.75">
      <c r="Q2826" s="189"/>
    </row>
    <row r="2827" ht="12.75">
      <c r="Q2827" s="189"/>
    </row>
    <row r="2828" ht="12.75">
      <c r="Q2828" s="189"/>
    </row>
    <row r="2829" ht="12.75">
      <c r="Q2829" s="189"/>
    </row>
    <row r="2830" ht="12.75">
      <c r="Q2830" s="189"/>
    </row>
    <row r="2831" ht="12.75">
      <c r="Q2831" s="189"/>
    </row>
    <row r="2832" ht="12.75">
      <c r="Q2832" s="189"/>
    </row>
    <row r="2833" ht="12.75">
      <c r="Q2833" s="189"/>
    </row>
    <row r="2834" ht="12.75">
      <c r="Q2834" s="189"/>
    </row>
    <row r="2835" ht="12.75">
      <c r="Q2835" s="189"/>
    </row>
    <row r="2836" ht="12.75">
      <c r="Q2836" s="189"/>
    </row>
    <row r="2837" ht="12.75">
      <c r="Q2837" s="189"/>
    </row>
    <row r="2838" ht="12.75">
      <c r="Q2838" s="189"/>
    </row>
    <row r="2839" ht="12.75">
      <c r="Q2839" s="189"/>
    </row>
    <row r="2840" ht="12.75">
      <c r="Q2840" s="189"/>
    </row>
    <row r="2841" ht="12.75">
      <c r="Q2841" s="189"/>
    </row>
    <row r="2842" ht="12.75">
      <c r="Q2842" s="189"/>
    </row>
    <row r="2843" ht="12.75">
      <c r="Q2843" s="189"/>
    </row>
    <row r="2844" ht="12.75">
      <c r="Q2844" s="189"/>
    </row>
    <row r="2845" ht="12.75">
      <c r="Q2845" s="189"/>
    </row>
    <row r="2846" ht="12.75">
      <c r="Q2846" s="189"/>
    </row>
    <row r="2847" ht="12.75">
      <c r="Q2847" s="189"/>
    </row>
    <row r="2848" ht="12.75">
      <c r="Q2848" s="189"/>
    </row>
    <row r="2849" ht="12.75">
      <c r="Q2849" s="189"/>
    </row>
    <row r="2850" ht="12.75">
      <c r="Q2850" s="189"/>
    </row>
    <row r="2851" ht="12.75">
      <c r="Q2851" s="189"/>
    </row>
    <row r="2852" ht="12.75">
      <c r="Q2852" s="189"/>
    </row>
    <row r="2853" ht="12.75">
      <c r="Q2853" s="189"/>
    </row>
    <row r="2854" ht="12.75">
      <c r="Q2854" s="189"/>
    </row>
    <row r="2855" ht="12.75">
      <c r="Q2855" s="189"/>
    </row>
    <row r="2856" ht="12.75">
      <c r="Q2856" s="189"/>
    </row>
    <row r="2857" ht="12.75">
      <c r="Q2857" s="189"/>
    </row>
    <row r="2858" ht="12.75">
      <c r="Q2858" s="189"/>
    </row>
    <row r="2859" ht="12.75">
      <c r="Q2859" s="189"/>
    </row>
    <row r="2860" ht="12.75">
      <c r="Q2860" s="189"/>
    </row>
    <row r="2861" ht="12.75">
      <c r="Q2861" s="189"/>
    </row>
    <row r="2862" ht="12.75">
      <c r="Q2862" s="189"/>
    </row>
    <row r="2863" ht="12.75">
      <c r="Q2863" s="189"/>
    </row>
    <row r="2864" ht="12.75">
      <c r="Q2864" s="189"/>
    </row>
    <row r="2865" ht="12.75">
      <c r="Q2865" s="189"/>
    </row>
    <row r="2866" ht="12.75">
      <c r="Q2866" s="189"/>
    </row>
    <row r="2867" ht="12.75">
      <c r="Q2867" s="189"/>
    </row>
    <row r="2868" ht="12.75">
      <c r="Q2868" s="189"/>
    </row>
    <row r="2869" ht="12.75">
      <c r="Q2869" s="189"/>
    </row>
    <row r="2870" ht="12.75">
      <c r="Q2870" s="189"/>
    </row>
    <row r="2871" ht="12.75">
      <c r="Q2871" s="189"/>
    </row>
    <row r="2872" ht="12.75">
      <c r="Q2872" s="189"/>
    </row>
    <row r="2873" ht="12.75">
      <c r="Q2873" s="189"/>
    </row>
    <row r="2874" ht="12.75">
      <c r="Q2874" s="189"/>
    </row>
    <row r="2875" ht="12.75">
      <c r="Q2875" s="189"/>
    </row>
    <row r="2876" ht="12.75">
      <c r="Q2876" s="189"/>
    </row>
    <row r="2877" ht="12.75">
      <c r="Q2877" s="189"/>
    </row>
    <row r="2878" ht="12.75">
      <c r="Q2878" s="189"/>
    </row>
  </sheetData>
  <mergeCells count="8">
    <mergeCell ref="A245:H245"/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0.984251968503937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X30"/>
  <sheetViews>
    <sheetView workbookViewId="0" topLeftCell="F1">
      <pane ySplit="6" topLeftCell="BM7" activePane="bottomLeft" state="frozen"/>
      <selection pane="topLeft" activeCell="E1" sqref="E1"/>
      <selection pane="bottomLeft" activeCell="R20" sqref="R20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8515625" style="0" customWidth="1"/>
    <col min="7" max="7" width="5.28125" style="0" customWidth="1"/>
    <col min="8" max="8" width="54.140625" style="0" customWidth="1"/>
    <col min="9" max="9" width="14.28125" style="0" customWidth="1"/>
    <col min="10" max="10" width="8.421875" style="0" customWidth="1"/>
    <col min="11" max="11" width="5.00390625" style="0" customWidth="1"/>
    <col min="12" max="12" width="5.7109375" style="0" customWidth="1"/>
    <col min="13" max="13" width="5.140625" style="0" customWidth="1"/>
    <col min="14" max="14" width="4.7109375" style="0" customWidth="1"/>
    <col min="15" max="16" width="9.00390625" style="0" hidden="1" customWidth="1"/>
    <col min="17" max="17" width="4.7109375" style="0" customWidth="1"/>
    <col min="18" max="18" width="4.8515625" style="0" customWidth="1"/>
    <col min="19" max="20" width="5.28125" style="0" customWidth="1"/>
    <col min="21" max="21" width="11.28125" style="0" customWidth="1"/>
    <col min="22" max="23" width="9.00390625" style="0" hidden="1" customWidth="1"/>
    <col min="24" max="24" width="10.28125" style="0" customWidth="1"/>
  </cols>
  <sheetData>
    <row r="2" ht="13.5" thickBot="1"/>
    <row r="3" spans="1:24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9" t="s">
        <v>3</v>
      </c>
      <c r="I4" s="20" t="s">
        <v>4</v>
      </c>
      <c r="J4" s="217" t="s">
        <v>98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40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223" t="s">
        <v>10</v>
      </c>
      <c r="R5" s="223"/>
      <c r="S5" s="223"/>
      <c r="T5" s="223"/>
      <c r="U5" s="223"/>
      <c r="V5" s="141"/>
      <c r="W5" s="141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23" t="s">
        <v>14</v>
      </c>
      <c r="E6" s="24" t="s">
        <v>15</v>
      </c>
      <c r="F6" s="24" t="s">
        <v>16</v>
      </c>
      <c r="G6" s="24" t="s">
        <v>17</v>
      </c>
      <c r="H6" s="241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6">
        <v>3</v>
      </c>
      <c r="T6" s="26">
        <v>4</v>
      </c>
      <c r="U6" s="27" t="s">
        <v>23</v>
      </c>
      <c r="V6" s="27" t="s">
        <v>83</v>
      </c>
      <c r="W6" s="27" t="s">
        <v>84</v>
      </c>
      <c r="X6" s="220"/>
    </row>
    <row r="7" spans="1:24" s="39" customFormat="1" ht="12.75" customHeight="1" thickTop="1">
      <c r="A7" s="54">
        <v>8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49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8"/>
      <c r="V7" s="55"/>
      <c r="W7" s="55"/>
      <c r="X7" s="60"/>
    </row>
    <row r="8" spans="1:24" s="39" customFormat="1" ht="12.75" customHeight="1">
      <c r="A8" s="40"/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4"/>
      <c r="V8" s="41"/>
      <c r="W8" s="41"/>
      <c r="X8" s="46"/>
    </row>
    <row r="9" spans="1:24" s="39" customFormat="1" ht="12.75" customHeight="1">
      <c r="A9" s="40"/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4"/>
      <c r="V9" s="41"/>
      <c r="W9" s="41"/>
      <c r="X9" s="46"/>
    </row>
    <row r="10" spans="1:24" s="39" customFormat="1" ht="12.75" customHeight="1">
      <c r="A10" s="40"/>
      <c r="B10" s="41" t="s">
        <v>24</v>
      </c>
      <c r="C10" s="41" t="s">
        <v>24</v>
      </c>
      <c r="D10" s="91" t="s">
        <v>30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4"/>
      <c r="V10" s="41"/>
      <c r="W10" s="41"/>
      <c r="X10" s="46"/>
    </row>
    <row r="11" spans="1:24" s="39" customFormat="1" ht="12.75" customHeight="1">
      <c r="A11" s="40"/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1"/>
      <c r="U11" s="44"/>
      <c r="V11" s="41"/>
      <c r="W11" s="41"/>
      <c r="X11" s="46"/>
    </row>
    <row r="12" spans="1:24" s="39" customFormat="1" ht="12.75" customHeight="1">
      <c r="A12" s="40"/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4"/>
      <c r="V12" s="41"/>
      <c r="W12" s="41"/>
      <c r="X12" s="46"/>
    </row>
    <row r="13" spans="1:24" s="39" customFormat="1" ht="12.75" customHeight="1">
      <c r="A13" s="40"/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2200</v>
      </c>
      <c r="K13" s="41">
        <v>550</v>
      </c>
      <c r="L13" s="44">
        <v>550</v>
      </c>
      <c r="M13" s="41">
        <v>550</v>
      </c>
      <c r="N13" s="41">
        <v>550</v>
      </c>
      <c r="O13" s="41"/>
      <c r="P13" s="41"/>
      <c r="Q13" s="41">
        <v>1068</v>
      </c>
      <c r="R13" s="41">
        <v>1021</v>
      </c>
      <c r="S13" s="41"/>
      <c r="T13" s="41"/>
      <c r="U13" s="61">
        <f aca="true" t="shared" si="0" ref="U13:U18">Q13+R13+S13+T13</f>
        <v>2089</v>
      </c>
      <c r="V13" s="48" t="e">
        <f aca="true" t="shared" si="1" ref="V13:V18">U13/I13</f>
        <v>#VALUE!</v>
      </c>
      <c r="W13" s="41"/>
      <c r="X13" s="48">
        <f aca="true" t="shared" si="2" ref="X13:X18">U13/J13</f>
        <v>0.9495454545454546</v>
      </c>
    </row>
    <row r="14" spans="1:24" s="39" customFormat="1" ht="12.75" customHeight="1">
      <c r="A14" s="40"/>
      <c r="B14" s="41"/>
      <c r="C14" s="41"/>
      <c r="D14" s="91"/>
      <c r="E14" s="94"/>
      <c r="F14" s="49"/>
      <c r="G14" s="49" t="s">
        <v>139</v>
      </c>
      <c r="H14" s="47" t="s">
        <v>102</v>
      </c>
      <c r="I14" s="43" t="s">
        <v>45</v>
      </c>
      <c r="J14" s="41">
        <v>650</v>
      </c>
      <c r="K14" s="41">
        <v>162</v>
      </c>
      <c r="L14" s="44">
        <v>162</v>
      </c>
      <c r="M14" s="41">
        <v>163</v>
      </c>
      <c r="N14" s="41">
        <v>163</v>
      </c>
      <c r="O14" s="41"/>
      <c r="P14" s="41"/>
      <c r="Q14" s="41">
        <v>280</v>
      </c>
      <c r="R14" s="41">
        <v>260</v>
      </c>
      <c r="S14" s="41"/>
      <c r="T14" s="41"/>
      <c r="U14" s="61">
        <f t="shared" si="0"/>
        <v>540</v>
      </c>
      <c r="V14" s="48" t="e">
        <f t="shared" si="1"/>
        <v>#VALUE!</v>
      </c>
      <c r="W14" s="41"/>
      <c r="X14" s="48">
        <f t="shared" si="2"/>
        <v>0.8307692307692308</v>
      </c>
    </row>
    <row r="15" spans="1:24" s="39" customFormat="1" ht="12.75" customHeight="1">
      <c r="A15" s="40"/>
      <c r="B15" s="41" t="s">
        <v>24</v>
      </c>
      <c r="C15" s="41" t="s">
        <v>24</v>
      </c>
      <c r="D15" s="91" t="s">
        <v>24</v>
      </c>
      <c r="E15" s="94"/>
      <c r="F15" s="49"/>
      <c r="G15" s="49" t="s">
        <v>140</v>
      </c>
      <c r="H15" s="47" t="s">
        <v>80</v>
      </c>
      <c r="I15" s="43" t="s">
        <v>45</v>
      </c>
      <c r="J15" s="41">
        <v>40</v>
      </c>
      <c r="K15" s="41">
        <v>10</v>
      </c>
      <c r="L15" s="41">
        <v>10</v>
      </c>
      <c r="M15" s="41">
        <v>10</v>
      </c>
      <c r="N15" s="41">
        <v>10</v>
      </c>
      <c r="O15" s="41"/>
      <c r="P15" s="41"/>
      <c r="Q15" s="41">
        <v>8</v>
      </c>
      <c r="R15" s="41">
        <v>21</v>
      </c>
      <c r="S15" s="41"/>
      <c r="T15" s="41"/>
      <c r="U15" s="61">
        <f t="shared" si="0"/>
        <v>29</v>
      </c>
      <c r="V15" s="48" t="e">
        <f t="shared" si="1"/>
        <v>#VALUE!</v>
      </c>
      <c r="W15" s="41"/>
      <c r="X15" s="48">
        <f t="shared" si="2"/>
        <v>0.725</v>
      </c>
    </row>
    <row r="16" spans="1:24" s="39" customFormat="1" ht="12.7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1500</v>
      </c>
      <c r="K16" s="41">
        <v>375</v>
      </c>
      <c r="L16" s="44">
        <v>375</v>
      </c>
      <c r="M16" s="41">
        <v>375</v>
      </c>
      <c r="N16" s="41">
        <v>375</v>
      </c>
      <c r="O16" s="41"/>
      <c r="P16" s="41"/>
      <c r="Q16" s="41">
        <v>585</v>
      </c>
      <c r="R16" s="41">
        <v>3</v>
      </c>
      <c r="S16" s="41"/>
      <c r="T16" s="41"/>
      <c r="U16" s="61">
        <f t="shared" si="0"/>
        <v>588</v>
      </c>
      <c r="V16" s="48" t="e">
        <f t="shared" si="1"/>
        <v>#VALUE!</v>
      </c>
      <c r="W16" s="41"/>
      <c r="X16" s="48">
        <f t="shared" si="2"/>
        <v>0.392</v>
      </c>
    </row>
    <row r="17" spans="1:24" s="39" customFormat="1" ht="12.75" customHeight="1">
      <c r="A17" s="40"/>
      <c r="B17" s="41"/>
      <c r="C17" s="41"/>
      <c r="D17" s="91"/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500</v>
      </c>
      <c r="K17" s="41">
        <v>125</v>
      </c>
      <c r="L17" s="41">
        <v>125</v>
      </c>
      <c r="M17" s="41">
        <v>125</v>
      </c>
      <c r="N17" s="41">
        <v>125</v>
      </c>
      <c r="O17" s="41"/>
      <c r="P17" s="41"/>
      <c r="Q17" s="41">
        <v>191</v>
      </c>
      <c r="R17" s="41">
        <v>56</v>
      </c>
      <c r="S17" s="41"/>
      <c r="T17" s="41"/>
      <c r="U17" s="61">
        <f>Q17+R17+S17+T17</f>
        <v>247</v>
      </c>
      <c r="V17" s="48" t="e">
        <f t="shared" si="1"/>
        <v>#VALUE!</v>
      </c>
      <c r="W17" s="41"/>
      <c r="X17" s="48">
        <f t="shared" si="2"/>
        <v>0.494</v>
      </c>
    </row>
    <row r="18" spans="1:24" s="39" customFormat="1" ht="12.75" customHeight="1">
      <c r="A18" s="40"/>
      <c r="B18" s="41" t="s">
        <v>24</v>
      </c>
      <c r="C18" s="41" t="s">
        <v>24</v>
      </c>
      <c r="D18" s="91" t="s">
        <v>24</v>
      </c>
      <c r="E18" s="94"/>
      <c r="F18" s="49"/>
      <c r="G18" s="41">
        <v>3.6</v>
      </c>
      <c r="H18" s="42" t="s">
        <v>114</v>
      </c>
      <c r="I18" s="43" t="s">
        <v>46</v>
      </c>
      <c r="J18" s="41">
        <v>40</v>
      </c>
      <c r="K18" s="41">
        <v>10</v>
      </c>
      <c r="L18" s="41">
        <v>10</v>
      </c>
      <c r="M18" s="41">
        <v>10</v>
      </c>
      <c r="N18" s="41">
        <v>10</v>
      </c>
      <c r="O18" s="41"/>
      <c r="P18" s="41"/>
      <c r="Q18" s="41">
        <v>10</v>
      </c>
      <c r="R18" s="41">
        <v>28</v>
      </c>
      <c r="S18" s="41"/>
      <c r="T18" s="41"/>
      <c r="U18" s="61">
        <f t="shared" si="0"/>
        <v>38</v>
      </c>
      <c r="V18" s="48" t="e">
        <f t="shared" si="1"/>
        <v>#VALUE!</v>
      </c>
      <c r="W18" s="41"/>
      <c r="X18" s="48">
        <f t="shared" si="2"/>
        <v>0.95</v>
      </c>
    </row>
    <row r="19" spans="1:24" s="39" customFormat="1" ht="12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1"/>
      <c r="U19" s="61"/>
      <c r="V19" s="108"/>
      <c r="W19" s="41"/>
      <c r="X19" s="48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152</v>
      </c>
      <c r="I20" s="43" t="s">
        <v>45</v>
      </c>
      <c r="J20" s="41">
        <v>40</v>
      </c>
      <c r="K20" s="41">
        <v>10</v>
      </c>
      <c r="L20" s="44">
        <v>10</v>
      </c>
      <c r="M20" s="41">
        <v>10</v>
      </c>
      <c r="N20" s="41">
        <v>10</v>
      </c>
      <c r="O20" s="41"/>
      <c r="P20" s="41"/>
      <c r="Q20" s="41">
        <v>10</v>
      </c>
      <c r="R20" s="41">
        <v>16</v>
      </c>
      <c r="S20" s="41"/>
      <c r="T20" s="41"/>
      <c r="U20" s="61">
        <f>Q20+R20+S20+T20</f>
        <v>26</v>
      </c>
      <c r="V20" s="48" t="e">
        <f>U20/I20</f>
        <v>#VALUE!</v>
      </c>
      <c r="W20" s="41"/>
      <c r="X20" s="48">
        <f>U20/J20</f>
        <v>0.65</v>
      </c>
    </row>
    <row r="21" spans="1:24" s="39" customFormat="1" ht="12.75" customHeight="1" thickBot="1">
      <c r="A21" s="40" t="s">
        <v>24</v>
      </c>
      <c r="B21" s="41" t="s">
        <v>24</v>
      </c>
      <c r="C21" s="41" t="s">
        <v>24</v>
      </c>
      <c r="D21" s="91" t="s">
        <v>24</v>
      </c>
      <c r="E21" s="64"/>
      <c r="F21" s="65"/>
      <c r="G21" s="65"/>
      <c r="H21" s="67"/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70"/>
      <c r="V21" s="65"/>
      <c r="W21" s="65"/>
      <c r="X21" s="72"/>
    </row>
    <row r="22" spans="1:24" s="39" customFormat="1" ht="12.75" customHeight="1" thickTop="1">
      <c r="A22" s="40" t="s">
        <v>24</v>
      </c>
      <c r="B22" s="41" t="s">
        <v>24</v>
      </c>
      <c r="C22" s="41" t="s">
        <v>24</v>
      </c>
      <c r="D22" s="91" t="s">
        <v>24</v>
      </c>
      <c r="E22" s="110"/>
      <c r="F22" s="110"/>
      <c r="G22" s="110"/>
      <c r="H22" s="125"/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36"/>
      <c r="V22" s="116"/>
      <c r="W22" s="116"/>
      <c r="X22" s="137"/>
    </row>
    <row r="23" spans="1:23" s="39" customFormat="1" ht="12.75" customHeight="1">
      <c r="A23" s="40" t="s">
        <v>24</v>
      </c>
      <c r="B23" s="41" t="s">
        <v>24</v>
      </c>
      <c r="C23" s="41" t="s">
        <v>24</v>
      </c>
      <c r="D23" s="91" t="s">
        <v>24</v>
      </c>
      <c r="E23" s="110"/>
      <c r="F23" s="110"/>
      <c r="G23" s="110"/>
      <c r="H23" s="125"/>
      <c r="I23" s="112"/>
      <c r="J23" s="113"/>
      <c r="K23" s="113"/>
      <c r="L23" s="114"/>
      <c r="M23" s="113"/>
      <c r="N23" s="113"/>
      <c r="O23" s="113"/>
      <c r="P23" s="113"/>
      <c r="Q23" s="113"/>
      <c r="R23" s="113"/>
      <c r="S23" s="113"/>
      <c r="T23" s="113"/>
      <c r="U23" s="113"/>
      <c r="V23" s="18"/>
      <c r="W23" s="18"/>
    </row>
    <row r="24" spans="1:23" s="39" customFormat="1" ht="12.75" customHeight="1">
      <c r="A24" s="40" t="s">
        <v>24</v>
      </c>
      <c r="B24" s="41" t="s">
        <v>24</v>
      </c>
      <c r="C24" s="41" t="s">
        <v>24</v>
      </c>
      <c r="D24" s="91" t="s">
        <v>24</v>
      </c>
      <c r="E24" s="110"/>
      <c r="F24" s="110"/>
      <c r="G24" s="110"/>
      <c r="H24" s="111"/>
      <c r="I24" s="112"/>
      <c r="J24" s="113"/>
      <c r="K24" s="113"/>
      <c r="L24" s="114"/>
      <c r="M24" s="113"/>
      <c r="N24" s="113"/>
      <c r="O24" s="113"/>
      <c r="P24" s="113"/>
      <c r="Q24" s="113"/>
      <c r="R24" s="113"/>
      <c r="S24" s="113"/>
      <c r="T24" s="113"/>
      <c r="U24" s="113"/>
      <c r="V24" s="18"/>
      <c r="W24" s="18"/>
    </row>
    <row r="25" spans="1:23" s="39" customFormat="1" ht="12.75" customHeight="1">
      <c r="A25" s="40" t="s">
        <v>24</v>
      </c>
      <c r="B25" s="41" t="s">
        <v>24</v>
      </c>
      <c r="C25" s="41" t="s">
        <v>24</v>
      </c>
      <c r="D25" s="91" t="s">
        <v>24</v>
      </c>
      <c r="E25" s="110"/>
      <c r="F25" s="110"/>
      <c r="G25" s="110"/>
      <c r="H25" s="111"/>
      <c r="I25" s="112"/>
      <c r="J25" s="113"/>
      <c r="K25" s="113"/>
      <c r="L25" s="114"/>
      <c r="M25" s="113"/>
      <c r="N25" s="113"/>
      <c r="O25" s="113"/>
      <c r="P25" s="113"/>
      <c r="Q25" s="113"/>
      <c r="R25" s="113"/>
      <c r="S25" s="113"/>
      <c r="T25" s="113"/>
      <c r="U25" s="113"/>
      <c r="V25" s="18"/>
      <c r="W25" s="18"/>
    </row>
    <row r="26" spans="1:23" s="39" customFormat="1" ht="12.75" customHeight="1">
      <c r="A26" s="40" t="s">
        <v>24</v>
      </c>
      <c r="B26" s="41" t="s">
        <v>24</v>
      </c>
      <c r="C26" s="41" t="s">
        <v>24</v>
      </c>
      <c r="D26" s="91" t="s">
        <v>24</v>
      </c>
      <c r="E26" s="110"/>
      <c r="F26" s="110"/>
      <c r="G26" s="110"/>
      <c r="H26" s="111"/>
      <c r="I26" s="112"/>
      <c r="J26" s="113"/>
      <c r="K26" s="113"/>
      <c r="L26" s="114"/>
      <c r="M26" s="113"/>
      <c r="N26" s="113"/>
      <c r="O26" s="113"/>
      <c r="P26" s="113"/>
      <c r="Q26" s="113"/>
      <c r="R26" s="113"/>
      <c r="S26" s="113"/>
      <c r="T26" s="113"/>
      <c r="U26" s="113"/>
      <c r="V26" s="18"/>
      <c r="W26" s="18"/>
    </row>
    <row r="27" spans="1:23" s="39" customFormat="1" ht="12.75" customHeight="1" thickBot="1">
      <c r="A27" s="64" t="s">
        <v>24</v>
      </c>
      <c r="B27" s="65" t="s">
        <v>24</v>
      </c>
      <c r="C27" s="65" t="s">
        <v>24</v>
      </c>
      <c r="D27" s="97" t="s">
        <v>24</v>
      </c>
      <c r="E27" s="110"/>
      <c r="F27" s="110"/>
      <c r="G27" s="110"/>
      <c r="H27" s="125"/>
      <c r="I27" s="112"/>
      <c r="J27" s="113"/>
      <c r="K27" s="113"/>
      <c r="L27" s="114"/>
      <c r="M27" s="113"/>
      <c r="N27" s="113"/>
      <c r="O27" s="113"/>
      <c r="P27" s="113"/>
      <c r="Q27" s="113"/>
      <c r="R27" s="113"/>
      <c r="S27" s="113"/>
      <c r="T27" s="113"/>
      <c r="U27" s="113"/>
      <c r="V27" s="18"/>
      <c r="W27" s="18"/>
    </row>
    <row r="28" spans="5:23" ht="13.5" thickTop="1">
      <c r="E28" s="110"/>
      <c r="F28" s="110"/>
      <c r="G28" s="110"/>
      <c r="H28" s="111"/>
      <c r="I28" s="112"/>
      <c r="J28" s="113"/>
      <c r="K28" s="113"/>
      <c r="L28" s="114"/>
      <c r="M28" s="113"/>
      <c r="N28" s="113"/>
      <c r="O28" s="8"/>
      <c r="P28" s="8"/>
      <c r="Q28" s="113"/>
      <c r="R28" s="113"/>
      <c r="S28" s="113"/>
      <c r="T28" s="113"/>
      <c r="U28" s="113"/>
      <c r="V28" s="18"/>
      <c r="W28" s="18"/>
    </row>
    <row r="29" spans="5:23" ht="12.75">
      <c r="E29" s="110"/>
      <c r="F29" s="110"/>
      <c r="G29" s="110"/>
      <c r="H29" s="111"/>
      <c r="I29" s="112"/>
      <c r="J29" s="113"/>
      <c r="K29" s="113"/>
      <c r="L29" s="114"/>
      <c r="M29" s="113"/>
      <c r="N29" s="113"/>
      <c r="O29" s="8"/>
      <c r="P29" s="8"/>
      <c r="Q29" s="113"/>
      <c r="R29" s="113"/>
      <c r="S29" s="113"/>
      <c r="T29" s="113"/>
      <c r="U29" s="113"/>
      <c r="V29" s="18"/>
      <c r="W29" s="18"/>
    </row>
    <row r="30" spans="5:23" ht="12.75">
      <c r="E30" s="110"/>
      <c r="F30" s="110"/>
      <c r="G30" s="110"/>
      <c r="H30" s="111"/>
      <c r="I30" s="112"/>
      <c r="J30" s="113"/>
      <c r="K30" s="113"/>
      <c r="L30" s="114"/>
      <c r="M30" s="113"/>
      <c r="N30" s="113"/>
      <c r="O30" s="8"/>
      <c r="P30" s="8"/>
      <c r="Q30" s="113"/>
      <c r="R30" s="113"/>
      <c r="S30" s="113"/>
      <c r="T30" s="113"/>
      <c r="U30" s="113"/>
      <c r="V30" s="18"/>
      <c r="W30" s="18"/>
    </row>
  </sheetData>
  <mergeCells count="7">
    <mergeCell ref="X4:X6"/>
    <mergeCell ref="A4:G5"/>
    <mergeCell ref="H4:H6"/>
    <mergeCell ref="J5:J6"/>
    <mergeCell ref="J4:W4"/>
    <mergeCell ref="K5:N5"/>
    <mergeCell ref="Q5:U5"/>
  </mergeCells>
  <printOptions horizontalCentered="1" verticalCentered="1"/>
  <pageMargins left="0.3937007874015748" right="0.75" top="0.15748031496062992" bottom="0.984251968503937" header="0" footer="0"/>
  <pageSetup horizontalDpi="600" verticalDpi="600" orientation="landscape" scale="70" r:id="rId1"/>
  <headerFooter alignWithMargins="0">
    <oddHeader>&amp;CINSTITUTO DE CAPACITACION PARA EL TRABAJO DEL ESTADO DE  SONORA
FORMATO DE SEGUIMIENTO A LAS METAS
PROGRAMA OPERATIVO ANUAL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Z87"/>
  <sheetViews>
    <sheetView workbookViewId="0" topLeftCell="E5">
      <selection activeCell="R20" sqref="R20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7109375" style="0" customWidth="1"/>
    <col min="7" max="7" width="5.7109375" style="0" customWidth="1"/>
    <col min="8" max="8" width="54.00390625" style="0" customWidth="1"/>
    <col min="9" max="9" width="14.57421875" style="0" customWidth="1"/>
    <col min="10" max="10" width="8.140625" style="0" customWidth="1"/>
    <col min="11" max="11" width="6.8515625" style="0" customWidth="1"/>
    <col min="12" max="12" width="7.00390625" style="0" customWidth="1"/>
    <col min="13" max="13" width="6.421875" style="0" customWidth="1"/>
    <col min="14" max="14" width="6.7109375" style="0" customWidth="1"/>
    <col min="15" max="16" width="9.00390625" style="0" hidden="1" customWidth="1"/>
    <col min="17" max="17" width="6.00390625" style="0" customWidth="1"/>
    <col min="18" max="18" width="5.7109375" style="0" customWidth="1"/>
    <col min="19" max="19" width="5.28125" style="0" customWidth="1"/>
    <col min="20" max="20" width="4.8515625" style="0" customWidth="1"/>
    <col min="21" max="22" width="9.00390625" style="0" hidden="1" customWidth="1"/>
  </cols>
  <sheetData>
    <row r="2" ht="13.5" thickBot="1"/>
    <row r="3" spans="1:24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9" t="s">
        <v>3</v>
      </c>
      <c r="I4" s="20" t="s">
        <v>4</v>
      </c>
      <c r="J4" s="217" t="s">
        <v>98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40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223" t="s">
        <v>10</v>
      </c>
      <c r="R5" s="223"/>
      <c r="S5" s="223"/>
      <c r="T5" s="223"/>
      <c r="U5" s="223"/>
      <c r="V5" s="223"/>
      <c r="W5" s="223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1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6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4" s="39" customFormat="1" ht="12.75" customHeight="1" thickTop="1">
      <c r="A7" s="54">
        <v>11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50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24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61"/>
      <c r="X12" s="48"/>
    </row>
    <row r="13" spans="1:24" s="39" customFormat="1" ht="12.75" customHeight="1">
      <c r="A13" s="40"/>
      <c r="B13" s="41"/>
      <c r="C13" s="41"/>
      <c r="D13" s="91"/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2800</v>
      </c>
      <c r="K13" s="41">
        <v>700</v>
      </c>
      <c r="L13" s="41">
        <v>700</v>
      </c>
      <c r="M13" s="41">
        <v>700</v>
      </c>
      <c r="N13" s="41">
        <v>700</v>
      </c>
      <c r="O13" s="41"/>
      <c r="P13" s="41"/>
      <c r="Q13" s="41">
        <v>893</v>
      </c>
      <c r="R13" s="41">
        <v>872</v>
      </c>
      <c r="S13" s="41"/>
      <c r="T13" s="45"/>
      <c r="U13" s="45"/>
      <c r="V13" s="45"/>
      <c r="W13" s="61">
        <f aca="true" t="shared" si="0" ref="W13:W18">+Q13+R13+S13+T13</f>
        <v>1765</v>
      </c>
      <c r="X13" s="48">
        <f aca="true" t="shared" si="1" ref="X13:X18">W13/J13</f>
        <v>0.6303571428571428</v>
      </c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/>
      <c r="G14" s="49" t="s">
        <v>139</v>
      </c>
      <c r="H14" s="47" t="s">
        <v>102</v>
      </c>
      <c r="I14" s="43" t="s">
        <v>45</v>
      </c>
      <c r="J14" s="41">
        <v>700</v>
      </c>
      <c r="K14" s="41">
        <v>175</v>
      </c>
      <c r="L14" s="41">
        <v>175</v>
      </c>
      <c r="M14" s="41">
        <v>175</v>
      </c>
      <c r="N14" s="41">
        <v>175</v>
      </c>
      <c r="O14" s="41"/>
      <c r="P14" s="41"/>
      <c r="Q14" s="41">
        <v>161</v>
      </c>
      <c r="R14" s="41">
        <v>143</v>
      </c>
      <c r="S14" s="41"/>
      <c r="T14" s="45"/>
      <c r="U14" s="45"/>
      <c r="V14" s="45"/>
      <c r="W14" s="61">
        <f t="shared" si="0"/>
        <v>304</v>
      </c>
      <c r="X14" s="48">
        <f t="shared" si="1"/>
        <v>0.4342857142857143</v>
      </c>
    </row>
    <row r="15" spans="1:24" s="39" customFormat="1" ht="12.75" customHeight="1">
      <c r="A15" s="40"/>
      <c r="B15" s="41"/>
      <c r="C15" s="41"/>
      <c r="D15" s="91"/>
      <c r="E15" s="94"/>
      <c r="F15" s="49"/>
      <c r="G15" s="49" t="s">
        <v>140</v>
      </c>
      <c r="H15" s="47" t="s">
        <v>80</v>
      </c>
      <c r="I15" s="43" t="s">
        <v>45</v>
      </c>
      <c r="J15" s="41">
        <v>40</v>
      </c>
      <c r="K15" s="41">
        <v>10</v>
      </c>
      <c r="L15" s="41">
        <v>10</v>
      </c>
      <c r="M15" s="41">
        <v>10</v>
      </c>
      <c r="N15" s="41">
        <v>10</v>
      </c>
      <c r="O15" s="41"/>
      <c r="P15" s="41"/>
      <c r="Q15" s="41">
        <v>0</v>
      </c>
      <c r="R15" s="41">
        <v>0</v>
      </c>
      <c r="S15" s="41"/>
      <c r="T15" s="45"/>
      <c r="U15" s="45"/>
      <c r="V15" s="45"/>
      <c r="W15" s="61">
        <f t="shared" si="0"/>
        <v>0</v>
      </c>
      <c r="X15" s="48">
        <f t="shared" si="1"/>
        <v>0</v>
      </c>
    </row>
    <row r="16" spans="1:24" s="39" customFormat="1" ht="12.7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2100</v>
      </c>
      <c r="K16" s="41">
        <v>525</v>
      </c>
      <c r="L16" s="41">
        <v>525</v>
      </c>
      <c r="M16" s="41">
        <v>525</v>
      </c>
      <c r="N16" s="41">
        <v>525</v>
      </c>
      <c r="O16" s="41"/>
      <c r="P16" s="41"/>
      <c r="Q16" s="41">
        <v>589</v>
      </c>
      <c r="R16" s="41">
        <v>6</v>
      </c>
      <c r="S16" s="41"/>
      <c r="T16" s="45"/>
      <c r="U16" s="45"/>
      <c r="V16" s="45"/>
      <c r="W16" s="61">
        <f t="shared" si="0"/>
        <v>595</v>
      </c>
      <c r="X16" s="48">
        <f t="shared" si="1"/>
        <v>0.2833333333333333</v>
      </c>
    </row>
    <row r="17" spans="1:26" s="39" customFormat="1" ht="12.75" customHeight="1">
      <c r="A17" s="40"/>
      <c r="B17" s="41"/>
      <c r="C17" s="41"/>
      <c r="D17" s="91"/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525</v>
      </c>
      <c r="K17" s="41">
        <v>131</v>
      </c>
      <c r="L17" s="41">
        <v>131</v>
      </c>
      <c r="M17" s="41">
        <v>131</v>
      </c>
      <c r="N17" s="41">
        <v>132</v>
      </c>
      <c r="O17" s="41"/>
      <c r="P17" s="41"/>
      <c r="Q17" s="41">
        <v>151</v>
      </c>
      <c r="R17" s="41">
        <v>0</v>
      </c>
      <c r="S17" s="41"/>
      <c r="T17" s="45"/>
      <c r="U17" s="45"/>
      <c r="V17" s="45"/>
      <c r="W17" s="61">
        <f t="shared" si="0"/>
        <v>151</v>
      </c>
      <c r="X17" s="48">
        <f t="shared" si="1"/>
        <v>0.2876190476190476</v>
      </c>
      <c r="Y17" s="182"/>
      <c r="Z17" s="115"/>
    </row>
    <row r="18" spans="1:24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114</v>
      </c>
      <c r="I18" s="43" t="s">
        <v>46</v>
      </c>
      <c r="J18" s="41">
        <v>40</v>
      </c>
      <c r="K18" s="41">
        <v>10</v>
      </c>
      <c r="L18" s="41">
        <v>10</v>
      </c>
      <c r="M18" s="41">
        <v>10</v>
      </c>
      <c r="N18" s="41">
        <v>10</v>
      </c>
      <c r="O18" s="41"/>
      <c r="P18" s="41"/>
      <c r="Q18" s="41">
        <v>0</v>
      </c>
      <c r="R18" s="41">
        <v>0</v>
      </c>
      <c r="S18" s="41"/>
      <c r="T18" s="45"/>
      <c r="U18" s="45"/>
      <c r="V18" s="45"/>
      <c r="W18" s="61">
        <f t="shared" si="0"/>
        <v>0</v>
      </c>
      <c r="X18" s="48">
        <f t="shared" si="1"/>
        <v>0</v>
      </c>
    </row>
    <row r="19" spans="1:24" s="39" customFormat="1" ht="12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5"/>
      <c r="U19" s="45"/>
      <c r="V19" s="45"/>
      <c r="W19" s="61"/>
      <c r="X19" s="48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152</v>
      </c>
      <c r="I20" s="43" t="s">
        <v>45</v>
      </c>
      <c r="J20" s="41">
        <v>48</v>
      </c>
      <c r="K20" s="41">
        <v>12</v>
      </c>
      <c r="L20" s="44">
        <v>12</v>
      </c>
      <c r="M20" s="41">
        <v>12</v>
      </c>
      <c r="N20" s="41">
        <v>12</v>
      </c>
      <c r="O20" s="41"/>
      <c r="P20" s="41"/>
      <c r="Q20" s="41">
        <v>17</v>
      </c>
      <c r="R20" s="41">
        <v>12</v>
      </c>
      <c r="S20" s="41"/>
      <c r="T20" s="45"/>
      <c r="U20" s="45"/>
      <c r="V20" s="45"/>
      <c r="W20" s="61">
        <f>+Q20+R20+S20+T20</f>
        <v>29</v>
      </c>
      <c r="X20" s="48">
        <f>W20/J20</f>
        <v>0.6041666666666666</v>
      </c>
    </row>
    <row r="21" spans="1:24" s="39" customFormat="1" ht="12.75" customHeight="1" thickBot="1">
      <c r="A21" s="40" t="s">
        <v>24</v>
      </c>
      <c r="B21" s="41" t="s">
        <v>24</v>
      </c>
      <c r="C21" s="41" t="s">
        <v>24</v>
      </c>
      <c r="D21" s="91" t="s">
        <v>24</v>
      </c>
      <c r="E21" s="64"/>
      <c r="F21" s="65"/>
      <c r="G21" s="65"/>
      <c r="H21" s="67"/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70"/>
      <c r="U21" s="65"/>
      <c r="V21" s="65"/>
      <c r="W21" s="65"/>
      <c r="X21" s="72"/>
    </row>
    <row r="22" spans="9:24" ht="13.5" thickTop="1"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6"/>
      <c r="U22" s="116"/>
      <c r="V22" s="116"/>
      <c r="W22" s="116"/>
      <c r="X22" s="137"/>
    </row>
    <row r="23" ht="12.75">
      <c r="R23" s="113"/>
    </row>
    <row r="24" ht="12.75">
      <c r="R24" s="113"/>
    </row>
    <row r="25" ht="12.75">
      <c r="R25" s="113"/>
    </row>
    <row r="26" ht="12.75">
      <c r="R26" s="113"/>
    </row>
    <row r="27" ht="12.75">
      <c r="R27" s="113"/>
    </row>
    <row r="28" ht="12.75">
      <c r="R28" s="113"/>
    </row>
    <row r="29" ht="12.75">
      <c r="R29" s="113"/>
    </row>
    <row r="30" ht="12.75">
      <c r="R30" s="113"/>
    </row>
    <row r="31" ht="12.75">
      <c r="R31" s="113"/>
    </row>
    <row r="32" ht="12.75">
      <c r="R32" s="113"/>
    </row>
    <row r="33" ht="12.75">
      <c r="R33" s="113"/>
    </row>
    <row r="34" ht="12.75">
      <c r="R34" s="113"/>
    </row>
    <row r="35" ht="12.75">
      <c r="R35" s="113"/>
    </row>
    <row r="36" ht="12.75">
      <c r="R36" s="113"/>
    </row>
    <row r="37" ht="12.75">
      <c r="R37" s="113"/>
    </row>
    <row r="38" ht="12.75">
      <c r="R38" s="113"/>
    </row>
    <row r="39" ht="12.75">
      <c r="R39" s="113"/>
    </row>
    <row r="40" ht="12.75">
      <c r="R40" s="113"/>
    </row>
    <row r="41" ht="12.75">
      <c r="R41" s="113"/>
    </row>
    <row r="42" ht="12.75">
      <c r="R42" s="113"/>
    </row>
    <row r="43" ht="12.75">
      <c r="R43" s="113"/>
    </row>
    <row r="44" ht="12.75">
      <c r="R44" s="113"/>
    </row>
    <row r="45" ht="12.75">
      <c r="R45" s="113"/>
    </row>
    <row r="46" ht="12.75">
      <c r="R46" s="113"/>
    </row>
    <row r="47" ht="12.75">
      <c r="R47" s="113"/>
    </row>
    <row r="48" ht="12.75">
      <c r="R48" s="113"/>
    </row>
    <row r="49" ht="12.75">
      <c r="R49" s="113"/>
    </row>
    <row r="50" ht="12.75">
      <c r="R50" s="113"/>
    </row>
    <row r="51" ht="12.75">
      <c r="R51" s="113"/>
    </row>
    <row r="52" ht="12.75">
      <c r="R52" s="113"/>
    </row>
    <row r="53" ht="12.75">
      <c r="R53" s="113"/>
    </row>
    <row r="54" ht="12.75">
      <c r="R54" s="113"/>
    </row>
    <row r="55" ht="12.75">
      <c r="R55" s="113"/>
    </row>
    <row r="56" ht="12.75">
      <c r="R56" s="113"/>
    </row>
    <row r="57" ht="12.75">
      <c r="R57" s="113"/>
    </row>
    <row r="58" ht="12.75">
      <c r="R58" s="113"/>
    </row>
    <row r="59" ht="12.75">
      <c r="R59" s="113"/>
    </row>
    <row r="60" ht="12.75">
      <c r="R60" s="113"/>
    </row>
    <row r="61" ht="12.75">
      <c r="R61" s="113"/>
    </row>
    <row r="62" ht="12.75">
      <c r="R62" s="113"/>
    </row>
    <row r="63" ht="12.75">
      <c r="R63" s="113"/>
    </row>
    <row r="64" ht="12.75">
      <c r="R64" s="113"/>
    </row>
    <row r="65" ht="12.75">
      <c r="R65" s="113"/>
    </row>
    <row r="66" ht="12.75">
      <c r="R66" s="113"/>
    </row>
    <row r="67" ht="12.75">
      <c r="R67" s="8"/>
    </row>
    <row r="68" ht="12.75">
      <c r="R68" s="8"/>
    </row>
    <row r="69" ht="12.75">
      <c r="R69" s="8"/>
    </row>
    <row r="70" ht="12.75">
      <c r="R70" s="8"/>
    </row>
    <row r="71" ht="12.75">
      <c r="R71" s="8"/>
    </row>
    <row r="72" ht="12.75">
      <c r="R72" s="8"/>
    </row>
    <row r="73" ht="12.75">
      <c r="R73" s="8"/>
    </row>
    <row r="74" ht="12.75">
      <c r="R74" s="8"/>
    </row>
    <row r="75" ht="12.75">
      <c r="R75" s="8"/>
    </row>
    <row r="76" ht="12.75">
      <c r="R76" s="8"/>
    </row>
    <row r="77" ht="12.75">
      <c r="R77" s="8"/>
    </row>
    <row r="78" ht="12.75">
      <c r="R78" s="8"/>
    </row>
    <row r="79" ht="12.75">
      <c r="R79" s="8"/>
    </row>
    <row r="80" ht="12.75">
      <c r="R80" s="8"/>
    </row>
    <row r="81" ht="12.75">
      <c r="R81" s="8"/>
    </row>
    <row r="82" ht="12.75">
      <c r="R82" s="8"/>
    </row>
    <row r="83" ht="12.75">
      <c r="R83" s="8"/>
    </row>
    <row r="84" ht="12.75">
      <c r="R84" s="8"/>
    </row>
    <row r="85" ht="12.75">
      <c r="R85" s="8"/>
    </row>
    <row r="86" ht="12.75">
      <c r="R86" s="8"/>
    </row>
    <row r="87" ht="12.75">
      <c r="R87" s="8"/>
    </row>
  </sheetData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 SONORA
FORMATO DE SEGUIMIENTO A LAS METAS
PROGRAMA OPERATIVO ANUAL 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E4">
      <selection activeCell="R20" sqref="R20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3.8515625" style="0" customWidth="1"/>
    <col min="7" max="7" width="5.8515625" style="0" customWidth="1"/>
    <col min="8" max="8" width="54.140625" style="0" customWidth="1"/>
    <col min="9" max="9" width="13.7109375" style="0" customWidth="1"/>
    <col min="10" max="10" width="8.140625" style="0" customWidth="1"/>
    <col min="11" max="11" width="7.28125" style="0" customWidth="1"/>
    <col min="12" max="12" width="6.421875" style="0" customWidth="1"/>
    <col min="13" max="13" width="6.57421875" style="0" customWidth="1"/>
    <col min="14" max="14" width="6.7109375" style="0" customWidth="1"/>
    <col min="15" max="16" width="9.00390625" style="0" hidden="1" customWidth="1"/>
    <col min="17" max="17" width="6.421875" style="0" customWidth="1"/>
    <col min="18" max="18" width="4.8515625" style="0" customWidth="1"/>
    <col min="19" max="19" width="4.7109375" style="0" customWidth="1"/>
    <col min="20" max="20" width="5.00390625" style="0" customWidth="1"/>
    <col min="21" max="22" width="9.00390625" style="0" hidden="1" customWidth="1"/>
    <col min="23" max="23" width="12.140625" style="0" customWidth="1"/>
    <col min="24" max="24" width="12.57421875" style="0" customWidth="1"/>
  </cols>
  <sheetData>
    <row r="2" ht="13.5" thickBot="1"/>
    <row r="3" spans="1:24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9" t="s">
        <v>3</v>
      </c>
      <c r="I4" s="20" t="s">
        <v>4</v>
      </c>
      <c r="J4" s="217" t="s">
        <v>98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40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141"/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1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6">
        <v>3</v>
      </c>
      <c r="T6" s="27">
        <v>4</v>
      </c>
      <c r="U6" s="27" t="s">
        <v>83</v>
      </c>
      <c r="V6" s="27" t="s">
        <v>84</v>
      </c>
      <c r="W6" s="27" t="s">
        <v>23</v>
      </c>
      <c r="X6" s="220"/>
    </row>
    <row r="7" spans="1:24" s="39" customFormat="1" ht="12.75" customHeight="1" thickTop="1">
      <c r="A7" s="54">
        <v>9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52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61"/>
      <c r="X12" s="48"/>
    </row>
    <row r="13" spans="1:24" s="39" customFormat="1" ht="15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1400</v>
      </c>
      <c r="K13" s="41">
        <v>350</v>
      </c>
      <c r="L13" s="44">
        <v>350</v>
      </c>
      <c r="M13" s="41">
        <v>350</v>
      </c>
      <c r="N13" s="41">
        <v>350</v>
      </c>
      <c r="O13" s="41"/>
      <c r="P13" s="41"/>
      <c r="Q13" s="41">
        <v>264</v>
      </c>
      <c r="R13" s="41">
        <v>317</v>
      </c>
      <c r="S13" s="41"/>
      <c r="T13" s="44"/>
      <c r="U13" s="41"/>
      <c r="V13" s="41"/>
      <c r="W13" s="61">
        <f aca="true" t="shared" si="0" ref="W13:W18">Q13+R13+S13+T13</f>
        <v>581</v>
      </c>
      <c r="X13" s="48">
        <f aca="true" t="shared" si="1" ref="X13:X18">W13/J13</f>
        <v>0.415</v>
      </c>
    </row>
    <row r="14" spans="1:24" s="39" customFormat="1" ht="12.75" customHeight="1">
      <c r="A14" s="40"/>
      <c r="B14" s="41"/>
      <c r="C14" s="41"/>
      <c r="D14" s="91"/>
      <c r="E14" s="94"/>
      <c r="F14" s="49"/>
      <c r="G14" s="49" t="s">
        <v>139</v>
      </c>
      <c r="H14" s="47" t="s">
        <v>102</v>
      </c>
      <c r="I14" s="43" t="s">
        <v>45</v>
      </c>
      <c r="J14" s="41">
        <v>420</v>
      </c>
      <c r="K14" s="41">
        <v>90</v>
      </c>
      <c r="L14" s="44">
        <v>120</v>
      </c>
      <c r="M14" s="41">
        <v>120</v>
      </c>
      <c r="N14" s="41">
        <v>90</v>
      </c>
      <c r="O14" s="41"/>
      <c r="P14" s="41"/>
      <c r="Q14" s="41">
        <v>112</v>
      </c>
      <c r="R14" s="41">
        <v>109</v>
      </c>
      <c r="S14" s="41"/>
      <c r="T14" s="44"/>
      <c r="U14" s="41"/>
      <c r="V14" s="41"/>
      <c r="W14" s="61">
        <f t="shared" si="0"/>
        <v>221</v>
      </c>
      <c r="X14" s="48">
        <f t="shared" si="1"/>
        <v>0.5261904761904762</v>
      </c>
    </row>
    <row r="15" spans="1:24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94"/>
      <c r="F15" s="49"/>
      <c r="G15" s="49" t="s">
        <v>140</v>
      </c>
      <c r="H15" s="47" t="s">
        <v>80</v>
      </c>
      <c r="I15" s="43" t="s">
        <v>45</v>
      </c>
      <c r="J15" s="41">
        <v>20</v>
      </c>
      <c r="K15" s="41">
        <v>4</v>
      </c>
      <c r="L15" s="44">
        <v>8</v>
      </c>
      <c r="M15" s="41"/>
      <c r="N15" s="41">
        <v>8</v>
      </c>
      <c r="O15" s="41"/>
      <c r="P15" s="41"/>
      <c r="Q15" s="41">
        <v>5</v>
      </c>
      <c r="R15" s="41">
        <v>2</v>
      </c>
      <c r="S15" s="41"/>
      <c r="T15" s="44"/>
      <c r="U15" s="41"/>
      <c r="V15" s="41"/>
      <c r="W15" s="61">
        <f t="shared" si="0"/>
        <v>7</v>
      </c>
      <c r="X15" s="48">
        <f t="shared" si="1"/>
        <v>0.35</v>
      </c>
    </row>
    <row r="16" spans="1:24" s="39" customFormat="1" ht="12.75" customHeight="1">
      <c r="A16" s="40" t="s">
        <v>24</v>
      </c>
      <c r="B16" s="41" t="s">
        <v>24</v>
      </c>
      <c r="C16" s="41" t="s">
        <v>24</v>
      </c>
      <c r="D16" s="91" t="s">
        <v>24</v>
      </c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980</v>
      </c>
      <c r="K16" s="41">
        <v>245</v>
      </c>
      <c r="L16" s="44">
        <v>245</v>
      </c>
      <c r="M16" s="41">
        <v>245</v>
      </c>
      <c r="N16" s="41">
        <v>245</v>
      </c>
      <c r="O16" s="41"/>
      <c r="P16" s="41"/>
      <c r="Q16" s="41">
        <v>189</v>
      </c>
      <c r="R16" s="41">
        <v>11</v>
      </c>
      <c r="S16" s="41"/>
      <c r="T16" s="44"/>
      <c r="U16" s="41"/>
      <c r="V16" s="41"/>
      <c r="W16" s="61">
        <f t="shared" si="0"/>
        <v>200</v>
      </c>
      <c r="X16" s="48">
        <f t="shared" si="1"/>
        <v>0.20408163265306123</v>
      </c>
    </row>
    <row r="17" spans="1:24" s="39" customFormat="1" ht="12.75" customHeight="1">
      <c r="A17" s="40"/>
      <c r="B17" s="41"/>
      <c r="C17" s="41"/>
      <c r="D17" s="91"/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280</v>
      </c>
      <c r="K17" s="41">
        <v>90</v>
      </c>
      <c r="L17" s="44">
        <v>50</v>
      </c>
      <c r="M17" s="41">
        <v>50</v>
      </c>
      <c r="N17" s="41">
        <v>90</v>
      </c>
      <c r="O17" s="41"/>
      <c r="P17" s="41"/>
      <c r="Q17" s="41">
        <v>107</v>
      </c>
      <c r="R17" s="41">
        <v>0</v>
      </c>
      <c r="S17" s="41"/>
      <c r="T17" s="44"/>
      <c r="U17" s="41"/>
      <c r="V17" s="41"/>
      <c r="W17" s="61">
        <f t="shared" si="0"/>
        <v>107</v>
      </c>
      <c r="X17" s="48">
        <f t="shared" si="1"/>
        <v>0.3821428571428571</v>
      </c>
    </row>
    <row r="18" spans="1:24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115</v>
      </c>
      <c r="I18" s="43" t="s">
        <v>46</v>
      </c>
      <c r="J18" s="41">
        <v>16</v>
      </c>
      <c r="K18" s="41">
        <v>4</v>
      </c>
      <c r="L18" s="44">
        <v>6</v>
      </c>
      <c r="M18" s="41"/>
      <c r="N18" s="41">
        <v>6</v>
      </c>
      <c r="O18" s="41"/>
      <c r="P18" s="41"/>
      <c r="Q18" s="41">
        <v>12</v>
      </c>
      <c r="R18" s="41">
        <v>1</v>
      </c>
      <c r="S18" s="41"/>
      <c r="T18" s="44"/>
      <c r="U18" s="41"/>
      <c r="V18" s="41"/>
      <c r="W18" s="61">
        <f t="shared" si="0"/>
        <v>13</v>
      </c>
      <c r="X18" s="48">
        <f t="shared" si="1"/>
        <v>0.8125</v>
      </c>
    </row>
    <row r="19" spans="1:24" s="39" customFormat="1" ht="12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4"/>
      <c r="U19" s="41"/>
      <c r="V19" s="41"/>
      <c r="W19" s="61"/>
      <c r="X19" s="48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152</v>
      </c>
      <c r="I20" s="43" t="s">
        <v>45</v>
      </c>
      <c r="J20" s="41">
        <v>40</v>
      </c>
      <c r="K20" s="41">
        <v>10</v>
      </c>
      <c r="L20" s="44">
        <v>10</v>
      </c>
      <c r="M20" s="41">
        <v>10</v>
      </c>
      <c r="N20" s="41">
        <v>10</v>
      </c>
      <c r="O20" s="41"/>
      <c r="P20" s="41"/>
      <c r="Q20" s="41">
        <v>13</v>
      </c>
      <c r="R20" s="41">
        <v>11</v>
      </c>
      <c r="S20" s="41"/>
      <c r="T20" s="44"/>
      <c r="U20" s="41"/>
      <c r="V20" s="41"/>
      <c r="W20" s="61">
        <f>Q20+R20+S20+T20</f>
        <v>24</v>
      </c>
      <c r="X20" s="48">
        <f>W20/J20</f>
        <v>0.6</v>
      </c>
    </row>
    <row r="21" spans="1:24" s="39" customFormat="1" ht="12.75" customHeight="1" thickBot="1">
      <c r="A21" s="40" t="s">
        <v>24</v>
      </c>
      <c r="B21" s="41" t="s">
        <v>24</v>
      </c>
      <c r="C21" s="41" t="s">
        <v>24</v>
      </c>
      <c r="D21" s="91" t="s">
        <v>24</v>
      </c>
      <c r="E21" s="64"/>
      <c r="F21" s="65"/>
      <c r="G21" s="65"/>
      <c r="H21" s="67"/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70"/>
      <c r="U21" s="65"/>
      <c r="V21" s="65"/>
      <c r="W21" s="65"/>
      <c r="X21" s="48"/>
    </row>
    <row r="22" spans="9:24" ht="13.5" thickTop="1"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6"/>
      <c r="U22" s="116"/>
      <c r="V22" s="116"/>
      <c r="W22" s="116"/>
      <c r="X22" s="137"/>
    </row>
  </sheetData>
  <mergeCells count="7">
    <mergeCell ref="X4:X6"/>
    <mergeCell ref="A4:G5"/>
    <mergeCell ref="H4:H6"/>
    <mergeCell ref="J5:J6"/>
    <mergeCell ref="J4:W4"/>
    <mergeCell ref="K5:N5"/>
    <mergeCell ref="R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V22"/>
  <sheetViews>
    <sheetView workbookViewId="0" topLeftCell="J5">
      <selection activeCell="R20" sqref="R20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5.8515625" style="0" customWidth="1"/>
    <col min="6" max="6" width="3.8515625" style="0" customWidth="1"/>
    <col min="7" max="7" width="5.7109375" style="0" customWidth="1"/>
    <col min="8" max="8" width="54.00390625" style="0" customWidth="1"/>
    <col min="9" max="9" width="14.57421875" style="0" customWidth="1"/>
    <col min="10" max="10" width="8.57421875" style="0" customWidth="1"/>
    <col min="11" max="12" width="4.7109375" style="0" customWidth="1"/>
    <col min="13" max="13" width="5.28125" style="0" customWidth="1"/>
    <col min="14" max="14" width="5.421875" style="0" customWidth="1"/>
    <col min="15" max="16" width="9.00390625" style="0" hidden="1" customWidth="1"/>
    <col min="17" max="17" width="4.8515625" style="0" customWidth="1"/>
    <col min="18" max="18" width="4.421875" style="0" customWidth="1"/>
    <col min="19" max="19" width="4.8515625" style="0" customWidth="1"/>
    <col min="20" max="20" width="5.140625" style="0" customWidth="1"/>
    <col min="21" max="21" width="11.140625" style="0" customWidth="1"/>
  </cols>
  <sheetData>
    <row r="2" ht="13.5" thickBot="1"/>
    <row r="3" spans="1:22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38"/>
    </row>
    <row r="4" spans="1:22" ht="12.75" customHeight="1">
      <c r="A4" s="230" t="s">
        <v>2</v>
      </c>
      <c r="B4" s="231"/>
      <c r="C4" s="231"/>
      <c r="D4" s="231"/>
      <c r="E4" s="231"/>
      <c r="F4" s="231"/>
      <c r="G4" s="232"/>
      <c r="H4" s="239" t="s">
        <v>3</v>
      </c>
      <c r="I4" s="20" t="s">
        <v>4</v>
      </c>
      <c r="J4" s="217" t="s">
        <v>99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18" t="s">
        <v>68</v>
      </c>
    </row>
    <row r="5" spans="1:22" ht="12.75" customHeight="1">
      <c r="A5" s="233"/>
      <c r="B5" s="234"/>
      <c r="C5" s="234"/>
      <c r="D5" s="234"/>
      <c r="E5" s="234"/>
      <c r="F5" s="234"/>
      <c r="G5" s="235"/>
      <c r="H5" s="240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223" t="s">
        <v>10</v>
      </c>
      <c r="R5" s="223"/>
      <c r="S5" s="223"/>
      <c r="T5" s="223"/>
      <c r="U5" s="223"/>
      <c r="V5" s="219"/>
    </row>
    <row r="6" spans="1:22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1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7">
        <v>3</v>
      </c>
      <c r="T6" s="27">
        <v>4</v>
      </c>
      <c r="U6" s="27" t="s">
        <v>23</v>
      </c>
      <c r="V6" s="220"/>
    </row>
    <row r="7" spans="1:22" s="39" customFormat="1" ht="12.75" customHeight="1" thickTop="1">
      <c r="A7" s="54">
        <v>10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51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</row>
    <row r="8" spans="1:22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6"/>
    </row>
    <row r="9" spans="1:22" s="39" customFormat="1" ht="12.75" customHeight="1">
      <c r="A9" s="40" t="s">
        <v>24</v>
      </c>
      <c r="B9" s="41" t="s">
        <v>24</v>
      </c>
      <c r="C9" s="41" t="s">
        <v>24</v>
      </c>
      <c r="D9" s="91" t="s">
        <v>30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6"/>
    </row>
    <row r="10" spans="1:22" s="39" customFormat="1" ht="12.75" customHeight="1">
      <c r="A10" s="40" t="s">
        <v>24</v>
      </c>
      <c r="B10" s="41" t="s">
        <v>24</v>
      </c>
      <c r="C10" s="41" t="s">
        <v>24</v>
      </c>
      <c r="D10" s="91" t="s">
        <v>24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6"/>
    </row>
    <row r="11" spans="1:22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1"/>
      <c r="U11" s="41"/>
      <c r="V11" s="46"/>
    </row>
    <row r="12" spans="1:22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1"/>
      <c r="U12" s="61"/>
      <c r="V12" s="48"/>
    </row>
    <row r="13" spans="1:22" s="39" customFormat="1" ht="12.75" customHeight="1">
      <c r="A13" s="40"/>
      <c r="B13" s="41"/>
      <c r="C13" s="41"/>
      <c r="D13" s="91"/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1000</v>
      </c>
      <c r="K13" s="41">
        <v>280</v>
      </c>
      <c r="L13" s="44">
        <v>250</v>
      </c>
      <c r="M13" s="41">
        <v>250</v>
      </c>
      <c r="N13" s="41">
        <v>220</v>
      </c>
      <c r="O13" s="41"/>
      <c r="P13" s="41"/>
      <c r="Q13" s="41">
        <v>371</v>
      </c>
      <c r="R13" s="41">
        <v>382</v>
      </c>
      <c r="S13" s="41"/>
      <c r="T13" s="41"/>
      <c r="U13" s="61">
        <f aca="true" t="shared" si="0" ref="U13:U18">Q13+R13+S13+T13</f>
        <v>753</v>
      </c>
      <c r="V13" s="48">
        <f aca="true" t="shared" si="1" ref="V13:V18">U13/J13</f>
        <v>0.753</v>
      </c>
    </row>
    <row r="14" spans="1:22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/>
      <c r="G14" s="49" t="s">
        <v>139</v>
      </c>
      <c r="H14" s="47" t="s">
        <v>103</v>
      </c>
      <c r="I14" s="43" t="s">
        <v>45</v>
      </c>
      <c r="J14" s="41">
        <v>500</v>
      </c>
      <c r="K14" s="41">
        <v>136</v>
      </c>
      <c r="L14" s="44">
        <v>107</v>
      </c>
      <c r="M14" s="41">
        <v>107</v>
      </c>
      <c r="N14" s="41">
        <v>150</v>
      </c>
      <c r="O14" s="41"/>
      <c r="P14" s="41"/>
      <c r="Q14" s="41">
        <v>195</v>
      </c>
      <c r="R14" s="41">
        <v>113</v>
      </c>
      <c r="S14" s="41"/>
      <c r="T14" s="41"/>
      <c r="U14" s="61">
        <f t="shared" si="0"/>
        <v>308</v>
      </c>
      <c r="V14" s="48">
        <f t="shared" si="1"/>
        <v>0.616</v>
      </c>
    </row>
    <row r="15" spans="1:22" s="39" customFormat="1" ht="12.75" customHeight="1">
      <c r="A15" s="40"/>
      <c r="B15" s="41"/>
      <c r="C15" s="41"/>
      <c r="D15" s="91"/>
      <c r="E15" s="94"/>
      <c r="F15" s="49"/>
      <c r="G15" s="49" t="s">
        <v>140</v>
      </c>
      <c r="H15" s="47" t="s">
        <v>80</v>
      </c>
      <c r="I15" s="43" t="s">
        <v>45</v>
      </c>
      <c r="J15" s="41">
        <v>40</v>
      </c>
      <c r="K15" s="41">
        <v>4</v>
      </c>
      <c r="L15" s="44">
        <v>10</v>
      </c>
      <c r="M15" s="41">
        <v>16</v>
      </c>
      <c r="N15" s="41">
        <v>10</v>
      </c>
      <c r="O15" s="41"/>
      <c r="P15" s="41"/>
      <c r="Q15" s="41">
        <v>11</v>
      </c>
      <c r="R15" s="41">
        <v>4</v>
      </c>
      <c r="S15" s="41"/>
      <c r="T15" s="41"/>
      <c r="U15" s="61">
        <f t="shared" si="0"/>
        <v>15</v>
      </c>
      <c r="V15" s="48">
        <f t="shared" si="1"/>
        <v>0.375</v>
      </c>
    </row>
    <row r="16" spans="1:22" s="39" customFormat="1" ht="12.7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890</v>
      </c>
      <c r="K16" s="41">
        <v>222</v>
      </c>
      <c r="L16" s="44">
        <v>222</v>
      </c>
      <c r="M16" s="41">
        <v>223</v>
      </c>
      <c r="N16" s="41">
        <v>223</v>
      </c>
      <c r="O16" s="41"/>
      <c r="P16" s="41"/>
      <c r="Q16" s="41">
        <v>291</v>
      </c>
      <c r="R16" s="41">
        <v>0</v>
      </c>
      <c r="S16" s="41"/>
      <c r="T16" s="41"/>
      <c r="U16" s="61">
        <f t="shared" si="0"/>
        <v>291</v>
      </c>
      <c r="V16" s="48">
        <f t="shared" si="1"/>
        <v>0.32696629213483147</v>
      </c>
    </row>
    <row r="17" spans="1:22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94" t="s">
        <v>24</v>
      </c>
      <c r="F17" s="49" t="s">
        <v>24</v>
      </c>
      <c r="G17" s="49" t="s">
        <v>142</v>
      </c>
      <c r="H17" s="47" t="s">
        <v>116</v>
      </c>
      <c r="I17" s="43" t="s">
        <v>47</v>
      </c>
      <c r="J17" s="41">
        <v>440</v>
      </c>
      <c r="K17" s="41">
        <v>122</v>
      </c>
      <c r="L17" s="44">
        <v>98</v>
      </c>
      <c r="M17" s="41">
        <v>98</v>
      </c>
      <c r="N17" s="41">
        <v>122</v>
      </c>
      <c r="O17" s="41"/>
      <c r="P17" s="41"/>
      <c r="Q17" s="41">
        <v>165</v>
      </c>
      <c r="R17" s="41">
        <v>0</v>
      </c>
      <c r="S17" s="41"/>
      <c r="T17" s="41"/>
      <c r="U17" s="61">
        <f t="shared" si="0"/>
        <v>165</v>
      </c>
      <c r="V17" s="48">
        <f t="shared" si="1"/>
        <v>0.375</v>
      </c>
    </row>
    <row r="18" spans="1:22" s="39" customFormat="1" ht="21.75" customHeight="1">
      <c r="A18" s="40" t="s">
        <v>24</v>
      </c>
      <c r="B18" s="41" t="s">
        <v>24</v>
      </c>
      <c r="C18" s="41" t="s">
        <v>24</v>
      </c>
      <c r="D18" s="91" t="s">
        <v>24</v>
      </c>
      <c r="E18" s="94"/>
      <c r="F18" s="49"/>
      <c r="G18" s="41">
        <v>3.6</v>
      </c>
      <c r="H18" s="42" t="s">
        <v>115</v>
      </c>
      <c r="I18" s="43" t="s">
        <v>46</v>
      </c>
      <c r="J18" s="41">
        <v>32</v>
      </c>
      <c r="K18" s="41">
        <v>3</v>
      </c>
      <c r="L18" s="44">
        <v>8</v>
      </c>
      <c r="M18" s="41">
        <v>13</v>
      </c>
      <c r="N18" s="41">
        <v>8</v>
      </c>
      <c r="O18" s="41"/>
      <c r="P18" s="41"/>
      <c r="Q18" s="41">
        <v>10</v>
      </c>
      <c r="R18" s="41">
        <v>0</v>
      </c>
      <c r="S18" s="41"/>
      <c r="T18" s="41"/>
      <c r="U18" s="61">
        <f t="shared" si="0"/>
        <v>10</v>
      </c>
      <c r="V18" s="48">
        <f t="shared" si="1"/>
        <v>0.3125</v>
      </c>
    </row>
    <row r="19" spans="1:22" s="39" customFormat="1" ht="21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1"/>
      <c r="U19" s="61"/>
      <c r="V19" s="48"/>
    </row>
    <row r="20" spans="1:22" s="39" customFormat="1" ht="21.75" customHeight="1">
      <c r="A20" s="40"/>
      <c r="B20" s="41"/>
      <c r="C20" s="41"/>
      <c r="D20" s="91"/>
      <c r="E20" s="94"/>
      <c r="F20" s="49"/>
      <c r="G20" s="41">
        <v>4.1</v>
      </c>
      <c r="H20" s="42" t="s">
        <v>152</v>
      </c>
      <c r="I20" s="43" t="s">
        <v>45</v>
      </c>
      <c r="J20" s="41">
        <v>40</v>
      </c>
      <c r="K20" s="41">
        <v>10</v>
      </c>
      <c r="L20" s="44">
        <v>10</v>
      </c>
      <c r="M20" s="41">
        <v>10</v>
      </c>
      <c r="N20" s="41">
        <v>10</v>
      </c>
      <c r="O20" s="41"/>
      <c r="P20" s="41"/>
      <c r="Q20" s="41">
        <v>11</v>
      </c>
      <c r="R20" s="41">
        <v>12</v>
      </c>
      <c r="S20" s="41"/>
      <c r="T20" s="41"/>
      <c r="U20" s="61">
        <f>Q20+R20+S20+T20</f>
        <v>23</v>
      </c>
      <c r="V20" s="48">
        <f>U20/J20</f>
        <v>0.575</v>
      </c>
    </row>
    <row r="21" spans="1:22" s="39" customFormat="1" ht="12.75" customHeight="1" thickBot="1">
      <c r="A21" s="40" t="s">
        <v>24</v>
      </c>
      <c r="B21" s="41" t="s">
        <v>24</v>
      </c>
      <c r="C21" s="41" t="s">
        <v>24</v>
      </c>
      <c r="D21" s="91" t="s">
        <v>24</v>
      </c>
      <c r="E21" s="64"/>
      <c r="F21" s="65"/>
      <c r="G21" s="65"/>
      <c r="H21" s="67"/>
      <c r="I21" s="6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72"/>
    </row>
    <row r="22" spans="9:22" ht="13.5" thickTop="1"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37"/>
    </row>
  </sheetData>
  <mergeCells count="7">
    <mergeCell ref="V4:V6"/>
    <mergeCell ref="A4:G5"/>
    <mergeCell ref="H4:H6"/>
    <mergeCell ref="J5:J6"/>
    <mergeCell ref="J4:U4"/>
    <mergeCell ref="K5:N5"/>
    <mergeCell ref="Q5:U5"/>
  </mergeCells>
  <printOptions horizontalCentered="1" verticalCentered="1"/>
  <pageMargins left="0.5905511811023623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 SONORA
FORMATO DE SEGUIMIENTO A LAS METAS
PROGRAMA OPERATIVO ANUAL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4:X24"/>
  <sheetViews>
    <sheetView workbookViewId="0" topLeftCell="I1">
      <selection activeCell="R22" sqref="R22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7109375" style="0" customWidth="1"/>
    <col min="8" max="8" width="55.7109375" style="0" customWidth="1"/>
    <col min="9" max="9" width="15.421875" style="0" customWidth="1"/>
    <col min="10" max="10" width="10.421875" style="0" customWidth="1"/>
    <col min="11" max="11" width="8.8515625" style="0" customWidth="1"/>
    <col min="12" max="12" width="8.57421875" style="0" customWidth="1"/>
    <col min="13" max="14" width="9.00390625" style="0" customWidth="1"/>
    <col min="15" max="16" width="9.00390625" style="0" hidden="1" customWidth="1"/>
    <col min="17" max="18" width="4.8515625" style="0" customWidth="1"/>
    <col min="19" max="19" width="4.7109375" style="0" customWidth="1"/>
    <col min="20" max="20" width="4.8515625" style="0" customWidth="1"/>
    <col min="21" max="22" width="9.00390625" style="0" hidden="1" customWidth="1"/>
    <col min="23" max="23" width="11.57421875" style="0" customWidth="1"/>
  </cols>
  <sheetData>
    <row r="3" ht="13.5" thickBot="1"/>
    <row r="4" spans="1:24" s="19" customFormat="1" ht="12.75" customHeight="1" thickTop="1">
      <c r="A4" s="9" t="s">
        <v>69</v>
      </c>
      <c r="B4" s="10"/>
      <c r="C4" s="10"/>
      <c r="D4" s="10"/>
      <c r="E4" s="96"/>
      <c r="F4" s="11"/>
      <c r="G4" s="11"/>
      <c r="H4" s="12"/>
      <c r="I4" s="13"/>
      <c r="J4" s="14"/>
      <c r="K4" s="14"/>
      <c r="L4" s="14"/>
      <c r="M4" s="14"/>
      <c r="N4" s="16"/>
      <c r="O4" s="14"/>
      <c r="P4" s="14"/>
      <c r="Q4" s="14"/>
      <c r="R4" s="14"/>
      <c r="S4" s="14"/>
      <c r="T4" s="14"/>
      <c r="U4" s="14"/>
      <c r="V4" s="14"/>
      <c r="W4" s="14"/>
      <c r="X4" s="138"/>
    </row>
    <row r="5" spans="1:24" ht="12.75" customHeight="1">
      <c r="A5" s="230" t="s">
        <v>2</v>
      </c>
      <c r="B5" s="231"/>
      <c r="C5" s="231"/>
      <c r="D5" s="231"/>
      <c r="E5" s="231"/>
      <c r="F5" s="231"/>
      <c r="G5" s="232"/>
      <c r="H5" s="239" t="s">
        <v>3</v>
      </c>
      <c r="I5" s="20" t="s">
        <v>4</v>
      </c>
      <c r="J5" s="217" t="s">
        <v>98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18" t="s">
        <v>68</v>
      </c>
    </row>
    <row r="6" spans="1:24" ht="12.75" customHeight="1">
      <c r="A6" s="233"/>
      <c r="B6" s="234"/>
      <c r="C6" s="234"/>
      <c r="D6" s="234"/>
      <c r="E6" s="234"/>
      <c r="F6" s="234"/>
      <c r="G6" s="235"/>
      <c r="H6" s="240"/>
      <c r="I6" s="21" t="s">
        <v>7</v>
      </c>
      <c r="J6" s="221" t="s">
        <v>8</v>
      </c>
      <c r="K6" s="225" t="s">
        <v>9</v>
      </c>
      <c r="L6" s="223"/>
      <c r="M6" s="223"/>
      <c r="N6" s="224"/>
      <c r="O6" s="141"/>
      <c r="P6" s="141"/>
      <c r="Q6" s="223" t="s">
        <v>10</v>
      </c>
      <c r="R6" s="223"/>
      <c r="S6" s="223"/>
      <c r="T6" s="223"/>
      <c r="U6" s="223"/>
      <c r="V6" s="223"/>
      <c r="W6" s="224"/>
      <c r="X6" s="219"/>
    </row>
    <row r="7" spans="1:24" ht="12.75" customHeight="1" thickBot="1">
      <c r="A7" s="22" t="s">
        <v>11</v>
      </c>
      <c r="B7" s="23" t="s">
        <v>12</v>
      </c>
      <c r="C7" s="23" t="s">
        <v>13</v>
      </c>
      <c r="D7" s="89" t="s">
        <v>14</v>
      </c>
      <c r="E7" s="93" t="s">
        <v>15</v>
      </c>
      <c r="F7" s="24" t="s">
        <v>16</v>
      </c>
      <c r="G7" s="24" t="s">
        <v>17</v>
      </c>
      <c r="H7" s="241"/>
      <c r="I7" s="25" t="s">
        <v>18</v>
      </c>
      <c r="J7" s="222"/>
      <c r="K7" s="26">
        <v>1</v>
      </c>
      <c r="L7" s="27">
        <v>2</v>
      </c>
      <c r="M7" s="27">
        <v>3</v>
      </c>
      <c r="N7" s="27">
        <v>4</v>
      </c>
      <c r="O7" s="26" t="s">
        <v>81</v>
      </c>
      <c r="P7" s="27" t="s">
        <v>82</v>
      </c>
      <c r="Q7" s="27">
        <v>1</v>
      </c>
      <c r="R7" s="27">
        <v>2</v>
      </c>
      <c r="S7" s="26">
        <v>3</v>
      </c>
      <c r="T7" s="27">
        <v>4</v>
      </c>
      <c r="U7" s="27" t="s">
        <v>83</v>
      </c>
      <c r="V7" s="27" t="s">
        <v>84</v>
      </c>
      <c r="W7" s="27" t="s">
        <v>23</v>
      </c>
      <c r="X7" s="220"/>
    </row>
    <row r="8" spans="1:24" s="39" customFormat="1" ht="12.75" customHeight="1" thickTop="1">
      <c r="A8" s="54">
        <v>12</v>
      </c>
      <c r="B8" s="55" t="s">
        <v>24</v>
      </c>
      <c r="C8" s="55" t="s">
        <v>24</v>
      </c>
      <c r="D8" s="90" t="s">
        <v>24</v>
      </c>
      <c r="E8" s="31" t="s">
        <v>24</v>
      </c>
      <c r="F8" s="55" t="s">
        <v>24</v>
      </c>
      <c r="G8" s="55" t="s">
        <v>24</v>
      </c>
      <c r="H8" s="56" t="s">
        <v>53</v>
      </c>
      <c r="I8" s="57" t="s">
        <v>24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8"/>
      <c r="U8" s="55"/>
      <c r="V8" s="55"/>
      <c r="W8" s="55"/>
      <c r="X8" s="60"/>
    </row>
    <row r="9" spans="1:24" s="39" customFormat="1" ht="12.75" customHeight="1">
      <c r="A9" s="40"/>
      <c r="B9" s="41"/>
      <c r="C9" s="41"/>
      <c r="D9" s="91"/>
      <c r="E9" s="40"/>
      <c r="F9" s="41"/>
      <c r="G9" s="41"/>
      <c r="H9" s="139"/>
      <c r="I9" s="43"/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</row>
    <row r="10" spans="1:24" s="39" customFormat="1" ht="12.75" customHeight="1">
      <c r="A10" s="40" t="s">
        <v>24</v>
      </c>
      <c r="B10" s="41" t="s">
        <v>26</v>
      </c>
      <c r="C10" s="41" t="s">
        <v>24</v>
      </c>
      <c r="D10" s="91" t="s">
        <v>24</v>
      </c>
      <c r="E10" s="40" t="s">
        <v>24</v>
      </c>
      <c r="F10" s="41" t="s">
        <v>24</v>
      </c>
      <c r="G10" s="41" t="s">
        <v>24</v>
      </c>
      <c r="H10" s="42" t="s">
        <v>27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</row>
    <row r="11" spans="1:24" s="39" customFormat="1" ht="12.75" customHeight="1">
      <c r="A11" s="40" t="s">
        <v>24</v>
      </c>
      <c r="B11" s="41" t="s">
        <v>24</v>
      </c>
      <c r="C11" s="41" t="s">
        <v>28</v>
      </c>
      <c r="D11" s="91" t="s">
        <v>24</v>
      </c>
      <c r="E11" s="40" t="s">
        <v>24</v>
      </c>
      <c r="F11" s="41" t="s">
        <v>24</v>
      </c>
      <c r="G11" s="41" t="s">
        <v>24</v>
      </c>
      <c r="H11" s="42" t="s">
        <v>29</v>
      </c>
      <c r="I11" s="43" t="s">
        <v>24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30</v>
      </c>
      <c r="E12" s="40"/>
      <c r="F12" s="41"/>
      <c r="G12" s="41"/>
      <c r="H12" s="42"/>
      <c r="I12" s="43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</row>
    <row r="13" spans="1:24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94" t="s">
        <v>31</v>
      </c>
      <c r="F13" s="41" t="s">
        <v>24</v>
      </c>
      <c r="G13" s="41" t="s">
        <v>24</v>
      </c>
      <c r="H13" s="62" t="s">
        <v>62</v>
      </c>
      <c r="I13" s="63"/>
      <c r="J13" s="41"/>
      <c r="K13" s="41"/>
      <c r="L13" s="44"/>
      <c r="M13" s="41"/>
      <c r="N13" s="41"/>
      <c r="O13" s="41"/>
      <c r="P13" s="41"/>
      <c r="Q13" s="41"/>
      <c r="R13" s="41"/>
      <c r="S13" s="41"/>
      <c r="T13" s="44"/>
      <c r="U13" s="41"/>
      <c r="V13" s="41"/>
      <c r="W13" s="41"/>
      <c r="X13" s="46"/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 t="s">
        <v>28</v>
      </c>
      <c r="G14" s="41"/>
      <c r="H14" s="62" t="s">
        <v>67</v>
      </c>
      <c r="I14" s="63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4"/>
      <c r="U14" s="41"/>
      <c r="V14" s="41"/>
      <c r="W14" s="41"/>
      <c r="X14" s="46"/>
    </row>
    <row r="15" spans="1:24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40" t="s">
        <v>24</v>
      </c>
      <c r="F15" s="41" t="s">
        <v>24</v>
      </c>
      <c r="G15" s="41">
        <v>3.1</v>
      </c>
      <c r="H15" s="47" t="s">
        <v>87</v>
      </c>
      <c r="I15" s="43" t="s">
        <v>45</v>
      </c>
      <c r="J15" s="41">
        <v>1200</v>
      </c>
      <c r="K15" s="41">
        <v>320</v>
      </c>
      <c r="L15" s="41">
        <v>300</v>
      </c>
      <c r="M15" s="41">
        <v>260</v>
      </c>
      <c r="N15" s="41">
        <v>320</v>
      </c>
      <c r="O15" s="41"/>
      <c r="P15" s="41"/>
      <c r="Q15" s="41">
        <v>296</v>
      </c>
      <c r="R15" s="41">
        <v>253</v>
      </c>
      <c r="S15" s="41"/>
      <c r="T15" s="44"/>
      <c r="U15" s="41"/>
      <c r="V15" s="41"/>
      <c r="W15" s="61">
        <f aca="true" t="shared" si="0" ref="W15:W20">Q15+R15+S15+T15</f>
        <v>549</v>
      </c>
      <c r="X15" s="48">
        <f aca="true" t="shared" si="1" ref="X15:X20">W15/J15</f>
        <v>0.4575</v>
      </c>
    </row>
    <row r="16" spans="1:24" s="39" customFormat="1" ht="12.75" customHeight="1">
      <c r="A16" s="40" t="s">
        <v>24</v>
      </c>
      <c r="B16" s="41" t="s">
        <v>24</v>
      </c>
      <c r="C16" s="41" t="s">
        <v>24</v>
      </c>
      <c r="D16" s="91" t="s">
        <v>24</v>
      </c>
      <c r="E16" s="94"/>
      <c r="F16" s="49"/>
      <c r="G16" s="49" t="s">
        <v>139</v>
      </c>
      <c r="H16" s="47" t="s">
        <v>103</v>
      </c>
      <c r="I16" s="43" t="s">
        <v>45</v>
      </c>
      <c r="J16" s="41">
        <v>500</v>
      </c>
      <c r="K16" s="41">
        <v>132</v>
      </c>
      <c r="L16" s="41">
        <v>132</v>
      </c>
      <c r="M16" s="41">
        <v>104</v>
      </c>
      <c r="N16" s="41">
        <v>132</v>
      </c>
      <c r="O16" s="41">
        <v>200</v>
      </c>
      <c r="P16" s="41"/>
      <c r="Q16" s="41">
        <v>110</v>
      </c>
      <c r="R16" s="41">
        <v>121</v>
      </c>
      <c r="S16" s="41"/>
      <c r="T16" s="44"/>
      <c r="U16" s="41"/>
      <c r="V16" s="41"/>
      <c r="W16" s="61">
        <f t="shared" si="0"/>
        <v>231</v>
      </c>
      <c r="X16" s="48">
        <f t="shared" si="1"/>
        <v>0.462</v>
      </c>
    </row>
    <row r="17" spans="1:24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94"/>
      <c r="F17" s="49"/>
      <c r="G17" s="49" t="s">
        <v>140</v>
      </c>
      <c r="H17" s="47" t="s">
        <v>80</v>
      </c>
      <c r="I17" s="43" t="s">
        <v>45</v>
      </c>
      <c r="J17" s="41">
        <v>30</v>
      </c>
      <c r="K17" s="41">
        <v>6</v>
      </c>
      <c r="L17" s="41">
        <v>12</v>
      </c>
      <c r="M17" s="41">
        <v>6</v>
      </c>
      <c r="N17" s="41">
        <v>6</v>
      </c>
      <c r="O17" s="41">
        <v>105</v>
      </c>
      <c r="P17" s="41"/>
      <c r="Q17" s="41">
        <v>0</v>
      </c>
      <c r="R17" s="41">
        <v>2</v>
      </c>
      <c r="S17" s="41"/>
      <c r="T17" s="44"/>
      <c r="U17" s="41"/>
      <c r="V17" s="41"/>
      <c r="W17" s="61">
        <f t="shared" si="0"/>
        <v>2</v>
      </c>
      <c r="X17" s="48">
        <f t="shared" si="1"/>
        <v>0.06666666666666667</v>
      </c>
    </row>
    <row r="18" spans="1:24" s="39" customFormat="1" ht="12.75" customHeight="1" thickBot="1">
      <c r="A18" s="40"/>
      <c r="B18" s="41"/>
      <c r="C18" s="41"/>
      <c r="D18" s="91"/>
      <c r="E18" s="94" t="s">
        <v>24</v>
      </c>
      <c r="F18" s="49" t="s">
        <v>24</v>
      </c>
      <c r="G18" s="49" t="s">
        <v>141</v>
      </c>
      <c r="H18" s="47" t="s">
        <v>119</v>
      </c>
      <c r="I18" s="43" t="s">
        <v>46</v>
      </c>
      <c r="J18" s="41">
        <v>984</v>
      </c>
      <c r="K18" s="41">
        <v>263</v>
      </c>
      <c r="L18" s="41">
        <v>246</v>
      </c>
      <c r="M18" s="41">
        <v>213</v>
      </c>
      <c r="N18" s="41">
        <v>262</v>
      </c>
      <c r="O18" s="41"/>
      <c r="P18" s="41"/>
      <c r="Q18" s="41">
        <v>153</v>
      </c>
      <c r="R18" s="41">
        <v>0</v>
      </c>
      <c r="S18" s="41"/>
      <c r="T18" s="44"/>
      <c r="U18" s="41"/>
      <c r="V18" s="41"/>
      <c r="W18" s="61">
        <f t="shared" si="0"/>
        <v>153</v>
      </c>
      <c r="X18" s="48">
        <f t="shared" si="1"/>
        <v>0.15548780487804878</v>
      </c>
    </row>
    <row r="19" spans="1:24" s="39" customFormat="1" ht="12.75" customHeight="1" thickTop="1">
      <c r="A19" s="40"/>
      <c r="B19" s="41"/>
      <c r="C19" s="41"/>
      <c r="D19" s="91"/>
      <c r="E19" s="94" t="s">
        <v>24</v>
      </c>
      <c r="F19" s="49" t="s">
        <v>24</v>
      </c>
      <c r="G19" s="49" t="s">
        <v>142</v>
      </c>
      <c r="H19" s="47" t="s">
        <v>122</v>
      </c>
      <c r="I19" s="43" t="s">
        <v>47</v>
      </c>
      <c r="J19" s="41">
        <v>446</v>
      </c>
      <c r="K19" s="41">
        <v>118</v>
      </c>
      <c r="L19" s="41">
        <v>118</v>
      </c>
      <c r="M19" s="41">
        <v>92</v>
      </c>
      <c r="N19" s="41">
        <v>118</v>
      </c>
      <c r="O19" s="79">
        <v>165</v>
      </c>
      <c r="P19" s="41"/>
      <c r="Q19" s="41">
        <v>91</v>
      </c>
      <c r="R19" s="41">
        <v>0</v>
      </c>
      <c r="S19" s="41"/>
      <c r="T19" s="44"/>
      <c r="U19" s="41"/>
      <c r="V19" s="41"/>
      <c r="W19" s="61">
        <f t="shared" si="0"/>
        <v>91</v>
      </c>
      <c r="X19" s="48">
        <f t="shared" si="1"/>
        <v>0.2040358744394619</v>
      </c>
    </row>
    <row r="20" spans="1:24" s="39" customFormat="1" ht="21.75" customHeight="1">
      <c r="A20" s="40"/>
      <c r="B20" s="41"/>
      <c r="C20" s="41"/>
      <c r="D20" s="91"/>
      <c r="E20" s="94"/>
      <c r="F20" s="49"/>
      <c r="G20" s="41">
        <v>3.6</v>
      </c>
      <c r="H20" s="42" t="s">
        <v>115</v>
      </c>
      <c r="I20" s="43" t="s">
        <v>46</v>
      </c>
      <c r="J20" s="41">
        <v>25</v>
      </c>
      <c r="K20" s="41">
        <v>5</v>
      </c>
      <c r="L20" s="41">
        <v>10</v>
      </c>
      <c r="M20" s="41">
        <v>5</v>
      </c>
      <c r="N20" s="41">
        <v>5</v>
      </c>
      <c r="O20" s="41">
        <v>85</v>
      </c>
      <c r="P20" s="41"/>
      <c r="Q20" s="41">
        <v>0</v>
      </c>
      <c r="R20" s="41">
        <v>0</v>
      </c>
      <c r="S20" s="41"/>
      <c r="T20" s="44"/>
      <c r="U20" s="41"/>
      <c r="V20" s="41"/>
      <c r="W20" s="61">
        <f t="shared" si="0"/>
        <v>0</v>
      </c>
      <c r="X20" s="48">
        <f t="shared" si="1"/>
        <v>0</v>
      </c>
    </row>
    <row r="21" spans="1:24" s="39" customFormat="1" ht="24" customHeight="1">
      <c r="A21" s="40"/>
      <c r="B21" s="41"/>
      <c r="C21" s="41"/>
      <c r="D21" s="91"/>
      <c r="E21" s="94"/>
      <c r="F21" s="52">
        <v>4</v>
      </c>
      <c r="G21" s="49"/>
      <c r="H21" s="47" t="s">
        <v>149</v>
      </c>
      <c r="I21" s="43"/>
      <c r="J21" s="41"/>
      <c r="K21" s="41"/>
      <c r="L21" s="44"/>
      <c r="M21" s="41"/>
      <c r="N21" s="41"/>
      <c r="O21" s="41"/>
      <c r="P21" s="41"/>
      <c r="Q21" s="41"/>
      <c r="R21" s="41"/>
      <c r="S21" s="41"/>
      <c r="T21" s="44"/>
      <c r="U21" s="41"/>
      <c r="V21" s="41"/>
      <c r="W21" s="61"/>
      <c r="X21" s="48"/>
    </row>
    <row r="22" spans="1:24" s="39" customFormat="1" ht="21.75" customHeight="1">
      <c r="A22" s="40"/>
      <c r="B22" s="41"/>
      <c r="C22" s="41"/>
      <c r="D22" s="91"/>
      <c r="E22" s="94"/>
      <c r="F22" s="49"/>
      <c r="G22" s="41">
        <v>4.1</v>
      </c>
      <c r="H22" s="42" t="s">
        <v>152</v>
      </c>
      <c r="I22" s="43" t="s">
        <v>45</v>
      </c>
      <c r="J22" s="41">
        <v>40</v>
      </c>
      <c r="K22" s="41">
        <v>10</v>
      </c>
      <c r="L22" s="44">
        <v>10</v>
      </c>
      <c r="M22" s="41">
        <v>10</v>
      </c>
      <c r="N22" s="41">
        <v>10</v>
      </c>
      <c r="O22" s="41"/>
      <c r="P22" s="41"/>
      <c r="Q22" s="41">
        <v>35</v>
      </c>
      <c r="R22" s="41">
        <v>8</v>
      </c>
      <c r="S22" s="41"/>
      <c r="T22" s="44"/>
      <c r="U22" s="41"/>
      <c r="V22" s="41"/>
      <c r="W22" s="61">
        <f>Q22+R22+S22+T22</f>
        <v>43</v>
      </c>
      <c r="X22" s="48">
        <f>W22/J22</f>
        <v>1.075</v>
      </c>
    </row>
    <row r="23" spans="1:24" s="39" customFormat="1" ht="12.75" customHeight="1" thickBot="1">
      <c r="A23" s="40"/>
      <c r="B23" s="41"/>
      <c r="C23" s="41"/>
      <c r="D23" s="91"/>
      <c r="E23" s="64"/>
      <c r="F23" s="65"/>
      <c r="G23" s="65"/>
      <c r="H23" s="67"/>
      <c r="I23" s="68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0"/>
      <c r="U23" s="65"/>
      <c r="V23" s="65"/>
      <c r="W23" s="65"/>
      <c r="X23" s="72"/>
    </row>
    <row r="24" spans="9:24" ht="13.5" thickTop="1">
      <c r="I24" s="112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113"/>
      <c r="V24" s="113"/>
      <c r="W24" s="113"/>
      <c r="X24" s="115"/>
    </row>
  </sheetData>
  <mergeCells count="7">
    <mergeCell ref="X5:X7"/>
    <mergeCell ref="A5:G6"/>
    <mergeCell ref="H5:H7"/>
    <mergeCell ref="J6:J7"/>
    <mergeCell ref="J5:W5"/>
    <mergeCell ref="K6:N6"/>
    <mergeCell ref="Q6:W6"/>
  </mergeCells>
  <printOptions horizontalCentered="1" verticalCentered="1"/>
  <pageMargins left="0.1968503937007874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2009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E1">
      <selection activeCell="P13" sqref="P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7109375" style="0" customWidth="1"/>
    <col min="7" max="7" width="6.140625" style="0" customWidth="1"/>
    <col min="8" max="8" width="54.140625" style="0" customWidth="1"/>
    <col min="9" max="9" width="14.28125" style="0" customWidth="1"/>
    <col min="10" max="10" width="9.28125" style="0" customWidth="1"/>
    <col min="11" max="11" width="6.8515625" style="0" customWidth="1"/>
    <col min="12" max="12" width="6.140625" style="0" customWidth="1"/>
    <col min="13" max="13" width="6.00390625" style="0" customWidth="1"/>
    <col min="14" max="14" width="6.140625" style="0" customWidth="1"/>
    <col min="15" max="16" width="4.8515625" style="0" customWidth="1"/>
    <col min="17" max="17" width="5.421875" style="0" customWidth="1"/>
    <col min="18" max="18" width="7.00390625" style="0" customWidth="1"/>
    <col min="19" max="19" width="11.8515625" style="0" customWidth="1"/>
    <col min="20" max="21" width="9.00390625" style="0" hidden="1" customWidth="1"/>
    <col min="22" max="22" width="10.8515625" style="0" customWidth="1"/>
  </cols>
  <sheetData>
    <row r="2" ht="13.5" thickBot="1"/>
    <row r="3" spans="1:24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5"/>
      <c r="L3" s="15"/>
      <c r="M3" s="15"/>
      <c r="N3" s="15"/>
      <c r="O3" s="15"/>
      <c r="P3" s="15"/>
      <c r="Q3" s="15"/>
      <c r="R3" s="15"/>
      <c r="S3" s="14"/>
      <c r="T3" s="14"/>
      <c r="U3" s="14"/>
      <c r="V3" s="17"/>
      <c r="W3" s="18"/>
      <c r="X3" s="18"/>
    </row>
    <row r="4" spans="1:22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99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18" t="s">
        <v>68</v>
      </c>
    </row>
    <row r="5" spans="1:22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5" t="s">
        <v>86</v>
      </c>
      <c r="L5" s="223"/>
      <c r="M5" s="223"/>
      <c r="N5" s="224"/>
      <c r="O5" s="225" t="s">
        <v>10</v>
      </c>
      <c r="P5" s="223"/>
      <c r="Q5" s="223"/>
      <c r="R5" s="223"/>
      <c r="S5" s="224"/>
      <c r="T5" s="144"/>
      <c r="U5" s="145"/>
      <c r="V5" s="219"/>
    </row>
    <row r="6" spans="1:22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>
        <v>1</v>
      </c>
      <c r="P6" s="134">
        <v>2</v>
      </c>
      <c r="Q6" s="134">
        <v>3</v>
      </c>
      <c r="R6" s="134">
        <v>4</v>
      </c>
      <c r="S6" s="29" t="s">
        <v>23</v>
      </c>
      <c r="T6" s="28" t="s">
        <v>21</v>
      </c>
      <c r="U6" s="28" t="s">
        <v>22</v>
      </c>
      <c r="V6" s="220"/>
    </row>
    <row r="7" spans="1:24" s="39" customFormat="1" ht="12.75" customHeight="1" thickTop="1">
      <c r="A7" s="54">
        <v>13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90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38"/>
      <c r="X7" s="38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6"/>
      <c r="W8" s="38"/>
      <c r="X8" s="38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6"/>
      <c r="W9" s="38"/>
      <c r="X9" s="38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6"/>
      <c r="W10" s="38"/>
      <c r="X10" s="38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6"/>
      <c r="W11" s="38"/>
      <c r="X11" s="38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6"/>
      <c r="W12" s="38"/>
      <c r="X12" s="38"/>
    </row>
    <row r="13" spans="1:24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3">
        <v>1000</v>
      </c>
      <c r="K13" s="41">
        <v>200</v>
      </c>
      <c r="L13" s="41">
        <v>200</v>
      </c>
      <c r="M13" s="41">
        <v>400</v>
      </c>
      <c r="N13" s="41">
        <v>200</v>
      </c>
      <c r="O13" s="41">
        <v>58</v>
      </c>
      <c r="P13" s="41">
        <v>102</v>
      </c>
      <c r="Q13" s="41"/>
      <c r="R13" s="41"/>
      <c r="S13" s="61">
        <f>+O13+P13+Q13+R13</f>
        <v>160</v>
      </c>
      <c r="T13" s="48">
        <f>S13/G13</f>
        <v>51.61290322580645</v>
      </c>
      <c r="U13" s="41"/>
      <c r="V13" s="48">
        <f>S13/J13</f>
        <v>0.16</v>
      </c>
      <c r="W13" s="169"/>
      <c r="X13" s="38"/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163">
        <v>784</v>
      </c>
      <c r="K14" s="41">
        <v>157</v>
      </c>
      <c r="L14" s="41">
        <v>157</v>
      </c>
      <c r="M14" s="41">
        <v>314</v>
      </c>
      <c r="N14" s="41">
        <v>156</v>
      </c>
      <c r="O14" s="41">
        <v>57</v>
      </c>
      <c r="P14" s="41">
        <v>1</v>
      </c>
      <c r="Q14" s="41"/>
      <c r="R14" s="41"/>
      <c r="S14" s="61">
        <f>+O14+P14+Q14+R14</f>
        <v>58</v>
      </c>
      <c r="T14" s="48">
        <f>S14/G14</f>
        <v>15.675675675675675</v>
      </c>
      <c r="U14" s="41"/>
      <c r="V14" s="48">
        <f>S14/J14</f>
        <v>0.07397959183673469</v>
      </c>
      <c r="W14" s="38"/>
      <c r="X14" s="38"/>
    </row>
    <row r="15" spans="5:22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3"/>
    </row>
    <row r="16" ht="13.5" thickTop="1"/>
  </sheetData>
  <mergeCells count="7">
    <mergeCell ref="A4:G5"/>
    <mergeCell ref="H4:H6"/>
    <mergeCell ref="J4:U4"/>
    <mergeCell ref="V4:V6"/>
    <mergeCell ref="J5:J6"/>
    <mergeCell ref="K5:N5"/>
    <mergeCell ref="O5:S5"/>
  </mergeCells>
  <printOptions horizontalCentered="1" verticalCentered="1"/>
  <pageMargins left="0.3937007874015748" right="0.75" top="1" bottom="0.984251968503937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Y18"/>
  <sheetViews>
    <sheetView workbookViewId="0" topLeftCell="E1">
      <selection activeCell="R15" sqref="R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3.57421875" style="0" customWidth="1"/>
    <col min="7" max="7" width="5.8515625" style="0" customWidth="1"/>
    <col min="8" max="8" width="54.421875" style="0" customWidth="1"/>
    <col min="9" max="9" width="14.00390625" style="0" customWidth="1"/>
    <col min="10" max="10" width="8.00390625" style="0" customWidth="1"/>
    <col min="11" max="11" width="5.8515625" style="0" customWidth="1"/>
    <col min="12" max="12" width="6.140625" style="0" customWidth="1"/>
    <col min="13" max="13" width="6.421875" style="0" customWidth="1"/>
    <col min="14" max="14" width="5.7109375" style="0" customWidth="1"/>
    <col min="15" max="16" width="9.00390625" style="0" hidden="1" customWidth="1"/>
    <col min="17" max="17" width="5.421875" style="0" customWidth="1"/>
    <col min="18" max="18" width="5.57421875" style="0" customWidth="1"/>
    <col min="19" max="19" width="4.00390625" style="0" customWidth="1"/>
    <col min="20" max="20" width="4.140625" style="0" customWidth="1"/>
    <col min="21" max="22" width="9.00390625" style="0" hidden="1" customWidth="1"/>
    <col min="23" max="23" width="11.5742187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99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75">
        <v>14</v>
      </c>
      <c r="B7" s="76" t="s">
        <v>24</v>
      </c>
      <c r="C7" s="76" t="s">
        <v>24</v>
      </c>
      <c r="D7" s="102" t="s">
        <v>24</v>
      </c>
      <c r="E7" s="31" t="s">
        <v>24</v>
      </c>
      <c r="F7" s="76" t="s">
        <v>24</v>
      </c>
      <c r="G7" s="76" t="s">
        <v>24</v>
      </c>
      <c r="H7" s="77" t="s">
        <v>95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3">
        <v>3000</v>
      </c>
      <c r="K13" s="41">
        <v>600</v>
      </c>
      <c r="L13" s="44">
        <v>600</v>
      </c>
      <c r="M13" s="41">
        <v>1200</v>
      </c>
      <c r="N13" s="41">
        <v>600</v>
      </c>
      <c r="O13" s="41"/>
      <c r="P13" s="41"/>
      <c r="Q13" s="41">
        <v>2038</v>
      </c>
      <c r="R13" s="41">
        <v>200</v>
      </c>
      <c r="S13" s="41"/>
      <c r="T13" s="44"/>
      <c r="U13" s="41"/>
      <c r="V13" s="41"/>
      <c r="W13" s="61">
        <f>+Q13+R13+S13+T13</f>
        <v>2238</v>
      </c>
      <c r="X13" s="48">
        <f>W13/J13</f>
        <v>0.746</v>
      </c>
      <c r="Y13" s="38"/>
    </row>
    <row r="14" spans="1:25" s="39" customFormat="1" ht="12.75" customHeight="1">
      <c r="A14" s="40"/>
      <c r="B14" s="41"/>
      <c r="C14" s="41"/>
      <c r="D14" s="91"/>
      <c r="E14" s="40"/>
      <c r="F14" s="41"/>
      <c r="G14" s="41">
        <v>3.7</v>
      </c>
      <c r="H14" s="42" t="s">
        <v>117</v>
      </c>
      <c r="I14" s="43" t="s">
        <v>47</v>
      </c>
      <c r="J14" s="163">
        <v>2140</v>
      </c>
      <c r="K14" s="41">
        <v>428</v>
      </c>
      <c r="L14" s="44">
        <v>428</v>
      </c>
      <c r="M14" s="41">
        <v>856</v>
      </c>
      <c r="N14" s="41">
        <v>428</v>
      </c>
      <c r="O14" s="41"/>
      <c r="P14" s="41"/>
      <c r="Q14" s="41">
        <v>434</v>
      </c>
      <c r="R14" s="41">
        <v>1389</v>
      </c>
      <c r="S14" s="41"/>
      <c r="T14" s="44"/>
      <c r="U14" s="41"/>
      <c r="V14" s="41"/>
      <c r="W14" s="61">
        <f>+Q14+R14+S14+T14</f>
        <v>1823</v>
      </c>
      <c r="X14" s="48">
        <f>W14/J14</f>
        <v>0.8518691588785047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  <row r="18" ht="12.75">
      <c r="S18" s="38"/>
    </row>
  </sheetData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75" right="0.1968503937007874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E1">
      <selection activeCell="R14" sqref="R1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8515625" style="0" customWidth="1"/>
    <col min="7" max="7" width="6.140625" style="0" customWidth="1"/>
    <col min="8" max="8" width="55.00390625" style="0" customWidth="1"/>
    <col min="9" max="9" width="14.28125" style="0" customWidth="1"/>
    <col min="10" max="10" width="8.8515625" style="0" customWidth="1"/>
    <col min="11" max="11" width="6.28125" style="0" customWidth="1"/>
    <col min="12" max="12" width="6.140625" style="0" customWidth="1"/>
    <col min="13" max="14" width="5.421875" style="0" customWidth="1"/>
    <col min="15" max="16" width="9.00390625" style="0" hidden="1" customWidth="1"/>
    <col min="17" max="17" width="5.140625" style="0" customWidth="1"/>
    <col min="18" max="18" width="4.28125" style="0" customWidth="1"/>
    <col min="19" max="19" width="4.00390625" style="0" customWidth="1"/>
    <col min="20" max="20" width="3.421875" style="0" customWidth="1"/>
    <col min="21" max="22" width="9.00390625" style="0" hidden="1" customWidth="1"/>
    <col min="23" max="23" width="10.85156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100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3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54">
        <v>17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54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3">
        <v>1200</v>
      </c>
      <c r="K13" s="41">
        <v>240</v>
      </c>
      <c r="L13" s="44">
        <v>240</v>
      </c>
      <c r="M13" s="41">
        <v>480</v>
      </c>
      <c r="N13" s="41">
        <v>240</v>
      </c>
      <c r="O13" s="41"/>
      <c r="P13" s="41"/>
      <c r="Q13" s="41">
        <v>90</v>
      </c>
      <c r="R13" s="41">
        <v>57</v>
      </c>
      <c r="S13" s="41"/>
      <c r="T13" s="44"/>
      <c r="U13" s="41"/>
      <c r="V13" s="41"/>
      <c r="W13" s="61">
        <f>+Q13+R13+S13+T13</f>
        <v>147</v>
      </c>
      <c r="X13" s="48">
        <f>W13/J13</f>
        <v>0.1225</v>
      </c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163">
        <v>1010</v>
      </c>
      <c r="K14" s="41">
        <v>200</v>
      </c>
      <c r="L14" s="44">
        <v>200</v>
      </c>
      <c r="M14" s="41">
        <v>410</v>
      </c>
      <c r="N14" s="41">
        <v>200</v>
      </c>
      <c r="O14" s="41"/>
      <c r="P14" s="41"/>
      <c r="Q14" s="41">
        <v>74</v>
      </c>
      <c r="R14" s="41">
        <v>28</v>
      </c>
      <c r="S14" s="41"/>
      <c r="T14" s="44"/>
      <c r="U14" s="41"/>
      <c r="V14" s="41"/>
      <c r="W14" s="61">
        <f>+Q14+R14+S14+T14</f>
        <v>102</v>
      </c>
      <c r="X14" s="48">
        <f>W14/J14</f>
        <v>0.100990099009901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  <row r="21" ht="10.5" customHeight="1"/>
  </sheetData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E2">
      <selection activeCell="R13" sqref="R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28125" style="0" customWidth="1"/>
    <col min="6" max="6" width="4.00390625" style="0" customWidth="1"/>
    <col min="7" max="7" width="6.00390625" style="0" customWidth="1"/>
    <col min="8" max="8" width="54.421875" style="0" customWidth="1"/>
    <col min="9" max="9" width="14.7109375" style="0" customWidth="1"/>
    <col min="10" max="10" width="13.28125" style="0" customWidth="1"/>
    <col min="11" max="11" width="5.421875" style="0" customWidth="1"/>
    <col min="12" max="12" width="5.28125" style="0" customWidth="1"/>
    <col min="13" max="13" width="5.57421875" style="0" customWidth="1"/>
    <col min="14" max="14" width="5.28125" style="0" customWidth="1"/>
    <col min="15" max="16" width="9.00390625" style="0" hidden="1" customWidth="1"/>
    <col min="17" max="18" width="4.00390625" style="0" customWidth="1"/>
    <col min="19" max="19" width="4.28125" style="0" customWidth="1"/>
    <col min="20" max="20" width="3.7109375" style="0" customWidth="1"/>
    <col min="21" max="22" width="9.00390625" style="0" hidden="1" customWidth="1"/>
    <col min="23" max="23" width="11.281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100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/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23" t="s">
        <v>14</v>
      </c>
      <c r="E6" s="24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75">
        <v>16</v>
      </c>
      <c r="B7" s="76" t="s">
        <v>24</v>
      </c>
      <c r="C7" s="76" t="s">
        <v>24</v>
      </c>
      <c r="D7" s="102" t="s">
        <v>24</v>
      </c>
      <c r="E7" s="31" t="s">
        <v>24</v>
      </c>
      <c r="F7" s="76" t="s">
        <v>24</v>
      </c>
      <c r="G7" s="76" t="s">
        <v>24</v>
      </c>
      <c r="H7" s="77" t="s">
        <v>55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3">
        <v>900</v>
      </c>
      <c r="K13" s="41">
        <v>180</v>
      </c>
      <c r="L13" s="44">
        <v>180</v>
      </c>
      <c r="M13" s="41">
        <v>360</v>
      </c>
      <c r="N13" s="41">
        <v>180</v>
      </c>
      <c r="O13" s="177">
        <v>120</v>
      </c>
      <c r="P13" s="41"/>
      <c r="Q13" s="41">
        <v>60</v>
      </c>
      <c r="R13" s="41">
        <v>76</v>
      </c>
      <c r="S13" s="41"/>
      <c r="T13" s="44"/>
      <c r="U13" s="41"/>
      <c r="V13" s="41"/>
      <c r="W13" s="61">
        <f>+Q13+R13+S13+T13</f>
        <v>136</v>
      </c>
      <c r="X13" s="48">
        <f>W13/J13</f>
        <v>0.1511111111111111</v>
      </c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163">
        <v>720</v>
      </c>
      <c r="K14" s="41">
        <v>144</v>
      </c>
      <c r="L14" s="44">
        <v>144</v>
      </c>
      <c r="M14" s="41">
        <v>288</v>
      </c>
      <c r="N14" s="41">
        <v>144</v>
      </c>
      <c r="O14" s="177">
        <v>96</v>
      </c>
      <c r="P14" s="41"/>
      <c r="Q14" s="41">
        <v>97</v>
      </c>
      <c r="R14" s="41">
        <v>49</v>
      </c>
      <c r="S14" s="41"/>
      <c r="T14" s="44"/>
      <c r="U14" s="41"/>
      <c r="V14" s="41"/>
      <c r="W14" s="61">
        <f>+Q14+R14+S14+T14</f>
        <v>146</v>
      </c>
      <c r="X14" s="48">
        <f>W14/J14</f>
        <v>0.20277777777777778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H1">
      <selection activeCell="R15" sqref="R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28125" style="0" customWidth="1"/>
    <col min="6" max="6" width="4.00390625" style="0" customWidth="1"/>
    <col min="7" max="7" width="5.8515625" style="0" customWidth="1"/>
    <col min="8" max="8" width="54.57421875" style="0" customWidth="1"/>
    <col min="9" max="9" width="14.140625" style="0" customWidth="1"/>
    <col min="10" max="10" width="8.7109375" style="0" customWidth="1"/>
    <col min="11" max="11" width="5.57421875" style="0" customWidth="1"/>
    <col min="12" max="12" width="5.28125" style="0" customWidth="1"/>
    <col min="13" max="13" width="5.140625" style="0" customWidth="1"/>
    <col min="14" max="14" width="5.57421875" style="0" customWidth="1"/>
    <col min="15" max="16" width="9.00390625" style="0" hidden="1" customWidth="1"/>
    <col min="17" max="17" width="4.421875" style="0" customWidth="1"/>
    <col min="18" max="18" width="5.00390625" style="0" customWidth="1"/>
    <col min="19" max="20" width="4.421875" style="0" customWidth="1"/>
    <col min="21" max="22" width="9.00390625" style="0" hidden="1" customWidth="1"/>
    <col min="23" max="23" width="11.1406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99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34">
        <v>1</v>
      </c>
      <c r="R6" s="134">
        <v>2</v>
      </c>
      <c r="S6" s="29">
        <v>3</v>
      </c>
      <c r="T6" s="133">
        <v>4</v>
      </c>
      <c r="U6" s="133" t="s">
        <v>83</v>
      </c>
      <c r="V6" s="133" t="s">
        <v>84</v>
      </c>
      <c r="W6" s="28" t="s">
        <v>23</v>
      </c>
      <c r="X6" s="220"/>
    </row>
    <row r="7" spans="1:25" s="39" customFormat="1" ht="12.75" customHeight="1" thickTop="1">
      <c r="A7" s="54">
        <v>18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56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41">
        <v>865</v>
      </c>
      <c r="K13" s="41">
        <v>172</v>
      </c>
      <c r="L13" s="41">
        <v>172</v>
      </c>
      <c r="M13" s="41">
        <v>350</v>
      </c>
      <c r="N13" s="41">
        <v>171</v>
      </c>
      <c r="O13" s="41"/>
      <c r="P13" s="41"/>
      <c r="Q13" s="41">
        <v>100</v>
      </c>
      <c r="R13" s="41">
        <v>82</v>
      </c>
      <c r="S13" s="41"/>
      <c r="T13" s="44"/>
      <c r="U13" s="41"/>
      <c r="V13" s="41"/>
      <c r="W13" s="61">
        <f>+Q13+R13+S13+T13</f>
        <v>182</v>
      </c>
      <c r="X13" s="48">
        <f>W13/J13</f>
        <v>0.21040462427745665</v>
      </c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41">
        <v>614</v>
      </c>
      <c r="K14" s="41">
        <v>122</v>
      </c>
      <c r="L14" s="41">
        <v>122</v>
      </c>
      <c r="M14" s="41">
        <v>248</v>
      </c>
      <c r="N14" s="41">
        <v>122</v>
      </c>
      <c r="O14" s="41"/>
      <c r="P14" s="41"/>
      <c r="Q14" s="41">
        <v>90</v>
      </c>
      <c r="R14" s="41">
        <v>83</v>
      </c>
      <c r="S14" s="41"/>
      <c r="T14" s="44"/>
      <c r="U14" s="41"/>
      <c r="V14" s="41"/>
      <c r="W14" s="61">
        <f>+Q14+R14+S14+T14</f>
        <v>173</v>
      </c>
      <c r="X14" s="48">
        <f>W14/J14</f>
        <v>0.28175895765472314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E1">
      <selection activeCell="H13" sqref="H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12.14062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7.57421875" style="0" customWidth="1"/>
    <col min="14" max="14" width="7.421875" style="0" customWidth="1"/>
    <col min="15" max="16" width="9.00390625" style="0" hidden="1" customWidth="1"/>
    <col min="17" max="17" width="6.7109375" style="0" customWidth="1"/>
    <col min="18" max="18" width="6.421875" style="0" customWidth="1"/>
    <col min="19" max="19" width="5.8515625" style="0" customWidth="1"/>
    <col min="20" max="20" width="5.7109375" style="0" customWidth="1"/>
    <col min="21" max="22" width="9.00390625" style="0" hidden="1" customWidth="1"/>
    <col min="23" max="23" width="8.421875" style="0" customWidth="1"/>
    <col min="24" max="24" width="8.28125" style="0" customWidth="1"/>
  </cols>
  <sheetData>
    <row r="2" spans="1:26" ht="12.75" customHeight="1" thickBot="1">
      <c r="A2" s="1"/>
      <c r="B2" s="1"/>
      <c r="C2" s="1"/>
      <c r="D2" s="1"/>
      <c r="E2" s="2"/>
      <c r="F2" s="2"/>
      <c r="G2" s="2"/>
      <c r="H2" s="3"/>
      <c r="I2" s="4"/>
      <c r="J2" s="5"/>
      <c r="K2" s="5"/>
      <c r="L2" s="5"/>
      <c r="M2" s="5"/>
      <c r="N2" s="6"/>
      <c r="O2" s="5"/>
      <c r="P2" s="5" t="s">
        <v>0</v>
      </c>
      <c r="Q2" s="5"/>
      <c r="R2" s="8"/>
      <c r="S2" s="8"/>
      <c r="W2" s="7"/>
      <c r="X2" s="7"/>
      <c r="Y2" s="8"/>
      <c r="Z2" s="8"/>
    </row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5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59</v>
      </c>
      <c r="X6" s="220"/>
    </row>
    <row r="7" spans="1:26" s="39" customFormat="1" ht="12.75" customHeight="1" thickTop="1">
      <c r="A7" s="31">
        <v>1</v>
      </c>
      <c r="B7" s="32" t="s">
        <v>24</v>
      </c>
      <c r="C7" s="32" t="s">
        <v>24</v>
      </c>
      <c r="D7" s="98" t="s">
        <v>24</v>
      </c>
      <c r="E7" s="31" t="s">
        <v>24</v>
      </c>
      <c r="F7" s="32" t="s">
        <v>24</v>
      </c>
      <c r="G7" s="32" t="s">
        <v>24</v>
      </c>
      <c r="H7" s="33" t="s">
        <v>25</v>
      </c>
      <c r="I7" s="34" t="s">
        <v>24</v>
      </c>
      <c r="J7" s="32" t="s">
        <v>24</v>
      </c>
      <c r="K7" s="32"/>
      <c r="L7" s="35"/>
      <c r="M7" s="32"/>
      <c r="N7" s="32"/>
      <c r="O7" s="32"/>
      <c r="P7" s="36"/>
      <c r="Q7" s="36"/>
      <c r="R7" s="36"/>
      <c r="S7" s="36"/>
      <c r="T7" s="117"/>
      <c r="U7" s="121"/>
      <c r="V7" s="36"/>
      <c r="W7" s="36"/>
      <c r="X7" s="37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 t="s">
        <v>24</v>
      </c>
      <c r="K8" s="41"/>
      <c r="L8" s="44"/>
      <c r="M8" s="41"/>
      <c r="N8" s="41"/>
      <c r="O8" s="41"/>
      <c r="P8" s="45"/>
      <c r="Q8" s="45"/>
      <c r="R8" s="45"/>
      <c r="S8" s="45"/>
      <c r="T8" s="81"/>
      <c r="U8" s="122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 t="s">
        <v>24</v>
      </c>
      <c r="K9" s="41"/>
      <c r="L9" s="44"/>
      <c r="M9" s="41"/>
      <c r="N9" s="41"/>
      <c r="O9" s="41"/>
      <c r="P9" s="45"/>
      <c r="Q9" s="45"/>
      <c r="R9" s="45"/>
      <c r="S9" s="45"/>
      <c r="T9" s="81"/>
      <c r="U9" s="122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5"/>
      <c r="Q10" s="45"/>
      <c r="R10" s="45"/>
      <c r="S10" s="45"/>
      <c r="T10" s="81"/>
      <c r="U10" s="122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35</v>
      </c>
      <c r="F11" s="41" t="s">
        <v>24</v>
      </c>
      <c r="G11" s="41" t="s">
        <v>24</v>
      </c>
      <c r="H11" s="42" t="s">
        <v>63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82"/>
      <c r="U11" s="122"/>
      <c r="V11" s="45"/>
      <c r="W11" s="41"/>
      <c r="X11" s="48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 t="s">
        <v>24</v>
      </c>
      <c r="F12" s="49" t="s">
        <v>32</v>
      </c>
      <c r="G12" s="41"/>
      <c r="H12" s="47" t="s">
        <v>70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82"/>
      <c r="U12" s="122"/>
      <c r="V12" s="45"/>
      <c r="W12" s="61"/>
      <c r="X12" s="48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9"/>
      <c r="G13" s="41">
        <v>2.1</v>
      </c>
      <c r="H13" s="47" t="s">
        <v>129</v>
      </c>
      <c r="I13" s="43" t="s">
        <v>33</v>
      </c>
      <c r="J13" s="41">
        <v>4</v>
      </c>
      <c r="K13" s="41">
        <v>1</v>
      </c>
      <c r="L13" s="44">
        <v>1</v>
      </c>
      <c r="M13" s="41">
        <v>1</v>
      </c>
      <c r="N13" s="41">
        <v>1</v>
      </c>
      <c r="O13" s="41"/>
      <c r="P13" s="41"/>
      <c r="Q13" s="41">
        <v>1</v>
      </c>
      <c r="R13" s="41">
        <v>1</v>
      </c>
      <c r="S13" s="61"/>
      <c r="T13" s="82"/>
      <c r="U13" s="122"/>
      <c r="V13" s="45"/>
      <c r="W13" s="61">
        <f>+Q13+R13+S13+T13</f>
        <v>2</v>
      </c>
      <c r="X13" s="48">
        <f>W13/J13</f>
        <v>0.5</v>
      </c>
      <c r="Y13" s="38"/>
      <c r="Z13" s="38"/>
    </row>
    <row r="14" spans="5:24" ht="12.75">
      <c r="E14" s="40"/>
      <c r="F14" s="41"/>
      <c r="G14" s="49" t="s">
        <v>78</v>
      </c>
      <c r="H14" s="42" t="s">
        <v>94</v>
      </c>
      <c r="I14" s="43" t="s">
        <v>33</v>
      </c>
      <c r="J14" s="41">
        <v>4</v>
      </c>
      <c r="K14" s="41">
        <v>1</v>
      </c>
      <c r="L14" s="44">
        <v>1</v>
      </c>
      <c r="M14" s="41">
        <v>1</v>
      </c>
      <c r="N14" s="41">
        <v>1</v>
      </c>
      <c r="O14" s="41"/>
      <c r="P14" s="45"/>
      <c r="Q14" s="41">
        <v>1</v>
      </c>
      <c r="R14" s="41">
        <v>1</v>
      </c>
      <c r="S14" s="61"/>
      <c r="T14" s="82"/>
      <c r="U14" s="122"/>
      <c r="V14" s="45"/>
      <c r="W14" s="61">
        <f>+Q14+R14+S14+T14</f>
        <v>2</v>
      </c>
      <c r="X14" s="48">
        <f>W14/J14</f>
        <v>0.5</v>
      </c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0.984251968503937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AB31"/>
  <sheetViews>
    <sheetView workbookViewId="0" topLeftCell="E1">
      <selection activeCell="R15" sqref="R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3.8515625" style="0" customWidth="1"/>
    <col min="7" max="7" width="6.140625" style="0" customWidth="1"/>
    <col min="8" max="8" width="54.28125" style="0" customWidth="1"/>
    <col min="9" max="9" width="14.00390625" style="0" customWidth="1"/>
    <col min="10" max="10" width="8.421875" style="0" customWidth="1"/>
    <col min="11" max="11" width="6.421875" style="0" customWidth="1"/>
    <col min="12" max="12" width="6.140625" style="0" customWidth="1"/>
    <col min="13" max="13" width="6.8515625" style="0" customWidth="1"/>
    <col min="14" max="14" width="7.140625" style="0" customWidth="1"/>
    <col min="15" max="16" width="9.00390625" style="0" hidden="1" customWidth="1"/>
    <col min="17" max="17" width="6.00390625" style="0" customWidth="1"/>
    <col min="18" max="18" width="5.28125" style="0" customWidth="1"/>
    <col min="19" max="20" width="4.140625" style="0" customWidth="1"/>
    <col min="21" max="22" width="9.00390625" style="0" hidden="1" customWidth="1"/>
    <col min="23" max="23" width="12.00390625" style="0" customWidth="1"/>
    <col min="27" max="27" width="20.85156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99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75">
        <v>19</v>
      </c>
      <c r="B7" s="76" t="s">
        <v>24</v>
      </c>
      <c r="C7" s="76" t="s">
        <v>24</v>
      </c>
      <c r="D7" s="102" t="s">
        <v>24</v>
      </c>
      <c r="E7" s="31" t="s">
        <v>24</v>
      </c>
      <c r="F7" s="76" t="s">
        <v>24</v>
      </c>
      <c r="G7" s="76" t="s">
        <v>24</v>
      </c>
      <c r="H7" s="77" t="s">
        <v>57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7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243"/>
      <c r="Z9" s="243"/>
      <c r="AA9" s="243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87"/>
      <c r="Z10" s="88"/>
      <c r="AA10" s="88"/>
    </row>
    <row r="11" spans="1:27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172"/>
      <c r="Z11" s="173"/>
      <c r="AA11" s="173"/>
    </row>
    <row r="12" spans="1:27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87"/>
      <c r="Z12" s="88"/>
      <c r="AA12" s="88"/>
    </row>
    <row r="13" spans="1:27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41">
        <v>840</v>
      </c>
      <c r="K13" s="41">
        <v>154</v>
      </c>
      <c r="L13" s="41">
        <v>154</v>
      </c>
      <c r="M13" s="41">
        <v>378</v>
      </c>
      <c r="N13" s="41">
        <v>154</v>
      </c>
      <c r="O13" s="41"/>
      <c r="P13" s="41"/>
      <c r="Q13" s="41">
        <v>296</v>
      </c>
      <c r="R13" s="41">
        <v>42</v>
      </c>
      <c r="S13" s="41"/>
      <c r="T13" s="44"/>
      <c r="U13" s="41"/>
      <c r="V13" s="41"/>
      <c r="W13" s="61">
        <f>+Q13+R13+S13+T13</f>
        <v>338</v>
      </c>
      <c r="X13" s="48">
        <f>W13/J13</f>
        <v>0.4023809523809524</v>
      </c>
      <c r="Y13" s="174"/>
      <c r="Z13" s="175"/>
      <c r="AA13" s="175"/>
    </row>
    <row r="14" spans="1:27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41">
        <v>714</v>
      </c>
      <c r="K14" s="41">
        <v>131</v>
      </c>
      <c r="L14" s="41">
        <v>131</v>
      </c>
      <c r="M14" s="41">
        <v>321</v>
      </c>
      <c r="N14" s="41">
        <v>131</v>
      </c>
      <c r="O14" s="41"/>
      <c r="P14" s="41"/>
      <c r="Q14" s="41">
        <v>222</v>
      </c>
      <c r="R14" s="41">
        <v>33</v>
      </c>
      <c r="S14" s="41"/>
      <c r="T14" s="44"/>
      <c r="U14" s="41"/>
      <c r="V14" s="41"/>
      <c r="W14" s="61">
        <f>+Q14+R14+S14+T14</f>
        <v>255</v>
      </c>
      <c r="X14" s="48">
        <f>W14/J14</f>
        <v>0.35714285714285715</v>
      </c>
      <c r="Y14" s="174"/>
      <c r="Z14" s="175"/>
      <c r="AA14" s="175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  <row r="18" spans="26:28" ht="15.75">
      <c r="Z18" s="243"/>
      <c r="AA18" s="243"/>
      <c r="AB18" s="243"/>
    </row>
    <row r="19" spans="26:28" ht="12.75">
      <c r="Z19" s="87"/>
      <c r="AA19" s="88"/>
      <c r="AB19" s="88"/>
    </row>
    <row r="20" spans="26:28" ht="12.75">
      <c r="Z20" s="172"/>
      <c r="AA20" s="173"/>
      <c r="AB20" s="173"/>
    </row>
    <row r="21" spans="26:28" ht="12.75">
      <c r="Z21" s="87"/>
      <c r="AA21" s="88"/>
      <c r="AB21" s="88"/>
    </row>
    <row r="22" spans="26:28" ht="12.75">
      <c r="Z22" s="174"/>
      <c r="AA22" s="180"/>
      <c r="AB22" s="180"/>
    </row>
    <row r="23" spans="26:28" ht="12.75">
      <c r="Z23" s="174"/>
      <c r="AA23" s="180"/>
      <c r="AB23" s="180"/>
    </row>
    <row r="24" spans="26:28" ht="12.75">
      <c r="Z24" s="174"/>
      <c r="AA24" s="180"/>
      <c r="AB24" s="180"/>
    </row>
    <row r="25" spans="26:28" ht="12.75">
      <c r="Z25" s="174"/>
      <c r="AA25" s="180"/>
      <c r="AB25" s="180"/>
    </row>
    <row r="26" spans="26:28" ht="12.75">
      <c r="Z26" s="174"/>
      <c r="AA26" s="180"/>
      <c r="AB26" s="180"/>
    </row>
    <row r="27" spans="26:28" ht="12.75">
      <c r="Z27" s="174"/>
      <c r="AA27" s="180"/>
      <c r="AB27" s="180"/>
    </row>
    <row r="28" spans="26:28" ht="12.75">
      <c r="Z28" s="174"/>
      <c r="AA28" s="180"/>
      <c r="AB28" s="180"/>
    </row>
    <row r="29" spans="26:28" ht="12.75">
      <c r="Z29" s="87"/>
      <c r="AA29" s="88"/>
      <c r="AB29" s="88"/>
    </row>
    <row r="30" spans="26:28" ht="12.75">
      <c r="Z30" s="87"/>
      <c r="AA30" s="88"/>
      <c r="AB30" s="88"/>
    </row>
    <row r="31" spans="26:28" ht="12.75">
      <c r="Z31" s="174"/>
      <c r="AA31" s="176"/>
      <c r="AB31" s="176"/>
    </row>
  </sheetData>
  <mergeCells count="9">
    <mergeCell ref="Y9:AA9"/>
    <mergeCell ref="Z18:AB18"/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E1">
      <selection activeCell="R13" sqref="R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4.00390625" style="0" customWidth="1"/>
    <col min="7" max="7" width="6.00390625" style="0" customWidth="1"/>
    <col min="8" max="8" width="54.28125" style="0" customWidth="1"/>
    <col min="9" max="9" width="13.7109375" style="0" customWidth="1"/>
    <col min="10" max="10" width="8.7109375" style="0" customWidth="1"/>
    <col min="11" max="11" width="6.140625" style="0" customWidth="1"/>
    <col min="12" max="12" width="6.7109375" style="0" customWidth="1"/>
    <col min="13" max="13" width="6.00390625" style="0" customWidth="1"/>
    <col min="14" max="14" width="7.140625" style="0" customWidth="1"/>
    <col min="15" max="16" width="9.00390625" style="0" hidden="1" customWidth="1"/>
    <col min="17" max="17" width="5.57421875" style="0" customWidth="1"/>
    <col min="18" max="18" width="4.140625" style="0" customWidth="1"/>
    <col min="19" max="19" width="5.421875" style="0" customWidth="1"/>
    <col min="20" max="20" width="4.00390625" style="0" customWidth="1"/>
    <col min="21" max="22" width="9.00390625" style="0" hidden="1" customWidth="1"/>
    <col min="23" max="23" width="11.140625" style="0" customWidth="1"/>
  </cols>
  <sheetData>
    <row r="2" ht="13.5" thickBot="1"/>
    <row r="3" spans="1:25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  <c r="Y3" s="18"/>
    </row>
    <row r="4" spans="1:24" ht="12.75" customHeight="1">
      <c r="A4" s="230" t="s">
        <v>2</v>
      </c>
      <c r="B4" s="244"/>
      <c r="C4" s="244"/>
      <c r="D4" s="244"/>
      <c r="E4" s="244"/>
      <c r="F4" s="244"/>
      <c r="G4" s="245"/>
      <c r="H4" s="239" t="s">
        <v>3</v>
      </c>
      <c r="I4" s="20" t="s">
        <v>4</v>
      </c>
      <c r="J4" s="217" t="s">
        <v>99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46"/>
      <c r="B5" s="247"/>
      <c r="C5" s="247"/>
      <c r="D5" s="247"/>
      <c r="E5" s="247"/>
      <c r="F5" s="247"/>
      <c r="G5" s="248"/>
      <c r="H5" s="240"/>
      <c r="I5" s="21" t="s">
        <v>7</v>
      </c>
      <c r="J5" s="221" t="s">
        <v>8</v>
      </c>
      <c r="K5" s="225" t="s">
        <v>86</v>
      </c>
      <c r="L5" s="223"/>
      <c r="M5" s="223"/>
      <c r="N5" s="224"/>
      <c r="O5" s="144"/>
      <c r="P5" s="144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1"/>
      <c r="I6" s="25" t="s">
        <v>18</v>
      </c>
      <c r="J6" s="222"/>
      <c r="K6" s="134">
        <v>1</v>
      </c>
      <c r="L6" s="134">
        <v>2</v>
      </c>
      <c r="M6" s="134">
        <v>3</v>
      </c>
      <c r="N6" s="134">
        <v>4</v>
      </c>
      <c r="O6" s="134" t="s">
        <v>81</v>
      </c>
      <c r="P6" s="134" t="s">
        <v>82</v>
      </c>
      <c r="Q6" s="143">
        <v>1</v>
      </c>
      <c r="R6" s="143">
        <v>2</v>
      </c>
      <c r="S6" s="28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5" s="39" customFormat="1" ht="12.75" customHeight="1" thickTop="1">
      <c r="A7" s="54">
        <v>15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58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3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3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3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62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67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41"/>
      <c r="X12" s="46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93</v>
      </c>
      <c r="I13" s="43" t="s">
        <v>45</v>
      </c>
      <c r="J13" s="163">
        <v>1600</v>
      </c>
      <c r="K13" s="41">
        <v>320</v>
      </c>
      <c r="L13" s="41">
        <v>320</v>
      </c>
      <c r="M13" s="41">
        <v>640</v>
      </c>
      <c r="N13" s="41">
        <v>320</v>
      </c>
      <c r="O13" s="41"/>
      <c r="P13" s="41"/>
      <c r="Q13" s="41">
        <v>228</v>
      </c>
      <c r="R13" s="41">
        <v>179</v>
      </c>
      <c r="S13" s="41"/>
      <c r="T13" s="44"/>
      <c r="U13" s="41"/>
      <c r="V13" s="41"/>
      <c r="W13" s="61">
        <f>+Q13+R13+S13+T13</f>
        <v>407</v>
      </c>
      <c r="X13" s="48">
        <f>W13/J13</f>
        <v>0.254375</v>
      </c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117</v>
      </c>
      <c r="I14" s="43" t="s">
        <v>47</v>
      </c>
      <c r="J14" s="163">
        <v>1120</v>
      </c>
      <c r="K14" s="41">
        <v>224</v>
      </c>
      <c r="L14" s="41">
        <v>224</v>
      </c>
      <c r="M14" s="41">
        <v>448</v>
      </c>
      <c r="N14" s="41">
        <v>224</v>
      </c>
      <c r="O14" s="41"/>
      <c r="P14" s="41"/>
      <c r="Q14" s="41">
        <v>216</v>
      </c>
      <c r="R14" s="41">
        <v>121</v>
      </c>
      <c r="S14" s="41"/>
      <c r="T14" s="44"/>
      <c r="U14" s="41"/>
      <c r="V14" s="41"/>
      <c r="W14" s="61">
        <f>+Q14+R14+S14+T14</f>
        <v>337</v>
      </c>
      <c r="X14" s="48">
        <f>W14/J14</f>
        <v>0.30089285714285713</v>
      </c>
      <c r="Y14" s="38"/>
    </row>
    <row r="15" spans="5:24" ht="13.5" thickBot="1"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
PROGRAMA OPERATIVO ANUAL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Z15"/>
  <sheetViews>
    <sheetView workbookViewId="0" topLeftCell="E1">
      <selection activeCell="R13" sqref="R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00390625" style="0" customWidth="1"/>
    <col min="8" max="8" width="54.28125" style="0" customWidth="1"/>
    <col min="9" max="9" width="12.140625" style="0" customWidth="1"/>
    <col min="10" max="10" width="9.00390625" style="0" customWidth="1"/>
    <col min="11" max="11" width="6.7109375" style="0" customWidth="1"/>
    <col min="12" max="12" width="7.28125" style="0" customWidth="1"/>
    <col min="13" max="13" width="7.7109375" style="0" customWidth="1"/>
    <col min="14" max="14" width="7.28125" style="0" customWidth="1"/>
    <col min="15" max="16" width="9.00390625" style="0" hidden="1" customWidth="1"/>
    <col min="17" max="17" width="5.00390625" style="0" customWidth="1"/>
    <col min="18" max="18" width="5.140625" style="0" customWidth="1"/>
    <col min="19" max="19" width="5.28125" style="0" customWidth="1"/>
    <col min="20" max="20" width="5.421875" style="0" customWidth="1"/>
    <col min="21" max="22" width="9.00390625" style="0" hidden="1" customWidth="1"/>
    <col min="23" max="23" width="9.8515625" style="0" customWidth="1"/>
    <col min="24" max="24" width="8.28125" style="0" customWidth="1"/>
  </cols>
  <sheetData>
    <row r="2" ht="13.5" thickBot="1"/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5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88" customFormat="1" ht="12.75" customHeight="1" thickTop="1">
      <c r="A7" s="78"/>
      <c r="B7" s="79"/>
      <c r="C7" s="79"/>
      <c r="D7" s="99"/>
      <c r="E7" s="78"/>
      <c r="F7" s="41"/>
      <c r="G7" s="41"/>
      <c r="H7" s="50" t="s">
        <v>64</v>
      </c>
      <c r="I7" s="43"/>
      <c r="J7" s="41"/>
      <c r="K7" s="41"/>
      <c r="L7" s="44"/>
      <c r="M7" s="41"/>
      <c r="N7" s="41"/>
      <c r="O7" s="41"/>
      <c r="P7" s="41"/>
      <c r="Q7" s="41"/>
      <c r="R7" s="41"/>
      <c r="S7" s="41"/>
      <c r="T7" s="106"/>
      <c r="U7" s="103"/>
      <c r="V7" s="80"/>
      <c r="W7" s="79"/>
      <c r="X7" s="119"/>
      <c r="Y7" s="87"/>
      <c r="Z7" s="87"/>
    </row>
    <row r="8" spans="1:26" s="88" customFormat="1" ht="12.75" customHeight="1">
      <c r="A8" s="51" t="s">
        <v>24</v>
      </c>
      <c r="B8" s="52" t="s">
        <v>26</v>
      </c>
      <c r="C8" s="52" t="s">
        <v>24</v>
      </c>
      <c r="D8" s="100" t="s">
        <v>24</v>
      </c>
      <c r="E8" s="51" t="s">
        <v>24</v>
      </c>
      <c r="F8" s="52" t="s">
        <v>24</v>
      </c>
      <c r="G8" s="52" t="s">
        <v>24</v>
      </c>
      <c r="H8" s="42" t="s">
        <v>27</v>
      </c>
      <c r="I8" s="43" t="s">
        <v>24</v>
      </c>
      <c r="J8" s="41" t="s">
        <v>24</v>
      </c>
      <c r="K8" s="41"/>
      <c r="L8" s="44"/>
      <c r="M8" s="41"/>
      <c r="N8" s="41"/>
      <c r="O8" s="41"/>
      <c r="P8" s="41"/>
      <c r="Q8" s="41"/>
      <c r="R8" s="41"/>
      <c r="S8" s="45"/>
      <c r="T8" s="107"/>
      <c r="U8" s="104"/>
      <c r="V8" s="45"/>
      <c r="W8" s="45"/>
      <c r="X8" s="46"/>
      <c r="Y8" s="87"/>
      <c r="Z8" s="87"/>
    </row>
    <row r="9" spans="1:26" s="88" customFormat="1" ht="12.75" customHeight="1">
      <c r="A9" s="51" t="s">
        <v>24</v>
      </c>
      <c r="B9" s="52" t="s">
        <v>24</v>
      </c>
      <c r="C9" s="52" t="s">
        <v>28</v>
      </c>
      <c r="D9" s="100" t="s">
        <v>24</v>
      </c>
      <c r="E9" s="51" t="s">
        <v>24</v>
      </c>
      <c r="F9" s="52" t="s">
        <v>24</v>
      </c>
      <c r="G9" s="52" t="s">
        <v>24</v>
      </c>
      <c r="H9" s="42" t="s">
        <v>29</v>
      </c>
      <c r="I9" s="43" t="s">
        <v>24</v>
      </c>
      <c r="J9" s="41" t="s">
        <v>24</v>
      </c>
      <c r="K9" s="41"/>
      <c r="L9" s="44"/>
      <c r="M9" s="41"/>
      <c r="N9" s="41"/>
      <c r="O9" s="41"/>
      <c r="P9" s="41"/>
      <c r="Q9" s="41"/>
      <c r="R9" s="41"/>
      <c r="S9" s="45"/>
      <c r="T9" s="107"/>
      <c r="U9" s="104"/>
      <c r="V9" s="45"/>
      <c r="W9" s="45"/>
      <c r="X9" s="46"/>
      <c r="Y9" s="87"/>
      <c r="Z9" s="87"/>
    </row>
    <row r="10" spans="1:26" s="88" customFormat="1" ht="12.75" customHeight="1">
      <c r="A10" s="51" t="s">
        <v>24</v>
      </c>
      <c r="B10" s="52" t="s">
        <v>24</v>
      </c>
      <c r="C10" s="52" t="s">
        <v>24</v>
      </c>
      <c r="D10" s="100" t="s">
        <v>30</v>
      </c>
      <c r="E10" s="51" t="s">
        <v>24</v>
      </c>
      <c r="F10" s="52" t="s">
        <v>24</v>
      </c>
      <c r="G10" s="52" t="s">
        <v>24</v>
      </c>
      <c r="H10" s="42" t="s">
        <v>24</v>
      </c>
      <c r="I10" s="43" t="s">
        <v>24</v>
      </c>
      <c r="J10" s="41" t="s">
        <v>24</v>
      </c>
      <c r="K10" s="41"/>
      <c r="L10" s="44"/>
      <c r="M10" s="41"/>
      <c r="N10" s="41"/>
      <c r="O10" s="41"/>
      <c r="P10" s="41"/>
      <c r="Q10" s="41"/>
      <c r="R10" s="41"/>
      <c r="S10" s="45"/>
      <c r="T10" s="107"/>
      <c r="U10" s="104"/>
      <c r="V10" s="45"/>
      <c r="W10" s="45"/>
      <c r="X10" s="46"/>
      <c r="Y10" s="87"/>
      <c r="Z10" s="87"/>
    </row>
    <row r="11" spans="1:26" s="88" customFormat="1" ht="12.75" customHeight="1">
      <c r="A11" s="51"/>
      <c r="B11" s="52"/>
      <c r="C11" s="52"/>
      <c r="D11" s="100"/>
      <c r="E11" s="51">
        <v>5</v>
      </c>
      <c r="F11" s="52"/>
      <c r="G11" s="52"/>
      <c r="H11" s="126" t="s">
        <v>125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108"/>
      <c r="U11" s="104"/>
      <c r="V11" s="45"/>
      <c r="W11" s="41"/>
      <c r="X11" s="48"/>
      <c r="Y11" s="87"/>
      <c r="Z11" s="87"/>
    </row>
    <row r="12" spans="1:26" s="88" customFormat="1" ht="22.5" customHeight="1">
      <c r="A12" s="51"/>
      <c r="B12" s="52"/>
      <c r="C12" s="52"/>
      <c r="D12" s="100"/>
      <c r="E12" s="51"/>
      <c r="F12" s="52">
        <v>1</v>
      </c>
      <c r="G12" s="52"/>
      <c r="H12" s="42" t="s">
        <v>126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108"/>
      <c r="U12" s="104"/>
      <c r="V12" s="45"/>
      <c r="W12" s="41"/>
      <c r="X12" s="48"/>
      <c r="Y12" s="87"/>
      <c r="Z12" s="87"/>
    </row>
    <row r="13" spans="1:26" s="88" customFormat="1" ht="12.75" customHeight="1">
      <c r="A13" s="51"/>
      <c r="B13" s="52"/>
      <c r="C13" s="52"/>
      <c r="D13" s="100"/>
      <c r="E13" s="51"/>
      <c r="F13" s="52"/>
      <c r="G13" s="171">
        <v>1.2</v>
      </c>
      <c r="H13" s="53" t="s">
        <v>88</v>
      </c>
      <c r="I13" s="43" t="s">
        <v>127</v>
      </c>
      <c r="J13" s="41">
        <v>68</v>
      </c>
      <c r="K13" s="41">
        <v>17</v>
      </c>
      <c r="L13" s="44">
        <v>17</v>
      </c>
      <c r="M13" s="41">
        <v>17</v>
      </c>
      <c r="N13" s="41">
        <v>17</v>
      </c>
      <c r="O13" s="41"/>
      <c r="P13" s="41"/>
      <c r="Q13" s="41">
        <v>28</v>
      </c>
      <c r="R13" s="41">
        <v>0</v>
      </c>
      <c r="S13" s="41"/>
      <c r="T13" s="108"/>
      <c r="U13" s="104"/>
      <c r="V13" s="45"/>
      <c r="W13" s="61">
        <f>+Q13+R13+S13+T13</f>
        <v>28</v>
      </c>
      <c r="X13" s="48">
        <f>W13/J13</f>
        <v>0.4117647058823529</v>
      </c>
      <c r="Y13" s="87"/>
      <c r="Z13" s="87"/>
    </row>
    <row r="14" spans="1:26" s="88" customFormat="1" ht="12.75" customHeight="1">
      <c r="A14" s="51"/>
      <c r="B14" s="52"/>
      <c r="C14" s="52"/>
      <c r="D14" s="100"/>
      <c r="E14" s="51"/>
      <c r="F14" s="52"/>
      <c r="G14" s="124"/>
      <c r="H14" s="53"/>
      <c r="I14" s="43"/>
      <c r="J14" s="41"/>
      <c r="K14" s="41"/>
      <c r="L14" s="44"/>
      <c r="M14" s="41"/>
      <c r="N14" s="41"/>
      <c r="O14" s="41"/>
      <c r="P14" s="41"/>
      <c r="Q14" s="41"/>
      <c r="R14" s="41"/>
      <c r="S14" s="41"/>
      <c r="T14" s="108"/>
      <c r="U14" s="104"/>
      <c r="V14" s="45"/>
      <c r="W14" s="41"/>
      <c r="X14" s="48"/>
      <c r="Y14" s="87"/>
      <c r="Z14" s="87"/>
    </row>
    <row r="15" spans="1:26" s="88" customFormat="1" ht="12.75" customHeight="1" thickBot="1">
      <c r="A15" s="83"/>
      <c r="B15" s="84"/>
      <c r="C15" s="84"/>
      <c r="D15" s="101"/>
      <c r="E15" s="83"/>
      <c r="F15" s="84"/>
      <c r="G15" s="84"/>
      <c r="H15" s="85"/>
      <c r="I15" s="68"/>
      <c r="J15" s="65"/>
      <c r="K15" s="65"/>
      <c r="L15" s="70"/>
      <c r="M15" s="65"/>
      <c r="N15" s="70"/>
      <c r="O15" s="65"/>
      <c r="P15" s="65"/>
      <c r="Q15" s="65"/>
      <c r="R15" s="65"/>
      <c r="S15" s="65"/>
      <c r="T15" s="109"/>
      <c r="U15" s="105"/>
      <c r="V15" s="71"/>
      <c r="W15" s="65"/>
      <c r="X15" s="72"/>
      <c r="Y15" s="87"/>
      <c r="Z15" s="87"/>
    </row>
    <row r="16" ht="13.5" thickTop="1"/>
  </sheetData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 SONORA
FORMATO DE SEGUIMIENTO A LAS METAS 
PROGRAMA OPERATIVO ANUAL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Z24"/>
  <sheetViews>
    <sheetView workbookViewId="0" topLeftCell="E1">
      <selection activeCell="R13" sqref="R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140625" style="0" customWidth="1"/>
    <col min="8" max="8" width="57.00390625" style="0" customWidth="1"/>
    <col min="9" max="9" width="14.28125" style="0" customWidth="1"/>
    <col min="10" max="10" width="8.28125" style="0" customWidth="1"/>
    <col min="11" max="11" width="6.57421875" style="0" customWidth="1"/>
    <col min="12" max="12" width="4.140625" style="0" customWidth="1"/>
    <col min="13" max="13" width="4.57421875" style="0" customWidth="1"/>
    <col min="14" max="14" width="4.28125" style="0" customWidth="1"/>
    <col min="15" max="16" width="9.00390625" style="0" hidden="1" customWidth="1"/>
    <col min="17" max="17" width="5.140625" style="0" customWidth="1"/>
    <col min="18" max="18" width="5.7109375" style="0" customWidth="1"/>
    <col min="19" max="19" width="5.00390625" style="0" customWidth="1"/>
    <col min="20" max="20" width="5.140625" style="0" customWidth="1"/>
    <col min="21" max="22" width="9.00390625" style="0" hidden="1" customWidth="1"/>
    <col min="23" max="23" width="10.7109375" style="0" customWidth="1"/>
    <col min="24" max="24" width="8.140625" style="0" customWidth="1"/>
  </cols>
  <sheetData>
    <row r="2" ht="13.5" thickBot="1"/>
    <row r="3" spans="1:26" s="19" customFormat="1" ht="12.75" customHeight="1" thickTop="1">
      <c r="A3" s="9" t="s">
        <v>1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5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18" t="s">
        <v>6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38</v>
      </c>
      <c r="I7" s="57" t="s">
        <v>24</v>
      </c>
      <c r="J7" s="41"/>
      <c r="K7" s="41"/>
      <c r="L7" s="44"/>
      <c r="M7" s="41"/>
      <c r="N7" s="41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52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51">
        <v>1</v>
      </c>
      <c r="F11" s="41"/>
      <c r="G11" s="49"/>
      <c r="H11" s="42" t="s">
        <v>62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52">
        <v>1</v>
      </c>
      <c r="G12" s="41" t="s">
        <v>24</v>
      </c>
      <c r="H12" s="42" t="s">
        <v>65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/>
      <c r="B13" s="41"/>
      <c r="C13" s="41"/>
      <c r="D13" s="91"/>
      <c r="E13" s="40"/>
      <c r="F13" s="52"/>
      <c r="G13" s="41">
        <v>1.1</v>
      </c>
      <c r="H13" s="47" t="s">
        <v>148</v>
      </c>
      <c r="I13" s="43" t="s">
        <v>39</v>
      </c>
      <c r="J13" s="41">
        <v>4</v>
      </c>
      <c r="K13" s="41">
        <v>1</v>
      </c>
      <c r="L13" s="44">
        <v>1</v>
      </c>
      <c r="M13" s="41">
        <v>1</v>
      </c>
      <c r="N13" s="41">
        <v>1</v>
      </c>
      <c r="O13" s="41"/>
      <c r="P13" s="41"/>
      <c r="Q13" s="41">
        <v>1</v>
      </c>
      <c r="R13" s="41">
        <v>1</v>
      </c>
      <c r="S13" s="41"/>
      <c r="T13" s="45"/>
      <c r="U13" s="45"/>
      <c r="V13" s="45"/>
      <c r="W13" s="61">
        <f>+Q13+R13+S13+T13</f>
        <v>2</v>
      </c>
      <c r="X13" s="48">
        <f>W13/J13</f>
        <v>0.5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40"/>
      <c r="F14" s="52"/>
      <c r="G14" s="41">
        <v>1.2</v>
      </c>
      <c r="H14" s="47" t="s">
        <v>130</v>
      </c>
      <c r="I14" s="43" t="s">
        <v>39</v>
      </c>
      <c r="J14" s="41">
        <v>4</v>
      </c>
      <c r="K14" s="41">
        <v>1</v>
      </c>
      <c r="L14" s="44">
        <v>1</v>
      </c>
      <c r="M14" s="41">
        <v>1</v>
      </c>
      <c r="N14" s="41">
        <v>1</v>
      </c>
      <c r="O14" s="41"/>
      <c r="P14" s="41"/>
      <c r="Q14" s="41">
        <v>1</v>
      </c>
      <c r="R14" s="41">
        <v>1</v>
      </c>
      <c r="S14" s="41"/>
      <c r="T14" s="45"/>
      <c r="U14" s="45"/>
      <c r="V14" s="45"/>
      <c r="W14" s="61">
        <f>+Q14+R14+S14+T14</f>
        <v>2</v>
      </c>
      <c r="X14" s="48">
        <f>W14/J14</f>
        <v>0.5</v>
      </c>
      <c r="Y14" s="38"/>
      <c r="Z14" s="38"/>
    </row>
    <row r="15" spans="1:26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40"/>
      <c r="F15" s="41"/>
      <c r="G15" s="49" t="s">
        <v>73</v>
      </c>
      <c r="H15" s="47" t="s">
        <v>60</v>
      </c>
      <c r="I15" s="43" t="s">
        <v>39</v>
      </c>
      <c r="J15" s="41">
        <v>4</v>
      </c>
      <c r="K15" s="41">
        <v>1</v>
      </c>
      <c r="L15" s="44">
        <v>1</v>
      </c>
      <c r="M15" s="41">
        <v>1</v>
      </c>
      <c r="N15" s="41">
        <v>1</v>
      </c>
      <c r="O15" s="41"/>
      <c r="P15" s="41"/>
      <c r="Q15" s="41">
        <v>1</v>
      </c>
      <c r="R15" s="41">
        <v>1</v>
      </c>
      <c r="S15" s="41"/>
      <c r="T15" s="45"/>
      <c r="U15" s="45"/>
      <c r="V15" s="45"/>
      <c r="W15" s="61">
        <f>+Q15+R15+S15+T15</f>
        <v>2</v>
      </c>
      <c r="X15" s="48">
        <f>W15/J15</f>
        <v>0.5</v>
      </c>
      <c r="Y15" s="38"/>
      <c r="Z15" s="38"/>
    </row>
    <row r="16" spans="1:26" s="39" customFormat="1" ht="25.5" customHeight="1">
      <c r="A16" s="40"/>
      <c r="B16" s="41"/>
      <c r="C16" s="41"/>
      <c r="D16" s="91"/>
      <c r="E16" s="40"/>
      <c r="F16" s="41"/>
      <c r="G16" s="49" t="s">
        <v>105</v>
      </c>
      <c r="H16" s="47" t="s">
        <v>104</v>
      </c>
      <c r="I16" s="43" t="s">
        <v>33</v>
      </c>
      <c r="J16" s="41">
        <v>1</v>
      </c>
      <c r="K16" s="41"/>
      <c r="L16" s="44">
        <v>1</v>
      </c>
      <c r="M16" s="41"/>
      <c r="N16" s="41"/>
      <c r="O16" s="41"/>
      <c r="P16" s="41"/>
      <c r="Q16" s="41"/>
      <c r="R16" s="41">
        <v>0</v>
      </c>
      <c r="S16" s="41"/>
      <c r="T16" s="45"/>
      <c r="U16" s="45"/>
      <c r="V16" s="45"/>
      <c r="W16" s="61">
        <f>+Q16+R16+S16+T16</f>
        <v>0</v>
      </c>
      <c r="X16" s="48">
        <f>W16/J16</f>
        <v>0</v>
      </c>
      <c r="Y16" s="38"/>
      <c r="Z16" s="38"/>
    </row>
    <row r="17" spans="1:26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40"/>
      <c r="F17" s="52">
        <v>2</v>
      </c>
      <c r="G17" s="49"/>
      <c r="H17" s="47" t="s">
        <v>132</v>
      </c>
      <c r="I17" s="43"/>
      <c r="J17" s="41"/>
      <c r="K17" s="41"/>
      <c r="L17" s="44"/>
      <c r="M17" s="41"/>
      <c r="N17" s="41"/>
      <c r="O17" s="41"/>
      <c r="P17" s="41"/>
      <c r="Q17" s="41"/>
      <c r="R17" s="41"/>
      <c r="S17" s="41"/>
      <c r="T17" s="45"/>
      <c r="U17" s="45"/>
      <c r="V17" s="45"/>
      <c r="W17" s="61"/>
      <c r="X17" s="48"/>
      <c r="Y17" s="38"/>
      <c r="Z17" s="38"/>
    </row>
    <row r="18" spans="1:26" s="39" customFormat="1" ht="12.75" customHeight="1">
      <c r="A18" s="113"/>
      <c r="B18" s="113"/>
      <c r="C18" s="113"/>
      <c r="D18" s="113"/>
      <c r="E18" s="40"/>
      <c r="F18" s="41"/>
      <c r="G18" s="49" t="s">
        <v>133</v>
      </c>
      <c r="H18" s="47" t="s">
        <v>137</v>
      </c>
      <c r="I18" s="43" t="s">
        <v>36</v>
      </c>
      <c r="J18" s="41">
        <v>26</v>
      </c>
      <c r="K18" s="41">
        <v>5</v>
      </c>
      <c r="L18" s="44">
        <v>8</v>
      </c>
      <c r="M18" s="41">
        <v>5</v>
      </c>
      <c r="N18" s="41">
        <v>8</v>
      </c>
      <c r="O18" s="41"/>
      <c r="P18" s="41"/>
      <c r="Q18" s="41">
        <v>5</v>
      </c>
      <c r="R18" s="41">
        <v>8</v>
      </c>
      <c r="S18" s="41"/>
      <c r="T18" s="45"/>
      <c r="U18" s="45"/>
      <c r="V18" s="45"/>
      <c r="W18" s="61">
        <f>+Q18+R18+S18+T18</f>
        <v>13</v>
      </c>
      <c r="X18" s="48">
        <f>W18/J18</f>
        <v>0.5</v>
      </c>
      <c r="Y18" s="38"/>
      <c r="Z18" s="38"/>
    </row>
    <row r="19" spans="1:26" s="39" customFormat="1" ht="24" customHeight="1">
      <c r="A19" s="113"/>
      <c r="B19" s="113"/>
      <c r="C19" s="113"/>
      <c r="D19" s="113"/>
      <c r="E19" s="40"/>
      <c r="F19" s="41"/>
      <c r="G19" s="49" t="s">
        <v>78</v>
      </c>
      <c r="H19" s="47" t="s">
        <v>138</v>
      </c>
      <c r="I19" s="43" t="s">
        <v>33</v>
      </c>
      <c r="J19" s="41">
        <v>1</v>
      </c>
      <c r="K19" s="41"/>
      <c r="L19" s="44"/>
      <c r="M19" s="41"/>
      <c r="N19" s="41">
        <v>1</v>
      </c>
      <c r="O19" s="113"/>
      <c r="P19" s="113"/>
      <c r="Q19" s="41"/>
      <c r="R19" s="41"/>
      <c r="S19" s="41"/>
      <c r="T19" s="45"/>
      <c r="U19" s="45"/>
      <c r="V19" s="45"/>
      <c r="W19" s="61">
        <f>+Q19+R19+S19+T19</f>
        <v>0</v>
      </c>
      <c r="X19" s="48">
        <f>W19/J19</f>
        <v>0</v>
      </c>
      <c r="Y19" s="38"/>
      <c r="Z19" s="38"/>
    </row>
    <row r="20" spans="1:26" s="39" customFormat="1" ht="35.25" customHeight="1">
      <c r="A20" s="113"/>
      <c r="B20" s="113"/>
      <c r="C20" s="113"/>
      <c r="D20" s="113"/>
      <c r="E20" s="40"/>
      <c r="F20" s="41"/>
      <c r="G20" s="49" t="s">
        <v>77</v>
      </c>
      <c r="H20" s="47" t="s">
        <v>134</v>
      </c>
      <c r="I20" s="43" t="s">
        <v>135</v>
      </c>
      <c r="J20" s="41">
        <v>80</v>
      </c>
      <c r="K20" s="41">
        <v>20</v>
      </c>
      <c r="L20" s="44">
        <v>20</v>
      </c>
      <c r="M20" s="41">
        <v>20</v>
      </c>
      <c r="N20" s="41">
        <v>20</v>
      </c>
      <c r="O20" s="113"/>
      <c r="P20" s="113"/>
      <c r="Q20" s="41">
        <v>34</v>
      </c>
      <c r="R20" s="41">
        <v>36</v>
      </c>
      <c r="S20" s="41"/>
      <c r="T20" s="45"/>
      <c r="U20" s="45"/>
      <c r="V20" s="45"/>
      <c r="W20" s="61">
        <f>+Q20+R20+S20+T20</f>
        <v>70</v>
      </c>
      <c r="X20" s="48">
        <f>W20/J20</f>
        <v>0.875</v>
      </c>
      <c r="Y20" s="38"/>
      <c r="Z20" s="38"/>
    </row>
    <row r="21" spans="1:26" s="39" customFormat="1" ht="12.75" customHeight="1">
      <c r="A21" s="113"/>
      <c r="B21" s="113"/>
      <c r="C21" s="113"/>
      <c r="D21" s="113"/>
      <c r="E21" s="40"/>
      <c r="F21" s="41"/>
      <c r="G21" s="49" t="s">
        <v>79</v>
      </c>
      <c r="H21" s="47" t="s">
        <v>136</v>
      </c>
      <c r="I21" s="43" t="s">
        <v>33</v>
      </c>
      <c r="J21" s="41">
        <v>4</v>
      </c>
      <c r="K21" s="41">
        <v>1</v>
      </c>
      <c r="L21" s="44">
        <v>1</v>
      </c>
      <c r="M21" s="41">
        <v>1</v>
      </c>
      <c r="N21" s="41">
        <v>1</v>
      </c>
      <c r="O21" s="113"/>
      <c r="P21" s="113"/>
      <c r="Q21" s="41">
        <v>1</v>
      </c>
      <c r="R21" s="41">
        <v>1</v>
      </c>
      <c r="S21" s="41"/>
      <c r="T21" s="45"/>
      <c r="U21" s="45"/>
      <c r="V21" s="45"/>
      <c r="W21" s="61">
        <f>+Q21+R21+S21+T21</f>
        <v>2</v>
      </c>
      <c r="X21" s="48">
        <f>W21/J21</f>
        <v>0.5</v>
      </c>
      <c r="Y21" s="38"/>
      <c r="Z21" s="38"/>
    </row>
    <row r="22" spans="1:26" s="39" customFormat="1" ht="23.25" customHeight="1">
      <c r="A22" s="113"/>
      <c r="B22" s="113"/>
      <c r="C22" s="113"/>
      <c r="D22" s="113"/>
      <c r="E22" s="40"/>
      <c r="F22" s="52">
        <v>4</v>
      </c>
      <c r="G22" s="49"/>
      <c r="H22" s="47" t="s">
        <v>149</v>
      </c>
      <c r="I22" s="43"/>
      <c r="J22" s="41"/>
      <c r="K22" s="41"/>
      <c r="L22" s="44"/>
      <c r="M22" s="41"/>
      <c r="N22" s="41"/>
      <c r="O22" s="113"/>
      <c r="P22" s="113"/>
      <c r="Q22" s="41"/>
      <c r="R22" s="41"/>
      <c r="S22" s="41"/>
      <c r="T22" s="45"/>
      <c r="U22" s="45"/>
      <c r="V22" s="45"/>
      <c r="W22" s="61"/>
      <c r="X22" s="48"/>
      <c r="Y22" s="38"/>
      <c r="Z22" s="38"/>
    </row>
    <row r="23" spans="1:26" s="39" customFormat="1" ht="12.75" customHeight="1">
      <c r="A23" s="113"/>
      <c r="B23" s="113"/>
      <c r="C23" s="113"/>
      <c r="D23" s="113"/>
      <c r="E23" s="40"/>
      <c r="F23" s="52"/>
      <c r="G23" s="49" t="s">
        <v>150</v>
      </c>
      <c r="H23" s="47" t="s">
        <v>151</v>
      </c>
      <c r="I23" s="43" t="s">
        <v>39</v>
      </c>
      <c r="J23" s="41">
        <v>4</v>
      </c>
      <c r="K23" s="41">
        <v>1</v>
      </c>
      <c r="L23" s="44">
        <v>1</v>
      </c>
      <c r="M23" s="41">
        <v>1</v>
      </c>
      <c r="N23" s="41">
        <v>1</v>
      </c>
      <c r="O23" s="113"/>
      <c r="P23" s="113"/>
      <c r="Q23" s="41">
        <v>1</v>
      </c>
      <c r="R23" s="41">
        <v>1</v>
      </c>
      <c r="S23" s="41"/>
      <c r="T23" s="45"/>
      <c r="U23" s="45"/>
      <c r="V23" s="45"/>
      <c r="W23" s="61">
        <f>+Q23+R23+S23+T23</f>
        <v>2</v>
      </c>
      <c r="X23" s="48">
        <f>W23/J23</f>
        <v>0.5</v>
      </c>
      <c r="Y23" s="38"/>
      <c r="Z23" s="38"/>
    </row>
    <row r="24" spans="5:24" ht="13.5" thickBot="1">
      <c r="E24" s="95" t="s">
        <v>24</v>
      </c>
      <c r="F24" s="66"/>
      <c r="G24" s="66"/>
      <c r="H24" s="67"/>
      <c r="I24" s="68"/>
      <c r="J24" s="65"/>
      <c r="K24" s="65"/>
      <c r="L24" s="70"/>
      <c r="M24" s="65"/>
      <c r="N24" s="65"/>
      <c r="Q24" s="120"/>
      <c r="R24" s="120"/>
      <c r="S24" s="120"/>
      <c r="T24" s="120"/>
      <c r="U24" s="120"/>
      <c r="V24" s="120"/>
      <c r="W24" s="120"/>
      <c r="X24" s="123"/>
    </row>
    <row r="25" ht="13.5" thickTop="1"/>
  </sheetData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Z41"/>
  <sheetViews>
    <sheetView workbookViewId="0" topLeftCell="G1">
      <selection activeCell="W15" sqref="W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7109375" style="0" customWidth="1"/>
    <col min="8" max="8" width="54.00390625" style="0" customWidth="1"/>
    <col min="9" max="9" width="15.28125" style="0" customWidth="1"/>
    <col min="10" max="10" width="8.140625" style="0" customWidth="1"/>
    <col min="11" max="11" width="6.140625" style="0" customWidth="1"/>
    <col min="12" max="12" width="5.421875" style="0" customWidth="1"/>
    <col min="13" max="13" width="5.7109375" style="0" customWidth="1"/>
    <col min="14" max="14" width="5.8515625" style="0" customWidth="1"/>
    <col min="15" max="16" width="9.00390625" style="0" hidden="1" customWidth="1"/>
    <col min="17" max="17" width="4.421875" style="0" customWidth="1"/>
    <col min="18" max="18" width="4.00390625" style="0" customWidth="1"/>
    <col min="19" max="19" width="3.8515625" style="0" customWidth="1"/>
    <col min="20" max="20" width="5.00390625" style="0" customWidth="1"/>
    <col min="21" max="22" width="9.00390625" style="0" hidden="1" customWidth="1"/>
    <col min="23" max="23" width="10.57421875" style="0" customWidth="1"/>
    <col min="24" max="24" width="8.8515625" style="0" customWidth="1"/>
  </cols>
  <sheetData>
    <row r="2" ht="13.5" thickBot="1"/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5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40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35</v>
      </c>
      <c r="F11" s="41"/>
      <c r="G11" s="41"/>
      <c r="H11" s="53" t="s">
        <v>74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52">
        <v>1</v>
      </c>
      <c r="G12" s="41" t="s">
        <v>24</v>
      </c>
      <c r="H12" s="42" t="s">
        <v>106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94"/>
      <c r="F13" s="52"/>
      <c r="G13" s="41">
        <v>1.1</v>
      </c>
      <c r="H13" s="47" t="s">
        <v>107</v>
      </c>
      <c r="I13" s="43" t="s">
        <v>36</v>
      </c>
      <c r="J13" s="41">
        <v>1</v>
      </c>
      <c r="K13" s="41"/>
      <c r="L13" s="44"/>
      <c r="M13" s="41">
        <v>1</v>
      </c>
      <c r="N13" s="41"/>
      <c r="O13" s="41"/>
      <c r="P13" s="41"/>
      <c r="Q13" s="41"/>
      <c r="R13" s="41"/>
      <c r="S13" s="41"/>
      <c r="T13" s="45"/>
      <c r="U13" s="45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94" t="s">
        <v>24</v>
      </c>
      <c r="F14" s="52">
        <v>2</v>
      </c>
      <c r="G14" s="41" t="s">
        <v>24</v>
      </c>
      <c r="H14" s="42" t="s">
        <v>108</v>
      </c>
      <c r="I14" s="43"/>
      <c r="J14" s="41"/>
      <c r="K14" s="41"/>
      <c r="L14" s="44"/>
      <c r="M14" s="41"/>
      <c r="N14" s="41"/>
      <c r="O14" s="41"/>
      <c r="P14" s="41"/>
      <c r="Q14" s="41"/>
      <c r="R14" s="41"/>
      <c r="S14" s="41"/>
      <c r="T14" s="45"/>
      <c r="U14" s="45"/>
      <c r="V14" s="45"/>
      <c r="W14" s="61"/>
      <c r="X14" s="48"/>
      <c r="Y14" s="38"/>
      <c r="Z14" s="38"/>
    </row>
    <row r="15" spans="1:26" s="39" customFormat="1" ht="12.75" customHeight="1">
      <c r="A15" s="40"/>
      <c r="B15" s="41"/>
      <c r="C15" s="41"/>
      <c r="D15" s="91"/>
      <c r="E15" s="40"/>
      <c r="F15" s="41"/>
      <c r="G15" s="41">
        <v>2.3</v>
      </c>
      <c r="H15" s="47" t="s">
        <v>109</v>
      </c>
      <c r="I15" s="43" t="s">
        <v>37</v>
      </c>
      <c r="J15" s="41">
        <v>4</v>
      </c>
      <c r="K15" s="41">
        <v>1</v>
      </c>
      <c r="L15" s="44">
        <v>1</v>
      </c>
      <c r="M15" s="41">
        <v>1</v>
      </c>
      <c r="N15" s="41">
        <v>1</v>
      </c>
      <c r="O15" s="113"/>
      <c r="P15" s="113"/>
      <c r="Q15" s="41">
        <v>1</v>
      </c>
      <c r="R15" s="41">
        <v>1</v>
      </c>
      <c r="S15" s="41"/>
      <c r="T15" s="45"/>
      <c r="U15" s="45"/>
      <c r="V15" s="45"/>
      <c r="W15" s="61">
        <f>+Q15+R15+S15+T15</f>
        <v>2</v>
      </c>
      <c r="X15" s="48">
        <f>W15/J15</f>
        <v>0.5</v>
      </c>
      <c r="Y15" s="38"/>
      <c r="Z15" s="38"/>
    </row>
    <row r="16" spans="1:26" s="39" customFormat="1" ht="12.75" customHeight="1">
      <c r="A16" s="40"/>
      <c r="B16" s="41"/>
      <c r="C16" s="41"/>
      <c r="D16" s="91"/>
      <c r="E16" s="94" t="s">
        <v>124</v>
      </c>
      <c r="F16" s="41"/>
      <c r="G16" s="41"/>
      <c r="H16" s="47" t="s">
        <v>125</v>
      </c>
      <c r="I16" s="43"/>
      <c r="J16" s="41"/>
      <c r="K16" s="41"/>
      <c r="L16" s="44"/>
      <c r="M16" s="41"/>
      <c r="N16" s="113"/>
      <c r="O16" s="113"/>
      <c r="P16" s="113"/>
      <c r="Q16" s="41"/>
      <c r="R16" s="41"/>
      <c r="S16" s="41"/>
      <c r="T16" s="45"/>
      <c r="U16" s="45"/>
      <c r="V16" s="45"/>
      <c r="W16" s="61"/>
      <c r="X16" s="48"/>
      <c r="Y16" s="38"/>
      <c r="Z16" s="38"/>
    </row>
    <row r="17" spans="1:26" s="39" customFormat="1" ht="24.75" customHeight="1">
      <c r="A17" s="40"/>
      <c r="B17" s="41"/>
      <c r="C17" s="41"/>
      <c r="D17" s="91"/>
      <c r="E17" s="40"/>
      <c r="F17" s="52">
        <v>1</v>
      </c>
      <c r="G17" s="52"/>
      <c r="H17" s="42" t="s">
        <v>144</v>
      </c>
      <c r="I17" s="43"/>
      <c r="J17" s="41"/>
      <c r="K17" s="41"/>
      <c r="L17" s="44"/>
      <c r="M17" s="41"/>
      <c r="N17" s="113"/>
      <c r="O17" s="113"/>
      <c r="P17" s="113"/>
      <c r="Q17" s="41"/>
      <c r="R17" s="41"/>
      <c r="S17" s="41"/>
      <c r="T17" s="45"/>
      <c r="U17" s="45"/>
      <c r="V17" s="45"/>
      <c r="W17" s="61"/>
      <c r="X17" s="48"/>
      <c r="Y17" s="38"/>
      <c r="Z17" s="38"/>
    </row>
    <row r="18" spans="1:26" s="39" customFormat="1" ht="18.75" customHeight="1">
      <c r="A18" s="40"/>
      <c r="B18" s="41"/>
      <c r="C18" s="41"/>
      <c r="D18" s="91"/>
      <c r="E18" s="40"/>
      <c r="F18" s="52"/>
      <c r="G18" s="41">
        <v>1.1</v>
      </c>
      <c r="H18" s="42" t="s">
        <v>145</v>
      </c>
      <c r="I18" s="43" t="s">
        <v>36</v>
      </c>
      <c r="J18" s="41">
        <v>1</v>
      </c>
      <c r="K18" s="41"/>
      <c r="L18" s="44"/>
      <c r="M18" s="41">
        <v>1</v>
      </c>
      <c r="N18" s="113"/>
      <c r="O18" s="113"/>
      <c r="P18" s="113"/>
      <c r="Q18" s="41"/>
      <c r="R18" s="41"/>
      <c r="S18" s="41"/>
      <c r="T18" s="45"/>
      <c r="U18" s="45"/>
      <c r="V18" s="45"/>
      <c r="W18" s="61">
        <f>+Q18+R18+S18+T18</f>
        <v>0</v>
      </c>
      <c r="X18" s="48">
        <f>W18/J18</f>
        <v>0</v>
      </c>
      <c r="Y18" s="38"/>
      <c r="Z18" s="38"/>
    </row>
    <row r="19" spans="1:26" s="39" customFormat="1" ht="12.75" customHeight="1" thickBot="1">
      <c r="A19" s="40" t="s">
        <v>24</v>
      </c>
      <c r="B19" s="41" t="s">
        <v>24</v>
      </c>
      <c r="C19" s="41" t="s">
        <v>24</v>
      </c>
      <c r="D19" s="91" t="s">
        <v>24</v>
      </c>
      <c r="E19" s="95"/>
      <c r="F19" s="66"/>
      <c r="G19" s="66"/>
      <c r="H19" s="67"/>
      <c r="I19" s="68"/>
      <c r="J19" s="65"/>
      <c r="K19" s="65"/>
      <c r="L19" s="70"/>
      <c r="M19" s="65"/>
      <c r="N19" s="131"/>
      <c r="O19" s="130"/>
      <c r="P19" s="130"/>
      <c r="Q19" s="65"/>
      <c r="R19" s="65"/>
      <c r="S19" s="65"/>
      <c r="T19" s="71"/>
      <c r="U19" s="71"/>
      <c r="V19" s="71"/>
      <c r="W19" s="65"/>
      <c r="X19" s="146"/>
      <c r="Y19" s="38"/>
      <c r="Z19" s="38"/>
    </row>
    <row r="20" spans="1:26" s="39" customFormat="1" ht="12.75" customHeight="1" thickTop="1">
      <c r="A20" s="73" t="s">
        <v>24</v>
      </c>
      <c r="B20" s="74" t="s">
        <v>24</v>
      </c>
      <c r="C20" s="74" t="s">
        <v>24</v>
      </c>
      <c r="D20" s="92" t="s">
        <v>24</v>
      </c>
      <c r="E20" s="110"/>
      <c r="F20" s="110"/>
      <c r="G20" s="110"/>
      <c r="H20" s="111"/>
      <c r="I20" s="112"/>
      <c r="J20" s="113"/>
      <c r="K20" s="113"/>
      <c r="L20" s="114"/>
      <c r="M20" s="113"/>
      <c r="N20" s="114"/>
      <c r="O20" s="113"/>
      <c r="P20" s="113"/>
      <c r="Q20" s="113"/>
      <c r="R20" s="113"/>
      <c r="S20" s="113"/>
      <c r="T20" s="18"/>
      <c r="U20" s="18"/>
      <c r="V20" s="18"/>
      <c r="W20" s="113"/>
      <c r="X20" s="178"/>
      <c r="Y20" s="38"/>
      <c r="Z20" s="38"/>
    </row>
    <row r="21" ht="12.75">
      <c r="X21" s="179"/>
    </row>
    <row r="22" ht="12.75">
      <c r="X22" s="179"/>
    </row>
    <row r="23" ht="12.75">
      <c r="X23" s="179"/>
    </row>
    <row r="24" ht="12.75">
      <c r="X24" s="179"/>
    </row>
    <row r="25" ht="12.75">
      <c r="X25" s="179"/>
    </row>
    <row r="26" ht="12.75">
      <c r="X26" s="115"/>
    </row>
    <row r="27" ht="12.75">
      <c r="X27" s="115"/>
    </row>
    <row r="28" ht="12.75">
      <c r="X28" s="115"/>
    </row>
    <row r="29" ht="12.75">
      <c r="X29" s="115"/>
    </row>
    <row r="30" ht="12.75">
      <c r="X30" s="115"/>
    </row>
    <row r="31" ht="12.75">
      <c r="X31" s="115"/>
    </row>
    <row r="32" ht="12.75">
      <c r="X32" s="115"/>
    </row>
    <row r="33" ht="12.75">
      <c r="X33" s="115"/>
    </row>
    <row r="34" ht="12.75">
      <c r="X34" s="115"/>
    </row>
    <row r="35" ht="12.75">
      <c r="X35" s="115"/>
    </row>
    <row r="36" ht="12.75">
      <c r="X36" s="115"/>
    </row>
    <row r="37" ht="12.75">
      <c r="X37" s="115"/>
    </row>
    <row r="38" ht="12.75">
      <c r="X38" s="115"/>
    </row>
    <row r="39" ht="12.75">
      <c r="X39" s="115"/>
    </row>
    <row r="40" ht="12.75">
      <c r="X40" s="115"/>
    </row>
    <row r="41" ht="12.75">
      <c r="X41" s="115"/>
    </row>
  </sheetData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1968503937007874" right="0.1968503937007874" top="1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Z22"/>
  <sheetViews>
    <sheetView workbookViewId="0" topLeftCell="F1">
      <selection activeCell="R15" sqref="R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7.140625" style="0" customWidth="1"/>
    <col min="6" max="6" width="4.7109375" style="0" customWidth="1"/>
    <col min="7" max="7" width="6.00390625" style="0" customWidth="1"/>
    <col min="8" max="8" width="54.421875" style="0" customWidth="1"/>
    <col min="9" max="9" width="12.140625" style="0" customWidth="1"/>
    <col min="10" max="10" width="8.421875" style="0" customWidth="1"/>
    <col min="11" max="11" width="9.00390625" style="0" customWidth="1"/>
    <col min="12" max="12" width="8.57421875" style="0" customWidth="1"/>
    <col min="13" max="13" width="7.8515625" style="0" customWidth="1"/>
    <col min="14" max="14" width="8.7109375" style="0" customWidth="1"/>
    <col min="15" max="16" width="9.00390625" style="0" hidden="1" customWidth="1"/>
    <col min="17" max="18" width="4.57421875" style="0" customWidth="1"/>
    <col min="19" max="19" width="4.28125" style="0" customWidth="1"/>
    <col min="20" max="20" width="4.8515625" style="0" customWidth="1"/>
    <col min="21" max="22" width="9.00390625" style="0" hidden="1" customWidth="1"/>
    <col min="23" max="23" width="11.00390625" style="0" customWidth="1"/>
    <col min="24" max="24" width="8.00390625" style="0" customWidth="1"/>
  </cols>
  <sheetData>
    <row r="2" ht="13.5" thickBot="1"/>
    <row r="3" spans="1:26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5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41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32</v>
      </c>
      <c r="F11" s="41"/>
      <c r="G11" s="41"/>
      <c r="H11" s="42" t="s">
        <v>66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52">
        <v>1</v>
      </c>
      <c r="G12" s="41"/>
      <c r="H12" s="42" t="s">
        <v>110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52"/>
      <c r="G13" s="41">
        <v>1.1</v>
      </c>
      <c r="H13" s="62" t="s">
        <v>120</v>
      </c>
      <c r="I13" s="43" t="s">
        <v>39</v>
      </c>
      <c r="J13" s="41">
        <v>1</v>
      </c>
      <c r="K13" s="41"/>
      <c r="L13" s="44"/>
      <c r="M13" s="41"/>
      <c r="N13" s="41">
        <v>1</v>
      </c>
      <c r="O13" s="41"/>
      <c r="P13" s="41"/>
      <c r="Q13" s="41"/>
      <c r="R13" s="41"/>
      <c r="S13" s="41"/>
      <c r="T13" s="45"/>
      <c r="U13" s="45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40"/>
      <c r="F14" s="52"/>
      <c r="G14" s="41">
        <v>1.2</v>
      </c>
      <c r="H14" s="47" t="s">
        <v>101</v>
      </c>
      <c r="I14" s="43" t="s">
        <v>61</v>
      </c>
      <c r="J14" s="41">
        <v>1</v>
      </c>
      <c r="K14" s="41"/>
      <c r="L14" s="44"/>
      <c r="M14" s="41"/>
      <c r="N14" s="41">
        <v>1</v>
      </c>
      <c r="O14" s="41"/>
      <c r="P14" s="41"/>
      <c r="Q14" s="41"/>
      <c r="R14" s="41"/>
      <c r="S14" s="41"/>
      <c r="T14" s="45"/>
      <c r="U14" s="45"/>
      <c r="V14" s="45"/>
      <c r="W14" s="61">
        <f>+Q14+R14+S14+T14</f>
        <v>0</v>
      </c>
      <c r="X14" s="48">
        <f>W14/J14</f>
        <v>0</v>
      </c>
      <c r="Y14" s="38"/>
      <c r="Z14" s="38"/>
    </row>
    <row r="15" spans="1:26" s="39" customFormat="1" ht="12.75" customHeight="1">
      <c r="A15" s="40"/>
      <c r="B15" s="41"/>
      <c r="C15" s="41"/>
      <c r="D15" s="91"/>
      <c r="E15" s="40"/>
      <c r="F15" s="52"/>
      <c r="G15" s="41">
        <v>1.4</v>
      </c>
      <c r="H15" s="47" t="s">
        <v>128</v>
      </c>
      <c r="I15" s="43" t="s">
        <v>36</v>
      </c>
      <c r="J15" s="41">
        <v>2</v>
      </c>
      <c r="K15" s="41">
        <v>1</v>
      </c>
      <c r="L15" s="44"/>
      <c r="M15" s="41">
        <v>1</v>
      </c>
      <c r="N15" s="41"/>
      <c r="O15" s="41"/>
      <c r="P15" s="41"/>
      <c r="Q15" s="41">
        <v>1</v>
      </c>
      <c r="R15" s="41"/>
      <c r="S15" s="41"/>
      <c r="T15" s="45"/>
      <c r="U15" s="45"/>
      <c r="V15" s="45"/>
      <c r="W15" s="61">
        <f>+Q15+R15+S15+T15</f>
        <v>1</v>
      </c>
      <c r="X15" s="48">
        <f>W15/J15</f>
        <v>0.5</v>
      </c>
      <c r="Y15" s="38"/>
      <c r="Z15" s="38"/>
    </row>
    <row r="16" spans="1:26" s="39" customFormat="1" ht="30.75" customHeight="1">
      <c r="A16" s="40"/>
      <c r="B16" s="41"/>
      <c r="C16" s="41"/>
      <c r="D16" s="91"/>
      <c r="E16" s="40"/>
      <c r="F16" s="49" t="s">
        <v>32</v>
      </c>
      <c r="G16" s="41"/>
      <c r="H16" s="47" t="s">
        <v>146</v>
      </c>
      <c r="I16" s="43"/>
      <c r="J16" s="41"/>
      <c r="K16" s="41"/>
      <c r="L16" s="44"/>
      <c r="M16" s="41"/>
      <c r="N16" s="41"/>
      <c r="O16" s="41"/>
      <c r="P16" s="41"/>
      <c r="Q16" s="41"/>
      <c r="R16" s="41"/>
      <c r="S16" s="41"/>
      <c r="T16" s="45"/>
      <c r="U16" s="45"/>
      <c r="V16" s="45"/>
      <c r="W16" s="61"/>
      <c r="X16" s="48"/>
      <c r="Y16" s="38"/>
      <c r="Z16" s="38"/>
    </row>
    <row r="17" spans="1:26" s="39" customFormat="1" ht="12.75" customHeight="1">
      <c r="A17" s="40"/>
      <c r="B17" s="41"/>
      <c r="C17" s="41"/>
      <c r="D17" s="91"/>
      <c r="E17" s="40"/>
      <c r="F17" s="52"/>
      <c r="G17" s="41">
        <v>2.1</v>
      </c>
      <c r="H17" s="47" t="s">
        <v>147</v>
      </c>
      <c r="I17" s="43" t="s">
        <v>36</v>
      </c>
      <c r="J17" s="41">
        <v>1</v>
      </c>
      <c r="K17" s="41"/>
      <c r="L17" s="44"/>
      <c r="M17" s="41"/>
      <c r="N17" s="41">
        <v>1</v>
      </c>
      <c r="O17" s="41"/>
      <c r="P17" s="41"/>
      <c r="Q17" s="41"/>
      <c r="R17" s="41"/>
      <c r="S17" s="41"/>
      <c r="T17" s="45"/>
      <c r="U17" s="45"/>
      <c r="V17" s="45"/>
      <c r="W17" s="61">
        <f>+Q17+R17+S17+T17</f>
        <v>0</v>
      </c>
      <c r="X17" s="48">
        <f>W17/J17</f>
        <v>0</v>
      </c>
      <c r="Y17" s="38"/>
      <c r="Z17" s="38"/>
    </row>
    <row r="18" spans="1:26" s="39" customFormat="1" ht="12.75" customHeight="1">
      <c r="A18" s="40"/>
      <c r="B18" s="41"/>
      <c r="C18" s="41"/>
      <c r="D18" s="91"/>
      <c r="E18" s="40"/>
      <c r="F18" s="52"/>
      <c r="G18" s="41">
        <v>2.2</v>
      </c>
      <c r="H18" s="47" t="s">
        <v>112</v>
      </c>
      <c r="I18" s="43" t="s">
        <v>36</v>
      </c>
      <c r="J18" s="41">
        <v>4</v>
      </c>
      <c r="K18" s="41">
        <v>1</v>
      </c>
      <c r="L18" s="44">
        <v>1</v>
      </c>
      <c r="M18" s="41">
        <v>1</v>
      </c>
      <c r="N18" s="41">
        <v>1</v>
      </c>
      <c r="O18" s="41"/>
      <c r="P18" s="41"/>
      <c r="Q18" s="41">
        <v>1</v>
      </c>
      <c r="R18" s="41">
        <v>1</v>
      </c>
      <c r="S18" s="41"/>
      <c r="T18" s="45"/>
      <c r="U18" s="45"/>
      <c r="V18" s="45"/>
      <c r="W18" s="61">
        <f>+Q18+R18+S18+T18</f>
        <v>2</v>
      </c>
      <c r="X18" s="48">
        <f>W18/J18</f>
        <v>0.5</v>
      </c>
      <c r="Y18" s="38"/>
      <c r="Z18" s="38"/>
    </row>
    <row r="19" spans="1:26" s="39" customFormat="1" ht="12.75" customHeight="1">
      <c r="A19" s="40"/>
      <c r="B19" s="41"/>
      <c r="C19" s="41"/>
      <c r="D19" s="91"/>
      <c r="E19" s="40"/>
      <c r="F19" s="52"/>
      <c r="G19" s="41">
        <v>2.3</v>
      </c>
      <c r="H19" s="47" t="s">
        <v>111</v>
      </c>
      <c r="I19" s="43" t="s">
        <v>36</v>
      </c>
      <c r="J19" s="41">
        <v>12</v>
      </c>
      <c r="K19" s="41">
        <v>3</v>
      </c>
      <c r="L19" s="44">
        <v>3</v>
      </c>
      <c r="M19" s="41">
        <v>3</v>
      </c>
      <c r="N19" s="41">
        <v>3</v>
      </c>
      <c r="O19" s="41"/>
      <c r="P19" s="41"/>
      <c r="Q19" s="41">
        <v>3</v>
      </c>
      <c r="R19" s="41">
        <v>3</v>
      </c>
      <c r="S19" s="41"/>
      <c r="T19" s="45"/>
      <c r="U19" s="45"/>
      <c r="V19" s="45"/>
      <c r="W19" s="61">
        <f>+Q19+R19+S19+T19</f>
        <v>6</v>
      </c>
      <c r="X19" s="48">
        <f>W19/J19</f>
        <v>0.5</v>
      </c>
      <c r="Y19" s="38"/>
      <c r="Z19" s="38"/>
    </row>
    <row r="20" spans="1:26" s="39" customFormat="1" ht="12.75" customHeight="1">
      <c r="A20" s="40" t="s">
        <v>24</v>
      </c>
      <c r="B20" s="41" t="s">
        <v>24</v>
      </c>
      <c r="C20" s="41" t="s">
        <v>24</v>
      </c>
      <c r="D20" s="91" t="s">
        <v>24</v>
      </c>
      <c r="E20" s="40"/>
      <c r="F20" s="49" t="s">
        <v>28</v>
      </c>
      <c r="G20" s="41"/>
      <c r="H20" s="47" t="s">
        <v>118</v>
      </c>
      <c r="I20" s="43"/>
      <c r="J20" s="41"/>
      <c r="K20" s="41"/>
      <c r="L20" s="44"/>
      <c r="M20" s="41"/>
      <c r="N20" s="41"/>
      <c r="O20" s="41"/>
      <c r="P20" s="41"/>
      <c r="Q20" s="41"/>
      <c r="R20" s="41"/>
      <c r="S20" s="41"/>
      <c r="T20" s="45"/>
      <c r="U20" s="45"/>
      <c r="V20" s="45"/>
      <c r="W20" s="61"/>
      <c r="X20" s="48"/>
      <c r="Y20" s="38"/>
      <c r="Z20" s="38"/>
    </row>
    <row r="21" spans="1:26" s="39" customFormat="1" ht="12.75" customHeight="1">
      <c r="A21" s="40"/>
      <c r="B21" s="41"/>
      <c r="C21" s="41"/>
      <c r="D21" s="91"/>
      <c r="E21" s="40"/>
      <c r="F21" s="41"/>
      <c r="G21" s="41">
        <v>3.1</v>
      </c>
      <c r="H21" s="63" t="s">
        <v>123</v>
      </c>
      <c r="I21" s="43" t="s">
        <v>75</v>
      </c>
      <c r="J21" s="41">
        <v>120</v>
      </c>
      <c r="K21" s="41">
        <v>30</v>
      </c>
      <c r="L21" s="44">
        <v>30</v>
      </c>
      <c r="M21" s="41">
        <v>30</v>
      </c>
      <c r="N21" s="41">
        <v>30</v>
      </c>
      <c r="O21" s="41"/>
      <c r="P21" s="41"/>
      <c r="Q21" s="41">
        <v>20</v>
      </c>
      <c r="R21" s="41">
        <v>43</v>
      </c>
      <c r="S21" s="41"/>
      <c r="T21" s="45"/>
      <c r="U21" s="45"/>
      <c r="V21" s="45"/>
      <c r="W21" s="61">
        <f>+Q21+R21+S21+T21</f>
        <v>63</v>
      </c>
      <c r="X21" s="48">
        <f>W21/J21</f>
        <v>0.525</v>
      </c>
      <c r="Y21" s="38"/>
      <c r="Z21" s="38"/>
    </row>
    <row r="22" spans="5:24" ht="13.5" thickBot="1">
      <c r="E22" s="64" t="s">
        <v>24</v>
      </c>
      <c r="F22" s="65" t="s">
        <v>24</v>
      </c>
      <c r="G22" s="65"/>
      <c r="H22" s="67"/>
      <c r="I22" s="68"/>
      <c r="J22" s="65"/>
      <c r="K22" s="65"/>
      <c r="L22" s="70"/>
      <c r="M22" s="65"/>
      <c r="N22" s="65"/>
      <c r="O22" s="8"/>
      <c r="P22" s="8"/>
      <c r="Q22" s="65"/>
      <c r="R22" s="65"/>
      <c r="S22" s="120"/>
      <c r="T22" s="120"/>
      <c r="U22" s="120"/>
      <c r="V22" s="120"/>
      <c r="W22" s="69"/>
      <c r="X22" s="72"/>
    </row>
    <row r="23" ht="13.5" thickTop="1"/>
  </sheetData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Z63"/>
  <sheetViews>
    <sheetView workbookViewId="0" topLeftCell="G1">
      <selection activeCell="R15" sqref="R15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4.140625" style="0" customWidth="1"/>
    <col min="7" max="7" width="6.00390625" style="0" customWidth="1"/>
    <col min="8" max="8" width="54.57421875" style="0" customWidth="1"/>
    <col min="9" max="9" width="14.7109375" style="0" customWidth="1"/>
    <col min="10" max="10" width="8.57421875" style="0" customWidth="1"/>
    <col min="11" max="11" width="7.8515625" style="0" customWidth="1"/>
    <col min="12" max="12" width="7.28125" style="0" customWidth="1"/>
    <col min="13" max="13" width="7.421875" style="0" customWidth="1"/>
    <col min="14" max="14" width="7.57421875" style="0" customWidth="1"/>
    <col min="15" max="16" width="9.00390625" style="0" hidden="1" customWidth="1"/>
    <col min="17" max="18" width="5.8515625" style="0" customWidth="1"/>
    <col min="19" max="19" width="4.8515625" style="0" customWidth="1"/>
    <col min="20" max="20" width="4.57421875" style="0" customWidth="1"/>
    <col min="21" max="22" width="9.00390625" style="0" hidden="1" customWidth="1"/>
    <col min="23" max="23" width="11.00390625" style="0" customWidth="1"/>
    <col min="24" max="24" width="8.8515625" style="0" customWidth="1"/>
  </cols>
  <sheetData>
    <row r="2" ht="13.5" thickBot="1"/>
    <row r="3" spans="1:26" s="19" customFormat="1" ht="12.75" customHeight="1" thickTop="1">
      <c r="A3" s="9" t="s">
        <v>1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6" t="s">
        <v>3</v>
      </c>
      <c r="I4" s="20" t="s">
        <v>4</v>
      </c>
      <c r="J4" s="217" t="s">
        <v>5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15"/>
      <c r="I5" s="21" t="s">
        <v>7</v>
      </c>
      <c r="J5" s="221" t="s">
        <v>8</v>
      </c>
      <c r="K5" s="223" t="s">
        <v>9</v>
      </c>
      <c r="L5" s="223"/>
      <c r="M5" s="223"/>
      <c r="N5" s="223"/>
      <c r="O5" s="223"/>
      <c r="P5" s="224"/>
      <c r="Q5" s="225" t="s">
        <v>10</v>
      </c>
      <c r="R5" s="223"/>
      <c r="S5" s="223"/>
      <c r="T5" s="226"/>
      <c r="U5" s="226"/>
      <c r="V5" s="226"/>
      <c r="W5" s="226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16"/>
      <c r="I6" s="25" t="s">
        <v>18</v>
      </c>
      <c r="J6" s="222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220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97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28</v>
      </c>
      <c r="F11" s="41" t="s">
        <v>24</v>
      </c>
      <c r="G11" s="41" t="s">
        <v>24</v>
      </c>
      <c r="H11" s="42" t="s">
        <v>71</v>
      </c>
      <c r="I11" s="43" t="s">
        <v>24</v>
      </c>
      <c r="J11" s="41"/>
      <c r="K11" s="41"/>
      <c r="L11" s="44"/>
      <c r="M11" s="41"/>
      <c r="N11" s="41"/>
      <c r="O11" s="41"/>
      <c r="P11" s="41"/>
      <c r="Q11" s="41"/>
      <c r="R11" s="41"/>
      <c r="S11" s="61"/>
      <c r="T11" s="82"/>
      <c r="U11" s="104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 t="s">
        <v>24</v>
      </c>
      <c r="F12" s="52">
        <v>1</v>
      </c>
      <c r="G12" s="41" t="s">
        <v>24</v>
      </c>
      <c r="H12" s="42" t="s">
        <v>34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82"/>
      <c r="U12" s="104"/>
      <c r="V12" s="45"/>
      <c r="W12" s="45"/>
      <c r="X12" s="46"/>
      <c r="Y12" s="38"/>
      <c r="Z12" s="38"/>
    </row>
    <row r="13" spans="1:26" s="39" customFormat="1" ht="12.75" customHeight="1">
      <c r="A13" s="40"/>
      <c r="B13" s="41"/>
      <c r="C13" s="41"/>
      <c r="D13" s="91"/>
      <c r="E13" s="40"/>
      <c r="F13" s="41"/>
      <c r="G13" s="49" t="s">
        <v>72</v>
      </c>
      <c r="H13" s="47" t="s">
        <v>92</v>
      </c>
      <c r="I13" s="43" t="s">
        <v>44</v>
      </c>
      <c r="J13" s="41">
        <v>4000</v>
      </c>
      <c r="K13" s="41">
        <v>1000</v>
      </c>
      <c r="L13" s="44">
        <v>1000</v>
      </c>
      <c r="M13" s="41">
        <v>1000</v>
      </c>
      <c r="N13" s="41">
        <v>1000</v>
      </c>
      <c r="O13" s="41"/>
      <c r="P13" s="41"/>
      <c r="Q13" s="41">
        <v>1526</v>
      </c>
      <c r="R13" s="41">
        <v>1908</v>
      </c>
      <c r="S13" s="61"/>
      <c r="T13" s="82"/>
      <c r="U13" s="104"/>
      <c r="V13" s="45"/>
      <c r="W13" s="61">
        <f>+Q13+R13+S13+T13</f>
        <v>3434</v>
      </c>
      <c r="X13" s="48">
        <f>W13/J13</f>
        <v>0.8585</v>
      </c>
      <c r="Y13" s="38"/>
      <c r="Z13" s="38"/>
    </row>
    <row r="14" spans="1:26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9" t="s">
        <v>76</v>
      </c>
      <c r="H14" s="47" t="s">
        <v>91</v>
      </c>
      <c r="I14" s="43" t="s">
        <v>42</v>
      </c>
      <c r="J14" s="41">
        <v>160000</v>
      </c>
      <c r="K14" s="41">
        <v>40000</v>
      </c>
      <c r="L14" s="44">
        <v>40000</v>
      </c>
      <c r="M14" s="41">
        <v>40000</v>
      </c>
      <c r="N14" s="41">
        <v>40000</v>
      </c>
      <c r="O14" s="41"/>
      <c r="P14" s="41"/>
      <c r="Q14" s="41">
        <v>59087</v>
      </c>
      <c r="R14" s="41">
        <v>62434</v>
      </c>
      <c r="S14" s="61"/>
      <c r="T14" s="82"/>
      <c r="U14" s="104"/>
      <c r="V14" s="45"/>
      <c r="W14" s="61">
        <f>+Q14+R14+S14+T14</f>
        <v>121521</v>
      </c>
      <c r="X14" s="48">
        <f>W14/J14</f>
        <v>0.75950625</v>
      </c>
      <c r="Y14" s="38"/>
      <c r="Z14" s="38"/>
    </row>
    <row r="15" spans="1:26" s="39" customFormat="1" ht="25.5">
      <c r="A15" s="40"/>
      <c r="B15" s="41"/>
      <c r="C15" s="41"/>
      <c r="D15" s="91"/>
      <c r="E15" s="40"/>
      <c r="F15" s="41"/>
      <c r="G15" s="49" t="s">
        <v>73</v>
      </c>
      <c r="H15" s="47" t="s">
        <v>121</v>
      </c>
      <c r="I15" s="43" t="s">
        <v>43</v>
      </c>
      <c r="J15" s="41">
        <v>40</v>
      </c>
      <c r="K15" s="41">
        <v>10</v>
      </c>
      <c r="L15" s="44">
        <v>10</v>
      </c>
      <c r="M15" s="41">
        <v>10</v>
      </c>
      <c r="N15" s="41">
        <v>10</v>
      </c>
      <c r="O15" s="41"/>
      <c r="P15" s="41"/>
      <c r="Q15" s="41">
        <v>28</v>
      </c>
      <c r="R15" s="41">
        <v>10</v>
      </c>
      <c r="S15" s="61"/>
      <c r="T15" s="82"/>
      <c r="U15" s="104"/>
      <c r="V15" s="45"/>
      <c r="W15" s="61">
        <f>+Q15+R15+S15+T15</f>
        <v>38</v>
      </c>
      <c r="X15" s="48">
        <f>W15/J15</f>
        <v>0.95</v>
      </c>
      <c r="Y15" s="38"/>
      <c r="Z15" s="38"/>
    </row>
    <row r="16" spans="1:26" s="39" customFormat="1" ht="12.75" customHeight="1">
      <c r="A16" s="40"/>
      <c r="B16" s="41"/>
      <c r="C16" s="41"/>
      <c r="D16" s="91"/>
      <c r="E16" s="40"/>
      <c r="F16" s="49"/>
      <c r="G16" s="49" t="s">
        <v>105</v>
      </c>
      <c r="H16" s="47" t="s">
        <v>113</v>
      </c>
      <c r="I16" s="43" t="s">
        <v>39</v>
      </c>
      <c r="J16" s="41">
        <v>1</v>
      </c>
      <c r="K16" s="41"/>
      <c r="L16" s="44"/>
      <c r="M16" s="41">
        <v>1</v>
      </c>
      <c r="N16" s="41"/>
      <c r="O16" s="41"/>
      <c r="P16" s="41"/>
      <c r="Q16" s="41"/>
      <c r="R16" s="41"/>
      <c r="S16" s="61"/>
      <c r="T16" s="82"/>
      <c r="U16" s="104"/>
      <c r="V16" s="45"/>
      <c r="W16" s="61">
        <f>+Q16+R16+S16+T16</f>
        <v>0</v>
      </c>
      <c r="X16" s="48">
        <f>W16/J16</f>
        <v>0</v>
      </c>
      <c r="Y16" s="38"/>
      <c r="Z16" s="38"/>
    </row>
    <row r="17" spans="5:24" ht="13.5" thickBot="1">
      <c r="E17" s="64"/>
      <c r="F17" s="65"/>
      <c r="G17" s="66"/>
      <c r="H17" s="85"/>
      <c r="I17" s="68"/>
      <c r="J17" s="65"/>
      <c r="K17" s="65"/>
      <c r="L17" s="70"/>
      <c r="M17" s="65"/>
      <c r="N17" s="65"/>
      <c r="O17" s="65"/>
      <c r="P17" s="65"/>
      <c r="Q17" s="65"/>
      <c r="R17" s="65"/>
      <c r="S17" s="69"/>
      <c r="T17" s="86"/>
      <c r="W17" s="132"/>
      <c r="X17" s="128"/>
    </row>
    <row r="18" ht="13.5" thickTop="1">
      <c r="R18" s="116"/>
    </row>
    <row r="19" ht="12.75">
      <c r="R19" s="113"/>
    </row>
    <row r="20" ht="12.75">
      <c r="R20" s="113"/>
    </row>
    <row r="21" ht="12.75">
      <c r="R21" s="113"/>
    </row>
    <row r="22" ht="12.75">
      <c r="R22" s="113"/>
    </row>
    <row r="23" ht="12.75">
      <c r="R23" s="113"/>
    </row>
    <row r="24" ht="12.75">
      <c r="R24" s="113"/>
    </row>
    <row r="25" ht="12.75">
      <c r="R25" s="113"/>
    </row>
    <row r="26" ht="12.75">
      <c r="R26" s="113"/>
    </row>
    <row r="27" ht="12.75">
      <c r="R27" s="113"/>
    </row>
    <row r="28" ht="12.75">
      <c r="R28" s="113"/>
    </row>
    <row r="29" ht="12.75">
      <c r="R29" s="113"/>
    </row>
    <row r="30" ht="12.75">
      <c r="R30" s="113"/>
    </row>
    <row r="31" ht="12.75">
      <c r="R31" s="113"/>
    </row>
    <row r="32" ht="12.75">
      <c r="R32" s="113"/>
    </row>
    <row r="33" ht="12.75">
      <c r="R33" s="113"/>
    </row>
    <row r="34" ht="12.75">
      <c r="R34" s="113"/>
    </row>
    <row r="35" ht="12.75">
      <c r="R35" s="113"/>
    </row>
    <row r="36" ht="12.75">
      <c r="R36" s="113"/>
    </row>
    <row r="37" ht="12.75">
      <c r="R37" s="113"/>
    </row>
    <row r="38" ht="12.75">
      <c r="R38" s="113"/>
    </row>
    <row r="39" ht="12.75">
      <c r="R39" s="113"/>
    </row>
    <row r="40" ht="12.75">
      <c r="R40" s="113"/>
    </row>
    <row r="41" ht="12.75">
      <c r="R41" s="113"/>
    </row>
    <row r="42" ht="12.75">
      <c r="R42" s="113"/>
    </row>
    <row r="43" ht="12.75">
      <c r="R43" s="113"/>
    </row>
    <row r="44" ht="12.75">
      <c r="R44" s="113"/>
    </row>
    <row r="45" ht="12.75">
      <c r="R45" s="113"/>
    </row>
    <row r="46" ht="12.75">
      <c r="R46" s="113"/>
    </row>
    <row r="47" ht="12.75">
      <c r="R47" s="113"/>
    </row>
    <row r="48" ht="12.75">
      <c r="R48" s="113"/>
    </row>
    <row r="49" ht="12.75">
      <c r="R49" s="113"/>
    </row>
    <row r="50" ht="12.75">
      <c r="R50" s="113"/>
    </row>
    <row r="51" ht="12.75">
      <c r="R51" s="113"/>
    </row>
    <row r="52" ht="12.75">
      <c r="R52" s="113"/>
    </row>
    <row r="53" ht="12.75">
      <c r="R53" s="113"/>
    </row>
    <row r="54" ht="12.75">
      <c r="R54" s="113"/>
    </row>
    <row r="55" ht="12.75">
      <c r="R55" s="113"/>
    </row>
    <row r="56" ht="12.75">
      <c r="R56" s="113"/>
    </row>
    <row r="57" ht="12.75">
      <c r="R57" s="113"/>
    </row>
    <row r="58" ht="12.75">
      <c r="R58" s="113"/>
    </row>
    <row r="59" ht="12.75">
      <c r="R59" s="113"/>
    </row>
    <row r="60" ht="12.75">
      <c r="R60" s="113"/>
    </row>
    <row r="61" ht="12.75">
      <c r="R61" s="113"/>
    </row>
    <row r="62" ht="12.75">
      <c r="R62" s="113"/>
    </row>
    <row r="63" ht="12.75">
      <c r="R63" s="113"/>
    </row>
  </sheetData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75" right="0.75" top="1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X21"/>
  <sheetViews>
    <sheetView workbookViewId="0" topLeftCell="F1">
      <selection activeCell="P13" sqref="P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00390625" style="0" customWidth="1"/>
    <col min="7" max="7" width="6.00390625" style="0" customWidth="1"/>
    <col min="8" max="8" width="56.7109375" style="0" customWidth="1"/>
    <col min="9" max="9" width="17.7109375" style="0" customWidth="1"/>
    <col min="10" max="10" width="9.28125" style="0" customWidth="1"/>
    <col min="11" max="11" width="6.7109375" style="0" customWidth="1"/>
    <col min="12" max="12" width="5.7109375" style="0" customWidth="1"/>
    <col min="13" max="13" width="6.421875" style="0" customWidth="1"/>
    <col min="14" max="14" width="7.140625" style="0" customWidth="1"/>
    <col min="15" max="16" width="4.8515625" style="0" customWidth="1"/>
    <col min="17" max="17" width="4.7109375" style="0" customWidth="1"/>
    <col min="18" max="18" width="5.57421875" style="0" customWidth="1"/>
    <col min="19" max="19" width="10.8515625" style="0" customWidth="1"/>
    <col min="20" max="20" width="9.00390625" style="0" hidden="1" customWidth="1"/>
    <col min="21" max="21" width="9.7109375" style="0" customWidth="1"/>
  </cols>
  <sheetData>
    <row r="2" ht="13.5" thickBot="1"/>
    <row r="3" spans="1:23" s="19" customFormat="1" ht="12.75" customHeight="1" thickTop="1">
      <c r="A3" s="9" t="s">
        <v>69</v>
      </c>
      <c r="B3" s="10"/>
      <c r="C3" s="10"/>
      <c r="D3" s="10"/>
      <c r="E3" s="96"/>
      <c r="F3" s="11"/>
      <c r="G3" s="11"/>
      <c r="H3" s="12"/>
      <c r="I3" s="13"/>
      <c r="J3" s="14"/>
      <c r="K3" s="15"/>
      <c r="L3" s="15"/>
      <c r="M3" s="15"/>
      <c r="N3" s="15"/>
      <c r="O3" s="15"/>
      <c r="P3" s="15"/>
      <c r="Q3" s="15"/>
      <c r="R3" s="14"/>
      <c r="S3" s="14"/>
      <c r="T3" s="14"/>
      <c r="U3" s="17"/>
      <c r="V3" s="18"/>
      <c r="W3" s="18"/>
    </row>
    <row r="4" spans="1:21" ht="15.75" customHeight="1">
      <c r="A4" s="230" t="s">
        <v>2</v>
      </c>
      <c r="B4" s="231"/>
      <c r="C4" s="231"/>
      <c r="D4" s="231"/>
      <c r="E4" s="231"/>
      <c r="F4" s="231"/>
      <c r="G4" s="232"/>
      <c r="H4" s="239" t="s">
        <v>3</v>
      </c>
      <c r="I4" s="20" t="s">
        <v>4</v>
      </c>
      <c r="J4" s="217" t="s">
        <v>5</v>
      </c>
      <c r="K4" s="237"/>
      <c r="L4" s="237"/>
      <c r="M4" s="237"/>
      <c r="N4" s="237"/>
      <c r="O4" s="237"/>
      <c r="P4" s="237"/>
      <c r="Q4" s="237"/>
      <c r="R4" s="237"/>
      <c r="S4" s="237"/>
      <c r="T4" s="140"/>
      <c r="U4" s="218" t="s">
        <v>68</v>
      </c>
    </row>
    <row r="5" spans="1:21" ht="16.5" customHeight="1">
      <c r="A5" s="233"/>
      <c r="B5" s="234"/>
      <c r="C5" s="234"/>
      <c r="D5" s="234"/>
      <c r="E5" s="234"/>
      <c r="F5" s="234"/>
      <c r="G5" s="235"/>
      <c r="H5" s="240"/>
      <c r="I5" s="21" t="s">
        <v>7</v>
      </c>
      <c r="J5" s="221" t="s">
        <v>8</v>
      </c>
      <c r="K5" s="225" t="s">
        <v>9</v>
      </c>
      <c r="L5" s="223"/>
      <c r="M5" s="223"/>
      <c r="N5" s="224"/>
      <c r="O5" s="225" t="s">
        <v>10</v>
      </c>
      <c r="P5" s="223"/>
      <c r="Q5" s="223"/>
      <c r="R5" s="223"/>
      <c r="S5" s="223"/>
      <c r="T5" s="142"/>
      <c r="U5" s="219"/>
    </row>
    <row r="6" spans="1:21" ht="18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1"/>
      <c r="I6" s="25" t="s">
        <v>18</v>
      </c>
      <c r="J6" s="242"/>
      <c r="K6" s="26" t="s">
        <v>19</v>
      </c>
      <c r="L6" s="27" t="s">
        <v>20</v>
      </c>
      <c r="M6" s="27" t="s">
        <v>21</v>
      </c>
      <c r="N6" s="27" t="s">
        <v>22</v>
      </c>
      <c r="O6" s="29" t="s">
        <v>19</v>
      </c>
      <c r="P6" s="29" t="s">
        <v>20</v>
      </c>
      <c r="Q6" s="29">
        <v>3</v>
      </c>
      <c r="R6" s="29">
        <v>4</v>
      </c>
      <c r="S6" s="29" t="s">
        <v>23</v>
      </c>
      <c r="T6" s="30" t="s">
        <v>59</v>
      </c>
      <c r="U6" s="220"/>
    </row>
    <row r="7" spans="1:23" s="39" customFormat="1" ht="12.75" customHeight="1" thickTop="1">
      <c r="A7" s="54">
        <v>6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89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8"/>
      <c r="T7" s="55"/>
      <c r="U7" s="60"/>
      <c r="V7" s="38"/>
      <c r="W7" s="38"/>
    </row>
    <row r="8" spans="1:23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4"/>
      <c r="T8" s="41"/>
      <c r="U8" s="46"/>
      <c r="V8" s="38"/>
      <c r="W8" s="38"/>
    </row>
    <row r="9" spans="1:23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4"/>
      <c r="T9" s="41"/>
      <c r="U9" s="46"/>
      <c r="V9" s="38"/>
      <c r="W9" s="38"/>
    </row>
    <row r="10" spans="1:23" s="39" customFormat="1" ht="12.75" customHeight="1">
      <c r="A10" s="40"/>
      <c r="B10" s="41"/>
      <c r="C10" s="41"/>
      <c r="D10" s="91"/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4"/>
      <c r="T10" s="41"/>
      <c r="U10" s="46"/>
      <c r="V10" s="38"/>
      <c r="W10" s="38"/>
    </row>
    <row r="11" spans="1:23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4"/>
      <c r="T11" s="41"/>
      <c r="U11" s="46"/>
      <c r="V11" s="38"/>
      <c r="W11" s="38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48"/>
      <c r="U12" s="48"/>
      <c r="V12" s="167"/>
      <c r="W12" s="168"/>
      <c r="X12" s="115"/>
    </row>
    <row r="13" spans="1:24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3000</v>
      </c>
      <c r="K13" s="41">
        <v>750</v>
      </c>
      <c r="L13" s="44">
        <v>750</v>
      </c>
      <c r="M13" s="41">
        <v>750</v>
      </c>
      <c r="N13" s="41">
        <v>750</v>
      </c>
      <c r="O13" s="41">
        <v>683</v>
      </c>
      <c r="P13" s="41">
        <v>730</v>
      </c>
      <c r="Q13" s="41"/>
      <c r="R13" s="41"/>
      <c r="S13" s="61">
        <f aca="true" t="shared" si="0" ref="S13:S18">O13+P13+Q13+R13</f>
        <v>1413</v>
      </c>
      <c r="T13" s="48">
        <f aca="true" t="shared" si="1" ref="T13:T18">S13/G13</f>
        <v>455.80645161290323</v>
      </c>
      <c r="U13" s="48">
        <f aca="true" t="shared" si="2" ref="U13:U18">S13/J13</f>
        <v>0.471</v>
      </c>
      <c r="V13" s="167"/>
      <c r="W13" s="168"/>
      <c r="X13" s="115"/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/>
      <c r="G14" s="49" t="s">
        <v>139</v>
      </c>
      <c r="H14" s="47" t="s">
        <v>102</v>
      </c>
      <c r="I14" s="43" t="s">
        <v>45</v>
      </c>
      <c r="J14" s="41">
        <v>1100</v>
      </c>
      <c r="K14" s="41">
        <v>275</v>
      </c>
      <c r="L14" s="44">
        <v>275</v>
      </c>
      <c r="M14" s="41">
        <v>275</v>
      </c>
      <c r="N14" s="41">
        <v>275</v>
      </c>
      <c r="O14" s="41">
        <v>717</v>
      </c>
      <c r="P14" s="41">
        <v>627</v>
      </c>
      <c r="Q14" s="41"/>
      <c r="R14" s="41"/>
      <c r="S14" s="61">
        <f t="shared" si="0"/>
        <v>1344</v>
      </c>
      <c r="T14" s="48">
        <f t="shared" si="1"/>
        <v>420</v>
      </c>
      <c r="U14" s="48">
        <f t="shared" si="2"/>
        <v>1.221818181818182</v>
      </c>
      <c r="V14" s="167"/>
      <c r="W14" s="168"/>
      <c r="X14" s="115"/>
    </row>
    <row r="15" spans="1:24" s="39" customFormat="1" ht="12.75" customHeight="1">
      <c r="A15" s="40"/>
      <c r="B15" s="41"/>
      <c r="C15" s="41"/>
      <c r="D15" s="91"/>
      <c r="E15" s="94"/>
      <c r="F15" s="49"/>
      <c r="G15" s="49" t="s">
        <v>140</v>
      </c>
      <c r="H15" s="47" t="s">
        <v>80</v>
      </c>
      <c r="I15" s="43" t="s">
        <v>45</v>
      </c>
      <c r="J15" s="41">
        <v>60</v>
      </c>
      <c r="K15" s="41">
        <v>15</v>
      </c>
      <c r="L15" s="44">
        <v>15</v>
      </c>
      <c r="M15" s="41">
        <v>15</v>
      </c>
      <c r="N15" s="41">
        <v>15</v>
      </c>
      <c r="O15" s="41">
        <v>5</v>
      </c>
      <c r="P15" s="41">
        <v>4</v>
      </c>
      <c r="Q15" s="41"/>
      <c r="R15" s="41"/>
      <c r="S15" s="61">
        <f t="shared" si="0"/>
        <v>9</v>
      </c>
      <c r="T15" s="48">
        <f t="shared" si="1"/>
        <v>2.7272727272727275</v>
      </c>
      <c r="U15" s="48">
        <f t="shared" si="2"/>
        <v>0.15</v>
      </c>
      <c r="V15" s="167"/>
      <c r="W15" s="168"/>
      <c r="X15" s="115"/>
    </row>
    <row r="16" spans="1:24" s="39" customFormat="1" ht="19.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1950</v>
      </c>
      <c r="K16" s="41">
        <v>488</v>
      </c>
      <c r="L16" s="44">
        <v>487</v>
      </c>
      <c r="M16" s="41">
        <v>488</v>
      </c>
      <c r="N16" s="41">
        <v>487</v>
      </c>
      <c r="O16" s="41">
        <v>362</v>
      </c>
      <c r="P16" s="41">
        <v>21</v>
      </c>
      <c r="Q16" s="41"/>
      <c r="R16" s="41"/>
      <c r="S16" s="61">
        <f t="shared" si="0"/>
        <v>383</v>
      </c>
      <c r="T16" s="48">
        <f t="shared" si="1"/>
        <v>112.64705882352942</v>
      </c>
      <c r="U16" s="48">
        <f t="shared" si="2"/>
        <v>0.19641025641025642</v>
      </c>
      <c r="V16" s="167"/>
      <c r="W16" s="168"/>
      <c r="X16" s="115"/>
    </row>
    <row r="17" spans="1:24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880</v>
      </c>
      <c r="K17" s="41">
        <v>220</v>
      </c>
      <c r="L17" s="44">
        <v>220</v>
      </c>
      <c r="M17" s="41">
        <v>220</v>
      </c>
      <c r="N17" s="41">
        <v>220</v>
      </c>
      <c r="O17" s="41">
        <v>610</v>
      </c>
      <c r="P17" s="41">
        <v>136</v>
      </c>
      <c r="Q17" s="41"/>
      <c r="R17" s="41"/>
      <c r="S17" s="61">
        <f t="shared" si="0"/>
        <v>746</v>
      </c>
      <c r="T17" s="48">
        <f>S17/G17</f>
        <v>213.14285714285714</v>
      </c>
      <c r="U17" s="48">
        <f t="shared" si="2"/>
        <v>0.8477272727272728</v>
      </c>
      <c r="V17" s="167"/>
      <c r="W17" s="168"/>
      <c r="X17" s="115"/>
    </row>
    <row r="18" spans="1:24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115</v>
      </c>
      <c r="I18" s="43" t="s">
        <v>46</v>
      </c>
      <c r="J18" s="41">
        <v>48</v>
      </c>
      <c r="K18" s="41">
        <v>12</v>
      </c>
      <c r="L18" s="44">
        <v>12</v>
      </c>
      <c r="M18" s="41">
        <v>12</v>
      </c>
      <c r="N18" s="41">
        <v>12</v>
      </c>
      <c r="O18" s="41">
        <v>5</v>
      </c>
      <c r="P18" s="41">
        <v>5</v>
      </c>
      <c r="Q18" s="41"/>
      <c r="R18" s="41"/>
      <c r="S18" s="61">
        <f t="shared" si="0"/>
        <v>10</v>
      </c>
      <c r="T18" s="48">
        <f t="shared" si="1"/>
        <v>2.7777777777777777</v>
      </c>
      <c r="U18" s="48">
        <f t="shared" si="2"/>
        <v>0.20833333333333334</v>
      </c>
      <c r="V18" s="167"/>
      <c r="W18" s="168"/>
      <c r="X18" s="115"/>
    </row>
    <row r="19" spans="1:24" s="39" customFormat="1" ht="12.75" customHeight="1">
      <c r="A19" s="40"/>
      <c r="B19" s="41"/>
      <c r="C19" s="41"/>
      <c r="D19" s="91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61"/>
      <c r="T19" s="108"/>
      <c r="U19" s="48"/>
      <c r="V19" s="18"/>
      <c r="W19" s="168"/>
      <c r="X19" s="115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153</v>
      </c>
      <c r="I20" s="43" t="s">
        <v>45</v>
      </c>
      <c r="J20" s="41">
        <v>60</v>
      </c>
      <c r="K20" s="41">
        <v>15</v>
      </c>
      <c r="L20" s="44">
        <v>15</v>
      </c>
      <c r="M20" s="41">
        <v>15</v>
      </c>
      <c r="N20" s="41">
        <v>15</v>
      </c>
      <c r="O20" s="41">
        <v>10</v>
      </c>
      <c r="P20" s="41">
        <v>22</v>
      </c>
      <c r="Q20" s="41"/>
      <c r="R20" s="41"/>
      <c r="S20" s="61">
        <f>O20+P20+Q20+R20</f>
        <v>32</v>
      </c>
      <c r="T20" s="48">
        <f>S20/G20</f>
        <v>7.8048780487804885</v>
      </c>
      <c r="U20" s="48">
        <f>S20/J20</f>
        <v>0.5333333333333333</v>
      </c>
      <c r="V20" s="18"/>
      <c r="W20" s="168"/>
      <c r="X20" s="115"/>
    </row>
    <row r="21" spans="1:23" s="39" customFormat="1" ht="12.75" customHeight="1" thickBot="1">
      <c r="A21" s="64" t="s">
        <v>24</v>
      </c>
      <c r="B21" s="65" t="s">
        <v>24</v>
      </c>
      <c r="C21" s="65" t="s">
        <v>24</v>
      </c>
      <c r="D21" s="97" t="s">
        <v>24</v>
      </c>
      <c r="E21" s="64"/>
      <c r="F21" s="65"/>
      <c r="G21" s="65"/>
      <c r="H21" s="67"/>
      <c r="I21" s="68"/>
      <c r="J21" s="65"/>
      <c r="K21" s="65"/>
      <c r="L21" s="70"/>
      <c r="M21" s="65"/>
      <c r="N21" s="65"/>
      <c r="O21" s="65"/>
      <c r="P21" s="65"/>
      <c r="Q21" s="65"/>
      <c r="R21" s="65"/>
      <c r="S21" s="70"/>
      <c r="T21" s="65"/>
      <c r="U21" s="72"/>
      <c r="V21" s="38"/>
      <c r="W21" s="38"/>
    </row>
    <row r="22" ht="13.5" thickTop="1"/>
  </sheetData>
  <mergeCells count="7">
    <mergeCell ref="A4:G5"/>
    <mergeCell ref="H4:H6"/>
    <mergeCell ref="U4:U6"/>
    <mergeCell ref="J5:J6"/>
    <mergeCell ref="K5:N5"/>
    <mergeCell ref="J4:S4"/>
    <mergeCell ref="O5:S5"/>
  </mergeCells>
  <printOptions horizontalCentered="1" verticalCentered="1"/>
  <pageMargins left="0.1968503937007874" right="0.75" top="1" bottom="0.15748031496062992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Y22"/>
  <sheetViews>
    <sheetView workbookViewId="0" topLeftCell="G1">
      <selection activeCell="R21" sqref="R2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3.57421875" style="0" customWidth="1"/>
    <col min="7" max="7" width="5.8515625" style="0" customWidth="1"/>
    <col min="8" max="8" width="54.140625" style="0" customWidth="1"/>
    <col min="9" max="9" width="14.421875" style="0" customWidth="1"/>
    <col min="10" max="10" width="8.421875" style="0" customWidth="1"/>
    <col min="11" max="11" width="8.00390625" style="0" customWidth="1"/>
    <col min="12" max="12" width="7.7109375" style="0" customWidth="1"/>
    <col min="13" max="13" width="7.00390625" style="0" customWidth="1"/>
    <col min="14" max="14" width="6.7109375" style="0" customWidth="1"/>
    <col min="15" max="16" width="9.00390625" style="0" hidden="1" customWidth="1"/>
    <col min="17" max="17" width="6.28125" style="0" customWidth="1"/>
    <col min="18" max="18" width="6.8515625" style="0" customWidth="1"/>
    <col min="19" max="19" width="5.8515625" style="0" customWidth="1"/>
    <col min="20" max="20" width="6.421875" style="0" customWidth="1"/>
    <col min="21" max="22" width="9.00390625" style="0" hidden="1" customWidth="1"/>
    <col min="23" max="23" width="9.28125" style="0" customWidth="1"/>
  </cols>
  <sheetData>
    <row r="2" ht="13.5" thickBot="1"/>
    <row r="3" spans="1:24" s="19" customFormat="1" ht="12.75" customHeight="1" thickTop="1">
      <c r="A3" s="9" t="s">
        <v>1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38"/>
    </row>
    <row r="4" spans="1:24" ht="12.75" customHeight="1">
      <c r="A4" s="230" t="s">
        <v>2</v>
      </c>
      <c r="B4" s="231"/>
      <c r="C4" s="231"/>
      <c r="D4" s="231"/>
      <c r="E4" s="231"/>
      <c r="F4" s="231"/>
      <c r="G4" s="232"/>
      <c r="H4" s="239" t="s">
        <v>3</v>
      </c>
      <c r="I4" s="20" t="s">
        <v>4</v>
      </c>
      <c r="J4" s="217" t="s">
        <v>85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18" t="s">
        <v>68</v>
      </c>
    </row>
    <row r="5" spans="1:24" ht="12.75" customHeight="1">
      <c r="A5" s="233"/>
      <c r="B5" s="234"/>
      <c r="C5" s="234"/>
      <c r="D5" s="234"/>
      <c r="E5" s="234"/>
      <c r="F5" s="234"/>
      <c r="G5" s="235"/>
      <c r="H5" s="240"/>
      <c r="I5" s="21" t="s">
        <v>7</v>
      </c>
      <c r="J5" s="221" t="s">
        <v>8</v>
      </c>
      <c r="K5" s="225" t="s">
        <v>9</v>
      </c>
      <c r="L5" s="223"/>
      <c r="M5" s="223"/>
      <c r="N5" s="224"/>
      <c r="O5" s="141"/>
      <c r="P5" s="141"/>
      <c r="Q5" s="223" t="s">
        <v>10</v>
      </c>
      <c r="R5" s="223"/>
      <c r="S5" s="223"/>
      <c r="T5" s="223"/>
      <c r="U5" s="223"/>
      <c r="V5" s="223"/>
      <c r="W5" s="224"/>
      <c r="X5" s="219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41"/>
      <c r="I6" s="25" t="s">
        <v>18</v>
      </c>
      <c r="J6" s="222"/>
      <c r="K6" s="26">
        <v>1</v>
      </c>
      <c r="L6" s="27">
        <v>2</v>
      </c>
      <c r="M6" s="27">
        <v>3</v>
      </c>
      <c r="N6" s="27">
        <v>4</v>
      </c>
      <c r="O6" s="26" t="s">
        <v>81</v>
      </c>
      <c r="P6" s="27" t="s">
        <v>82</v>
      </c>
      <c r="Q6" s="27">
        <v>1</v>
      </c>
      <c r="R6" s="27">
        <v>2</v>
      </c>
      <c r="S6" s="26">
        <v>3</v>
      </c>
      <c r="T6" s="27">
        <v>4</v>
      </c>
      <c r="U6" s="27" t="s">
        <v>83</v>
      </c>
      <c r="V6" s="27" t="s">
        <v>84</v>
      </c>
      <c r="W6" s="28" t="s">
        <v>23</v>
      </c>
      <c r="X6" s="220"/>
    </row>
    <row r="7" spans="1:24" s="39" customFormat="1" ht="12.75" customHeight="1" thickTop="1">
      <c r="A7" s="54">
        <v>7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48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55"/>
      <c r="W7" s="55"/>
      <c r="X7" s="60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1"/>
      <c r="W8" s="41"/>
      <c r="X8" s="46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1"/>
      <c r="W9" s="41"/>
      <c r="X9" s="46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1"/>
      <c r="W10" s="41"/>
      <c r="X10" s="46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62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4"/>
      <c r="U11" s="41"/>
      <c r="V11" s="41"/>
      <c r="W11" s="41"/>
      <c r="X11" s="46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67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4"/>
      <c r="U12" s="41"/>
      <c r="V12" s="41"/>
      <c r="W12" s="61"/>
      <c r="X12" s="48"/>
      <c r="Y12" s="169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87</v>
      </c>
      <c r="I13" s="43" t="s">
        <v>45</v>
      </c>
      <c r="J13" s="41">
        <v>860</v>
      </c>
      <c r="K13" s="41">
        <v>215</v>
      </c>
      <c r="L13" s="44">
        <v>215</v>
      </c>
      <c r="M13" s="41">
        <v>215</v>
      </c>
      <c r="N13" s="41">
        <v>215</v>
      </c>
      <c r="O13" s="41"/>
      <c r="P13" s="41"/>
      <c r="Q13" s="41">
        <v>487</v>
      </c>
      <c r="R13" s="41">
        <v>455</v>
      </c>
      <c r="S13" s="41"/>
      <c r="T13" s="44"/>
      <c r="U13" s="41"/>
      <c r="V13" s="41"/>
      <c r="W13" s="61">
        <f aca="true" t="shared" si="0" ref="W13:W18">Q13+R13+S13+T13</f>
        <v>942</v>
      </c>
      <c r="X13" s="48">
        <f aca="true" t="shared" si="1" ref="X13:X18">W13/J13</f>
        <v>1.0953488372093023</v>
      </c>
      <c r="Y13" s="169"/>
    </row>
    <row r="14" spans="1:25" s="39" customFormat="1" ht="12.75" customHeight="1">
      <c r="A14" s="40"/>
      <c r="B14" s="41"/>
      <c r="C14" s="41"/>
      <c r="D14" s="91"/>
      <c r="E14" s="94"/>
      <c r="F14" s="49"/>
      <c r="G14" s="49" t="s">
        <v>139</v>
      </c>
      <c r="H14" s="47" t="s">
        <v>102</v>
      </c>
      <c r="I14" s="43" t="s">
        <v>45</v>
      </c>
      <c r="J14" s="41">
        <v>510</v>
      </c>
      <c r="K14" s="41">
        <v>128</v>
      </c>
      <c r="L14" s="44">
        <v>128</v>
      </c>
      <c r="M14" s="41">
        <v>127</v>
      </c>
      <c r="N14" s="41">
        <v>127</v>
      </c>
      <c r="O14" s="41"/>
      <c r="P14" s="41"/>
      <c r="Q14" s="41">
        <v>107</v>
      </c>
      <c r="R14" s="41">
        <v>93</v>
      </c>
      <c r="S14" s="41"/>
      <c r="T14" s="44"/>
      <c r="U14" s="41"/>
      <c r="V14" s="41"/>
      <c r="W14" s="61">
        <f t="shared" si="0"/>
        <v>200</v>
      </c>
      <c r="X14" s="48">
        <f t="shared" si="1"/>
        <v>0.39215686274509803</v>
      </c>
      <c r="Y14" s="169"/>
    </row>
    <row r="15" spans="1:25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94"/>
      <c r="F15" s="49"/>
      <c r="G15" s="49" t="s">
        <v>140</v>
      </c>
      <c r="H15" s="47" t="s">
        <v>80</v>
      </c>
      <c r="I15" s="43" t="s">
        <v>45</v>
      </c>
      <c r="J15" s="41">
        <v>28</v>
      </c>
      <c r="K15" s="41">
        <v>9</v>
      </c>
      <c r="L15" s="44">
        <v>5</v>
      </c>
      <c r="M15" s="41">
        <v>9</v>
      </c>
      <c r="N15" s="41">
        <v>5</v>
      </c>
      <c r="O15" s="41"/>
      <c r="P15" s="41"/>
      <c r="Q15" s="41">
        <v>6</v>
      </c>
      <c r="R15" s="41">
        <v>3</v>
      </c>
      <c r="S15" s="41"/>
      <c r="T15" s="44"/>
      <c r="U15" s="41"/>
      <c r="V15" s="41"/>
      <c r="W15" s="61">
        <f t="shared" si="0"/>
        <v>9</v>
      </c>
      <c r="X15" s="48">
        <f t="shared" si="1"/>
        <v>0.32142857142857145</v>
      </c>
      <c r="Y15" s="169"/>
    </row>
    <row r="16" spans="1:25" s="39" customFormat="1" ht="12.75" customHeight="1">
      <c r="A16" s="40" t="s">
        <v>24</v>
      </c>
      <c r="B16" s="41" t="s">
        <v>24</v>
      </c>
      <c r="C16" s="41" t="s">
        <v>24</v>
      </c>
      <c r="D16" s="91" t="s">
        <v>24</v>
      </c>
      <c r="E16" s="94" t="s">
        <v>24</v>
      </c>
      <c r="F16" s="49" t="s">
        <v>24</v>
      </c>
      <c r="G16" s="49" t="s">
        <v>141</v>
      </c>
      <c r="H16" s="47" t="s">
        <v>119</v>
      </c>
      <c r="I16" s="43" t="s">
        <v>46</v>
      </c>
      <c r="J16" s="41">
        <v>680</v>
      </c>
      <c r="K16" s="41">
        <v>170</v>
      </c>
      <c r="L16" s="44">
        <v>170</v>
      </c>
      <c r="M16" s="41">
        <v>170</v>
      </c>
      <c r="N16" s="41">
        <v>170</v>
      </c>
      <c r="O16" s="41"/>
      <c r="P16" s="41"/>
      <c r="Q16" s="41">
        <v>302</v>
      </c>
      <c r="R16" s="41">
        <v>0</v>
      </c>
      <c r="S16" s="41"/>
      <c r="T16" s="44"/>
      <c r="U16" s="41"/>
      <c r="V16" s="41"/>
      <c r="W16" s="61">
        <f t="shared" si="0"/>
        <v>302</v>
      </c>
      <c r="X16" s="48">
        <f t="shared" si="1"/>
        <v>0.4441176470588235</v>
      </c>
      <c r="Y16" s="169"/>
    </row>
    <row r="17" spans="1:25" s="39" customFormat="1" ht="12.75" customHeight="1">
      <c r="A17" s="40"/>
      <c r="B17" s="41"/>
      <c r="C17" s="41"/>
      <c r="D17" s="91"/>
      <c r="E17" s="94" t="s">
        <v>24</v>
      </c>
      <c r="F17" s="49" t="s">
        <v>24</v>
      </c>
      <c r="G17" s="49" t="s">
        <v>142</v>
      </c>
      <c r="H17" s="47" t="s">
        <v>122</v>
      </c>
      <c r="I17" s="43" t="s">
        <v>47</v>
      </c>
      <c r="J17" s="41">
        <v>430</v>
      </c>
      <c r="K17" s="41">
        <v>108</v>
      </c>
      <c r="L17" s="44">
        <v>107</v>
      </c>
      <c r="M17" s="41">
        <v>108</v>
      </c>
      <c r="N17" s="41">
        <v>107</v>
      </c>
      <c r="O17" s="41"/>
      <c r="P17" s="41"/>
      <c r="Q17" s="41">
        <v>81</v>
      </c>
      <c r="R17" s="41">
        <v>7</v>
      </c>
      <c r="S17" s="41"/>
      <c r="T17" s="44"/>
      <c r="U17" s="41"/>
      <c r="V17" s="41"/>
      <c r="W17" s="61">
        <f>Q17+R17+S17+T17</f>
        <v>88</v>
      </c>
      <c r="X17" s="48">
        <f t="shared" si="1"/>
        <v>0.20465116279069767</v>
      </c>
      <c r="Y17" s="169"/>
    </row>
    <row r="18" spans="1:25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114</v>
      </c>
      <c r="I18" s="43" t="s">
        <v>46</v>
      </c>
      <c r="J18" s="41">
        <v>24</v>
      </c>
      <c r="K18" s="41">
        <v>8</v>
      </c>
      <c r="L18" s="44">
        <v>4</v>
      </c>
      <c r="M18" s="41">
        <v>8</v>
      </c>
      <c r="N18" s="41">
        <v>4</v>
      </c>
      <c r="O18" s="41"/>
      <c r="P18" s="41"/>
      <c r="Q18" s="41">
        <v>6</v>
      </c>
      <c r="R18" s="41">
        <v>0</v>
      </c>
      <c r="S18" s="41"/>
      <c r="T18" s="44"/>
      <c r="U18" s="41"/>
      <c r="V18" s="41"/>
      <c r="W18" s="61">
        <f t="shared" si="0"/>
        <v>6</v>
      </c>
      <c r="X18" s="48">
        <f t="shared" si="1"/>
        <v>0.25</v>
      </c>
      <c r="Y18" s="169"/>
    </row>
    <row r="19" spans="1:25" s="39" customFormat="1" ht="12.75" customHeight="1">
      <c r="A19" s="113"/>
      <c r="B19" s="113"/>
      <c r="C19" s="113"/>
      <c r="D19" s="113"/>
      <c r="E19" s="94"/>
      <c r="F19" s="52">
        <v>4</v>
      </c>
      <c r="G19" s="49"/>
      <c r="H19" s="47" t="s">
        <v>149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41"/>
      <c r="T19" s="44"/>
      <c r="U19" s="41"/>
      <c r="V19" s="41"/>
      <c r="W19" s="61"/>
      <c r="X19" s="48"/>
      <c r="Y19" s="169"/>
    </row>
    <row r="20" spans="1:25" s="39" customFormat="1" ht="12.75" customHeight="1">
      <c r="A20" s="113"/>
      <c r="B20" s="113"/>
      <c r="C20" s="113"/>
      <c r="D20" s="113"/>
      <c r="E20" s="94"/>
      <c r="F20" s="49"/>
      <c r="G20" s="41">
        <v>4.1</v>
      </c>
      <c r="H20" s="42" t="s">
        <v>152</v>
      </c>
      <c r="I20" s="43" t="s">
        <v>45</v>
      </c>
      <c r="J20" s="41">
        <v>48</v>
      </c>
      <c r="K20" s="41">
        <v>12</v>
      </c>
      <c r="L20" s="44">
        <v>12</v>
      </c>
      <c r="M20" s="41">
        <v>12</v>
      </c>
      <c r="N20" s="41">
        <v>12</v>
      </c>
      <c r="O20" s="41"/>
      <c r="P20" s="41"/>
      <c r="Q20" s="41">
        <v>12</v>
      </c>
      <c r="R20" s="41">
        <v>13</v>
      </c>
      <c r="S20" s="41"/>
      <c r="T20" s="44"/>
      <c r="U20" s="41"/>
      <c r="V20" s="41"/>
      <c r="W20" s="61">
        <f>Q20+R20+S20+T20</f>
        <v>25</v>
      </c>
      <c r="X20" s="48">
        <f>W20/J20</f>
        <v>0.5208333333333334</v>
      </c>
      <c r="Y20" s="169"/>
    </row>
    <row r="21" spans="5:25" ht="13.5" thickBot="1">
      <c r="E21" s="64"/>
      <c r="F21" s="65"/>
      <c r="G21" s="67"/>
      <c r="H21" s="68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4"/>
      <c r="T21" s="41"/>
      <c r="U21" s="41"/>
      <c r="V21" s="41"/>
      <c r="W21" s="41"/>
      <c r="X21" s="48"/>
      <c r="Y21" s="162"/>
    </row>
    <row r="22" spans="9:24" ht="13.5" thickTop="1">
      <c r="I22" s="135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6"/>
      <c r="U22" s="116"/>
      <c r="V22" s="116"/>
      <c r="W22" s="116"/>
      <c r="X22" s="137"/>
    </row>
  </sheetData>
  <mergeCells count="7">
    <mergeCell ref="X4:X6"/>
    <mergeCell ref="A4:G5"/>
    <mergeCell ref="H4:H6"/>
    <mergeCell ref="J5:J6"/>
    <mergeCell ref="J4:W4"/>
    <mergeCell ref="K5:N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JESUS</cp:lastModifiedBy>
  <cp:lastPrinted>2009-10-05T18:20:33Z</cp:lastPrinted>
  <dcterms:created xsi:type="dcterms:W3CDTF">2005-05-27T21:36:17Z</dcterms:created>
  <dcterms:modified xsi:type="dcterms:W3CDTF">2009-10-05T18:28:14Z</dcterms:modified>
  <cp:category/>
  <cp:version/>
  <cp:contentType/>
  <cp:contentStatus/>
</cp:coreProperties>
</file>