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140" windowWidth="20550" windowHeight="3960" firstSheet="9" activeTab="17"/>
  </bookViews>
  <sheets>
    <sheet name="ETCA-I-01" sheetId="2" r:id="rId1"/>
    <sheet name="ETCA-I-01-A (EDO RESULTADOS)" sheetId="1" r:id="rId2"/>
    <sheet name="ETCA-I-01-B" sheetId="23" r:id="rId3"/>
    <sheet name="ETCA-I-02" sheetId="3" r:id="rId4"/>
    <sheet name="ETCA-I-03" sheetId="5" r:id="rId5"/>
    <sheet name="ETCA-I-04" sheetId="26" r:id="rId6"/>
    <sheet name="ETCA-I-06" sheetId="6" r:id="rId7"/>
    <sheet name="ETCA-I-07" sheetId="7" r:id="rId8"/>
    <sheet name="ETCA-II-08" sheetId="8" r:id="rId9"/>
    <sheet name="ETCA-I-08-A...CONCIL. INGRESOS" sheetId="21" r:id="rId10"/>
    <sheet name="ETCA-II-09" sheetId="11" r:id="rId11"/>
    <sheet name="ETCA-II-09-A." sheetId="9" r:id="rId12"/>
    <sheet name="ETCA-I-09-B..CONCIL. EGRESOS" sheetId="24" r:id="rId13"/>
    <sheet name="ETCA-II-10" sheetId="16" r:id="rId14"/>
    <sheet name="ETCA-II-11" sheetId="19" r:id="rId15"/>
    <sheet name="ETCA-II-12" sheetId="20" r:id="rId16"/>
    <sheet name="ETCA-III-13" sheetId="27" r:id="rId17"/>
    <sheet name="ETCA-III-13-A" sheetId="14" r:id="rId18"/>
    <sheet name="Hoja3" sheetId="28" r:id="rId19"/>
  </sheets>
  <definedNames>
    <definedName name="_xlnm._FilterDatabase" localSheetId="0" hidden="1">'ETCA-I-01'!$A$1:$G$49</definedName>
    <definedName name="_xlnm._FilterDatabase" localSheetId="4" hidden="1">'ETCA-I-03'!$A$1:$C$73</definedName>
    <definedName name="_ftn1" localSheetId="1">'ETCA-I-01-A (EDO RESULTADOS)'!#REF!</definedName>
    <definedName name="_ftnref1" localSheetId="1">'ETCA-I-01-A (EDO RESULTADOS)'!#REF!</definedName>
    <definedName name="_xlnm.Print_Area" localSheetId="0">'ETCA-I-01'!$A$1:$G$55</definedName>
    <definedName name="_xlnm.Print_Area" localSheetId="1">'ETCA-I-01-A (EDO RESULTADOS)'!$A$1:$D$69</definedName>
    <definedName name="_xlnm.Print_Area" localSheetId="2">'ETCA-I-01-B'!$A$1:$D$66</definedName>
    <definedName name="_xlnm.Print_Area" localSheetId="4">'ETCA-I-03'!$A$1:$C$62</definedName>
    <definedName name="_xlnm.Print_Area" localSheetId="5">'ETCA-I-04'!$A$1:$I$41</definedName>
    <definedName name="_xlnm.Print_Area" localSheetId="8">'ETCA-II-08'!$A$1:$J$60</definedName>
    <definedName name="_xlnm.Print_Area" localSheetId="10">'ETCA-II-09'!$A$1:$J$18</definedName>
    <definedName name="_xlnm.Print_Area" localSheetId="13">'ETCA-II-10'!$A$1:$E$35</definedName>
    <definedName name="_xlnm.Print_Area" localSheetId="14">'ETCA-II-11'!$A$1:$D$36</definedName>
    <definedName name="_xlnm.Print_Area" localSheetId="17">'ETCA-III-13-A'!$A$1:$I$50</definedName>
    <definedName name="_xlnm.Database" localSheetId="5">#REF!</definedName>
    <definedName name="_xlnm.Database" localSheetId="9">#REF!</definedName>
    <definedName name="_xlnm.Database" localSheetId="12">#REF!</definedName>
    <definedName name="_xlnm.Database" localSheetId="10">#REF!</definedName>
    <definedName name="_xlnm.Database" localSheetId="14">#REF!</definedName>
    <definedName name="_xlnm.Database" localSheetId="15">#REF!</definedName>
    <definedName name="_xlnm.Database">#REF!</definedName>
    <definedName name="_xlnm.Print_Titles" localSheetId="1">'ETCA-I-01-A (EDO RESULTADOS)'!$2:$5</definedName>
    <definedName name="_xlnm.Print_Titles" localSheetId="4">'ETCA-I-03'!$1:$5</definedName>
  </definedNames>
  <calcPr calcId="145621"/>
</workbook>
</file>

<file path=xl/calcChain.xml><?xml version="1.0" encoding="utf-8"?>
<calcChain xmlns="http://schemas.openxmlformats.org/spreadsheetml/2006/main">
  <c r="D61" i="23" l="1"/>
  <c r="D37" i="23"/>
  <c r="D20" i="23"/>
  <c r="D7" i="23"/>
  <c r="D8" i="23"/>
  <c r="C61" i="23"/>
  <c r="C37" i="23"/>
  <c r="C7" i="23"/>
  <c r="C8" i="23"/>
  <c r="C20" i="23"/>
  <c r="D63" i="23" l="1"/>
  <c r="C63" i="23"/>
  <c r="X116" i="27" l="1"/>
  <c r="W116" i="27"/>
  <c r="V116" i="27"/>
  <c r="U116" i="27"/>
  <c r="S116" i="27"/>
  <c r="R116" i="27"/>
  <c r="P116" i="27"/>
  <c r="AD114" i="27"/>
  <c r="AD100" i="27"/>
  <c r="AD99" i="27"/>
  <c r="AD87" i="27"/>
  <c r="AD75" i="27"/>
  <c r="AD63" i="27"/>
  <c r="AD51" i="27"/>
  <c r="AD27" i="27"/>
  <c r="D29" i="24" l="1"/>
  <c r="D9" i="24"/>
  <c r="D38" i="24" s="1"/>
  <c r="J32" i="9"/>
  <c r="J31" i="9"/>
  <c r="J30" i="9"/>
  <c r="J29" i="9"/>
  <c r="J28" i="9"/>
  <c r="J27" i="9"/>
  <c r="J26" i="9"/>
  <c r="J25" i="9"/>
  <c r="J22" i="9"/>
  <c r="J13" i="9"/>
  <c r="J12" i="9"/>
  <c r="J11" i="9"/>
  <c r="J10" i="9"/>
  <c r="H31" i="9"/>
  <c r="H26" i="9"/>
  <c r="H30" i="9"/>
  <c r="H29" i="9"/>
  <c r="H28" i="9"/>
  <c r="H27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I30" i="9"/>
  <c r="I25" i="9"/>
  <c r="I22" i="9" s="1"/>
  <c r="I12" i="9"/>
  <c r="I11" i="9" s="1"/>
  <c r="G30" i="9"/>
  <c r="G25" i="9"/>
  <c r="G22" i="9" s="1"/>
  <c r="G12" i="9"/>
  <c r="G11" i="9" s="1"/>
  <c r="G10" i="9" s="1"/>
  <c r="E30" i="9"/>
  <c r="E25" i="9"/>
  <c r="E22" i="9"/>
  <c r="E10" i="9" s="1"/>
  <c r="E12" i="9"/>
  <c r="E11" i="9"/>
  <c r="C10" i="9"/>
  <c r="C11" i="9"/>
  <c r="C22" i="9"/>
  <c r="C12" i="9"/>
  <c r="C25" i="9"/>
  <c r="C30" i="9"/>
  <c r="J18" i="11"/>
  <c r="J14" i="11"/>
  <c r="J13" i="11"/>
  <c r="J11" i="11"/>
  <c r="J10" i="11"/>
  <c r="J9" i="11"/>
  <c r="H18" i="11"/>
  <c r="H17" i="11"/>
  <c r="H16" i="11"/>
  <c r="H15" i="11"/>
  <c r="H14" i="11"/>
  <c r="H13" i="11"/>
  <c r="H12" i="11"/>
  <c r="H11" i="11"/>
  <c r="H10" i="11"/>
  <c r="H9" i="11"/>
  <c r="I18" i="11"/>
  <c r="G18" i="11"/>
  <c r="D18" i="11"/>
  <c r="E14" i="11"/>
  <c r="E18" i="11" s="1"/>
  <c r="E13" i="11"/>
  <c r="E21" i="11" s="1"/>
  <c r="E10" i="11"/>
  <c r="E9" i="11"/>
  <c r="E11" i="11"/>
  <c r="C18" i="11"/>
  <c r="D23" i="21"/>
  <c r="G56" i="8"/>
  <c r="H56" i="8"/>
  <c r="H50" i="8"/>
  <c r="H46" i="8"/>
  <c r="J50" i="8"/>
  <c r="J46" i="8"/>
  <c r="I46" i="8"/>
  <c r="I56" i="8"/>
  <c r="F56" i="8"/>
  <c r="F46" i="8"/>
  <c r="E56" i="8"/>
  <c r="D56" i="8"/>
  <c r="C56" i="8"/>
  <c r="E50" i="8"/>
  <c r="E46" i="8"/>
  <c r="G25" i="6"/>
  <c r="G24" i="6"/>
  <c r="G23" i="6"/>
  <c r="F25" i="6"/>
  <c r="F24" i="6"/>
  <c r="F23" i="6"/>
  <c r="F22" i="6"/>
  <c r="G22" i="6" s="1"/>
  <c r="F17" i="6"/>
  <c r="G17" i="6" s="1"/>
  <c r="G13" i="6"/>
  <c r="F13" i="6"/>
  <c r="G11" i="6"/>
  <c r="F11" i="6"/>
  <c r="C61" i="5"/>
  <c r="B61" i="5"/>
  <c r="F34" i="3"/>
  <c r="D34" i="3"/>
  <c r="C34" i="3"/>
  <c r="B34" i="3"/>
  <c r="F21" i="3"/>
  <c r="D21" i="3"/>
  <c r="C21" i="3"/>
  <c r="B21" i="3"/>
  <c r="D48" i="23"/>
  <c r="C48" i="23"/>
  <c r="H10" i="9" l="1"/>
  <c r="I10" i="9"/>
  <c r="D66" i="1"/>
  <c r="D64" i="1"/>
  <c r="D27" i="1"/>
  <c r="C64" i="1" l="1"/>
  <c r="C66" i="1" s="1"/>
  <c r="C27" i="1"/>
</calcChain>
</file>

<file path=xl/sharedStrings.xml><?xml version="1.0" encoding="utf-8"?>
<sst xmlns="http://schemas.openxmlformats.org/spreadsheetml/2006/main" count="988" uniqueCount="561">
  <si>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</si>
  <si>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</si>
  <si>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</si>
  <si>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</si>
  <si>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</si>
  <si>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</si>
  <si>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</si>
  <si>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</si>
  <si>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</si>
  <si>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</si>
  <si>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</si>
  <si>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</si>
  <si>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</si>
  <si>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</si>
  <si>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</si>
  <si>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</si>
  <si>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</si>
  <si>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</si>
  <si>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</si>
  <si>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</si>
  <si>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</si>
  <si>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</si>
  <si>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</si>
  <si>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</si>
  <si>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</si>
  <si>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</si>
  <si>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</si>
  <si>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</si>
  <si>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</si>
  <si>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</si>
  <si>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</si>
  <si>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</si>
  <si>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</si>
  <si>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</si>
  <si>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</si>
  <si>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</si>
  <si>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</si>
  <si>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</si>
  <si>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</si>
  <si>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</si>
  <si>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</si>
  <si>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</si>
  <si>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</si>
  <si>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</si>
  <si>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</si>
  <si>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</si>
  <si>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</si>
  <si>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</si>
  <si>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</si>
  <si>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</si>
  <si>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</si>
  <si>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</si>
  <si>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</si>
  <si>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</si>
  <si>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</si>
  <si>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ETCA-I-01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</si>
  <si>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</si>
  <si>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</si>
  <si>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</si>
  <si>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</si>
  <si>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</si>
  <si>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</si>
  <si>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</si>
  <si>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</si>
  <si>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</si>
  <si>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</si>
  <si>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</si>
  <si>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</si>
  <si>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</si>
  <si>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</si>
  <si>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</si>
  <si>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</si>
  <si>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</si>
  <si>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</si>
  <si>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</si>
  <si>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</si>
  <si>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</si>
  <si>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</si>
  <si>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</si>
  <si>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</si>
  <si>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</si>
  <si>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</si>
  <si>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</si>
  <si>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</si>
  <si>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</si>
  <si>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</si>
  <si>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</si>
  <si>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</si>
  <si>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</si>
  <si>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</si>
  <si>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</si>
  <si>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</si>
  <si>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</si>
  <si>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</si>
  <si>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</si>
  <si>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</t>
  </si>
  <si>
    <t>Hacienda Pública/Patrimonio Contribuido</t>
  </si>
  <si>
    <t>Total de Activos No Circulantes</t>
  </si>
  <si>
    <t>Donaciones de Capital</t>
  </si>
  <si>
    <t>Total de Activos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</si>
  <si>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</si>
  <si>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</si>
  <si>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</si>
  <si>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</si>
  <si>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</si>
  <si>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</si>
  <si>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</si>
  <si>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</si>
  <si>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</si>
  <si>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</si>
  <si>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</si>
  <si>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</si>
  <si>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</si>
  <si>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</si>
  <si>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</si>
  <si>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</si>
  <si>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</si>
  <si>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</si>
  <si>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</si>
  <si>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</si>
  <si>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</si>
  <si>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</si>
  <si>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</si>
  <si>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</si>
  <si>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</si>
  <si>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</si>
  <si>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</si>
  <si>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-</t>
  </si>
  <si>
    <t>+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</si>
  <si>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</si>
  <si>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</si>
  <si>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</si>
  <si>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</si>
  <si>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</si>
  <si>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</si>
  <si>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</si>
  <si>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</si>
  <si>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</si>
  <si>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</si>
  <si>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</si>
  <si>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</si>
  <si>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</si>
  <si>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</si>
  <si>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</si>
  <si>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</si>
  <si>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</si>
  <si>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</si>
  <si>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</si>
  <si>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</si>
  <si>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</si>
  <si>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</si>
  <si>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</si>
  <si>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</si>
  <si>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</si>
  <si>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</si>
  <si>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</si>
  <si>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</si>
  <si>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</si>
  <si>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</si>
  <si>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</si>
  <si>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Por Capítulo del Gasto</t>
  </si>
  <si>
    <t>Ejercicio del Presupuesto</t>
  </si>
  <si>
    <t>Ampliaciones/ (Reducciones)</t>
  </si>
  <si>
    <t>Capítulo del Gasto</t>
  </si>
  <si>
    <t>(3=1+2)</t>
  </si>
  <si>
    <t>Transferencias, Asignaciones, Subsidios y Otras Ayudas</t>
  </si>
  <si>
    <t>Bienes Muebles, Inmuebles e Intangibles</t>
  </si>
  <si>
    <t>Inversiones Financieros y Otras Provisiones</t>
  </si>
  <si>
    <t>Deuda Pública</t>
  </si>
  <si>
    <t>Total del Gasto</t>
  </si>
  <si>
    <t>DP</t>
  </si>
  <si>
    <t>UR</t>
  </si>
  <si>
    <t>FL</t>
  </si>
  <si>
    <t>FN</t>
  </si>
  <si>
    <t>SF</t>
  </si>
  <si>
    <t>ER</t>
  </si>
  <si>
    <t>TP</t>
  </si>
  <si>
    <t>UG</t>
  </si>
  <si>
    <t>FF</t>
  </si>
  <si>
    <t>MT</t>
  </si>
  <si>
    <t>ANUAL</t>
  </si>
  <si>
    <t>ORIGINAL</t>
  </si>
  <si>
    <t>REALIZADO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</si>
  <si>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</si>
  <si>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r>
      <rPr>
        <b/>
        <vertAlign val="superscript"/>
        <sz val="12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 se incluyen: Utilidades e Intereses. Por regla de presentación se revelan como Ingresos Financieros.</t>
    </r>
  </si>
  <si>
    <t>Sistema Estatal de Evaluación</t>
  </si>
  <si>
    <t xml:space="preserve"> 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</si>
  <si>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</si>
  <si>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</si>
  <si>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</si>
  <si>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</si>
  <si>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</si>
  <si>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</si>
  <si>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</si>
  <si>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</si>
  <si>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</si>
  <si>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</si>
  <si>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</si>
  <si>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</si>
  <si>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</si>
  <si>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</si>
  <si>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</si>
  <si>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</si>
  <si>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</si>
  <si>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</si>
  <si>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</si>
  <si>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</si>
  <si>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</si>
  <si>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</si>
  <si>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Partida/Descripción</t>
  </si>
  <si>
    <t>Informe sobre Pasivos Contingentes</t>
  </si>
  <si>
    <t>Endeudamiento Neto</t>
  </si>
  <si>
    <t>ETCA-II-10</t>
  </si>
  <si>
    <t>ETCA-II-11</t>
  </si>
  <si>
    <t>ETCA-II-12</t>
  </si>
  <si>
    <t>ETCA-III-13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</si>
  <si>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</si>
  <si>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</si>
  <si>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</si>
  <si>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</si>
  <si>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</si>
  <si>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</si>
  <si>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</si>
  <si>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</si>
  <si>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</si>
  <si>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</si>
  <si>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</si>
  <si>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</si>
  <si>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Estado Analítico de Ingresos
Por Fuente de Financiamiento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</si>
  <si>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</si>
  <si>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</si>
  <si>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</si>
  <si>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</si>
  <si>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</si>
  <si>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 xml:space="preserve">     </t>
  </si>
  <si>
    <t>TRIMESTRE</t>
  </si>
  <si>
    <t>MODIFICADO</t>
  </si>
  <si>
    <t>Variación Vs Original</t>
  </si>
  <si>
    <t>Ingresos del Gobierno</t>
  </si>
  <si>
    <t xml:space="preserve">Impuesto </t>
  </si>
  <si>
    <t xml:space="preserve">      Corriente</t>
  </si>
  <si>
    <t xml:space="preserve">      Capital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</si>
  <si>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</si>
  <si>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</si>
  <si>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</si>
  <si>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</si>
  <si>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</si>
  <si>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</si>
  <si>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Saldo Inicial Caja y Bancos</t>
  </si>
  <si>
    <t>Ingresos Devengado Trimestral</t>
  </si>
  <si>
    <t>Ingresos Recaudado   Trimestral</t>
  </si>
  <si>
    <t>El saldo Inicial de Caja y Bancos es informativo, No SE SUMA EN EL TOTAL.</t>
  </si>
  <si>
    <t>(8=7/3)</t>
  </si>
  <si>
    <t>Ampliaciones y Reducciones           (+ ó -)</t>
  </si>
  <si>
    <t>Egresos Aprobado   Anual</t>
  </si>
  <si>
    <t>Egresos Modificado   Anual</t>
  </si>
  <si>
    <t>( 7 = 1°+ 2°+3° +4° TRIM)</t>
  </si>
  <si>
    <t>% de Avance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</si>
  <si>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</si>
  <si>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</si>
  <si>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</si>
  <si>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</si>
  <si>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</si>
  <si>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</si>
  <si>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</si>
  <si>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</si>
  <si>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</si>
  <si>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</si>
  <si>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</si>
  <si>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</si>
  <si>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</si>
  <si>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</si>
  <si>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</si>
  <si>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</si>
  <si>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</si>
  <si>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</si>
  <si>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</si>
  <si>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</si>
  <si>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</si>
  <si>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</si>
  <si>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</si>
  <si>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</si>
  <si>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</si>
  <si>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</si>
  <si>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</si>
  <si>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</si>
  <si>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</si>
  <si>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</si>
  <si>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</si>
  <si>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</si>
  <si>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</si>
  <si>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</si>
  <si>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</si>
  <si>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</si>
  <si>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</si>
  <si>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</si>
  <si>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</si>
  <si>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</si>
  <si>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</si>
  <si>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</si>
  <si>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</si>
  <si>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</si>
  <si>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</si>
  <si>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</si>
  <si>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</si>
  <si>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</si>
  <si>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</si>
  <si>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</si>
  <si>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</si>
  <si>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</si>
  <si>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</si>
  <si>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</si>
  <si>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</si>
  <si>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</si>
  <si>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</si>
  <si>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</si>
  <si>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</si>
  <si>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</si>
  <si>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</si>
  <si>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</si>
  <si>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</si>
  <si>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</si>
  <si>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</si>
  <si>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</si>
  <si>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</si>
  <si>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</si>
  <si>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</si>
  <si>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</si>
  <si>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</si>
  <si>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</si>
  <si>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</si>
  <si>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</si>
  <si>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</si>
  <si>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</si>
  <si>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</si>
  <si>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Del 01 de Octubre al 31 de Diciembre de 2014</t>
  </si>
  <si>
    <t>Al 31 de Diciembre de 2014</t>
  </si>
  <si>
    <t>TRIMESTRE: CUARTO 2014</t>
  </si>
  <si>
    <t>(pesos)</t>
  </si>
  <si>
    <t>(9= 7 - 1 )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</si>
  <si>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</si>
  <si>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</si>
  <si>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Justificación de Modificaciones al Presupuesto y Metas Aprobadas</t>
  </si>
  <si>
    <t xml:space="preserve">Hoja _ de _ </t>
  </si>
  <si>
    <t>Incorporar la Constitución del Presupuesto y el oficio de aprobación o designación.</t>
  </si>
  <si>
    <t>Incluir información por los períodos informados trimestralmente.</t>
  </si>
  <si>
    <t xml:space="preserve">Justificar todas las adecuaciones presupuestarias, ampliaciones, reducciones, transferencias, y la forma de autoriazción que </t>
  </si>
  <si>
    <t>deberá ser  en conjunto por el ORGANO DE GOBIERNO y la OFICALIA MAYOR MEDIANTE OFICIO.</t>
  </si>
  <si>
    <t>Así mismo se deberán JUSTIFICAR AMPLIAMENTE las variaciones en las METAS APROBADAS y programadas durante el período.</t>
  </si>
  <si>
    <t>NO SE ACEPTARAN CUADROS, RECUADROS, IMÁGENES EN PDF, JPG.</t>
  </si>
  <si>
    <t>La distribución de los recursos a los EGRESOS se realizó a los capitulos xxxxx..</t>
  </si>
  <si>
    <t>A Largo Plazo</t>
  </si>
  <si>
    <t>A Mediano Plazo</t>
  </si>
  <si>
    <t>A Corto Plazo</t>
  </si>
  <si>
    <t>Total   Recaudado Acumulado Anual</t>
  </si>
  <si>
    <t>(6= 7 - 1 )</t>
  </si>
  <si>
    <r>
      <t xml:space="preserve">Ingresos Excedentes </t>
    </r>
    <r>
      <rPr>
        <b/>
        <sz val="9"/>
        <color theme="1"/>
        <rFont val="Arial Black"/>
        <family val="2"/>
      </rPr>
      <t>1</t>
    </r>
  </si>
  <si>
    <t>( 6 = 7 - 1 )</t>
  </si>
  <si>
    <t>Total Acumulado Pagado  Anual</t>
  </si>
  <si>
    <t>Egresos Pagado  Trimestral</t>
  </si>
  <si>
    <t>Egresos Devengado No Pagado  Trimestral</t>
  </si>
  <si>
    <t>Egresos Devengado No Pagado   Trimestral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</si>
  <si>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</si>
  <si>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</si>
  <si>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</si>
  <si>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</si>
  <si>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</si>
  <si>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</si>
  <si>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</si>
  <si>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</si>
  <si>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</si>
  <si>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</si>
  <si>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</si>
  <si>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</si>
  <si>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</si>
  <si>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</si>
  <si>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</si>
  <si>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</si>
  <si>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</si>
  <si>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</si>
  <si>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</si>
  <si>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</si>
  <si>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</si>
  <si>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</si>
  <si>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 xml:space="preserve">                               Flujo de Fondos, Indicadores Postura Fiscal</t>
  </si>
  <si>
    <t>Centro de Evaluacion y Control de Confianza del Estado de Sonora</t>
  </si>
  <si>
    <t>Cambios en la Hacienda Pública / Patrimonio Neto del Ejercicio 2013</t>
  </si>
  <si>
    <t>Hacienda Pública / Patrimonio Neto Final del Ejercicio 2013</t>
  </si>
  <si>
    <t>Saldo Neto en la Hacienda Pública / Patrimonio 2014</t>
  </si>
  <si>
    <r>
      <t>(</t>
    </r>
    <r>
      <rPr>
        <b/>
        <u/>
        <sz val="11"/>
        <color theme="1"/>
        <rFont val="Arial Narrow"/>
        <family val="2"/>
      </rPr>
      <t>2013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>)</t>
    </r>
  </si>
  <si>
    <r>
      <t>(</t>
    </r>
    <r>
      <rPr>
        <b/>
        <u/>
        <sz val="11"/>
        <color theme="1"/>
        <rFont val="Arial Narrow"/>
        <family val="2"/>
      </rPr>
      <t>2014</t>
    </r>
    <r>
      <rPr>
        <b/>
        <sz val="11"/>
        <color theme="1"/>
        <rFont val="Arial Narrow"/>
        <family val="2"/>
      </rPr>
      <t xml:space="preserve"> - </t>
    </r>
    <r>
      <rPr>
        <b/>
        <u/>
        <sz val="11"/>
        <color theme="1"/>
        <rFont val="Arial Narrow"/>
        <family val="2"/>
      </rPr>
      <t>2013</t>
    </r>
    <r>
      <rPr>
        <b/>
        <sz val="11"/>
        <color theme="1"/>
        <rFont val="Arial Narrow"/>
        <family val="2"/>
      </rPr>
      <t>)</t>
    </r>
  </si>
  <si>
    <t>NO APLICA</t>
  </si>
  <si>
    <r>
      <t xml:space="preserve">Ingresos Excedentes </t>
    </r>
    <r>
      <rPr>
        <b/>
        <sz val="10"/>
        <color theme="1"/>
        <rFont val="Arial Black"/>
        <family val="2"/>
      </rPr>
      <t>1</t>
    </r>
  </si>
  <si>
    <t>GOBIERNO DEL ESTADO DE SONORA</t>
  </si>
  <si>
    <t>SECRETARIA DE HACIENDA</t>
  </si>
  <si>
    <t>SISTEMA ESTATAL DE  EVALUACION</t>
  </si>
  <si>
    <t>INFORME DEL AVANCE PROGRAMATICO-PRESUPUESTAL DEL EJERECICIO 2014</t>
  </si>
  <si>
    <t>TRIMESTRE CUATRO 2014</t>
  </si>
  <si>
    <t>ORGANISMO:  CENTRO DE EVALUACION Y CONTROL DE CONFIANZA DEL ESTADO DE SONORA</t>
  </si>
  <si>
    <t>ESTRUCTURA PROGRAMATICA</t>
  </si>
  <si>
    <t>ET</t>
  </si>
  <si>
    <t>AI</t>
  </si>
  <si>
    <t>T B</t>
  </si>
  <si>
    <t>DESCRIPCION</t>
  </si>
  <si>
    <t>UNIDAD DE MEDIDA</t>
  </si>
  <si>
    <t xml:space="preserve"> ACUMULADO</t>
  </si>
  <si>
    <t xml:space="preserve">% AVANCE </t>
  </si>
  <si>
    <t>EJERCIDO</t>
  </si>
  <si>
    <t>1er. TRIM.</t>
  </si>
  <si>
    <t>2do. TRIM.</t>
  </si>
  <si>
    <t>3er. TRIM.</t>
  </si>
  <si>
    <t>4to. TRIM.</t>
  </si>
  <si>
    <t>T</t>
  </si>
  <si>
    <t>SECRETARIA DE SEGURIDAD PUBLICA</t>
  </si>
  <si>
    <t/>
  </si>
  <si>
    <t>CENTRO DE EVALUACIÓN Y CONTROL DE CONFIANZA</t>
  </si>
  <si>
    <t>Gobierno</t>
  </si>
  <si>
    <t>Asuntos de Órden Público y de Seguridad</t>
  </si>
  <si>
    <t>Prevenir el delito</t>
  </si>
  <si>
    <t>E5</t>
  </si>
  <si>
    <t>Sonora Seguro</t>
  </si>
  <si>
    <t>Combate Eficaz</t>
  </si>
  <si>
    <t>E</t>
  </si>
  <si>
    <t>PRESTACION DE SERVICIOS PUBLICOS</t>
  </si>
  <si>
    <t>010</t>
  </si>
  <si>
    <t>OPERACIÓN DEL CENTRO ESTATAL DE EAVLUACION Y CONTROL DE CONFIANZA DEL ESTADO</t>
  </si>
  <si>
    <t>Todo el Estado</t>
  </si>
  <si>
    <t>A0</t>
  </si>
  <si>
    <t>Ingresos Propios</t>
  </si>
  <si>
    <t>1</t>
  </si>
  <si>
    <t>DIRECCION GENERAL</t>
  </si>
  <si>
    <t>Someter a consideracion de la Junta de Consejo Directivo los asuntos institucionales e informar del desempeño de las actividades realizadas por el centro.</t>
  </si>
  <si>
    <t>Informe</t>
  </si>
  <si>
    <t>14</t>
  </si>
  <si>
    <t>SECRETARIA TECNICA</t>
  </si>
  <si>
    <t>Dar seguimiento e informar al Director General la situación que guardan los asuntos mas relevantes que se encomiendan a las diferentes areas del centro.</t>
  </si>
  <si>
    <t>2</t>
  </si>
  <si>
    <t>DIRECCION DE SOCIOECONOMICO</t>
  </si>
  <si>
    <t>Evaluaciones Permanentes de Control de Confianza</t>
  </si>
  <si>
    <t>3</t>
  </si>
  <si>
    <t>DIRECCION DE POLIGRAFIA</t>
  </si>
  <si>
    <t>4</t>
  </si>
  <si>
    <t>DIRECCION MEDICO-TOXICOLOGICO</t>
  </si>
  <si>
    <t>5</t>
  </si>
  <si>
    <t>DIRECCION DE PSICOLOGIA</t>
  </si>
  <si>
    <t>6</t>
  </si>
  <si>
    <t>DIRECCION ADMINISTRATIVA</t>
  </si>
  <si>
    <t>Elaboración de Estados Financieros</t>
  </si>
  <si>
    <t>Documento</t>
  </si>
  <si>
    <t>Elaboración de Informes Trimestrales Fisico-Financieros</t>
  </si>
  <si>
    <t>Elaborar y presentar información para Cuenta Pública 2013</t>
  </si>
  <si>
    <t>Elaborar Proyecto de Presupuesto 2015</t>
  </si>
  <si>
    <t>Proyecto</t>
  </si>
  <si>
    <t>7</t>
  </si>
  <si>
    <t>DIRECCION DE PLANEACION Y DESARROLLO ORGANIZACIONAL</t>
  </si>
  <si>
    <t xml:space="preserve">Convocar y realizar runiones de comité técnico de evaluaciónes. </t>
  </si>
  <si>
    <t>TOTAL DE METAS</t>
  </si>
  <si>
    <t>Formuló</t>
  </si>
  <si>
    <t>Aprobó</t>
  </si>
  <si>
    <t>Ignacio Cota Torres</t>
  </si>
  <si>
    <t>Lic. Juan Carlos Salazar Platt</t>
  </si>
  <si>
    <t>Sub Director Administrativo</t>
  </si>
  <si>
    <t>Director Administrativo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</si>
  <si>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</si>
  <si>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</si>
  <si>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PROGRAMA PRESUPUESTARIO</t>
  </si>
  <si>
    <r>
      <t xml:space="preserve">DP: </t>
    </r>
    <r>
      <rPr>
        <sz val="8"/>
        <rFont val="Arial Narrow"/>
        <family val="2"/>
      </rPr>
      <t>NUMERO DE LA DEPENDENCIA COORDINADORA DE SECTOR</t>
    </r>
  </si>
  <si>
    <r>
      <t>UR "UNIDAD RESPONSABLE"</t>
    </r>
    <r>
      <rPr>
        <sz val="8"/>
        <rFont val="Arial Narrow"/>
        <family val="2"/>
      </rPr>
      <t>: NUMERO DE UNIDAD RESPONSABLE, EN FUNCION A SU ESTRUCTURA ADMINISTRATIVA</t>
    </r>
  </si>
  <si>
    <r>
      <t>FL "FINALIDAD":</t>
    </r>
    <r>
      <rPr>
        <sz val="8"/>
        <rFont val="Arial Narrow"/>
        <family val="2"/>
      </rPr>
      <t xml:space="preserve"> NUMERO QUE CORRESPONDA DE ACUERDO AL SECTOR DEL ORGANISMO ( CATALOGO DE FINALIDADES, FUNCIONES Y SUBFUNCIONES)</t>
    </r>
  </si>
  <si>
    <r>
      <t>FN "FUNCION":</t>
    </r>
    <r>
      <rPr>
        <sz val="8"/>
        <rFont val="Arial Narrow"/>
        <family val="2"/>
      </rPr>
      <t xml:space="preserve"> NUMERO QUE SE DESPRENDE DE LA FINALIDAD (CATALOGO DE FINALIDADES, FUNCIONES Y SUBFUNCIONES)</t>
    </r>
  </si>
  <si>
    <r>
      <t>SF "SUBFUNCION:</t>
    </r>
    <r>
      <rPr>
        <sz val="8"/>
        <rFont val="Arial Narrow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</si>
  <si>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 Narrow"/>
        <family val="2"/>
      </rPr>
      <t>: EJE RECTOR DEL PLAN ESTATAL DE DESARROLLO 2009-2015</t>
    </r>
  </si>
  <si>
    <r>
      <t xml:space="preserve">ET: </t>
    </r>
    <r>
      <rPr>
        <sz val="8"/>
        <rFont val="Arial Narrow"/>
        <family val="2"/>
      </rPr>
      <t>ESTRATEGIA DEFINIDA POR EL ORGANISMO PARA EL 2014.</t>
    </r>
  </si>
  <si>
    <r>
      <t>TP:</t>
    </r>
    <r>
      <rPr>
        <sz val="8"/>
        <rFont val="Arial Narrow"/>
        <family val="2"/>
      </rPr>
      <t xml:space="preserve"> TIPO DE PROGRAMA PRESUPUESTARIO QUE CORRESPONDA DE ACUERDO AL CATALOGO DEL MANUAL.</t>
    </r>
  </si>
  <si>
    <r>
      <t>AI:</t>
    </r>
    <r>
      <rPr>
        <sz val="8"/>
        <rFont val="Arial Narrow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</si>
  <si>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 Narrow"/>
        <family val="2"/>
      </rPr>
      <t>TIPO DE BENEFICIARIO.</t>
    </r>
  </si>
  <si>
    <r>
      <t xml:space="preserve">UG: </t>
    </r>
    <r>
      <rPr>
        <sz val="8"/>
        <rFont val="Arial Narrow"/>
        <family val="2"/>
      </rPr>
      <t>UBICACIÓN GEOGRÁFICA: TODO EL ESTADO, HERMOSILLO,  (VER ANEXO 7 "CATALOGO DE UBICACIÓN GEOGRAFICA" PAG 346 DEL MANUAL 2014).</t>
    </r>
  </si>
  <si>
    <r>
      <t xml:space="preserve">FF: </t>
    </r>
    <r>
      <rPr>
        <sz val="8"/>
        <rFont val="Arial Narrow"/>
        <family val="2"/>
      </rPr>
      <t>FUENTE DE FINANCIAMIENTO, Asignado por el SIIAF, A0 INGRESOS PROPIOS (estatal  e igresos propios), INDICAR NOMBRE DEL FONDO FEDERAL EN SU CASO.</t>
    </r>
  </si>
  <si>
    <r>
      <t>INDICAR NOMBRE DEL FONDO FEDERAL EN SU CASO.</t>
    </r>
    <r>
      <rPr>
        <sz val="11.5"/>
        <rFont val="Times New Roman"/>
        <family val="1"/>
      </rPr>
      <t xml:space="preserve"> </t>
    </r>
    <r>
      <rPr>
        <sz val="8"/>
        <rFont val="Arial Narrow"/>
        <family val="2"/>
      </rPr>
      <t>Fondos del Ramo 23 y los Fondos de Aportaciones Federales del Ramo 33</t>
    </r>
  </si>
  <si>
    <r>
      <t xml:space="preserve">MT: </t>
    </r>
    <r>
      <rPr>
        <sz val="8"/>
        <rFont val="Arial Narrow"/>
        <family val="2"/>
      </rPr>
      <t>NUMERO CONSECUTIVO DE META</t>
    </r>
  </si>
  <si>
    <r>
      <t xml:space="preserve">DESCRIPCION: </t>
    </r>
    <r>
      <rPr>
        <sz val="8"/>
        <rFont val="Arial Narrow"/>
        <family val="2"/>
      </rPr>
      <t>DESCRIPCION DE LOS CONCEPTOS CORRESPONDIENTES, INCLUIDOS EN CADA UNO DE LOS CATALOGOS</t>
    </r>
  </si>
  <si>
    <r>
      <t xml:space="preserve">UNIDAD DE MEDIDA: </t>
    </r>
    <r>
      <rPr>
        <sz val="8"/>
        <rFont val="Arial Narrow"/>
        <family val="2"/>
      </rPr>
      <t>PARA LA UNIDAD DE MEDIDA UTILIZAR LA QUE CORRESPONDA DE ACUERDO AL CATALOGO DE UNIDADES DE MEDIDA.</t>
    </r>
  </si>
  <si>
    <r>
      <t xml:space="preserve">TOTAL DE METAS: </t>
    </r>
    <r>
      <rPr>
        <sz val="8"/>
        <rFont val="Arial Narrow"/>
        <family val="2"/>
      </rPr>
      <t>AL FINAL DEL DOCUMENTO SE DEBERÁ TOTALIZAR LAS METAS PROGRAMADAS DURANTE EL EJERCICIO FISCAL.</t>
    </r>
  </si>
  <si>
    <t>El centro de Evaluacion y Control de Confianza  mediante oficio No. SSP/DGAE/196/03/2014 de fecha  11 de  Marzo de 2014</t>
  </si>
  <si>
    <t xml:space="preserve">recibe confirmacion del presupuesto a ejercer durante el ejercicio presupuestal 2014,firmado por el Director General de </t>
  </si>
  <si>
    <t>Administracion, Evaluacion y Control  de la Secretarai de Seguridad Publica Estatal, por la cantidad de $39,481,626.00</t>
  </si>
  <si>
    <t>La aplicación del Presupuesto 2014 se autoriza a de la siguiente manera.</t>
  </si>
  <si>
    <t>Capitulo 1000 Servicios Personales           $23,450,006.00</t>
  </si>
  <si>
    <t>Capitulo 2000 Materiales y Suministros  $  2,110,578.00</t>
  </si>
  <si>
    <t>Capitulo 3000 Servicios Generales             $ 8,867,434.00</t>
  </si>
  <si>
    <t>Las adecuaciones presupuestales realizadas por este Centro de Evaluacion se dieron dentro del mismo Capitulo es decir, de</t>
  </si>
  <si>
    <t>parida a partida, no se dieron afectaciones de un Capitulo a otro, las cuales fueron aprobadas por el Organo de Gobierno.</t>
  </si>
  <si>
    <t>OPERACIÓN DEL CENTRO</t>
  </si>
  <si>
    <t xml:space="preserve">Se realizaron 890 evaluaciones  de las 991 programadas para este periodo, lo que representa un 89.8% de la meta trimestral y </t>
  </si>
  <si>
    <t>y 79.1% de de la meta anual. Esta considerable reduccion en el numero de evaluaciones programadas, ocurre por incumpli-</t>
  </si>
  <si>
    <t xml:space="preserve">miento de las dependencias Estatales y Municipales que no enviaron a evlaucion a su personal de permanencia y de nuevo </t>
  </si>
  <si>
    <t>ingereso que se tenia programado que en conjunto sumaba a 4240 elementos .</t>
  </si>
  <si>
    <t>RECURSOS PRESUPIUESTALES</t>
  </si>
  <si>
    <t>RECURSOS ESTATALES</t>
  </si>
  <si>
    <t>Las ministraciones Estatales recibidas al cierre del cuarto trimestre ascienden a $37,306,480.00 de los cuales $35,588,294.00</t>
  </si>
  <si>
    <t>se destinaron para cubrir servicios personales ( Capitulo 1000) y $1,718,186.00 para gastos de operación .</t>
  </si>
  <si>
    <t>En el cuarto trimestre del ejercicio presupuestal  se tienen ingtresos devengados por la cantidad de $6,402,727.00, acumulando</t>
  </si>
  <si>
    <t xml:space="preserve">al cierre del ejercicio la cantidad de $14,994,648.00 que representan el 262.0% del presupuesto autorizado. La varciacion tan </t>
  </si>
  <si>
    <t xml:space="preserve">amplia de explica porque el presupuesto de ingresos propios se determino en base al porcentaje de las evalauciones pagadas </t>
  </si>
  <si>
    <t>en el ejercicio inmediato anterior .. Es decir, en base a flujo de efectivo.</t>
  </si>
  <si>
    <t xml:space="preserve">RECURSOS PROPIOS </t>
  </si>
  <si>
    <t>RECURSOS FEDERALES</t>
  </si>
  <si>
    <t>En el presupuesto  original de ingresos no se tenian contempladas aportaciones de carácter Federal. En el mes de Marzo  del</t>
  </si>
  <si>
    <t xml:space="preserve">2014 se reciben reecursos provenientes del Fondo de Aportaciones para la Seguridad Publica (FASP) por la cantidad de  </t>
  </si>
  <si>
    <t xml:space="preserve">$10,274,968.00 para la adquisicion de Equipo de computo y pago de servicios subrogados a terceros ( Analisis de Laboratorio y </t>
  </si>
  <si>
    <t>toxicologicos).</t>
  </si>
  <si>
    <t>EGRESOS</t>
  </si>
  <si>
    <t>CAPITULO 1000</t>
  </si>
  <si>
    <t>En el trimestre se ejercieron $10,582,406.00, acumulando al cierre del ejercicio presupuestal la cantidad de $35,837,397.00</t>
  </si>
  <si>
    <t xml:space="preserve">para el pago de la plantilla autorizada de 100 empleados. La nomina la elabora y dispersa la Direccion General de Recursos </t>
  </si>
  <si>
    <t>Humanos del Gobierno del Estado con cargo a nuestro presupuesto autorizado para este Capitulo.</t>
  </si>
  <si>
    <t>CAPITULO 2000</t>
  </si>
  <si>
    <t>$273,105.00 principalmente en el uso de thoner para impresoras , ya que se ha restringuido el uso de tintas de color en la impre-</t>
  </si>
  <si>
    <t>sion de los documentos que se generan en el centro</t>
  </si>
  <si>
    <t>proceso de evaluacion se les dota de café y galletas despues de que se les extrae sangre para los analisis clinicos, fueron</t>
  </si>
  <si>
    <r>
      <t xml:space="preserve">Partida 22101 "Productos Alimenticios para el Personal en las Instalaciones". </t>
    </r>
    <r>
      <rPr>
        <sz val="11"/>
        <color theme="1"/>
        <rFont val="Calibri"/>
        <family val="2"/>
        <scheme val="minor"/>
      </rPr>
      <t xml:space="preserve">El sub- ejecicio se debe a que a los elementos en </t>
    </r>
  </si>
  <si>
    <r>
      <t xml:space="preserve">En la partida 21401  "Materiales y Utiles para el Procesamiento en Equipos y Bienes Informaticos" </t>
    </r>
    <r>
      <rPr>
        <sz val="11"/>
        <color theme="1"/>
        <rFont val="Calibri"/>
        <family val="2"/>
        <scheme val="minor"/>
      </rPr>
      <t xml:space="preserve">se tiene un ahorro de </t>
    </r>
  </si>
  <si>
    <t>cisterna  y del equipo contr incendios, por lo cual no se ejercila cantidad asignada para este rubropor la cantidad de  $61,818.00</t>
  </si>
  <si>
    <r>
      <t xml:space="preserve">Partida 24601 "Material Electrico y Electronico". </t>
    </r>
    <r>
      <rPr>
        <sz val="11"/>
        <color theme="1"/>
        <rFont val="Calibri"/>
        <family val="2"/>
        <scheme val="minor"/>
      </rPr>
      <t>No se realizaron las reposiciones de material electrico de las bombas de la</t>
    </r>
  </si>
  <si>
    <r>
      <t xml:space="preserve">Partida 24901 "Materiales Complementarios". </t>
    </r>
    <r>
      <rPr>
        <sz val="11"/>
        <color theme="1"/>
        <rFont val="Calibri"/>
        <family val="2"/>
        <scheme val="minor"/>
      </rPr>
      <t>Se tenia presupuestada la instalacion de alfombra en el salon de usos multiples</t>
    </r>
  </si>
  <si>
    <t>con recursos propios .Se recibe recurso Federal FASP.  para remodelacion y rehabilitacion de inmuebles el cual incluia la</t>
  </si>
  <si>
    <t xml:space="preserve"> interno de proteccion civil. En espera de los resultados del mismo y una vez determinadas  las necesidades de proteccion que </t>
  </si>
  <si>
    <t>se requieran , se ejerceran los recursos .La conclusion de la revision al programa de proteccion civil concluira en 2015</t>
  </si>
  <si>
    <r>
      <t xml:space="preserve">Partida 27201 " Prendas de Seguridad y Proteccion Personal"  . </t>
    </r>
    <r>
      <rPr>
        <sz val="11"/>
        <color theme="1"/>
        <rFont val="Calibri"/>
        <family val="2"/>
        <scheme val="minor"/>
      </rPr>
      <t>Se contrato un despacho externo para que actualize el programa</t>
    </r>
  </si>
  <si>
    <t>menores a los programados inicialmente. Ahorro de $15,799.00</t>
  </si>
  <si>
    <t>No se ejercieron recursos de esta pertida por la cantidad de $67,770.00</t>
  </si>
  <si>
    <t>instalacion de alfombra y mampara corrediza del salon de usos multiples $29,500.00</t>
  </si>
  <si>
    <t>debido a que el equipo de computo se renovo en su totalidad y se adquirio con recurso Federal FASP.</t>
  </si>
  <si>
    <r>
      <t xml:space="preserve">Partida 29401 "Refacciones y Accesorios  de Equipo de Computo". </t>
    </r>
    <r>
      <rPr>
        <sz val="11"/>
        <color theme="1"/>
        <rFont val="Calibri"/>
        <family val="2"/>
        <scheme val="minor"/>
      </rPr>
      <t xml:space="preserve">Con ahorro de $464,869.00 ya que este recuros no se ejercio </t>
    </r>
  </si>
  <si>
    <t xml:space="preserve">Partida 29601 " Refacciones y Accesorios de Equipo de Transporte".  De la Plantilla de autos con los que cuenta el Centro se </t>
  </si>
  <si>
    <t xml:space="preserve">dieron en comodato 7 unidades a la Secretaria de Seguridad Publica Estatal, siendo las de mayor antigüedad las cuales </t>
  </si>
  <si>
    <t>ya requieren mayor costo de mantenimiento. La disminucion del numero de autos influyo en el ahorro de $95,750.00</t>
  </si>
  <si>
    <t>CAPITULO 3000</t>
  </si>
  <si>
    <t>en Porceso de evaluacion, de campo como se venia realizando a evaluacion de gabinete lo que represento un ahorro $14,552.00</t>
  </si>
  <si>
    <t>en rastero satelital de vehiculos .</t>
  </si>
  <si>
    <r>
      <t xml:space="preserve">Partida 31601 "Servicios de Telecomunicaciones Satelitales". </t>
    </r>
    <r>
      <rPr>
        <sz val="11"/>
        <color theme="1"/>
        <rFont val="Calibri"/>
        <family val="2"/>
        <scheme val="minor"/>
      </rPr>
      <t>Se cambio el modelo de Evaluacion Socioeconomica del personal</t>
    </r>
  </si>
  <si>
    <t xml:space="preserve">Partida 32301 "Arrendamientos de Muebles, Maquinaria y Equipos".Se ha realizado un campaña permanente para racionalizar el </t>
  </si>
  <si>
    <t>Contabilidad Gubernamental con con sobre ejercicio de $13,948.00</t>
  </si>
  <si>
    <r>
      <t xml:space="preserve">Partida 33301 "Servicios de Informatica". </t>
    </r>
    <r>
      <rPr>
        <sz val="11"/>
        <color theme="1"/>
        <rFont val="Calibri"/>
        <family val="2"/>
        <scheme val="minor"/>
      </rPr>
      <t xml:space="preserve">Durante el Presente ejercicio se actualizaron los programas de CONPAQi y </t>
    </r>
  </si>
  <si>
    <t>Partida 39903 "subrogados".Se tuvieron recursos adicionales a los $4,000,000.00  que originalmente se habian presupuestado.</t>
  </si>
  <si>
    <t>Se reciben Recursos Federales por la cantidad de $4,500,000.00 , adicioanles a los CUATRO MILLONES DE PESOS , para el pago de</t>
  </si>
  <si>
    <t>uso de las fotocopiadoras arrendadas, lo que ha redundado en ahorros en este rubro por $17,636.00</t>
  </si>
  <si>
    <t>Analisis Clinicos y Toxiclogicos, sumando la cantidad de $8,500.000.00 a ejercer por estos conceptos: De esta cintdad</t>
  </si>
  <si>
    <t xml:space="preserve">unicamente se ejercen $4,415,225.00, reflejando esta partida un ahorro de $4,084,775.00  correspondientes estos a recursos </t>
  </si>
  <si>
    <t>propios.</t>
  </si>
  <si>
    <t>CAPITULO 5000</t>
  </si>
  <si>
    <t xml:space="preserve">Se relaizaron adquisiciones de Activo Fijo por la cantidad de $6,737,803.92 con la  aportacion de Recursos proveneintes de las </t>
  </si>
  <si>
    <t>siguientes fuentes de financiamiento:</t>
  </si>
  <si>
    <t>RECURSO FEDERAL FASP.          $6,402,751.49</t>
  </si>
  <si>
    <t>RECURSO PROPIO                         $  335,052.051</t>
  </si>
  <si>
    <t>Del presupuesto autorizado con Recursos Estatales y  Propios por la cantidad de $5 053,608.00 unicamnete se ejercieron</t>
  </si>
  <si>
    <t xml:space="preserve"> presupuestal de este capitulo</t>
  </si>
  <si>
    <t xml:space="preserve">Hoja 3 de3 </t>
  </si>
  <si>
    <t>Hoja 2 de 3</t>
  </si>
  <si>
    <t>Hoja 1 de 3</t>
  </si>
  <si>
    <t>$335,052.51 el resto de las adquisiciones se realizaron con Recurso Federal por lo que modifica favorablemente la 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</si>
</sst>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%"/>
    <numFmt numFmtId="166" formatCode="_(* #,##0.00_);_(* \(#,##0.00\);_(* &quot;-&quot;??_);_(@_)"/>
  </numFmts>
  <fonts count="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vertAlign val="superscript"/>
      <sz val="10"/>
      <color theme="1"/>
      <name val="Arial"/>
      <family val="2"/>
    </font>
    <font>
      <b/>
      <vertAlign val="superscript"/>
      <sz val="12"/>
      <color theme="1"/>
      <name val="Arial Narrow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i/>
      <sz val="6"/>
      <color theme="1"/>
      <name val="Arial"/>
      <family val="2"/>
    </font>
    <font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b/>
      <sz val="14"/>
      <name val="Arial"/>
      <family val="2"/>
    </font>
    <font>
      <sz val="8"/>
      <name val="Arial Narrow"/>
      <family val="2"/>
    </font>
    <font>
      <i/>
      <u/>
      <sz val="8"/>
      <name val="Arial Narrow"/>
      <family val="2"/>
    </font>
    <font>
      <sz val="11.5"/>
      <name val="Times New Roman"/>
      <family val="1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/>
    <xf numFmtId="44" fontId="4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756">
    <xf numFmtId="0" fontId="0" fillId="0" borderId="0" xfId="0"/>
    <xf numFmtId="0" fontId="0" fillId="0" borderId="0" xfId="0" applyFont="1"/>
    <xf numFmtId="0" fontId="10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0" fillId="0" borderId="0" xfId="0" applyFont="1"/>
    <xf numFmtId="0" fontId="25" fillId="0" borderId="0" xfId="0" applyFont="1"/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38" fillId="0" borderId="0" xfId="0" applyFont="1" applyBorder="1" applyAlignment="1">
      <alignment horizontal="left" vertical="justify" wrapText="1"/>
    </xf>
    <xf numFmtId="0" fontId="33" fillId="0" borderId="6" xfId="0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vertical="justify" wrapText="1"/>
    </xf>
    <xf numFmtId="0" fontId="22" fillId="0" borderId="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0" fillId="0" borderId="9" xfId="0" applyFont="1" applyBorder="1"/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top"/>
    </xf>
    <xf numFmtId="0" fontId="20" fillId="0" borderId="2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0" fontId="21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top" wrapText="1"/>
    </xf>
    <xf numFmtId="0" fontId="0" fillId="0" borderId="6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0" borderId="2" xfId="0" applyFont="1" applyBorder="1"/>
    <xf numFmtId="0" fontId="1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11" fillId="3" borderId="7" xfId="0" applyFont="1" applyFill="1" applyBorder="1" applyAlignment="1">
      <alignment horizontal="center" vertical="top"/>
    </xf>
    <xf numFmtId="0" fontId="10" fillId="0" borderId="0" xfId="0" applyFont="1" applyAlignment="1"/>
    <xf numFmtId="0" fontId="7" fillId="3" borderId="6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justify" vertical="top"/>
    </xf>
    <xf numFmtId="0" fontId="19" fillId="3" borderId="6" xfId="0" applyFont="1" applyFill="1" applyBorder="1" applyAlignment="1">
      <alignment horizontal="justify" vertical="top"/>
    </xf>
    <xf numFmtId="0" fontId="13" fillId="3" borderId="7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justify" vertical="top"/>
    </xf>
    <xf numFmtId="0" fontId="8" fillId="3" borderId="7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justify" vertical="top"/>
    </xf>
    <xf numFmtId="0" fontId="11" fillId="3" borderId="0" xfId="0" applyFont="1" applyFill="1" applyBorder="1" applyAlignment="1">
      <alignment horizontal="center" vertical="top"/>
    </xf>
    <xf numFmtId="0" fontId="3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justify" vertical="top"/>
    </xf>
    <xf numFmtId="0" fontId="42" fillId="3" borderId="3" xfId="0" applyFont="1" applyFill="1" applyBorder="1" applyAlignment="1">
      <alignment horizontal="center" vertical="top"/>
    </xf>
    <xf numFmtId="0" fontId="42" fillId="3" borderId="4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justify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justify" vertical="center"/>
    </xf>
    <xf numFmtId="0" fontId="27" fillId="3" borderId="7" xfId="0" applyFont="1" applyFill="1" applyBorder="1" applyAlignment="1">
      <alignment horizontal="justify" vertical="center"/>
    </xf>
    <xf numFmtId="0" fontId="8" fillId="3" borderId="6" xfId="0" applyFont="1" applyFill="1" applyBorder="1" applyAlignment="1">
      <alignment horizontal="justify" vertical="center"/>
    </xf>
    <xf numFmtId="0" fontId="28" fillId="3" borderId="7" xfId="0" applyFont="1" applyFill="1" applyBorder="1" applyAlignment="1">
      <alignment horizontal="justify" vertical="center"/>
    </xf>
    <xf numFmtId="0" fontId="8" fillId="3" borderId="8" xfId="0" applyFont="1" applyFill="1" applyBorder="1" applyAlignment="1">
      <alignment horizontal="justify" vertical="center"/>
    </xf>
    <xf numFmtId="0" fontId="8" fillId="3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6" fillId="0" borderId="8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3" fontId="32" fillId="0" borderId="15" xfId="6" applyNumberFormat="1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3" fontId="32" fillId="0" borderId="7" xfId="6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left" vertical="center"/>
    </xf>
    <xf numFmtId="0" fontId="32" fillId="0" borderId="21" xfId="0" applyFont="1" applyBorder="1" applyAlignment="1">
      <alignment vertical="center"/>
    </xf>
    <xf numFmtId="3" fontId="32" fillId="0" borderId="22" xfId="0" applyNumberFormat="1" applyFont="1" applyBorder="1" applyAlignment="1">
      <alignment horizontal="right" vertical="center"/>
    </xf>
    <xf numFmtId="3" fontId="32" fillId="0" borderId="21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19" fillId="0" borderId="7" xfId="0" applyFont="1" applyBorder="1" applyAlignment="1">
      <alignment horizontal="left" vertical="justify"/>
    </xf>
    <xf numFmtId="0" fontId="2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47" fillId="0" borderId="3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7" fillId="0" borderId="0" xfId="0" applyFont="1"/>
    <xf numFmtId="0" fontId="31" fillId="0" borderId="0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3" borderId="6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justify" vertical="center"/>
    </xf>
    <xf numFmtId="0" fontId="11" fillId="3" borderId="8" xfId="0" applyFont="1" applyFill="1" applyBorder="1" applyAlignment="1">
      <alignment vertical="center"/>
    </xf>
    <xf numFmtId="0" fontId="28" fillId="3" borderId="10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32" fillId="2" borderId="27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10" fontId="5" fillId="0" borderId="5" xfId="6" applyNumberFormat="1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46" fillId="0" borderId="7" xfId="0" applyFont="1" applyBorder="1" applyAlignment="1">
      <alignment vertical="justify"/>
    </xf>
    <xf numFmtId="0" fontId="47" fillId="0" borderId="12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justify"/>
    </xf>
    <xf numFmtId="0" fontId="46" fillId="0" borderId="9" xfId="0" applyFont="1" applyBorder="1" applyAlignment="1">
      <alignment vertical="justify"/>
    </xf>
    <xf numFmtId="0" fontId="0" fillId="0" borderId="2" xfId="0" applyBorder="1"/>
    <xf numFmtId="0" fontId="1" fillId="0" borderId="0" xfId="0" applyFont="1" applyBorder="1"/>
    <xf numFmtId="0" fontId="20" fillId="0" borderId="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right" vertical="center" wrapText="1"/>
    </xf>
    <xf numFmtId="0" fontId="52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3" fontId="33" fillId="0" borderId="0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vertical="justify" wrapText="1"/>
    </xf>
    <xf numFmtId="3" fontId="16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horizontal="left" vertical="justify" wrapText="1"/>
    </xf>
    <xf numFmtId="3" fontId="12" fillId="0" borderId="0" xfId="0" applyNumberFormat="1" applyFont="1" applyBorder="1" applyAlignment="1">
      <alignment vertical="top" wrapText="1"/>
    </xf>
    <xf numFmtId="3" fontId="23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/>
    <xf numFmtId="3" fontId="0" fillId="0" borderId="9" xfId="0" applyNumberFormat="1" applyFont="1" applyBorder="1"/>
    <xf numFmtId="3" fontId="13" fillId="0" borderId="7" xfId="0" applyNumberFormat="1" applyFont="1" applyBorder="1" applyAlignment="1">
      <alignment vertical="top" wrapText="1"/>
    </xf>
    <xf numFmtId="3" fontId="33" fillId="0" borderId="7" xfId="0" applyNumberFormat="1" applyFont="1" applyBorder="1" applyAlignment="1">
      <alignment vertical="top" wrapText="1"/>
    </xf>
    <xf numFmtId="3" fontId="33" fillId="0" borderId="0" xfId="0" applyNumberFormat="1" applyFont="1" applyBorder="1" applyAlignment="1">
      <alignment vertical="justify"/>
    </xf>
    <xf numFmtId="3" fontId="16" fillId="0" borderId="7" xfId="0" applyNumberFormat="1" applyFont="1" applyBorder="1" applyAlignment="1">
      <alignment vertical="top" wrapText="1"/>
    </xf>
    <xf numFmtId="3" fontId="24" fillId="0" borderId="7" xfId="0" applyNumberFormat="1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3" fontId="10" fillId="0" borderId="7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3" fontId="38" fillId="0" borderId="0" xfId="0" applyNumberFormat="1" applyFont="1" applyBorder="1" applyAlignment="1">
      <alignment vertical="justify" wrapText="1"/>
    </xf>
    <xf numFmtId="3" fontId="38" fillId="0" borderId="7" xfId="0" applyNumberFormat="1" applyFont="1" applyBorder="1" applyAlignment="1">
      <alignment vertical="justify" wrapText="1"/>
    </xf>
    <xf numFmtId="3" fontId="12" fillId="0" borderId="7" xfId="0" applyNumberFormat="1" applyFont="1" applyBorder="1" applyAlignment="1">
      <alignment vertical="top" wrapText="1"/>
    </xf>
    <xf numFmtId="3" fontId="22" fillId="0" borderId="0" xfId="0" applyNumberFormat="1" applyFont="1" applyBorder="1" applyAlignment="1">
      <alignment vertical="top" wrapText="1"/>
    </xf>
    <xf numFmtId="3" fontId="22" fillId="0" borderId="7" xfId="0" applyNumberFormat="1" applyFont="1" applyBorder="1" applyAlignment="1">
      <alignment vertical="top" wrapText="1"/>
    </xf>
    <xf numFmtId="3" fontId="0" fillId="0" borderId="7" xfId="0" applyNumberFormat="1" applyFont="1" applyBorder="1"/>
    <xf numFmtId="3" fontId="0" fillId="0" borderId="10" xfId="0" applyNumberFormat="1" applyFont="1" applyBorder="1"/>
    <xf numFmtId="3" fontId="12" fillId="0" borderId="0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3" fontId="8" fillId="0" borderId="9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 vertical="top"/>
    </xf>
    <xf numFmtId="3" fontId="12" fillId="0" borderId="7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0" fillId="0" borderId="7" xfId="0" applyNumberFormat="1" applyFont="1" applyBorder="1" applyAlignment="1">
      <alignment horizontal="center" vertical="top"/>
    </xf>
    <xf numFmtId="3" fontId="12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0" fillId="0" borderId="0" xfId="0" applyNumberFormat="1"/>
    <xf numFmtId="0" fontId="5" fillId="3" borderId="6" xfId="0" applyFont="1" applyFill="1" applyBorder="1" applyAlignment="1">
      <alignment horizontal="justify"/>
    </xf>
    <xf numFmtId="0" fontId="5" fillId="3" borderId="0" xfId="0" applyFont="1" applyFill="1" applyBorder="1" applyAlignment="1">
      <alignment horizontal="justify" wrapText="1"/>
    </xf>
    <xf numFmtId="3" fontId="53" fillId="0" borderId="0" xfId="0" applyNumberFormat="1" applyFont="1" applyBorder="1" applyAlignment="1">
      <alignment horizontal="right"/>
    </xf>
    <xf numFmtId="3" fontId="53" fillId="0" borderId="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1" fillId="0" borderId="7" xfId="0" applyNumberFormat="1" applyFont="1" applyBorder="1" applyAlignment="1"/>
    <xf numFmtId="0" fontId="3" fillId="3" borderId="0" xfId="0" applyFont="1" applyFill="1" applyBorder="1" applyAlignment="1"/>
    <xf numFmtId="0" fontId="5" fillId="3" borderId="0" xfId="0" applyFont="1" applyFill="1" applyBorder="1" applyAlignment="1">
      <alignment horizontal="justify"/>
    </xf>
    <xf numFmtId="0" fontId="54" fillId="0" borderId="7" xfId="0" applyFont="1" applyBorder="1" applyAlignment="1"/>
    <xf numFmtId="3" fontId="54" fillId="0" borderId="0" xfId="0" applyNumberFormat="1" applyFont="1" applyBorder="1" applyAlignment="1"/>
    <xf numFmtId="3" fontId="54" fillId="0" borderId="7" xfId="0" applyNumberFormat="1" applyFont="1" applyBorder="1" applyAlignment="1"/>
    <xf numFmtId="0" fontId="51" fillId="3" borderId="0" xfId="0" applyFont="1" applyFill="1" applyBorder="1" applyAlignment="1"/>
    <xf numFmtId="0" fontId="5" fillId="3" borderId="6" xfId="0" applyFont="1" applyFill="1" applyBorder="1" applyAlignment="1"/>
    <xf numFmtId="0" fontId="5" fillId="3" borderId="0" xfId="0" applyFont="1" applyFill="1" applyBorder="1" applyAlignment="1"/>
    <xf numFmtId="3" fontId="5" fillId="3" borderId="0" xfId="0" applyNumberFormat="1" applyFont="1" applyFill="1" applyBorder="1" applyAlignment="1"/>
    <xf numFmtId="3" fontId="5" fillId="3" borderId="7" xfId="0" applyNumberFormat="1" applyFont="1" applyFill="1" applyBorder="1" applyAlignment="1"/>
    <xf numFmtId="0" fontId="3" fillId="3" borderId="6" xfId="0" applyFont="1" applyFill="1" applyBorder="1" applyAlignment="1"/>
    <xf numFmtId="3" fontId="3" fillId="3" borderId="0" xfId="0" applyNumberFormat="1" applyFont="1" applyFill="1" applyBorder="1" applyAlignment="1"/>
    <xf numFmtId="0" fontId="5" fillId="3" borderId="7" xfId="0" applyFont="1" applyFill="1" applyBorder="1" applyAlignment="1"/>
    <xf numFmtId="3" fontId="51" fillId="3" borderId="0" xfId="0" applyNumberFormat="1" applyFont="1" applyFill="1" applyBorder="1" applyAlignment="1">
      <alignment wrapText="1"/>
    </xf>
    <xf numFmtId="3" fontId="51" fillId="3" borderId="9" xfId="0" applyNumberFormat="1" applyFont="1" applyFill="1" applyBorder="1" applyAlignment="1">
      <alignment wrapText="1"/>
    </xf>
    <xf numFmtId="3" fontId="51" fillId="0" borderId="10" xfId="0" applyNumberFormat="1" applyFont="1" applyBorder="1" applyAlignment="1"/>
    <xf numFmtId="3" fontId="3" fillId="0" borderId="7" xfId="0" applyNumberFormat="1" applyFont="1" applyBorder="1" applyAlignment="1"/>
    <xf numFmtId="3" fontId="55" fillId="0" borderId="0" xfId="0" applyNumberFormat="1" applyFont="1" applyBorder="1" applyAlignment="1"/>
    <xf numFmtId="3" fontId="26" fillId="3" borderId="7" xfId="0" applyNumberFormat="1" applyFont="1" applyFill="1" applyBorder="1" applyAlignment="1">
      <alignment horizontal="right" wrapText="1"/>
    </xf>
    <xf numFmtId="3" fontId="17" fillId="3" borderId="7" xfId="0" applyNumberFormat="1" applyFont="1" applyFill="1" applyBorder="1" applyAlignment="1">
      <alignment horizontal="right" wrapText="1"/>
    </xf>
    <xf numFmtId="3" fontId="4" fillId="3" borderId="10" xfId="0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justify" wrapText="1"/>
    </xf>
    <xf numFmtId="0" fontId="4" fillId="3" borderId="7" xfId="0" applyFont="1" applyFill="1" applyBorder="1" applyAlignment="1">
      <alignment horizontal="justify" wrapText="1"/>
    </xf>
    <xf numFmtId="0" fontId="17" fillId="3" borderId="5" xfId="0" applyFont="1" applyFill="1" applyBorder="1" applyAlignment="1">
      <alignment horizontal="justify" wrapText="1"/>
    </xf>
    <xf numFmtId="0" fontId="26" fillId="3" borderId="7" xfId="0" applyFont="1" applyFill="1" applyBorder="1" applyAlignment="1">
      <alignment horizontal="justify" wrapText="1"/>
    </xf>
    <xf numFmtId="0" fontId="25" fillId="0" borderId="0" xfId="0" applyFont="1" applyAlignment="1"/>
    <xf numFmtId="0" fontId="26" fillId="3" borderId="5" xfId="0" applyFont="1" applyFill="1" applyBorder="1" applyAlignment="1">
      <alignment horizontal="justify" wrapText="1"/>
    </xf>
    <xf numFmtId="0" fontId="4" fillId="3" borderId="14" xfId="0" applyFont="1" applyFill="1" applyBorder="1" applyAlignment="1">
      <alignment horizontal="justify" wrapText="1"/>
    </xf>
    <xf numFmtId="3" fontId="17" fillId="3" borderId="5" xfId="0" applyNumberFormat="1" applyFont="1" applyFill="1" applyBorder="1" applyAlignment="1">
      <alignment horizontal="right" wrapText="1"/>
    </xf>
    <xf numFmtId="3" fontId="7" fillId="3" borderId="7" xfId="0" applyNumberFormat="1" applyFont="1" applyFill="1" applyBorder="1" applyAlignment="1">
      <alignment horizontal="center" vertical="top"/>
    </xf>
    <xf numFmtId="3" fontId="13" fillId="3" borderId="0" xfId="0" applyNumberFormat="1" applyFont="1" applyFill="1" applyBorder="1" applyAlignment="1">
      <alignment horizontal="center" vertical="top"/>
    </xf>
    <xf numFmtId="3" fontId="13" fillId="3" borderId="7" xfId="0" applyNumberFormat="1" applyFont="1" applyFill="1" applyBorder="1" applyAlignment="1">
      <alignment horizontal="center" vertical="top"/>
    </xf>
    <xf numFmtId="3" fontId="7" fillId="3" borderId="0" xfId="0" applyNumberFormat="1" applyFont="1" applyFill="1" applyBorder="1" applyAlignment="1">
      <alignment horizontal="right" vertical="top"/>
    </xf>
    <xf numFmtId="3" fontId="7" fillId="3" borderId="7" xfId="0" applyNumberFormat="1" applyFont="1" applyFill="1" applyBorder="1" applyAlignment="1">
      <alignment horizontal="right" vertical="top"/>
    </xf>
    <xf numFmtId="3" fontId="13" fillId="3" borderId="0" xfId="0" applyNumberFormat="1" applyFont="1" applyFill="1" applyBorder="1" applyAlignment="1">
      <alignment horizontal="right" vertical="top"/>
    </xf>
    <xf numFmtId="3" fontId="11" fillId="3" borderId="0" xfId="0" applyNumberFormat="1" applyFont="1" applyFill="1" applyBorder="1" applyAlignment="1">
      <alignment horizontal="center" vertical="top"/>
    </xf>
    <xf numFmtId="3" fontId="11" fillId="3" borderId="7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justify" vertical="top"/>
    </xf>
    <xf numFmtId="3" fontId="8" fillId="3" borderId="7" xfId="0" applyNumberFormat="1" applyFont="1" applyFill="1" applyBorder="1" applyAlignment="1">
      <alignment horizontal="justify" vertical="top"/>
    </xf>
    <xf numFmtId="3" fontId="13" fillId="3" borderId="0" xfId="0" applyNumberFormat="1" applyFont="1" applyFill="1" applyBorder="1" applyAlignment="1">
      <alignment horizontal="justify" vertical="top"/>
    </xf>
    <xf numFmtId="3" fontId="13" fillId="3" borderId="7" xfId="0" applyNumberFormat="1" applyFont="1" applyFill="1" applyBorder="1" applyAlignment="1">
      <alignment horizontal="justify" vertical="top"/>
    </xf>
    <xf numFmtId="3" fontId="8" fillId="3" borderId="9" xfId="0" applyNumberFormat="1" applyFont="1" applyFill="1" applyBorder="1" applyAlignment="1">
      <alignment horizontal="justify" vertical="top"/>
    </xf>
    <xf numFmtId="3" fontId="8" fillId="3" borderId="10" xfId="0" applyNumberFormat="1" applyFont="1" applyFill="1" applyBorder="1" applyAlignment="1">
      <alignment horizontal="justify" vertical="top"/>
    </xf>
    <xf numFmtId="3" fontId="7" fillId="0" borderId="0" xfId="0" applyNumberFormat="1" applyFont="1" applyAlignment="1"/>
    <xf numFmtId="3" fontId="7" fillId="3" borderId="0" xfId="0" applyNumberFormat="1" applyFont="1" applyFill="1" applyBorder="1" applyAlignment="1">
      <alignment vertical="top"/>
    </xf>
    <xf numFmtId="3" fontId="7" fillId="3" borderId="7" xfId="0" applyNumberFormat="1" applyFont="1" applyFill="1" applyBorder="1" applyAlignment="1">
      <alignment vertical="top"/>
    </xf>
    <xf numFmtId="3" fontId="13" fillId="3" borderId="0" xfId="0" applyNumberFormat="1" applyFont="1" applyFill="1" applyBorder="1" applyAlignment="1">
      <alignment vertical="top"/>
    </xf>
    <xf numFmtId="3" fontId="13" fillId="3" borderId="7" xfId="0" applyNumberFormat="1" applyFont="1" applyFill="1" applyBorder="1" applyAlignment="1">
      <alignment vertical="top"/>
    </xf>
    <xf numFmtId="3" fontId="11" fillId="3" borderId="0" xfId="0" applyNumberFormat="1" applyFont="1" applyFill="1" applyBorder="1" applyAlignment="1">
      <alignment horizontal="right" vertical="top"/>
    </xf>
    <xf numFmtId="3" fontId="11" fillId="3" borderId="7" xfId="0" applyNumberFormat="1" applyFont="1" applyFill="1" applyBorder="1" applyAlignment="1">
      <alignment horizontal="right" vertical="top"/>
    </xf>
    <xf numFmtId="3" fontId="8" fillId="3" borderId="7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justify" vertical="center" wrapText="1"/>
    </xf>
    <xf numFmtId="3" fontId="5" fillId="0" borderId="5" xfId="0" applyNumberFormat="1" applyFont="1" applyBorder="1" applyAlignment="1">
      <alignment horizontal="justify" vertical="center" wrapText="1"/>
    </xf>
    <xf numFmtId="3" fontId="29" fillId="0" borderId="12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3" fontId="20" fillId="0" borderId="7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 wrapText="1"/>
    </xf>
    <xf numFmtId="3" fontId="16" fillId="0" borderId="5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 wrapText="1"/>
    </xf>
    <xf numFmtId="3" fontId="16" fillId="0" borderId="3" xfId="0" applyNumberFormat="1" applyFont="1" applyBorder="1" applyAlignment="1">
      <alignment horizontal="right" wrapText="1"/>
    </xf>
    <xf numFmtId="3" fontId="29" fillId="0" borderId="4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 wrapText="1"/>
    </xf>
    <xf numFmtId="3" fontId="29" fillId="0" borderId="11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right"/>
    </xf>
    <xf numFmtId="3" fontId="20" fillId="0" borderId="7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4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6" fontId="7" fillId="2" borderId="13" xfId="0" applyNumberFormat="1" applyFont="1" applyFill="1" applyBorder="1" applyAlignment="1">
      <alignment horizontal="center" vertical="center" wrapText="1"/>
    </xf>
    <xf numFmtId="6" fontId="7" fillId="0" borderId="5" xfId="0" applyNumberFormat="1" applyFont="1" applyFill="1" applyBorder="1" applyAlignment="1">
      <alignment horizontal="center" vertical="center" wrapText="1"/>
    </xf>
    <xf numFmtId="6" fontId="7" fillId="0" borderId="14" xfId="0" applyNumberFormat="1" applyFont="1" applyFill="1" applyBorder="1" applyAlignment="1">
      <alignment horizontal="center" vertical="center" wrapText="1"/>
    </xf>
    <xf numFmtId="6" fontId="7" fillId="0" borderId="13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165" fontId="16" fillId="0" borderId="7" xfId="0" applyNumberFormat="1" applyFont="1" applyBorder="1" applyAlignment="1">
      <alignment horizontal="right" vertical="center" wrapText="1"/>
    </xf>
    <xf numFmtId="165" fontId="16" fillId="0" borderId="7" xfId="6" applyNumberFormat="1" applyFont="1" applyBorder="1" applyAlignment="1">
      <alignment horizontal="right" vertical="center" wrapText="1"/>
    </xf>
    <xf numFmtId="165" fontId="16" fillId="0" borderId="10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justify" wrapText="1"/>
    </xf>
    <xf numFmtId="0" fontId="19" fillId="0" borderId="6" xfId="0" applyFont="1" applyBorder="1" applyAlignment="1">
      <alignment horizontal="right" wrapText="1"/>
    </xf>
    <xf numFmtId="0" fontId="19" fillId="0" borderId="7" xfId="0" applyFont="1" applyBorder="1" applyAlignment="1">
      <alignment horizontal="justify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right" wrapText="1"/>
    </xf>
    <xf numFmtId="0" fontId="19" fillId="0" borderId="10" xfId="0" applyFont="1" applyBorder="1" applyAlignment="1">
      <alignment horizontal="justify" wrapText="1"/>
    </xf>
    <xf numFmtId="0" fontId="16" fillId="0" borderId="8" xfId="0" applyFont="1" applyBorder="1" applyAlignment="1">
      <alignment horizontal="justify" wrapText="1"/>
    </xf>
    <xf numFmtId="0" fontId="16" fillId="0" borderId="10" xfId="0" applyFont="1" applyBorder="1" applyAlignment="1">
      <alignment horizontal="justify" wrapText="1"/>
    </xf>
    <xf numFmtId="0" fontId="0" fillId="0" borderId="0" xfId="0" applyAlignment="1">
      <alignment horizontal="right"/>
    </xf>
    <xf numFmtId="3" fontId="19" fillId="0" borderId="7" xfId="0" applyNumberFormat="1" applyFont="1" applyBorder="1" applyAlignment="1">
      <alignment horizontal="right" wrapText="1"/>
    </xf>
    <xf numFmtId="3" fontId="19" fillId="0" borderId="7" xfId="8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165" fontId="19" fillId="0" borderId="7" xfId="0" applyNumberFormat="1" applyFont="1" applyBorder="1" applyAlignment="1">
      <alignment horizontal="right" wrapText="1"/>
    </xf>
    <xf numFmtId="165" fontId="19" fillId="0" borderId="7" xfId="6" applyNumberFormat="1" applyFont="1" applyBorder="1" applyAlignment="1">
      <alignment horizontal="right" wrapText="1"/>
    </xf>
    <xf numFmtId="165" fontId="19" fillId="0" borderId="10" xfId="0" applyNumberFormat="1" applyFont="1" applyBorder="1" applyAlignment="1">
      <alignment horizontal="right" wrapText="1"/>
    </xf>
    <xf numFmtId="165" fontId="19" fillId="0" borderId="16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justify" vertical="center"/>
    </xf>
    <xf numFmtId="0" fontId="28" fillId="0" borderId="7" xfId="0" applyFont="1" applyFill="1" applyBorder="1" applyAlignment="1">
      <alignment horizontal="justify" vertical="center"/>
    </xf>
    <xf numFmtId="0" fontId="8" fillId="0" borderId="7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justify" vertical="center"/>
    </xf>
    <xf numFmtId="0" fontId="30" fillId="0" borderId="0" xfId="1" applyFont="1"/>
    <xf numFmtId="0" fontId="31" fillId="0" borderId="0" xfId="1" applyFont="1" applyAlignment="1">
      <alignment horizontal="center" vertical="center" wrapText="1"/>
    </xf>
    <xf numFmtId="0" fontId="30" fillId="0" borderId="0" xfId="1" applyFont="1" applyAlignment="1">
      <alignment vertical="center" wrapText="1"/>
    </xf>
    <xf numFmtId="0" fontId="30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1" applyFont="1" applyBorder="1" applyAlignment="1">
      <alignment vertical="center" wrapText="1"/>
    </xf>
    <xf numFmtId="0" fontId="30" fillId="0" borderId="12" xfId="1" applyFont="1" applyBorder="1" applyAlignment="1">
      <alignment horizontal="center"/>
    </xf>
    <xf numFmtId="0" fontId="58" fillId="0" borderId="12" xfId="1" applyFont="1" applyBorder="1"/>
    <xf numFmtId="0" fontId="58" fillId="0" borderId="13" xfId="1" applyFont="1" applyBorder="1"/>
    <xf numFmtId="0" fontId="57" fillId="0" borderId="12" xfId="1" applyFont="1" applyBorder="1" applyAlignment="1">
      <alignment horizontal="left" wrapText="1"/>
    </xf>
    <xf numFmtId="0" fontId="57" fillId="0" borderId="12" xfId="1" applyFont="1" applyBorder="1" applyAlignment="1">
      <alignment horizontal="center" wrapText="1"/>
    </xf>
    <xf numFmtId="0" fontId="57" fillId="0" borderId="11" xfId="1" applyFont="1" applyFill="1" applyBorder="1" applyAlignment="1">
      <alignment vertical="center" wrapText="1"/>
    </xf>
    <xf numFmtId="4" fontId="57" fillId="0" borderId="3" xfId="1" applyNumberFormat="1" applyFont="1" applyBorder="1" applyAlignment="1">
      <alignment horizontal="center" vertical="center" wrapText="1"/>
    </xf>
    <xf numFmtId="0" fontId="57" fillId="0" borderId="3" xfId="1" applyFont="1" applyBorder="1" applyAlignment="1">
      <alignment horizontal="center" vertical="center" wrapText="1"/>
    </xf>
    <xf numFmtId="0" fontId="57" fillId="0" borderId="3" xfId="1" applyFont="1" applyFill="1" applyBorder="1" applyAlignment="1">
      <alignment horizontal="center" vertical="center" wrapText="1"/>
    </xf>
    <xf numFmtId="0" fontId="58" fillId="0" borderId="3" xfId="1" applyFont="1" applyBorder="1"/>
    <xf numFmtId="0" fontId="58" fillId="0" borderId="4" xfId="1" applyFont="1" applyBorder="1"/>
    <xf numFmtId="0" fontId="57" fillId="0" borderId="3" xfId="1" applyFont="1" applyBorder="1" applyAlignment="1">
      <alignment vertical="center" wrapText="1"/>
    </xf>
    <xf numFmtId="0" fontId="57" fillId="0" borderId="4" xfId="1" applyFont="1" applyBorder="1" applyAlignment="1">
      <alignment vertical="center" wrapText="1"/>
    </xf>
    <xf numFmtId="0" fontId="57" fillId="0" borderId="12" xfId="1" applyFont="1" applyBorder="1" applyAlignment="1"/>
    <xf numFmtId="0" fontId="57" fillId="0" borderId="13" xfId="1" applyFont="1" applyBorder="1" applyAlignment="1"/>
    <xf numFmtId="0" fontId="57" fillId="0" borderId="0" xfId="1" applyFont="1" applyBorder="1" applyAlignment="1">
      <alignment horizontal="center" vertical="center" wrapText="1"/>
    </xf>
    <xf numFmtId="0" fontId="57" fillId="0" borderId="17" xfId="1" applyFont="1" applyBorder="1" applyAlignment="1">
      <alignment horizontal="center" vertical="center" wrapText="1"/>
    </xf>
    <xf numFmtId="0" fontId="57" fillId="0" borderId="19" xfId="1" applyFont="1" applyBorder="1" applyAlignment="1">
      <alignment horizontal="center" vertical="center" wrapText="1"/>
    </xf>
    <xf numFmtId="0" fontId="57" fillId="0" borderId="7" xfId="1" applyFont="1" applyFill="1" applyBorder="1" applyAlignment="1">
      <alignment horizontal="center" vertical="center" wrapText="1"/>
    </xf>
    <xf numFmtId="0" fontId="57" fillId="4" borderId="14" xfId="1" applyFont="1" applyFill="1" applyBorder="1" applyAlignment="1">
      <alignment horizontal="center" vertical="center" wrapText="1"/>
    </xf>
    <xf numFmtId="0" fontId="57" fillId="4" borderId="10" xfId="1" applyFont="1" applyFill="1" applyBorder="1" applyAlignment="1">
      <alignment horizontal="center" vertical="center" wrapText="1"/>
    </xf>
    <xf numFmtId="0" fontId="59" fillId="0" borderId="14" xfId="1" applyFont="1" applyBorder="1" applyAlignment="1">
      <alignment horizontal="center" vertical="top" wrapText="1"/>
    </xf>
    <xf numFmtId="0" fontId="59" fillId="0" borderId="14" xfId="1" applyFont="1" applyBorder="1" applyAlignment="1">
      <alignment vertical="top" wrapText="1"/>
    </xf>
    <xf numFmtId="3" fontId="59" fillId="0" borderId="8" xfId="1" applyNumberFormat="1" applyFont="1" applyBorder="1" applyAlignment="1">
      <alignment horizontal="center" vertical="top" wrapText="1"/>
    </xf>
    <xf numFmtId="3" fontId="59" fillId="0" borderId="18" xfId="1" applyNumberFormat="1" applyFont="1" applyBorder="1" applyAlignment="1">
      <alignment horizontal="center" vertical="top" wrapText="1"/>
    </xf>
    <xf numFmtId="3" fontId="59" fillId="0" borderId="9" xfId="1" applyNumberFormat="1" applyFont="1" applyBorder="1" applyAlignment="1">
      <alignment horizontal="center" vertical="top" wrapText="1"/>
    </xf>
    <xf numFmtId="3" fontId="59" fillId="0" borderId="18" xfId="1" applyNumberFormat="1" applyFont="1" applyBorder="1" applyAlignment="1">
      <alignment vertical="top" wrapText="1"/>
    </xf>
    <xf numFmtId="0" fontId="30" fillId="0" borderId="10" xfId="1" applyFont="1" applyBorder="1"/>
    <xf numFmtId="0" fontId="30" fillId="0" borderId="14" xfId="1" applyFont="1" applyBorder="1"/>
    <xf numFmtId="0" fontId="60" fillId="0" borderId="37" xfId="1" applyFont="1" applyFill="1" applyBorder="1" applyAlignment="1">
      <alignment horizontal="center" vertical="center" wrapText="1"/>
    </xf>
    <xf numFmtId="0" fontId="60" fillId="0" borderId="3" xfId="1" applyFont="1" applyFill="1" applyBorder="1" applyAlignment="1">
      <alignment horizontal="center" vertical="center" wrapText="1"/>
    </xf>
    <xf numFmtId="0" fontId="60" fillId="0" borderId="27" xfId="1" applyFont="1" applyFill="1" applyBorder="1" applyAlignment="1">
      <alignment horizontal="center" vertical="center" wrapText="1"/>
    </xf>
    <xf numFmtId="0" fontId="60" fillId="0" borderId="23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4" xfId="1" applyFont="1" applyFill="1" applyBorder="1" applyAlignment="1">
      <alignment horizontal="center" vertical="center" wrapText="1"/>
    </xf>
    <xf numFmtId="0" fontId="61" fillId="0" borderId="0" xfId="1" applyFont="1" applyFill="1" applyBorder="1" applyAlignment="1">
      <alignment vertical="top" wrapText="1"/>
    </xf>
    <xf numFmtId="0" fontId="59" fillId="0" borderId="1" xfId="1" applyFont="1" applyBorder="1" applyAlignment="1">
      <alignment horizontal="center" vertical="top" wrapText="1"/>
    </xf>
    <xf numFmtId="0" fontId="59" fillId="0" borderId="5" xfId="1" applyFont="1" applyBorder="1" applyAlignment="1">
      <alignment horizontal="center" vertical="top" wrapText="1"/>
    </xf>
    <xf numFmtId="3" fontId="59" fillId="0" borderId="38" xfId="1" applyNumberFormat="1" applyFont="1" applyBorder="1" applyAlignment="1">
      <alignment horizontal="center" vertical="top" wrapText="1"/>
    </xf>
    <xf numFmtId="3" fontId="59" fillId="0" borderId="39" xfId="1" applyNumberFormat="1" applyFont="1" applyBorder="1" applyAlignment="1">
      <alignment horizontal="center" vertical="top" wrapText="1"/>
    </xf>
    <xf numFmtId="3" fontId="59" fillId="0" borderId="40" xfId="1" applyNumberFormat="1" applyFont="1" applyBorder="1" applyAlignment="1">
      <alignment horizontal="center" vertical="top" wrapText="1"/>
    </xf>
    <xf numFmtId="3" fontId="59" fillId="0" borderId="41" xfId="1" applyNumberFormat="1" applyFont="1" applyBorder="1" applyAlignment="1">
      <alignment horizontal="center" vertical="top" wrapText="1"/>
    </xf>
    <xf numFmtId="3" fontId="59" fillId="0" borderId="38" xfId="1" applyNumberFormat="1" applyFont="1" applyBorder="1" applyAlignment="1">
      <alignment vertical="top" wrapText="1"/>
    </xf>
    <xf numFmtId="3" fontId="59" fillId="0" borderId="39" xfId="1" applyNumberFormat="1" applyFont="1" applyBorder="1" applyAlignment="1">
      <alignment vertical="top" wrapText="1"/>
    </xf>
    <xf numFmtId="0" fontId="30" fillId="0" borderId="42" xfId="1" applyFont="1" applyBorder="1"/>
    <xf numFmtId="0" fontId="30" fillId="0" borderId="0" xfId="1" applyFont="1" applyBorder="1"/>
    <xf numFmtId="0" fontId="30" fillId="0" borderId="5" xfId="1" applyFont="1" applyBorder="1"/>
    <xf numFmtId="0" fontId="60" fillId="4" borderId="43" xfId="1" applyFont="1" applyFill="1" applyBorder="1" applyAlignment="1">
      <alignment horizontal="center" vertical="center" wrapText="1"/>
    </xf>
    <xf numFmtId="0" fontId="60" fillId="4" borderId="0" xfId="1" applyFont="1" applyFill="1" applyBorder="1" applyAlignment="1">
      <alignment horizontal="center" vertical="center" wrapText="1"/>
    </xf>
    <xf numFmtId="0" fontId="60" fillId="4" borderId="24" xfId="1" applyFont="1" applyFill="1" applyBorder="1" applyAlignment="1">
      <alignment horizontal="center" vertical="center" wrapText="1"/>
    </xf>
    <xf numFmtId="0" fontId="60" fillId="4" borderId="44" xfId="1" applyFont="1" applyFill="1" applyBorder="1" applyAlignment="1">
      <alignment horizontal="center" vertical="center" wrapText="1"/>
    </xf>
    <xf numFmtId="0" fontId="60" fillId="4" borderId="5" xfId="1" applyFont="1" applyFill="1" applyBorder="1" applyAlignment="1">
      <alignment horizontal="center" vertical="center" wrapText="1"/>
    </xf>
    <xf numFmtId="0" fontId="60" fillId="4" borderId="7" xfId="1" applyFont="1" applyFill="1" applyBorder="1" applyAlignment="1">
      <alignment horizontal="center" vertical="center" wrapText="1"/>
    </xf>
    <xf numFmtId="0" fontId="61" fillId="4" borderId="0" xfId="1" applyFont="1" applyFill="1" applyBorder="1" applyAlignment="1">
      <alignment vertical="top" wrapText="1"/>
    </xf>
    <xf numFmtId="3" fontId="59" fillId="0" borderId="45" xfId="1" applyNumberFormat="1" applyFont="1" applyBorder="1" applyAlignment="1">
      <alignment horizontal="center" vertical="top" wrapText="1"/>
    </xf>
    <xf numFmtId="49" fontId="60" fillId="0" borderId="43" xfId="1" applyNumberFormat="1" applyFont="1" applyFill="1" applyBorder="1" applyAlignment="1">
      <alignment horizontal="center" vertical="top" wrapText="1"/>
    </xf>
    <xf numFmtId="49" fontId="60" fillId="0" borderId="15" xfId="1" applyNumberFormat="1" applyFont="1" applyFill="1" applyBorder="1" applyAlignment="1">
      <alignment horizontal="center" vertical="top" wrapText="1"/>
    </xf>
    <xf numFmtId="0" fontId="60" fillId="0" borderId="19" xfId="1" applyFont="1" applyFill="1" applyBorder="1" applyAlignment="1">
      <alignment horizontal="center" vertical="top" wrapText="1"/>
    </xf>
    <xf numFmtId="0" fontId="60" fillId="0" borderId="24" xfId="1" applyFont="1" applyFill="1" applyBorder="1" applyAlignment="1">
      <alignment horizontal="center" vertical="top" wrapText="1"/>
    </xf>
    <xf numFmtId="0" fontId="60" fillId="0" borderId="44" xfId="1" applyFont="1" applyFill="1" applyBorder="1" applyAlignment="1">
      <alignment horizontal="center" vertical="top" wrapText="1"/>
    </xf>
    <xf numFmtId="0" fontId="60" fillId="0" borderId="0" xfId="1" applyFont="1" applyFill="1" applyBorder="1" applyAlignment="1">
      <alignment horizontal="center" vertical="top" wrapText="1"/>
    </xf>
    <xf numFmtId="0" fontId="60" fillId="0" borderId="5" xfId="1" applyFont="1" applyFill="1" applyBorder="1" applyAlignment="1">
      <alignment horizontal="center" vertical="top" wrapText="1"/>
    </xf>
    <xf numFmtId="0" fontId="60" fillId="0" borderId="7" xfId="1" applyFont="1" applyFill="1" applyBorder="1" applyAlignment="1">
      <alignment horizontal="center" vertical="top" wrapText="1"/>
    </xf>
    <xf numFmtId="0" fontId="60" fillId="0" borderId="19" xfId="1" quotePrefix="1" applyFont="1" applyFill="1" applyBorder="1" applyAlignment="1">
      <alignment horizontal="center" vertical="top" wrapText="1"/>
    </xf>
    <xf numFmtId="0" fontId="60" fillId="0" borderId="19" xfId="1" applyFont="1" applyFill="1" applyBorder="1"/>
    <xf numFmtId="0" fontId="60" fillId="0" borderId="0" xfId="1" applyFont="1" applyFill="1" applyBorder="1"/>
    <xf numFmtId="49" fontId="60" fillId="0" borderId="44" xfId="1" applyNumberFormat="1" applyFont="1" applyFill="1" applyBorder="1" applyAlignment="1">
      <alignment horizontal="center" vertical="center" wrapText="1"/>
    </xf>
    <xf numFmtId="49" fontId="60" fillId="0" borderId="0" xfId="1" applyNumberFormat="1" applyFont="1" applyFill="1" applyBorder="1" applyAlignment="1">
      <alignment horizontal="center" vertical="center" wrapText="1"/>
    </xf>
    <xf numFmtId="49" fontId="60" fillId="0" borderId="5" xfId="1" applyNumberFormat="1" applyFont="1" applyFill="1" applyBorder="1" applyAlignment="1">
      <alignment horizontal="center" vertical="center" wrapText="1"/>
    </xf>
    <xf numFmtId="49" fontId="60" fillId="0" borderId="7" xfId="1" applyNumberFormat="1" applyFont="1" applyFill="1" applyBorder="1" applyAlignment="1">
      <alignment horizontal="center" vertical="center" wrapText="1"/>
    </xf>
    <xf numFmtId="0" fontId="60" fillId="0" borderId="44" xfId="1" applyFont="1" applyFill="1" applyBorder="1"/>
    <xf numFmtId="49" fontId="60" fillId="0" borderId="43" xfId="1" applyNumberFormat="1" applyFont="1" applyFill="1" applyBorder="1" applyAlignment="1">
      <alignment horizontal="center" vertical="center" wrapText="1"/>
    </xf>
    <xf numFmtId="49" fontId="60" fillId="0" borderId="15" xfId="1" applyNumberFormat="1" applyFont="1" applyFill="1" applyBorder="1" applyAlignment="1">
      <alignment horizontal="center" vertical="center" wrapText="1"/>
    </xf>
    <xf numFmtId="0" fontId="60" fillId="0" borderId="19" xfId="1" applyFont="1" applyFill="1" applyBorder="1" applyAlignment="1">
      <alignment horizontal="center" vertical="center" wrapText="1"/>
    </xf>
    <xf numFmtId="0" fontId="60" fillId="0" borderId="24" xfId="1" applyFont="1" applyFill="1" applyBorder="1" applyAlignment="1">
      <alignment horizontal="center" vertical="center" wrapText="1"/>
    </xf>
    <xf numFmtId="49" fontId="60" fillId="0" borderId="24" xfId="1" quotePrefix="1" applyNumberFormat="1" applyFont="1" applyFill="1" applyBorder="1" applyAlignment="1">
      <alignment horizontal="center" vertical="center" wrapText="1"/>
    </xf>
    <xf numFmtId="0" fontId="60" fillId="0" borderId="5" xfId="1" applyFont="1" applyFill="1" applyBorder="1" applyAlignment="1">
      <alignment vertical="center"/>
    </xf>
    <xf numFmtId="0" fontId="60" fillId="0" borderId="7" xfId="1" applyFont="1" applyFill="1" applyBorder="1" applyAlignment="1">
      <alignment horizontal="center" vertical="center" wrapText="1"/>
    </xf>
    <xf numFmtId="0" fontId="61" fillId="0" borderId="0" xfId="1" applyFont="1" applyFill="1" applyBorder="1" applyAlignment="1">
      <alignment vertical="center" wrapText="1"/>
    </xf>
    <xf numFmtId="0" fontId="60" fillId="0" borderId="5" xfId="1" applyFont="1" applyFill="1" applyBorder="1" applyAlignment="1">
      <alignment horizontal="center" vertical="center" wrapText="1"/>
    </xf>
    <xf numFmtId="0" fontId="60" fillId="0" borderId="7" xfId="1" applyFont="1" applyFill="1" applyBorder="1"/>
    <xf numFmtId="0" fontId="61" fillId="0" borderId="0" xfId="1" applyFont="1" applyFill="1" applyBorder="1" applyAlignment="1">
      <alignment horizontal="left" vertical="center" wrapText="1"/>
    </xf>
    <xf numFmtId="49" fontId="60" fillId="4" borderId="43" xfId="1" applyNumberFormat="1" applyFont="1" applyFill="1" applyBorder="1" applyAlignment="1">
      <alignment horizontal="center" vertical="top" wrapText="1"/>
    </xf>
    <xf numFmtId="49" fontId="60" fillId="4" borderId="15" xfId="1" applyNumberFormat="1" applyFont="1" applyFill="1" applyBorder="1" applyAlignment="1">
      <alignment horizontal="center" vertical="top" wrapText="1"/>
    </xf>
    <xf numFmtId="0" fontId="60" fillId="4" borderId="19" xfId="1" applyFont="1" applyFill="1" applyBorder="1" applyAlignment="1">
      <alignment horizontal="center" vertical="top" wrapText="1"/>
    </xf>
    <xf numFmtId="0" fontId="60" fillId="4" borderId="24" xfId="1" applyFont="1" applyFill="1" applyBorder="1" applyAlignment="1">
      <alignment horizontal="center" vertical="top" wrapText="1"/>
    </xf>
    <xf numFmtId="0" fontId="60" fillId="4" borderId="44" xfId="1" applyFont="1" applyFill="1" applyBorder="1" applyAlignment="1">
      <alignment horizontal="center" vertical="top" wrapText="1"/>
    </xf>
    <xf numFmtId="0" fontId="60" fillId="4" borderId="0" xfId="1" applyFont="1" applyFill="1" applyBorder="1" applyAlignment="1">
      <alignment horizontal="center" vertical="top" wrapText="1"/>
    </xf>
    <xf numFmtId="0" fontId="60" fillId="4" borderId="5" xfId="1" applyFont="1" applyFill="1" applyBorder="1" applyAlignment="1">
      <alignment horizontal="center" vertical="top" wrapText="1"/>
    </xf>
    <xf numFmtId="0" fontId="60" fillId="4" borderId="7" xfId="1" applyFont="1" applyFill="1" applyBorder="1" applyAlignment="1">
      <alignment horizontal="center" vertical="top" wrapText="1"/>
    </xf>
    <xf numFmtId="0" fontId="60" fillId="0" borderId="7" xfId="1" quotePrefix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vertical="center" wrapText="1"/>
    </xf>
    <xf numFmtId="0" fontId="30" fillId="0" borderId="0" xfId="1" applyFont="1" applyBorder="1" applyAlignment="1">
      <alignment vertical="top"/>
    </xf>
    <xf numFmtId="0" fontId="59" fillId="0" borderId="5" xfId="1" applyFont="1" applyBorder="1" applyAlignment="1">
      <alignment horizontal="center" vertical="top"/>
    </xf>
    <xf numFmtId="10" fontId="63" fillId="0" borderId="5" xfId="1" applyNumberFormat="1" applyFont="1" applyBorder="1" applyAlignment="1">
      <alignment horizontal="center" vertical="top"/>
    </xf>
    <xf numFmtId="49" fontId="60" fillId="0" borderId="0" xfId="1" applyNumberFormat="1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vertical="center" wrapText="1"/>
    </xf>
    <xf numFmtId="0" fontId="63" fillId="0" borderId="5" xfId="1" applyFont="1" applyBorder="1" applyAlignment="1">
      <alignment horizontal="center" vertical="top"/>
    </xf>
    <xf numFmtId="0" fontId="60" fillId="0" borderId="43" xfId="1" applyFont="1" applyFill="1" applyBorder="1" applyAlignment="1">
      <alignment horizontal="center" vertical="center" wrapText="1"/>
    </xf>
    <xf numFmtId="0" fontId="60" fillId="0" borderId="0" xfId="1" applyFont="1" applyFill="1" applyBorder="1" applyAlignment="1">
      <alignment horizontal="center" vertical="center" wrapText="1"/>
    </xf>
    <xf numFmtId="0" fontId="60" fillId="0" borderId="44" xfId="1" applyFont="1" applyFill="1" applyBorder="1" applyAlignment="1">
      <alignment horizontal="center" vertical="center" wrapText="1"/>
    </xf>
    <xf numFmtId="49" fontId="60" fillId="0" borderId="43" xfId="1" applyNumberFormat="1" applyFont="1" applyBorder="1" applyAlignment="1">
      <alignment horizontal="center" vertical="top" wrapText="1"/>
    </xf>
    <xf numFmtId="49" fontId="60" fillId="0" borderId="15" xfId="1" applyNumberFormat="1" applyFont="1" applyBorder="1" applyAlignment="1">
      <alignment horizontal="center" vertical="top" wrapText="1"/>
    </xf>
    <xf numFmtId="0" fontId="60" fillId="0" borderId="19" xfId="1" applyFont="1" applyBorder="1" applyAlignment="1">
      <alignment horizontal="center" vertical="top" wrapText="1"/>
    </xf>
    <xf numFmtId="0" fontId="60" fillId="0" borderId="24" xfId="1" applyFont="1" applyBorder="1" applyAlignment="1">
      <alignment horizontal="center" vertical="top" wrapText="1"/>
    </xf>
    <xf numFmtId="0" fontId="60" fillId="0" borderId="44" xfId="1" applyFont="1" applyBorder="1" applyAlignment="1">
      <alignment horizontal="center" vertical="top" wrapText="1"/>
    </xf>
    <xf numFmtId="0" fontId="60" fillId="0" borderId="0" xfId="1" applyFont="1" applyBorder="1" applyAlignment="1">
      <alignment horizontal="center" vertical="top" wrapText="1"/>
    </xf>
    <xf numFmtId="0" fontId="60" fillId="0" borderId="5" xfId="1" applyFont="1" applyBorder="1" applyAlignment="1">
      <alignment horizontal="center" vertical="top" wrapText="1"/>
    </xf>
    <xf numFmtId="0" fontId="60" fillId="0" borderId="7" xfId="1" quotePrefix="1" applyFont="1" applyBorder="1" applyAlignment="1">
      <alignment horizontal="center" vertical="top" wrapText="1"/>
    </xf>
    <xf numFmtId="0" fontId="63" fillId="0" borderId="0" xfId="1" applyFont="1" applyBorder="1"/>
    <xf numFmtId="3" fontId="59" fillId="0" borderId="5" xfId="1" applyNumberFormat="1" applyFont="1" applyBorder="1" applyAlignment="1">
      <alignment horizontal="center" vertical="top"/>
    </xf>
    <xf numFmtId="0" fontId="60" fillId="0" borderId="7" xfId="1" applyFont="1" applyFill="1" applyBorder="1" applyAlignment="1">
      <alignment horizontal="center" vertical="center"/>
    </xf>
    <xf numFmtId="0" fontId="62" fillId="0" borderId="0" xfId="1" applyFont="1" applyFill="1" applyBorder="1" applyAlignment="1">
      <alignment horizontal="left" vertical="center" wrapText="1"/>
    </xf>
    <xf numFmtId="0" fontId="30" fillId="0" borderId="42" xfId="1" applyFont="1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10" fontId="63" fillId="0" borderId="5" xfId="1" applyNumberFormat="1" applyFont="1" applyBorder="1" applyAlignment="1">
      <alignment horizontal="center"/>
    </xf>
    <xf numFmtId="0" fontId="59" fillId="0" borderId="5" xfId="1" applyFont="1" applyBorder="1" applyAlignment="1">
      <alignment horizontal="center" wrapText="1"/>
    </xf>
    <xf numFmtId="0" fontId="30" fillId="0" borderId="5" xfId="1" applyFont="1" applyBorder="1" applyAlignment="1">
      <alignment horizontal="center" vertical="top"/>
    </xf>
    <xf numFmtId="0" fontId="63" fillId="0" borderId="5" xfId="1" applyFont="1" applyBorder="1" applyAlignment="1">
      <alignment horizontal="center"/>
    </xf>
    <xf numFmtId="3" fontId="59" fillId="0" borderId="5" xfId="1" applyNumberFormat="1" applyFont="1" applyBorder="1" applyAlignment="1">
      <alignment horizontal="center" vertical="top" wrapText="1"/>
    </xf>
    <xf numFmtId="49" fontId="59" fillId="4" borderId="43" xfId="1" applyNumberFormat="1" applyFont="1" applyFill="1" applyBorder="1" applyAlignment="1">
      <alignment horizontal="center" vertical="top" wrapText="1"/>
    </xf>
    <xf numFmtId="49" fontId="59" fillId="4" borderId="15" xfId="1" applyNumberFormat="1" applyFont="1" applyFill="1" applyBorder="1" applyAlignment="1">
      <alignment horizontal="center" vertical="top" wrapText="1"/>
    </xf>
    <xf numFmtId="0" fontId="59" fillId="4" borderId="19" xfId="1" applyFont="1" applyFill="1" applyBorder="1" applyAlignment="1">
      <alignment horizontal="center" vertical="top" wrapText="1"/>
    </xf>
    <xf numFmtId="0" fontId="32" fillId="4" borderId="19" xfId="1" applyFont="1" applyFill="1" applyBorder="1"/>
    <xf numFmtId="0" fontId="32" fillId="4" borderId="0" xfId="1" applyFont="1" applyFill="1"/>
    <xf numFmtId="0" fontId="59" fillId="4" borderId="44" xfId="1" applyFont="1" applyFill="1" applyBorder="1" applyAlignment="1">
      <alignment horizontal="center" vertical="top" wrapText="1"/>
    </xf>
    <xf numFmtId="0" fontId="59" fillId="4" borderId="7" xfId="1" applyFont="1" applyFill="1" applyBorder="1" applyAlignment="1">
      <alignment horizontal="center" vertical="top" wrapText="1"/>
    </xf>
    <xf numFmtId="0" fontId="32" fillId="4" borderId="7" xfId="1" applyFont="1" applyFill="1" applyBorder="1" applyAlignment="1">
      <alignment vertical="top" wrapText="1"/>
    </xf>
    <xf numFmtId="3" fontId="59" fillId="0" borderId="46" xfId="1" applyNumberFormat="1" applyFont="1" applyBorder="1" applyAlignment="1">
      <alignment horizontal="center" vertical="top" wrapText="1"/>
    </xf>
    <xf numFmtId="0" fontId="30" fillId="5" borderId="11" xfId="1" applyFont="1" applyFill="1" applyBorder="1"/>
    <xf numFmtId="0" fontId="30" fillId="5" borderId="12" xfId="1" applyFont="1" applyFill="1" applyBorder="1"/>
    <xf numFmtId="0" fontId="59" fillId="5" borderId="12" xfId="1" applyFont="1" applyFill="1" applyBorder="1" applyAlignment="1">
      <alignment horizontal="center" vertical="top" wrapText="1"/>
    </xf>
    <xf numFmtId="0" fontId="31" fillId="5" borderId="13" xfId="1" applyFont="1" applyFill="1" applyBorder="1" applyAlignment="1">
      <alignment horizontal="left" vertical="top" wrapText="1"/>
    </xf>
    <xf numFmtId="0" fontId="63" fillId="5" borderId="12" xfId="1" applyFont="1" applyFill="1" applyBorder="1" applyAlignment="1">
      <alignment horizontal="center" vertical="center" wrapText="1"/>
    </xf>
    <xf numFmtId="0" fontId="63" fillId="5" borderId="16" xfId="1" applyFont="1" applyFill="1" applyBorder="1" applyAlignment="1">
      <alignment horizontal="center" vertical="center" wrapText="1"/>
    </xf>
    <xf numFmtId="3" fontId="63" fillId="5" borderId="16" xfId="1" applyNumberFormat="1" applyFont="1" applyFill="1" applyBorder="1" applyAlignment="1">
      <alignment horizontal="center" vertical="center" wrapText="1"/>
    </xf>
    <xf numFmtId="3" fontId="63" fillId="5" borderId="16" xfId="1" applyNumberFormat="1" applyFont="1" applyFill="1" applyBorder="1" applyAlignment="1">
      <alignment horizontal="center" vertical="top" wrapText="1"/>
    </xf>
    <xf numFmtId="3" fontId="63" fillId="5" borderId="47" xfId="1" applyNumberFormat="1" applyFont="1" applyFill="1" applyBorder="1" applyAlignment="1">
      <alignment horizontal="center" vertical="center" wrapText="1"/>
    </xf>
    <xf numFmtId="3" fontId="63" fillId="5" borderId="13" xfId="1" applyNumberFormat="1" applyFont="1" applyFill="1" applyBorder="1" applyAlignment="1">
      <alignment horizontal="center" vertical="center" wrapText="1"/>
    </xf>
    <xf numFmtId="0" fontId="30" fillId="4" borderId="0" xfId="1" applyFont="1" applyFill="1" applyBorder="1"/>
    <xf numFmtId="0" fontId="59" fillId="4" borderId="0" xfId="1" applyFont="1" applyFill="1" applyBorder="1" applyAlignment="1">
      <alignment horizontal="center" vertical="top" wrapText="1"/>
    </xf>
    <xf numFmtId="0" fontId="31" fillId="4" borderId="0" xfId="1" applyFont="1" applyFill="1" applyBorder="1" applyAlignment="1">
      <alignment horizontal="left" vertical="top" wrapText="1"/>
    </xf>
    <xf numFmtId="0" fontId="63" fillId="4" borderId="0" xfId="1" applyFont="1" applyFill="1" applyBorder="1" applyAlignment="1">
      <alignment horizontal="center" vertical="center" wrapText="1"/>
    </xf>
    <xf numFmtId="3" fontId="63" fillId="4" borderId="0" xfId="1" applyNumberFormat="1" applyFont="1" applyFill="1" applyBorder="1" applyAlignment="1">
      <alignment horizontal="center" vertical="center" wrapText="1"/>
    </xf>
    <xf numFmtId="3" fontId="63" fillId="4" borderId="0" xfId="1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center"/>
    </xf>
    <xf numFmtId="0" fontId="30" fillId="4" borderId="0" xfId="1" applyFont="1" applyFill="1"/>
    <xf numFmtId="166" fontId="0" fillId="4" borderId="0" xfId="0" applyNumberFormat="1" applyFill="1" applyAlignment="1">
      <alignment vertical="center"/>
    </xf>
    <xf numFmtId="0" fontId="64" fillId="4" borderId="0" xfId="0" applyFont="1" applyFill="1" applyAlignment="1">
      <alignment horizontal="center" vertical="center"/>
    </xf>
    <xf numFmtId="10" fontId="30" fillId="4" borderId="0" xfId="6" applyNumberFormat="1" applyFont="1" applyFill="1" applyAlignment="1">
      <alignment vertical="center"/>
    </xf>
    <xf numFmtId="0" fontId="30" fillId="4" borderId="0" xfId="1" applyFont="1" applyFill="1" applyAlignment="1">
      <alignment horizontal="center" vertical="center" wrapText="1"/>
    </xf>
    <xf numFmtId="0" fontId="59" fillId="0" borderId="0" xfId="0" applyFont="1"/>
    <xf numFmtId="0" fontId="63" fillId="0" borderId="0" xfId="0" applyFont="1"/>
    <xf numFmtId="49" fontId="57" fillId="4" borderId="0" xfId="1" applyNumberFormat="1" applyFont="1" applyFill="1" applyBorder="1" applyAlignment="1">
      <alignment horizontal="center" vertical="top" wrapText="1"/>
    </xf>
    <xf numFmtId="0" fontId="63" fillId="0" borderId="0" xfId="1" applyFont="1" applyBorder="1" applyAlignment="1">
      <alignment horizontal="center" vertical="center" wrapText="1"/>
    </xf>
    <xf numFmtId="3" fontId="63" fillId="0" borderId="0" xfId="1" applyNumberFormat="1" applyFont="1" applyBorder="1" applyAlignment="1">
      <alignment horizontal="center" vertical="center" wrapText="1"/>
    </xf>
    <xf numFmtId="3" fontId="63" fillId="0" borderId="0" xfId="1" applyNumberFormat="1" applyFont="1" applyBorder="1" applyAlignment="1">
      <alignment vertical="top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5" fillId="0" borderId="0" xfId="1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1" applyFont="1" applyAlignment="1">
      <alignment vertical="center" wrapText="1"/>
    </xf>
    <xf numFmtId="0" fontId="63" fillId="0" borderId="0" xfId="1" applyFont="1" applyAlignment="1">
      <alignment horizontal="center" vertical="center" wrapText="1"/>
    </xf>
    <xf numFmtId="0" fontId="65" fillId="0" borderId="0" xfId="1" applyFont="1" applyBorder="1" applyAlignment="1">
      <alignment horizontal="center" vertical="center" wrapText="1"/>
    </xf>
    <xf numFmtId="2" fontId="30" fillId="0" borderId="0" xfId="1" applyNumberFormat="1" applyFont="1" applyBorder="1"/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7" fillId="0" borderId="0" xfId="0" applyFont="1"/>
    <xf numFmtId="0" fontId="0" fillId="0" borderId="0" xfId="0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49" fillId="0" borderId="0" xfId="0" applyFont="1" applyBorder="1" applyAlignment="1">
      <alignment vertical="justify"/>
    </xf>
    <xf numFmtId="0" fontId="1" fillId="0" borderId="0" xfId="0" applyFont="1"/>
    <xf numFmtId="8" fontId="0" fillId="0" borderId="6" xfId="0" applyNumberFormat="1" applyFont="1" applyBorder="1"/>
    <xf numFmtId="0" fontId="69" fillId="0" borderId="7" xfId="0" applyFont="1" applyBorder="1" applyAlignment="1">
      <alignment vertical="justify"/>
    </xf>
    <xf numFmtId="0" fontId="0" fillId="0" borderId="7" xfId="0" applyFont="1" applyBorder="1"/>
    <xf numFmtId="0" fontId="1" fillId="0" borderId="7" xfId="0" applyFont="1" applyBorder="1"/>
    <xf numFmtId="3" fontId="55" fillId="0" borderId="7" xfId="0" applyNumberFormat="1" applyFont="1" applyBorder="1" applyAlignment="1"/>
    <xf numFmtId="3" fontId="1" fillId="0" borderId="0" xfId="0" applyNumberFormat="1" applyFont="1"/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3" fontId="5" fillId="0" borderId="0" xfId="0" applyNumberFormat="1" applyFont="1" applyBorder="1" applyAlignment="1"/>
    <xf numFmtId="3" fontId="5" fillId="0" borderId="0" xfId="0" applyNumberFormat="1" applyFont="1"/>
    <xf numFmtId="3" fontId="5" fillId="0" borderId="7" xfId="0" applyNumberFormat="1" applyFont="1" applyBorder="1" applyAlignment="1"/>
    <xf numFmtId="8" fontId="1" fillId="0" borderId="6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justify"/>
    </xf>
    <xf numFmtId="0" fontId="3" fillId="3" borderId="0" xfId="0" applyFont="1" applyFill="1" applyBorder="1" applyAlignment="1">
      <alignment horizontal="justify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 indent="5"/>
    </xf>
    <xf numFmtId="0" fontId="7" fillId="0" borderId="7" xfId="0" applyFont="1" applyBorder="1" applyAlignment="1">
      <alignment horizontal="left" vertical="top" wrapText="1" indent="5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top" wrapText="1"/>
    </xf>
    <xf numFmtId="0" fontId="13" fillId="0" borderId="7" xfId="0" applyFont="1" applyBorder="1" applyAlignment="1">
      <alignment horizontal="justify" vertical="top" wrapText="1"/>
    </xf>
    <xf numFmtId="0" fontId="13" fillId="0" borderId="8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4" fillId="0" borderId="0" xfId="7" applyFont="1" applyAlignment="1">
      <alignment horizontal="right" vertical="center"/>
    </xf>
    <xf numFmtId="0" fontId="30" fillId="0" borderId="0" xfId="7" applyFont="1"/>
    <xf numFmtId="0" fontId="45" fillId="0" borderId="0" xfId="1" applyFont="1" applyAlignment="1">
      <alignment horizontal="center" wrapText="1" readingOrder="1"/>
    </xf>
    <xf numFmtId="0" fontId="31" fillId="0" borderId="0" xfId="1" applyFont="1" applyAlignment="1">
      <alignment horizontal="center" wrapText="1" readingOrder="1"/>
    </xf>
    <xf numFmtId="0" fontId="57" fillId="0" borderId="1" xfId="1" applyFont="1" applyBorder="1" applyAlignment="1">
      <alignment horizontal="center" vertical="center" wrapText="1"/>
    </xf>
    <xf numFmtId="0" fontId="57" fillId="0" borderId="5" xfId="1" applyFont="1" applyBorder="1" applyAlignment="1">
      <alignment horizontal="center" vertical="center" wrapText="1"/>
    </xf>
    <xf numFmtId="0" fontId="32" fillId="0" borderId="9" xfId="1" applyFont="1" applyBorder="1" applyAlignment="1">
      <alignment horizontal="center" vertical="center" wrapText="1"/>
    </xf>
    <xf numFmtId="0" fontId="57" fillId="0" borderId="11" xfId="1" applyFont="1" applyBorder="1" applyAlignment="1">
      <alignment horizontal="left" wrapText="1"/>
    </xf>
    <xf numFmtId="0" fontId="57" fillId="0" borderId="12" xfId="1" applyFont="1" applyBorder="1" applyAlignment="1">
      <alignment horizontal="left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1" xfId="1" applyFont="1" applyBorder="1" applyAlignment="1">
      <alignment horizontal="center" vertical="center" wrapText="1"/>
    </xf>
    <xf numFmtId="0" fontId="57" fillId="0" borderId="12" xfId="1" applyFont="1" applyBorder="1" applyAlignment="1">
      <alignment horizontal="center" vertical="center" wrapText="1"/>
    </xf>
    <xf numFmtId="0" fontId="57" fillId="0" borderId="13" xfId="1" applyFont="1" applyBorder="1" applyAlignment="1">
      <alignment horizontal="center" vertical="center" wrapText="1"/>
    </xf>
    <xf numFmtId="0" fontId="57" fillId="0" borderId="2" xfId="1" applyFont="1" applyBorder="1" applyAlignment="1">
      <alignment horizontal="center" vertical="center" wrapText="1"/>
    </xf>
    <xf numFmtId="0" fontId="57" fillId="0" borderId="6" xfId="1" applyFont="1" applyBorder="1" applyAlignment="1">
      <alignment horizontal="center" vertical="center" wrapText="1"/>
    </xf>
    <xf numFmtId="0" fontId="57" fillId="0" borderId="4" xfId="1" applyFont="1" applyBorder="1" applyAlignment="1">
      <alignment horizontal="center" vertical="center" wrapText="1"/>
    </xf>
    <xf numFmtId="0" fontId="57" fillId="0" borderId="7" xfId="1" applyFont="1" applyBorder="1" applyAlignment="1">
      <alignment horizontal="center" vertical="center" wrapText="1"/>
    </xf>
    <xf numFmtId="0" fontId="57" fillId="0" borderId="14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center" wrapText="1"/>
    </xf>
    <xf numFmtId="0" fontId="57" fillId="0" borderId="3" xfId="1" applyFont="1" applyBorder="1" applyAlignment="1">
      <alignment horizontal="center" vertical="center" wrapText="1"/>
    </xf>
    <xf numFmtId="0" fontId="57" fillId="0" borderId="8" xfId="1" applyFont="1" applyBorder="1" applyAlignment="1">
      <alignment horizontal="center" vertical="center" wrapText="1"/>
    </xf>
    <xf numFmtId="0" fontId="57" fillId="0" borderId="9" xfId="1" applyFont="1" applyBorder="1" applyAlignment="1">
      <alignment horizontal="center" vertical="center" wrapText="1"/>
    </xf>
    <xf numFmtId="0" fontId="57" fillId="0" borderId="10" xfId="1" applyFont="1" applyBorder="1" applyAlignment="1">
      <alignment horizontal="center" vertical="center" wrapText="1"/>
    </xf>
    <xf numFmtId="0" fontId="57" fillId="0" borderId="11" xfId="1" applyFont="1" applyBorder="1" applyAlignment="1">
      <alignment horizontal="center"/>
    </xf>
    <xf numFmtId="0" fontId="57" fillId="0" borderId="12" xfId="1" applyFont="1" applyBorder="1" applyAlignment="1">
      <alignment horizontal="center"/>
    </xf>
    <xf numFmtId="0" fontId="65" fillId="0" borderId="0" xfId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0">
    <cellStyle name="Euro" xfId="2"/>
    <cellStyle name="Euro 2" xfId="3"/>
    <cellStyle name="Euro 3" xfId="4"/>
    <cellStyle name="Millares 3" xfId="9"/>
    <cellStyle name="Moneda" xfId="8" builtinId="4"/>
    <cellStyle name="Normal" xfId="0" builtinId="0"/>
    <cellStyle name="Normal 2" xfId="1"/>
    <cellStyle name="Normal 3" xfId="7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380932</xdr:colOff>
      <xdr:row>3</xdr:row>
      <xdr:rowOff>152878</xdr:rowOff>
    </xdr:from>
    <xdr:ext cx="2042418" cy="254557"/>
    <xdr:sp macro="" textlink="">
      <xdr:nvSpPr>
        <xdr:cNvPr id="3" name="2 CuadroTexto"/>
        <xdr:cNvSpPr txBox="1"/>
      </xdr:nvSpPr>
      <xdr:spPr>
        <a:xfrm>
          <a:off x="7267507" y="743428"/>
          <a:ext cx="2042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3</xdr:col>
      <xdr:colOff>157846</xdr:colOff>
      <xdr:row>0</xdr:row>
      <xdr:rowOff>57150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8273146" y="571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ETCA-I-01-A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742389</xdr:colOff>
      <xdr:row>4</xdr:row>
      <xdr:rowOff>171928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9276789" y="962503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8</xdr:col>
      <xdr:colOff>886680</xdr:colOff>
      <xdr:row>0</xdr:row>
      <xdr:rowOff>38100</xdr:rowOff>
    </xdr:from>
    <xdr:ext cx="898003" cy="254557"/>
    <xdr:sp macro="" textlink="">
      <xdr:nvSpPr>
        <xdr:cNvPr id="4" name="3 CuadroTexto"/>
        <xdr:cNvSpPr txBox="1"/>
      </xdr:nvSpPr>
      <xdr:spPr>
        <a:xfrm>
          <a:off x="9421080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570939</xdr:colOff>
      <xdr:row>4</xdr:row>
      <xdr:rowOff>171928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9276789" y="962503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8</xdr:col>
      <xdr:colOff>681601</xdr:colOff>
      <xdr:row>0</xdr:row>
      <xdr:rowOff>34018</xdr:rowOff>
    </xdr:from>
    <xdr:ext cx="1046953" cy="255134"/>
    <xdr:sp macro="" textlink="">
      <xdr:nvSpPr>
        <xdr:cNvPr id="4" name="3 CuadroTexto"/>
        <xdr:cNvSpPr txBox="1"/>
      </xdr:nvSpPr>
      <xdr:spPr>
        <a:xfrm>
          <a:off x="9415686" y="34018"/>
          <a:ext cx="1046953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47065</xdr:colOff>
      <xdr:row>3</xdr:row>
      <xdr:rowOff>152878</xdr:rowOff>
    </xdr:from>
    <xdr:ext cx="2042418" cy="254557"/>
    <xdr:sp macro="" textlink="">
      <xdr:nvSpPr>
        <xdr:cNvPr id="3" name="2 CuadroTexto"/>
        <xdr:cNvSpPr txBox="1"/>
      </xdr:nvSpPr>
      <xdr:spPr>
        <a:xfrm>
          <a:off x="5647765" y="743428"/>
          <a:ext cx="204241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3</xdr:col>
      <xdr:colOff>1133475</xdr:colOff>
      <xdr:row>0</xdr:row>
      <xdr:rowOff>19050</xdr:rowOff>
    </xdr:from>
    <xdr:ext cx="1007712" cy="254557"/>
    <xdr:sp macro="" textlink="">
      <xdr:nvSpPr>
        <xdr:cNvPr id="4" name="3 CuadroTexto"/>
        <xdr:cNvSpPr txBox="1"/>
      </xdr:nvSpPr>
      <xdr:spPr>
        <a:xfrm>
          <a:off x="6734175" y="19050"/>
          <a:ext cx="10077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ETCA-I-09-B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380439</xdr:colOff>
      <xdr:row>4</xdr:row>
      <xdr:rowOff>9525</xdr:rowOff>
    </xdr:from>
    <xdr:ext cx="2042419" cy="254557"/>
    <xdr:sp macro="" textlink="">
      <xdr:nvSpPr>
        <xdr:cNvPr id="2" name="1 CuadroTexto"/>
        <xdr:cNvSpPr txBox="1"/>
      </xdr:nvSpPr>
      <xdr:spPr>
        <a:xfrm>
          <a:off x="5219139" y="790575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285189</xdr:colOff>
      <xdr:row>4</xdr:row>
      <xdr:rowOff>38100</xdr:rowOff>
    </xdr:from>
    <xdr:ext cx="2042419" cy="254557"/>
    <xdr:sp macro="" textlink="">
      <xdr:nvSpPr>
        <xdr:cNvPr id="2" name="1 CuadroTexto"/>
        <xdr:cNvSpPr txBox="1"/>
      </xdr:nvSpPr>
      <xdr:spPr>
        <a:xfrm>
          <a:off x="6333564" y="819150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913839</xdr:colOff>
      <xdr:row>4</xdr:row>
      <xdr:rowOff>9525</xdr:rowOff>
    </xdr:from>
    <xdr:ext cx="2042419" cy="254557"/>
    <xdr:sp macro="" textlink="">
      <xdr:nvSpPr>
        <xdr:cNvPr id="2" name="1 CuadroTexto"/>
        <xdr:cNvSpPr txBox="1"/>
      </xdr:nvSpPr>
      <xdr:spPr>
        <a:xfrm>
          <a:off x="6124014" y="790575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456639</xdr:colOff>
      <xdr:row>3</xdr:row>
      <xdr:rowOff>171928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5523939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7</xdr:col>
      <xdr:colOff>447676</xdr:colOff>
      <xdr:row>0</xdr:row>
      <xdr:rowOff>47626</xdr:rowOff>
    </xdr:from>
    <xdr:ext cx="1222708" cy="257174"/>
    <xdr:sp macro="" textlink="">
      <xdr:nvSpPr>
        <xdr:cNvPr id="4" name="3 CuadroTexto"/>
        <xdr:cNvSpPr txBox="1"/>
      </xdr:nvSpPr>
      <xdr:spPr>
        <a:xfrm>
          <a:off x="6276976" y="47626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ETCA-III-13-A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12573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456639</xdr:colOff>
      <xdr:row>3</xdr:row>
      <xdr:rowOff>171928</xdr:rowOff>
    </xdr:from>
    <xdr:ext cx="2042419" cy="254557"/>
    <xdr:sp macro="" textlink="">
      <xdr:nvSpPr>
        <xdr:cNvPr id="6" name="5 CuadroTexto"/>
        <xdr:cNvSpPr txBox="1"/>
      </xdr:nvSpPr>
      <xdr:spPr>
        <a:xfrm>
          <a:off x="5523939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7</xdr:col>
      <xdr:colOff>447676</xdr:colOff>
      <xdr:row>0</xdr:row>
      <xdr:rowOff>47626</xdr:rowOff>
    </xdr:from>
    <xdr:ext cx="1222708" cy="257174"/>
    <xdr:sp macro="" textlink="">
      <xdr:nvSpPr>
        <xdr:cNvPr id="7" name="6 CuadroTexto"/>
        <xdr:cNvSpPr txBox="1"/>
      </xdr:nvSpPr>
      <xdr:spPr>
        <a:xfrm>
          <a:off x="6276976" y="47626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ETCA-III-13-A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360589</xdr:colOff>
      <xdr:row>0</xdr:row>
      <xdr:rowOff>38100</xdr:rowOff>
    </xdr:from>
    <xdr:ext cx="1231446" cy="254557"/>
    <xdr:sp macro="" textlink="">
      <xdr:nvSpPr>
        <xdr:cNvPr id="2" name="1 CuadroTexto"/>
        <xdr:cNvSpPr txBox="1"/>
      </xdr:nvSpPr>
      <xdr:spPr>
        <a:xfrm>
          <a:off x="4810125" y="38100"/>
          <a:ext cx="1231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ETCA-I-01-B</a:t>
          </a:r>
        </a:p>
      </xdr:txBody>
    </xdr:sp>
    <xdr:clientData/>
  </xdr:oneCellAnchor>
  <xdr:oneCellAnchor>
    <xdr:from>
      <xdr:col>1</xdr:col>
      <xdr:colOff>3728357</xdr:colOff>
      <xdr:row>3</xdr:row>
      <xdr:rowOff>167148</xdr:rowOff>
    </xdr:from>
    <xdr:ext cx="2136322" cy="239809"/>
    <xdr:sp macro="" textlink="">
      <xdr:nvSpPr>
        <xdr:cNvPr id="3" name="2 CuadroTexto"/>
        <xdr:cNvSpPr txBox="1"/>
      </xdr:nvSpPr>
      <xdr:spPr>
        <a:xfrm>
          <a:off x="3918857" y="738648"/>
          <a:ext cx="213632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90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142314</xdr:colOff>
      <xdr:row>3</xdr:row>
      <xdr:rowOff>133828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4971489" y="72437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4</xdr:col>
      <xdr:colOff>468658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0598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275664</xdr:colOff>
      <xdr:row>3</xdr:row>
      <xdr:rowOff>133828</xdr:rowOff>
    </xdr:from>
    <xdr:ext cx="2042419" cy="254557"/>
    <xdr:sp macro="" textlink="">
      <xdr:nvSpPr>
        <xdr:cNvPr id="6" name="5 CuadroTexto"/>
        <xdr:cNvSpPr txBox="1"/>
      </xdr:nvSpPr>
      <xdr:spPr>
        <a:xfrm>
          <a:off x="5666814" y="72437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7" name="6 CuadroTexto"/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456639</xdr:colOff>
      <xdr:row>3</xdr:row>
      <xdr:rowOff>171928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5028639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53911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542364</xdr:colOff>
      <xdr:row>3</xdr:row>
      <xdr:rowOff>152878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5285814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383683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294714</xdr:colOff>
      <xdr:row>3</xdr:row>
      <xdr:rowOff>152878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5152464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6</xdr:col>
      <xdr:colOff>249583</xdr:colOff>
      <xdr:row>0</xdr:row>
      <xdr:rowOff>47625</xdr:rowOff>
    </xdr:from>
    <xdr:ext cx="858825" cy="254557"/>
    <xdr:sp macro="" textlink="">
      <xdr:nvSpPr>
        <xdr:cNvPr id="4" name="3 CuadroTexto"/>
        <xdr:cNvSpPr txBox="1"/>
      </xdr:nvSpPr>
      <xdr:spPr>
        <a:xfrm>
          <a:off x="6240808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24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685239</xdr:colOff>
      <xdr:row>3</xdr:row>
      <xdr:rowOff>171928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8476689" y="76247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8</xdr:col>
      <xdr:colOff>877155</xdr:colOff>
      <xdr:row>0</xdr:row>
      <xdr:rowOff>28575</xdr:rowOff>
    </xdr:from>
    <xdr:ext cx="898003" cy="254557"/>
    <xdr:sp macro="" textlink="">
      <xdr:nvSpPr>
        <xdr:cNvPr id="4" name="3 CuadroTexto"/>
        <xdr:cNvSpPr txBox="1"/>
      </xdr:nvSpPr>
      <xdr:spPr>
        <a:xfrm>
          <a:off x="8897205" y="285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47064</xdr:colOff>
      <xdr:row>3</xdr:row>
      <xdr:rowOff>152878</xdr:rowOff>
    </xdr:from>
    <xdr:ext cx="2042419" cy="254557"/>
    <xdr:sp macro="" textlink="">
      <xdr:nvSpPr>
        <xdr:cNvPr id="3" name="2 CuadroTexto"/>
        <xdr:cNvSpPr txBox="1"/>
      </xdr:nvSpPr>
      <xdr:spPr>
        <a:xfrm>
          <a:off x="5647764" y="743428"/>
          <a:ext cx="20424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2014</a:t>
          </a:r>
        </a:p>
      </xdr:txBody>
    </xdr:sp>
    <xdr:clientData/>
  </xdr:oneCellAnchor>
  <xdr:oneCellAnchor>
    <xdr:from>
      <xdr:col>3</xdr:col>
      <xdr:colOff>1123950</xdr:colOff>
      <xdr:row>0</xdr:row>
      <xdr:rowOff>28575</xdr:rowOff>
    </xdr:from>
    <xdr:ext cx="1007712" cy="292657"/>
    <xdr:sp macro="" textlink="">
      <xdr:nvSpPr>
        <xdr:cNvPr id="4" name="3 CuadroTexto"/>
        <xdr:cNvSpPr txBox="1"/>
      </xdr:nvSpPr>
      <xdr:spPr>
        <a:xfrm>
          <a:off x="6724650" y="28575"/>
          <a:ext cx="100771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ETCA-I-08-A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5"/>
  <sheetViews>
    <sheetView topLeftCell="A13" workbookViewId="0">
      <selection activeCell="A64" sqref="A64"/>
    </sheetView>
  </sheetViews>
  <sheetFormatPr baseColWidth="10" defaultRowHeight="15" x14ac:dyDescent="0.25"/>
  <cols>
    <col min="1" max="1" width="50.7109375" style="1" customWidth="1"/>
    <col min="2" max="3" width="11.28515625" style="1" customWidth="1"/>
    <col min="4" max="4" width="0.42578125" style="1" hidden="1" customWidth="1"/>
    <col min="5" max="5" width="50.7109375" style="1" customWidth="1"/>
    <col min="6" max="7" width="11.28515625" style="1" customWidth="1"/>
    <col min="8" max="16384" width="11.42578125" style="1"/>
  </cols>
  <sheetData>
    <row r="1" spans="1:7" x14ac:dyDescent="0.25">
      <c r="A1" s="29"/>
      <c r="C1" s="48" t="s">
        <v>185</v>
      </c>
      <c r="D1" s="31"/>
      <c r="E1" s="31"/>
      <c r="G1" s="30" t="s">
        <v>55</v>
      </c>
    </row>
    <row r="2" spans="1:7" x14ac:dyDescent="0.25">
      <c r="B2" s="28"/>
      <c r="C2" s="47" t="s">
        <v>56</v>
      </c>
      <c r="D2" s="28"/>
      <c r="E2" s="28"/>
      <c r="F2" s="28"/>
      <c r="G2" s="28"/>
    </row>
    <row r="3" spans="1:7" x14ac:dyDescent="0.25">
      <c r="B3" s="29"/>
      <c r="C3" s="236" t="s">
        <v>385</v>
      </c>
      <c r="D3" s="29"/>
      <c r="E3" s="29"/>
      <c r="F3" s="29"/>
      <c r="G3" s="29"/>
    </row>
    <row r="4" spans="1:7" x14ac:dyDescent="0.25">
      <c r="A4" s="28"/>
      <c r="C4" s="236" t="s">
        <v>336</v>
      </c>
      <c r="D4" s="29"/>
      <c r="E4" s="29"/>
      <c r="F4" s="28"/>
      <c r="G4" s="28"/>
    </row>
    <row r="5" spans="1:7" ht="15.75" thickBot="1" x14ac:dyDescent="0.3">
      <c r="A5" s="28"/>
      <c r="B5" s="49"/>
      <c r="C5" s="50" t="s">
        <v>122</v>
      </c>
      <c r="D5" s="50"/>
      <c r="E5" s="50"/>
      <c r="F5" s="28"/>
      <c r="G5" s="30" t="s">
        <v>337</v>
      </c>
    </row>
    <row r="6" spans="1:7" x14ac:dyDescent="0.25">
      <c r="A6" s="51" t="s">
        <v>57</v>
      </c>
      <c r="B6" s="52">
        <v>2014</v>
      </c>
      <c r="C6" s="52">
        <v>2013</v>
      </c>
      <c r="D6" s="53"/>
      <c r="E6" s="54" t="s">
        <v>58</v>
      </c>
      <c r="F6" s="52">
        <v>2014</v>
      </c>
      <c r="G6" s="55">
        <v>2013</v>
      </c>
    </row>
    <row r="7" spans="1:7" x14ac:dyDescent="0.25">
      <c r="A7" s="38"/>
      <c r="B7" s="39"/>
      <c r="C7" s="39"/>
      <c r="D7" s="21"/>
      <c r="E7" s="39"/>
      <c r="F7" s="39"/>
      <c r="G7" s="40"/>
    </row>
    <row r="8" spans="1:7" x14ac:dyDescent="0.25">
      <c r="A8" s="41" t="s">
        <v>59</v>
      </c>
      <c r="B8" s="42"/>
      <c r="C8" s="42"/>
      <c r="D8" s="21"/>
      <c r="E8" s="42" t="s">
        <v>60</v>
      </c>
      <c r="F8" s="264"/>
      <c r="G8" s="270"/>
    </row>
    <row r="9" spans="1:7" ht="16.5" x14ac:dyDescent="0.25">
      <c r="A9" s="37" t="s">
        <v>61</v>
      </c>
      <c r="B9" s="260">
        <v>9773499</v>
      </c>
      <c r="C9" s="260">
        <v>5887156</v>
      </c>
      <c r="D9" s="22"/>
      <c r="E9" s="35" t="s">
        <v>62</v>
      </c>
      <c r="F9" s="260">
        <v>3789511</v>
      </c>
      <c r="G9" s="271">
        <v>4176136</v>
      </c>
    </row>
    <row r="10" spans="1:7" ht="16.5" x14ac:dyDescent="0.25">
      <c r="A10" s="37" t="s">
        <v>63</v>
      </c>
      <c r="B10" s="260">
        <v>0</v>
      </c>
      <c r="C10" s="260">
        <v>0</v>
      </c>
      <c r="D10" s="22"/>
      <c r="E10" s="35" t="s">
        <v>64</v>
      </c>
      <c r="F10" s="260">
        <v>0</v>
      </c>
      <c r="G10" s="271">
        <v>0</v>
      </c>
    </row>
    <row r="11" spans="1:7" ht="16.5" x14ac:dyDescent="0.25">
      <c r="A11" s="37" t="s">
        <v>65</v>
      </c>
      <c r="B11" s="260">
        <v>0</v>
      </c>
      <c r="C11" s="260">
        <v>0</v>
      </c>
      <c r="D11" s="22"/>
      <c r="E11" s="36" t="s">
        <v>66</v>
      </c>
      <c r="F11" s="260">
        <v>0</v>
      </c>
      <c r="G11" s="271">
        <v>0</v>
      </c>
    </row>
    <row r="12" spans="1:7" ht="16.5" x14ac:dyDescent="0.25">
      <c r="A12" s="37" t="s">
        <v>67</v>
      </c>
      <c r="B12" s="260">
        <v>0</v>
      </c>
      <c r="C12" s="260">
        <v>0</v>
      </c>
      <c r="D12" s="22"/>
      <c r="E12" s="35" t="s">
        <v>68</v>
      </c>
      <c r="F12" s="260">
        <v>0</v>
      </c>
      <c r="G12" s="271">
        <v>0</v>
      </c>
    </row>
    <row r="13" spans="1:7" ht="16.5" x14ac:dyDescent="0.25">
      <c r="A13" s="37" t="s">
        <v>69</v>
      </c>
      <c r="B13" s="260">
        <v>0</v>
      </c>
      <c r="C13" s="260">
        <v>0</v>
      </c>
      <c r="D13" s="22"/>
      <c r="E13" s="35" t="s">
        <v>70</v>
      </c>
      <c r="F13" s="260">
        <v>0</v>
      </c>
      <c r="G13" s="271">
        <v>0</v>
      </c>
    </row>
    <row r="14" spans="1:7" ht="33" x14ac:dyDescent="0.25">
      <c r="A14" s="17" t="s">
        <v>71</v>
      </c>
      <c r="B14" s="261">
        <v>0</v>
      </c>
      <c r="C14" s="261">
        <v>0</v>
      </c>
      <c r="D14" s="22"/>
      <c r="E14" s="18" t="s">
        <v>72</v>
      </c>
      <c r="F14" s="272">
        <v>0</v>
      </c>
      <c r="G14" s="271">
        <v>0</v>
      </c>
    </row>
    <row r="15" spans="1:7" ht="16.5" x14ac:dyDescent="0.25">
      <c r="A15" s="37" t="s">
        <v>73</v>
      </c>
      <c r="B15" s="260">
        <v>27995839</v>
      </c>
      <c r="C15" s="260">
        <v>22011257</v>
      </c>
      <c r="D15" s="22"/>
      <c r="E15" s="35" t="s">
        <v>74</v>
      </c>
      <c r="F15" s="260">
        <v>0</v>
      </c>
      <c r="G15" s="271">
        <v>0</v>
      </c>
    </row>
    <row r="16" spans="1:7" ht="16.5" x14ac:dyDescent="0.25">
      <c r="A16" s="19"/>
      <c r="B16" s="262"/>
      <c r="C16" s="262"/>
      <c r="D16" s="21"/>
      <c r="E16" s="35" t="s">
        <v>75</v>
      </c>
      <c r="F16" s="260">
        <v>337143</v>
      </c>
      <c r="G16" s="271">
        <v>451495</v>
      </c>
    </row>
    <row r="17" spans="1:7" x14ac:dyDescent="0.25">
      <c r="A17" s="19"/>
      <c r="B17" s="262"/>
      <c r="C17" s="262"/>
      <c r="D17" s="21"/>
      <c r="E17" s="21"/>
      <c r="F17" s="262"/>
      <c r="G17" s="273"/>
    </row>
    <row r="18" spans="1:7" x14ac:dyDescent="0.25">
      <c r="A18" s="43" t="s">
        <v>218</v>
      </c>
      <c r="B18" s="263">
        <v>37769338</v>
      </c>
      <c r="C18" s="263">
        <v>27898413</v>
      </c>
      <c r="D18" s="21"/>
      <c r="E18" s="33" t="s">
        <v>217</v>
      </c>
      <c r="F18" s="263">
        <v>4126654</v>
      </c>
      <c r="G18" s="274">
        <v>4627631</v>
      </c>
    </row>
    <row r="19" spans="1:7" x14ac:dyDescent="0.25">
      <c r="A19" s="19"/>
      <c r="B19" s="263"/>
      <c r="C19" s="263"/>
      <c r="D19" s="21"/>
      <c r="E19" s="32"/>
      <c r="F19" s="263"/>
      <c r="G19" s="274"/>
    </row>
    <row r="20" spans="1:7" x14ac:dyDescent="0.25">
      <c r="A20" s="41" t="s">
        <v>76</v>
      </c>
      <c r="B20" s="264"/>
      <c r="C20" s="264"/>
      <c r="D20" s="21"/>
      <c r="E20" s="42" t="s">
        <v>77</v>
      </c>
      <c r="F20" s="264"/>
      <c r="G20" s="270"/>
    </row>
    <row r="21" spans="1:7" ht="16.5" x14ac:dyDescent="0.25">
      <c r="A21" s="37" t="s">
        <v>78</v>
      </c>
      <c r="B21" s="260"/>
      <c r="C21" s="260"/>
      <c r="D21" s="22"/>
      <c r="E21" s="35" t="s">
        <v>79</v>
      </c>
      <c r="F21" s="260">
        <v>0</v>
      </c>
      <c r="G21" s="271">
        <v>0</v>
      </c>
    </row>
    <row r="22" spans="1:7" ht="16.5" x14ac:dyDescent="0.25">
      <c r="A22" s="17" t="s">
        <v>80</v>
      </c>
      <c r="B22" s="261"/>
      <c r="C22" s="261"/>
      <c r="D22" s="22"/>
      <c r="E22" s="36" t="s">
        <v>81</v>
      </c>
      <c r="F22" s="260">
        <v>0</v>
      </c>
      <c r="G22" s="271">
        <v>0</v>
      </c>
    </row>
    <row r="23" spans="1:7" ht="16.5" x14ac:dyDescent="0.25">
      <c r="A23" s="37"/>
      <c r="B23" s="260"/>
      <c r="C23" s="260"/>
      <c r="D23" s="22"/>
      <c r="E23" s="35" t="s">
        <v>82</v>
      </c>
      <c r="F23" s="260">
        <v>0</v>
      </c>
      <c r="G23" s="271">
        <v>0</v>
      </c>
    </row>
    <row r="24" spans="1:7" ht="16.5" customHeight="1" x14ac:dyDescent="0.25">
      <c r="A24" s="17" t="s">
        <v>83</v>
      </c>
      <c r="B24" s="261">
        <v>18330588</v>
      </c>
      <c r="C24" s="265">
        <v>18084032</v>
      </c>
      <c r="D24" s="22"/>
      <c r="E24" s="35" t="s">
        <v>84</v>
      </c>
      <c r="F24" s="260">
        <v>0</v>
      </c>
      <c r="G24" s="271">
        <v>0</v>
      </c>
    </row>
    <row r="25" spans="1:7" ht="33" x14ac:dyDescent="0.25">
      <c r="A25" s="37"/>
      <c r="B25" s="260"/>
      <c r="C25" s="260"/>
      <c r="D25" s="22"/>
      <c r="E25" s="18" t="s">
        <v>85</v>
      </c>
      <c r="F25" s="260">
        <v>0</v>
      </c>
      <c r="G25" s="271">
        <v>0</v>
      </c>
    </row>
    <row r="26" spans="1:7" ht="16.5" x14ac:dyDescent="0.25">
      <c r="A26" s="37" t="s">
        <v>86</v>
      </c>
      <c r="B26" s="260">
        <v>17356323</v>
      </c>
      <c r="C26" s="260">
        <v>10874435</v>
      </c>
      <c r="D26" s="22"/>
      <c r="E26" s="44"/>
      <c r="F26" s="275"/>
      <c r="G26" s="276"/>
    </row>
    <row r="27" spans="1:7" ht="16.5" x14ac:dyDescent="0.25">
      <c r="A27" s="37" t="s">
        <v>87</v>
      </c>
      <c r="B27" s="260">
        <v>822785</v>
      </c>
      <c r="C27" s="260">
        <v>813425</v>
      </c>
      <c r="D27" s="22"/>
      <c r="E27" s="35" t="s">
        <v>88</v>
      </c>
      <c r="F27" s="260">
        <v>0</v>
      </c>
      <c r="G27" s="271">
        <v>0</v>
      </c>
    </row>
    <row r="28" spans="1:7" ht="16.5" x14ac:dyDescent="0.25">
      <c r="A28" s="17" t="s">
        <v>89</v>
      </c>
      <c r="B28" s="261">
        <v>-3622609</v>
      </c>
      <c r="C28" s="261">
        <v>-1491026</v>
      </c>
      <c r="D28" s="22"/>
      <c r="E28" s="44"/>
      <c r="F28" s="275"/>
      <c r="G28" s="276"/>
    </row>
    <row r="29" spans="1:7" ht="16.5" x14ac:dyDescent="0.25">
      <c r="A29" s="37" t="s">
        <v>90</v>
      </c>
      <c r="B29" s="260">
        <v>0</v>
      </c>
      <c r="C29" s="260">
        <v>0</v>
      </c>
      <c r="D29" s="21"/>
      <c r="E29" s="49"/>
      <c r="F29" s="263"/>
      <c r="G29" s="274"/>
    </row>
    <row r="30" spans="1:7" ht="16.5" x14ac:dyDescent="0.25">
      <c r="A30" s="17" t="s">
        <v>92</v>
      </c>
      <c r="B30" s="261">
        <v>0</v>
      </c>
      <c r="C30" s="261">
        <v>0</v>
      </c>
      <c r="D30" s="21"/>
      <c r="E30" s="49"/>
      <c r="F30" s="264"/>
      <c r="G30" s="270"/>
    </row>
    <row r="31" spans="1:7" ht="16.5" x14ac:dyDescent="0.25">
      <c r="A31" s="37" t="s">
        <v>94</v>
      </c>
      <c r="B31" s="260">
        <v>0</v>
      </c>
      <c r="C31" s="260">
        <v>0</v>
      </c>
      <c r="D31" s="21"/>
      <c r="E31" s="49"/>
      <c r="F31" s="277"/>
      <c r="G31" s="278"/>
    </row>
    <row r="32" spans="1:7" x14ac:dyDescent="0.25">
      <c r="A32" s="43"/>
      <c r="B32" s="263"/>
      <c r="C32" s="263"/>
      <c r="D32" s="21"/>
      <c r="E32" s="49"/>
      <c r="F32" s="264"/>
      <c r="G32" s="270"/>
    </row>
    <row r="33" spans="1:7" ht="16.5" x14ac:dyDescent="0.25">
      <c r="A33" s="43" t="s">
        <v>97</v>
      </c>
      <c r="B33" s="266">
        <v>32887087</v>
      </c>
      <c r="C33" s="266">
        <v>28280866</v>
      </c>
      <c r="D33" s="21"/>
      <c r="E33" s="32" t="s">
        <v>91</v>
      </c>
      <c r="F33" s="260">
        <v>0</v>
      </c>
      <c r="G33" s="271">
        <v>0</v>
      </c>
    </row>
    <row r="34" spans="1:7" ht="16.5" x14ac:dyDescent="0.25">
      <c r="A34" s="43"/>
      <c r="B34" s="263"/>
      <c r="C34" s="263"/>
      <c r="D34" s="21"/>
      <c r="E34" s="49"/>
      <c r="F34" s="260"/>
      <c r="G34" s="271"/>
    </row>
    <row r="35" spans="1:7" ht="16.5" x14ac:dyDescent="0.25">
      <c r="A35" s="41" t="s">
        <v>99</v>
      </c>
      <c r="B35" s="267">
        <v>70656425</v>
      </c>
      <c r="C35" s="267"/>
      <c r="D35" s="21"/>
      <c r="E35" s="42" t="s">
        <v>93</v>
      </c>
      <c r="F35" s="260"/>
      <c r="G35" s="271"/>
    </row>
    <row r="36" spans="1:7" x14ac:dyDescent="0.25">
      <c r="A36" s="19"/>
      <c r="B36" s="262"/>
      <c r="C36" s="262"/>
      <c r="D36" s="21"/>
      <c r="E36" s="49"/>
      <c r="F36" s="264"/>
      <c r="G36" s="270"/>
    </row>
    <row r="37" spans="1:7" ht="16.5" x14ac:dyDescent="0.25">
      <c r="A37" s="19"/>
      <c r="B37" s="262"/>
      <c r="C37" s="262"/>
      <c r="D37" s="21"/>
      <c r="E37" s="45" t="s">
        <v>95</v>
      </c>
      <c r="F37" s="260"/>
      <c r="G37" s="271"/>
    </row>
    <row r="38" spans="1:7" ht="16.5" x14ac:dyDescent="0.25">
      <c r="A38" s="19"/>
      <c r="B38" s="262"/>
      <c r="C38" s="262"/>
      <c r="D38" s="21"/>
      <c r="E38" s="42" t="s">
        <v>96</v>
      </c>
      <c r="F38" s="260"/>
      <c r="G38" s="271"/>
    </row>
    <row r="39" spans="1:7" ht="16.5" x14ac:dyDescent="0.25">
      <c r="A39" s="19"/>
      <c r="B39" s="262"/>
      <c r="C39" s="262"/>
      <c r="D39" s="21"/>
      <c r="E39" s="35" t="s">
        <v>36</v>
      </c>
      <c r="F39" s="260">
        <v>4749918</v>
      </c>
      <c r="G39" s="271">
        <v>4749918</v>
      </c>
    </row>
    <row r="40" spans="1:7" ht="16.5" x14ac:dyDescent="0.25">
      <c r="A40" s="19"/>
      <c r="B40" s="262"/>
      <c r="C40" s="262"/>
      <c r="D40" s="21"/>
      <c r="E40" s="35" t="s">
        <v>98</v>
      </c>
      <c r="F40" s="260">
        <v>0</v>
      </c>
      <c r="G40" s="271">
        <v>0</v>
      </c>
    </row>
    <row r="41" spans="1:7" ht="16.5" x14ac:dyDescent="0.25">
      <c r="A41" s="19"/>
      <c r="B41" s="262"/>
      <c r="C41" s="262"/>
      <c r="D41" s="21"/>
      <c r="E41" s="35" t="s">
        <v>100</v>
      </c>
      <c r="F41" s="260">
        <v>0</v>
      </c>
      <c r="G41" s="271">
        <v>0</v>
      </c>
    </row>
    <row r="42" spans="1:7" ht="16.5" x14ac:dyDescent="0.25">
      <c r="A42" s="43"/>
      <c r="B42" s="263"/>
      <c r="C42" s="263"/>
      <c r="D42" s="21"/>
      <c r="E42" s="42" t="s">
        <v>101</v>
      </c>
      <c r="F42" s="279"/>
      <c r="G42" s="280"/>
    </row>
    <row r="43" spans="1:7" ht="16.5" x14ac:dyDescent="0.25">
      <c r="A43" s="43"/>
      <c r="B43" s="263"/>
      <c r="C43" s="263"/>
      <c r="D43" s="21"/>
      <c r="E43" s="35" t="s">
        <v>102</v>
      </c>
      <c r="F43" s="260">
        <v>14978123</v>
      </c>
      <c r="G43" s="271">
        <v>13915474</v>
      </c>
    </row>
    <row r="44" spans="1:7" ht="16.5" x14ac:dyDescent="0.25">
      <c r="A44" s="43"/>
      <c r="B44" s="263"/>
      <c r="C44" s="263"/>
      <c r="D44" s="21"/>
      <c r="E44" s="35" t="s">
        <v>103</v>
      </c>
      <c r="F44" s="260">
        <v>46801730</v>
      </c>
      <c r="G44" s="271">
        <v>32886256</v>
      </c>
    </row>
    <row r="45" spans="1:7" ht="16.5" x14ac:dyDescent="0.25">
      <c r="A45" s="19"/>
      <c r="B45" s="262"/>
      <c r="C45" s="262"/>
      <c r="D45" s="21"/>
      <c r="E45" s="35" t="s">
        <v>104</v>
      </c>
      <c r="F45" s="262">
        <v>0</v>
      </c>
      <c r="G45" s="273">
        <v>0</v>
      </c>
    </row>
    <row r="46" spans="1:7" ht="16.5" x14ac:dyDescent="0.25">
      <c r="A46" s="19"/>
      <c r="B46" s="262"/>
      <c r="C46" s="262"/>
      <c r="D46" s="21"/>
      <c r="E46" s="35" t="s">
        <v>105</v>
      </c>
      <c r="F46" s="266">
        <v>0</v>
      </c>
      <c r="G46" s="281">
        <v>0</v>
      </c>
    </row>
    <row r="47" spans="1:7" ht="16.5" x14ac:dyDescent="0.25">
      <c r="A47" s="19"/>
      <c r="B47" s="262"/>
      <c r="C47" s="262"/>
      <c r="D47" s="21"/>
      <c r="E47" s="35" t="s">
        <v>106</v>
      </c>
      <c r="F47" s="266">
        <v>0</v>
      </c>
      <c r="G47" s="281">
        <v>0</v>
      </c>
    </row>
    <row r="48" spans="1:7" ht="33" x14ac:dyDescent="0.25">
      <c r="A48" s="19"/>
      <c r="B48" s="262"/>
      <c r="C48" s="262"/>
      <c r="D48" s="21"/>
      <c r="E48" s="16" t="s">
        <v>107</v>
      </c>
      <c r="F48" s="264"/>
      <c r="G48" s="270"/>
    </row>
    <row r="49" spans="1:7" ht="16.5" x14ac:dyDescent="0.25">
      <c r="A49" s="56"/>
      <c r="B49" s="262"/>
      <c r="C49" s="262"/>
      <c r="D49" s="20"/>
      <c r="E49" s="35" t="s">
        <v>108</v>
      </c>
      <c r="F49" s="282">
        <v>0</v>
      </c>
      <c r="G49" s="283">
        <v>0</v>
      </c>
    </row>
    <row r="50" spans="1:7" ht="16.5" x14ac:dyDescent="0.25">
      <c r="A50" s="57"/>
      <c r="B50" s="268"/>
      <c r="C50" s="268"/>
      <c r="D50" s="49"/>
      <c r="E50" s="35" t="s">
        <v>109</v>
      </c>
      <c r="F50" s="268">
        <v>0</v>
      </c>
      <c r="G50" s="284">
        <v>0</v>
      </c>
    </row>
    <row r="51" spans="1:7" x14ac:dyDescent="0.25">
      <c r="A51" s="57"/>
      <c r="B51" s="268"/>
      <c r="C51" s="268"/>
      <c r="D51" s="49"/>
      <c r="E51" s="20"/>
      <c r="F51" s="268"/>
      <c r="G51" s="284"/>
    </row>
    <row r="52" spans="1:7" x14ac:dyDescent="0.25">
      <c r="A52" s="57"/>
      <c r="B52" s="268"/>
      <c r="C52" s="268"/>
      <c r="D52" s="49"/>
      <c r="E52" s="46" t="s">
        <v>110</v>
      </c>
      <c r="F52" s="268">
        <v>66529771</v>
      </c>
      <c r="G52" s="284">
        <v>51551648</v>
      </c>
    </row>
    <row r="53" spans="1:7" x14ac:dyDescent="0.25">
      <c r="A53" s="57"/>
      <c r="B53" s="268"/>
      <c r="C53" s="268"/>
      <c r="D53" s="49"/>
      <c r="E53" s="46"/>
      <c r="F53" s="268"/>
      <c r="G53" s="284"/>
    </row>
    <row r="54" spans="1:7" x14ac:dyDescent="0.25">
      <c r="A54" s="57"/>
      <c r="B54" s="268"/>
      <c r="C54" s="268"/>
      <c r="D54" s="49"/>
      <c r="E54" s="42" t="s">
        <v>111</v>
      </c>
      <c r="F54" s="268">
        <v>70656425</v>
      </c>
      <c r="G54" s="284">
        <v>56179279</v>
      </c>
    </row>
    <row r="55" spans="1:7" ht="15.75" thickBot="1" x14ac:dyDescent="0.3">
      <c r="A55" s="58"/>
      <c r="B55" s="269"/>
      <c r="C55" s="269"/>
      <c r="D55" s="34"/>
      <c r="E55" s="34"/>
      <c r="F55" s="269"/>
      <c r="G55" s="285"/>
    </row>
  </sheetData>
  <autoFilter ref="A1:G49"/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D23"/>
  <sheetViews>
    <sheetView workbookViewId="0">
      <selection activeCell="D7" sqref="D7"/>
    </sheetView>
  </sheetViews>
  <sheetFormatPr baseColWidth="10" defaultRowHeight="14.25" x14ac:dyDescent="0.25"/>
  <cols>
    <col min="1" max="1" width="1.42578125" style="79" customWidth="1"/>
    <col min="2" max="2" width="51.7109375" style="79" customWidth="1"/>
    <col min="3" max="3" width="30.85546875" style="79" customWidth="1"/>
    <col min="4" max="4" width="32.7109375" style="79" customWidth="1"/>
    <col min="5" max="16384" width="11.42578125" style="79"/>
  </cols>
  <sheetData>
    <row r="1" spans="1:4" s="106" customFormat="1" ht="15" x14ac:dyDescent="0.25">
      <c r="A1" s="652" t="s">
        <v>185</v>
      </c>
      <c r="B1" s="652"/>
      <c r="C1" s="652"/>
      <c r="D1" s="652"/>
    </row>
    <row r="2" spans="1:4" s="107" customFormat="1" ht="15.75" x14ac:dyDescent="0.25">
      <c r="A2" s="652" t="s">
        <v>305</v>
      </c>
      <c r="B2" s="652"/>
      <c r="C2" s="652"/>
      <c r="D2" s="652"/>
    </row>
    <row r="3" spans="1:4" s="107" customFormat="1" ht="15.75" x14ac:dyDescent="0.25">
      <c r="A3" s="652" t="s">
        <v>385</v>
      </c>
      <c r="B3" s="652"/>
      <c r="C3" s="652"/>
      <c r="D3" s="652"/>
    </row>
    <row r="4" spans="1:4" s="107" customFormat="1" ht="15.75" x14ac:dyDescent="0.25">
      <c r="A4" s="652" t="s">
        <v>335</v>
      </c>
      <c r="B4" s="652"/>
      <c r="C4" s="652"/>
      <c r="D4" s="652"/>
    </row>
    <row r="5" spans="1:4" s="108" customFormat="1" ht="15.75" thickBot="1" x14ac:dyDescent="0.3">
      <c r="A5" s="653" t="s">
        <v>122</v>
      </c>
      <c r="B5" s="653"/>
      <c r="C5" s="653"/>
      <c r="D5" s="653"/>
    </row>
    <row r="6" spans="1:4" s="104" customFormat="1" ht="27" customHeight="1" thickBot="1" x14ac:dyDescent="0.3">
      <c r="A6" s="685" t="s">
        <v>289</v>
      </c>
      <c r="B6" s="686"/>
      <c r="C6" s="216"/>
      <c r="D6" s="398">
        <v>63176096</v>
      </c>
    </row>
    <row r="7" spans="1:4" s="219" customFormat="1" ht="9.75" customHeight="1" x14ac:dyDescent="0.25">
      <c r="A7" s="217"/>
      <c r="B7" s="217"/>
      <c r="C7" s="218"/>
      <c r="D7" s="218"/>
    </row>
    <row r="8" spans="1:4" s="219" customFormat="1" ht="17.25" customHeight="1" thickBot="1" x14ac:dyDescent="0.3">
      <c r="A8" s="221" t="s">
        <v>290</v>
      </c>
      <c r="B8" s="221"/>
      <c r="C8" s="222"/>
      <c r="D8" s="222"/>
    </row>
    <row r="9" spans="1:4" ht="20.100000000000001" customHeight="1" thickBot="1" x14ac:dyDescent="0.3">
      <c r="A9" s="223" t="s">
        <v>291</v>
      </c>
      <c r="B9" s="224"/>
      <c r="C9" s="225"/>
      <c r="D9" s="401">
        <v>0</v>
      </c>
    </row>
    <row r="10" spans="1:4" ht="20.100000000000001" customHeight="1" x14ac:dyDescent="0.25">
      <c r="A10" s="114"/>
      <c r="B10" s="117" t="s">
        <v>292</v>
      </c>
      <c r="C10" s="399">
        <v>0</v>
      </c>
      <c r="D10" s="111"/>
    </row>
    <row r="11" spans="1:4" ht="33" customHeight="1" x14ac:dyDescent="0.25">
      <c r="A11" s="114"/>
      <c r="B11" s="117" t="s">
        <v>293</v>
      </c>
      <c r="C11" s="399">
        <v>0</v>
      </c>
      <c r="D11" s="111"/>
    </row>
    <row r="12" spans="1:4" ht="20.100000000000001" customHeight="1" x14ac:dyDescent="0.25">
      <c r="A12" s="116"/>
      <c r="B12" s="117" t="s">
        <v>294</v>
      </c>
      <c r="C12" s="399">
        <v>0</v>
      </c>
      <c r="D12" s="111"/>
    </row>
    <row r="13" spans="1:4" ht="20.100000000000001" customHeight="1" x14ac:dyDescent="0.25">
      <c r="A13" s="116"/>
      <c r="B13" s="117" t="s">
        <v>295</v>
      </c>
      <c r="C13" s="399">
        <v>0</v>
      </c>
      <c r="D13" s="111"/>
    </row>
    <row r="14" spans="1:4" ht="24.75" customHeight="1" thickBot="1" x14ac:dyDescent="0.3">
      <c r="A14" s="226" t="s">
        <v>296</v>
      </c>
      <c r="B14" s="227"/>
      <c r="C14" s="400">
        <v>0</v>
      </c>
      <c r="D14" s="119"/>
    </row>
    <row r="15" spans="1:4" ht="7.5" customHeight="1" x14ac:dyDescent="0.25">
      <c r="A15" s="116"/>
      <c r="B15" s="117"/>
      <c r="C15" s="215"/>
      <c r="D15" s="111"/>
    </row>
    <row r="16" spans="1:4" ht="20.100000000000001" customHeight="1" thickBot="1" x14ac:dyDescent="0.3">
      <c r="A16" s="220" t="s">
        <v>302</v>
      </c>
      <c r="B16" s="115"/>
      <c r="C16" s="215"/>
      <c r="D16" s="111"/>
    </row>
    <row r="17" spans="1:4" ht="20.100000000000001" customHeight="1" thickBot="1" x14ac:dyDescent="0.3">
      <c r="A17" s="223" t="s">
        <v>310</v>
      </c>
      <c r="B17" s="224"/>
      <c r="C17" s="225"/>
      <c r="D17" s="401">
        <v>0</v>
      </c>
    </row>
    <row r="18" spans="1:4" ht="20.100000000000001" customHeight="1" x14ac:dyDescent="0.25">
      <c r="A18" s="116"/>
      <c r="B18" s="117" t="s">
        <v>297</v>
      </c>
      <c r="C18" s="399">
        <v>0</v>
      </c>
      <c r="D18" s="111"/>
    </row>
    <row r="19" spans="1:4" ht="20.100000000000001" customHeight="1" x14ac:dyDescent="0.25">
      <c r="A19" s="116"/>
      <c r="B19" s="117" t="s">
        <v>298</v>
      </c>
      <c r="C19" s="399">
        <v>0</v>
      </c>
      <c r="D19" s="111"/>
    </row>
    <row r="20" spans="1:4" ht="20.100000000000001" customHeight="1" x14ac:dyDescent="0.25">
      <c r="A20" s="116"/>
      <c r="B20" s="117" t="s">
        <v>299</v>
      </c>
      <c r="C20" s="399">
        <v>0</v>
      </c>
      <c r="D20" s="111"/>
    </row>
    <row r="21" spans="1:4" ht="20.100000000000001" customHeight="1" x14ac:dyDescent="0.25">
      <c r="A21" s="112" t="s">
        <v>300</v>
      </c>
      <c r="B21" s="117"/>
      <c r="C21" s="399">
        <v>0</v>
      </c>
      <c r="D21" s="111"/>
    </row>
    <row r="22" spans="1:4" ht="20.100000000000001" customHeight="1" thickBot="1" x14ac:dyDescent="0.3">
      <c r="A22" s="116"/>
      <c r="B22" s="117"/>
      <c r="C22" s="111"/>
      <c r="D22" s="111"/>
    </row>
    <row r="23" spans="1:4" ht="26.25" customHeight="1" thickBot="1" x14ac:dyDescent="0.3">
      <c r="A23" s="228" t="s">
        <v>301</v>
      </c>
      <c r="B23" s="229"/>
      <c r="C23" s="230"/>
      <c r="D23" s="398">
        <f>D6+D9-D17</f>
        <v>63176096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1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6.140625" style="82" customWidth="1"/>
    <col min="2" max="2" width="39.5703125" style="82" bestFit="1" customWidth="1"/>
    <col min="3" max="10" width="13.7109375" style="82" customWidth="1"/>
    <col min="11" max="16384" width="11.42578125" style="82"/>
  </cols>
  <sheetData>
    <row r="1" spans="1:10" s="106" customFormat="1" x14ac:dyDescent="0.25">
      <c r="A1" s="652" t="s">
        <v>185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0" s="107" customFormat="1" ht="15.75" x14ac:dyDescent="0.25">
      <c r="A2" s="652" t="s">
        <v>159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10" s="107" customFormat="1" ht="15.75" x14ac:dyDescent="0.25">
      <c r="A3" s="652" t="s">
        <v>160</v>
      </c>
      <c r="B3" s="652"/>
      <c r="C3" s="652"/>
      <c r="D3" s="652"/>
      <c r="E3" s="652"/>
      <c r="F3" s="652"/>
      <c r="G3" s="652"/>
      <c r="H3" s="652"/>
      <c r="I3" s="652"/>
      <c r="J3" s="652"/>
    </row>
    <row r="4" spans="1:10" s="107" customFormat="1" ht="15.75" x14ac:dyDescent="0.25">
      <c r="A4" s="652" t="s">
        <v>385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0" s="107" customFormat="1" ht="15.75" x14ac:dyDescent="0.25">
      <c r="A5" s="652" t="s">
        <v>335</v>
      </c>
      <c r="B5" s="652"/>
      <c r="C5" s="652"/>
      <c r="D5" s="652"/>
      <c r="E5" s="652"/>
      <c r="F5" s="652"/>
      <c r="G5" s="652"/>
      <c r="H5" s="652"/>
      <c r="I5" s="652"/>
      <c r="J5" s="652"/>
    </row>
    <row r="6" spans="1:10" s="108" customFormat="1" ht="15.75" thickBot="1" x14ac:dyDescent="0.3">
      <c r="A6" s="653" t="s">
        <v>122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s="154" customFormat="1" ht="53.25" customHeight="1" x14ac:dyDescent="0.25">
      <c r="A7" s="677" t="s">
        <v>161</v>
      </c>
      <c r="B7" s="678"/>
      <c r="C7" s="124" t="s">
        <v>254</v>
      </c>
      <c r="D7" s="153" t="s">
        <v>162</v>
      </c>
      <c r="E7" s="173" t="s">
        <v>255</v>
      </c>
      <c r="F7" s="189" t="s">
        <v>360</v>
      </c>
      <c r="G7" s="189" t="s">
        <v>359</v>
      </c>
      <c r="H7" s="124" t="s">
        <v>237</v>
      </c>
      <c r="I7" s="256" t="s">
        <v>358</v>
      </c>
      <c r="J7" s="173" t="s">
        <v>258</v>
      </c>
    </row>
    <row r="8" spans="1:10" s="155" customFormat="1" ht="27.75" thickBot="1" x14ac:dyDescent="0.3">
      <c r="A8" s="687" t="s">
        <v>163</v>
      </c>
      <c r="B8" s="688"/>
      <c r="C8" s="126" t="s">
        <v>224</v>
      </c>
      <c r="D8" s="125" t="s">
        <v>225</v>
      </c>
      <c r="E8" s="125" t="s">
        <v>164</v>
      </c>
      <c r="F8" s="190" t="s">
        <v>226</v>
      </c>
      <c r="G8" s="190" t="s">
        <v>227</v>
      </c>
      <c r="H8" s="125" t="s">
        <v>357</v>
      </c>
      <c r="I8" s="186" t="s">
        <v>256</v>
      </c>
      <c r="J8" s="125" t="s">
        <v>252</v>
      </c>
    </row>
    <row r="9" spans="1:10" ht="30" customHeight="1" x14ac:dyDescent="0.25">
      <c r="A9" s="156">
        <v>1000</v>
      </c>
      <c r="B9" s="133" t="s">
        <v>22</v>
      </c>
      <c r="C9" s="402">
        <v>23450006</v>
      </c>
      <c r="D9" s="402"/>
      <c r="E9" s="402">
        <f t="shared" ref="E9:E10" si="0">C9+D9</f>
        <v>23450006</v>
      </c>
      <c r="F9" s="402"/>
      <c r="G9" s="402">
        <v>10582402</v>
      </c>
      <c r="H9" s="402">
        <f>I9-C9</f>
        <v>12387391</v>
      </c>
      <c r="I9" s="402">
        <v>35837397</v>
      </c>
      <c r="J9" s="405">
        <f>I9/E9</f>
        <v>1.5282468158003883</v>
      </c>
    </row>
    <row r="10" spans="1:10" ht="30" customHeight="1" x14ac:dyDescent="0.25">
      <c r="A10" s="156">
        <v>2000</v>
      </c>
      <c r="B10" s="133" t="s">
        <v>23</v>
      </c>
      <c r="C10" s="402">
        <v>2110578</v>
      </c>
      <c r="D10" s="402"/>
      <c r="E10" s="402">
        <f t="shared" si="0"/>
        <v>2110578</v>
      </c>
      <c r="F10" s="402"/>
      <c r="G10" s="402">
        <v>368807</v>
      </c>
      <c r="H10" s="402">
        <f t="shared" ref="H10:H17" si="1">I10-C10</f>
        <v>-1045028</v>
      </c>
      <c r="I10" s="402">
        <v>1065550</v>
      </c>
      <c r="J10" s="406">
        <f t="shared" ref="J10:J14" si="2">I10/E10</f>
        <v>0.50486170139175146</v>
      </c>
    </row>
    <row r="11" spans="1:10" ht="30" customHeight="1" x14ac:dyDescent="0.25">
      <c r="A11" s="156">
        <v>3000</v>
      </c>
      <c r="B11" s="133" t="s">
        <v>24</v>
      </c>
      <c r="C11" s="402">
        <v>8867434</v>
      </c>
      <c r="D11" s="402">
        <v>4500000</v>
      </c>
      <c r="E11" s="402">
        <f>C11+D11</f>
        <v>13367434</v>
      </c>
      <c r="F11" s="402"/>
      <c r="G11" s="402">
        <v>2425223</v>
      </c>
      <c r="H11" s="402">
        <f t="shared" si="1"/>
        <v>296010</v>
      </c>
      <c r="I11" s="402">
        <v>9163444</v>
      </c>
      <c r="J11" s="405">
        <f t="shared" si="2"/>
        <v>0.68550508646610864</v>
      </c>
    </row>
    <row r="12" spans="1:10" ht="30" customHeight="1" x14ac:dyDescent="0.25">
      <c r="A12" s="156">
        <v>4000</v>
      </c>
      <c r="B12" s="133" t="s">
        <v>165</v>
      </c>
      <c r="C12" s="402">
        <v>0</v>
      </c>
      <c r="D12" s="402">
        <v>0</v>
      </c>
      <c r="E12" s="402">
        <v>0</v>
      </c>
      <c r="F12" s="402">
        <v>0</v>
      </c>
      <c r="G12" s="402">
        <v>0</v>
      </c>
      <c r="H12" s="402">
        <f t="shared" si="1"/>
        <v>0</v>
      </c>
      <c r="I12" s="402">
        <v>0</v>
      </c>
      <c r="J12" s="405"/>
    </row>
    <row r="13" spans="1:10" ht="30" customHeight="1" x14ac:dyDescent="0.25">
      <c r="A13" s="156">
        <v>5000</v>
      </c>
      <c r="B13" s="133" t="s">
        <v>166</v>
      </c>
      <c r="C13" s="402">
        <v>5053608</v>
      </c>
      <c r="D13" s="402">
        <v>6074968</v>
      </c>
      <c r="E13" s="402">
        <f>C13+D13</f>
        <v>11128576</v>
      </c>
      <c r="F13" s="402"/>
      <c r="G13" s="402">
        <v>4022786</v>
      </c>
      <c r="H13" s="402">
        <f t="shared" si="1"/>
        <v>1384382</v>
      </c>
      <c r="I13" s="402">
        <v>6437990</v>
      </c>
      <c r="J13" s="405">
        <f t="shared" si="2"/>
        <v>0.57850977519495761</v>
      </c>
    </row>
    <row r="14" spans="1:10" ht="30" customHeight="1" x14ac:dyDescent="0.25">
      <c r="A14" s="156">
        <v>6000</v>
      </c>
      <c r="B14" s="133" t="s">
        <v>51</v>
      </c>
      <c r="C14" s="402"/>
      <c r="D14" s="402">
        <v>300000</v>
      </c>
      <c r="E14" s="402">
        <f>C14+D14</f>
        <v>300000</v>
      </c>
      <c r="F14" s="402"/>
      <c r="G14" s="402">
        <v>299814</v>
      </c>
      <c r="H14" s="402">
        <f t="shared" si="1"/>
        <v>299814</v>
      </c>
      <c r="I14" s="402">
        <v>299814</v>
      </c>
      <c r="J14" s="405">
        <f t="shared" si="2"/>
        <v>0.99938000000000005</v>
      </c>
    </row>
    <row r="15" spans="1:10" ht="30" customHeight="1" x14ac:dyDescent="0.25">
      <c r="A15" s="156">
        <v>7000</v>
      </c>
      <c r="B15" s="133" t="s">
        <v>167</v>
      </c>
      <c r="C15" s="402">
        <v>0</v>
      </c>
      <c r="D15" s="402">
        <v>0</v>
      </c>
      <c r="E15" s="402">
        <v>0</v>
      </c>
      <c r="F15" s="402">
        <v>0</v>
      </c>
      <c r="G15" s="402">
        <v>0</v>
      </c>
      <c r="H15" s="402">
        <f t="shared" si="1"/>
        <v>0</v>
      </c>
      <c r="I15" s="402">
        <v>0</v>
      </c>
      <c r="J15" s="405"/>
    </row>
    <row r="16" spans="1:10" ht="30" customHeight="1" x14ac:dyDescent="0.25">
      <c r="A16" s="156">
        <v>8000</v>
      </c>
      <c r="B16" s="133" t="s">
        <v>11</v>
      </c>
      <c r="C16" s="402">
        <v>0</v>
      </c>
      <c r="D16" s="402">
        <v>0</v>
      </c>
      <c r="E16" s="402">
        <v>0</v>
      </c>
      <c r="F16" s="402">
        <v>0</v>
      </c>
      <c r="G16" s="402">
        <v>0</v>
      </c>
      <c r="H16" s="402">
        <f t="shared" si="1"/>
        <v>0</v>
      </c>
      <c r="I16" s="402">
        <v>0</v>
      </c>
      <c r="J16" s="405"/>
    </row>
    <row r="17" spans="1:10" ht="30" customHeight="1" thickBot="1" x14ac:dyDescent="0.3">
      <c r="A17" s="157">
        <v>9000</v>
      </c>
      <c r="B17" s="135" t="s">
        <v>168</v>
      </c>
      <c r="C17" s="403">
        <v>0</v>
      </c>
      <c r="D17" s="403">
        <v>0</v>
      </c>
      <c r="E17" s="403">
        <v>0</v>
      </c>
      <c r="F17" s="403">
        <v>0</v>
      </c>
      <c r="G17" s="403">
        <v>0</v>
      </c>
      <c r="H17" s="403">
        <f t="shared" si="1"/>
        <v>0</v>
      </c>
      <c r="I17" s="403">
        <v>0</v>
      </c>
      <c r="J17" s="407"/>
    </row>
    <row r="18" spans="1:10" ht="30" customHeight="1" thickBot="1" x14ac:dyDescent="0.3">
      <c r="A18" s="151"/>
      <c r="B18" s="152" t="s">
        <v>169</v>
      </c>
      <c r="C18" s="403">
        <f>SUM(C9:C17)</f>
        <v>39481626</v>
      </c>
      <c r="D18" s="403">
        <f>SUM(D9:D17)</f>
        <v>10874968</v>
      </c>
      <c r="E18" s="403">
        <f>SUM(E9:E17)</f>
        <v>50356594</v>
      </c>
      <c r="F18" s="403"/>
      <c r="G18" s="403">
        <f>SUM(G9:G17)</f>
        <v>17699032</v>
      </c>
      <c r="H18" s="403">
        <f>SUM(H9:H17)</f>
        <v>13322569</v>
      </c>
      <c r="I18" s="403">
        <f>SUM(I9:I17)</f>
        <v>52804195</v>
      </c>
      <c r="J18" s="407">
        <f>I18/E18</f>
        <v>1.0486053723172779</v>
      </c>
    </row>
    <row r="21" spans="1:10" x14ac:dyDescent="0.25">
      <c r="E21" s="404">
        <f>E13-11128576</f>
        <v>0</v>
      </c>
    </row>
  </sheetData>
  <mergeCells count="8">
    <mergeCell ref="A1:J1"/>
    <mergeCell ref="A6:J6"/>
    <mergeCell ref="A3:J3"/>
    <mergeCell ref="A8:B8"/>
    <mergeCell ref="A4:J4"/>
    <mergeCell ref="A2:J2"/>
    <mergeCell ref="A5:J5"/>
    <mergeCell ref="A7:B7"/>
  </mergeCells>
  <pageMargins left="0.27559055118110237" right="0.27559055118110237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33"/>
  <sheetViews>
    <sheetView topLeftCell="A13" zoomScale="112" zoomScaleNormal="112" workbookViewId="0">
      <selection activeCell="L32" sqref="L32"/>
    </sheetView>
  </sheetViews>
  <sheetFormatPr baseColWidth="10" defaultRowHeight="15" x14ac:dyDescent="0.25"/>
  <cols>
    <col min="1" max="1" width="7.140625" style="158" customWidth="1"/>
    <col min="2" max="2" width="42.85546875" style="82" customWidth="1"/>
    <col min="3" max="10" width="13.7109375" style="82" customWidth="1"/>
  </cols>
  <sheetData>
    <row r="1" spans="1:10" s="106" customFormat="1" x14ac:dyDescent="0.25">
      <c r="A1" s="652" t="s">
        <v>185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0" s="107" customFormat="1" ht="15.75" x14ac:dyDescent="0.25">
      <c r="A2" s="652" t="s">
        <v>159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10" s="107" customFormat="1" ht="15.75" x14ac:dyDescent="0.25">
      <c r="A3" s="652" t="s">
        <v>187</v>
      </c>
      <c r="B3" s="652"/>
      <c r="C3" s="652"/>
      <c r="D3" s="652"/>
      <c r="E3" s="652"/>
      <c r="F3" s="652"/>
      <c r="G3" s="652"/>
      <c r="H3" s="652"/>
      <c r="I3" s="652"/>
      <c r="J3" s="652"/>
    </row>
    <row r="4" spans="1:10" s="107" customFormat="1" ht="15.75" x14ac:dyDescent="0.25">
      <c r="A4" s="652" t="s">
        <v>385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0" s="107" customFormat="1" ht="15.75" x14ac:dyDescent="0.25">
      <c r="A5" s="652" t="s">
        <v>335</v>
      </c>
      <c r="B5" s="652"/>
      <c r="C5" s="652"/>
      <c r="D5" s="652"/>
      <c r="E5" s="652"/>
      <c r="F5" s="652"/>
      <c r="G5" s="652"/>
      <c r="H5" s="652"/>
      <c r="I5" s="652"/>
      <c r="J5" s="652"/>
    </row>
    <row r="6" spans="1:10" s="108" customFormat="1" ht="15.75" thickBot="1" x14ac:dyDescent="0.3">
      <c r="A6" s="653" t="s">
        <v>122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0" ht="51" x14ac:dyDescent="0.25">
      <c r="A7" s="677" t="s">
        <v>161</v>
      </c>
      <c r="B7" s="678"/>
      <c r="C7" s="124" t="s">
        <v>254</v>
      </c>
      <c r="D7" s="153" t="s">
        <v>162</v>
      </c>
      <c r="E7" s="173" t="s">
        <v>255</v>
      </c>
      <c r="F7" s="189" t="s">
        <v>361</v>
      </c>
      <c r="G7" s="189" t="s">
        <v>359</v>
      </c>
      <c r="H7" s="124" t="s">
        <v>237</v>
      </c>
      <c r="I7" s="256" t="s">
        <v>358</v>
      </c>
      <c r="J7" s="173" t="s">
        <v>258</v>
      </c>
    </row>
    <row r="8" spans="1:10" ht="27.75" customHeight="1" thickBot="1" x14ac:dyDescent="0.3">
      <c r="A8" s="687" t="s">
        <v>209</v>
      </c>
      <c r="B8" s="688"/>
      <c r="C8" s="126" t="s">
        <v>224</v>
      </c>
      <c r="D8" s="125" t="s">
        <v>225</v>
      </c>
      <c r="E8" s="125" t="s">
        <v>164</v>
      </c>
      <c r="F8" s="190" t="s">
        <v>226</v>
      </c>
      <c r="G8" s="190" t="s">
        <v>227</v>
      </c>
      <c r="H8" s="125" t="s">
        <v>357</v>
      </c>
      <c r="I8" s="186" t="s">
        <v>256</v>
      </c>
      <c r="J8" s="125" t="s">
        <v>252</v>
      </c>
    </row>
    <row r="9" spans="1:10" ht="6" customHeight="1" x14ac:dyDescent="0.25">
      <c r="A9" s="159"/>
      <c r="B9" s="160"/>
      <c r="C9" s="161"/>
      <c r="D9" s="161"/>
      <c r="E9" s="161"/>
      <c r="F9" s="161"/>
      <c r="G9" s="161"/>
      <c r="H9" s="161"/>
      <c r="I9" s="161"/>
      <c r="J9" s="161"/>
    </row>
    <row r="10" spans="1:10" s="84" customFormat="1" ht="20.100000000000001" customHeight="1" x14ac:dyDescent="0.25">
      <c r="A10" s="408">
        <v>1000</v>
      </c>
      <c r="B10" s="409" t="s">
        <v>188</v>
      </c>
      <c r="C10" s="418">
        <f>C11+C22</f>
        <v>18628145</v>
      </c>
      <c r="D10" s="418"/>
      <c r="E10" s="418">
        <f>E11+E22</f>
        <v>18628145</v>
      </c>
      <c r="F10" s="418">
        <v>0</v>
      </c>
      <c r="G10" s="418">
        <f>G11+G22</f>
        <v>8841313</v>
      </c>
      <c r="H10" s="418">
        <f>H11+H22</f>
        <v>9742336</v>
      </c>
      <c r="I10" s="418">
        <f>I11+I22</f>
        <v>28370481</v>
      </c>
      <c r="J10" s="421">
        <f>I10/E10</f>
        <v>1.5229901313308438</v>
      </c>
    </row>
    <row r="11" spans="1:10" s="84" customFormat="1" ht="20.100000000000001" customHeight="1" x14ac:dyDescent="0.25">
      <c r="A11" s="410">
        <v>1100</v>
      </c>
      <c r="B11" s="411" t="s">
        <v>189</v>
      </c>
      <c r="C11" s="419">
        <f>C12</f>
        <v>14611700</v>
      </c>
      <c r="D11" s="419"/>
      <c r="E11" s="419">
        <f>E12</f>
        <v>14611700</v>
      </c>
      <c r="F11" s="419">
        <v>0</v>
      </c>
      <c r="G11" s="419">
        <f t="shared" ref="G11:I12" si="0">G12</f>
        <v>5349686</v>
      </c>
      <c r="H11" s="419">
        <f t="shared" si="0"/>
        <v>8185595</v>
      </c>
      <c r="I11" s="419">
        <f t="shared" si="0"/>
        <v>22797295</v>
      </c>
      <c r="J11" s="422">
        <f t="shared" ref="J11:J31" si="1">I11/E11</f>
        <v>1.5602082577660368</v>
      </c>
    </row>
    <row r="12" spans="1:10" s="84" customFormat="1" ht="20.100000000000001" customHeight="1" x14ac:dyDescent="0.25">
      <c r="A12" s="412">
        <v>113</v>
      </c>
      <c r="B12" s="411" t="s">
        <v>190</v>
      </c>
      <c r="C12" s="418">
        <f>C13</f>
        <v>14611700</v>
      </c>
      <c r="D12" s="418"/>
      <c r="E12" s="418">
        <f>E13</f>
        <v>14611700</v>
      </c>
      <c r="F12" s="418">
        <v>0</v>
      </c>
      <c r="G12" s="418">
        <f t="shared" si="0"/>
        <v>5349686</v>
      </c>
      <c r="H12" s="418">
        <f t="shared" si="0"/>
        <v>8185595</v>
      </c>
      <c r="I12" s="418">
        <f t="shared" si="0"/>
        <v>22797295</v>
      </c>
      <c r="J12" s="422">
        <f t="shared" si="1"/>
        <v>1.5602082577660368</v>
      </c>
    </row>
    <row r="13" spans="1:10" s="84" customFormat="1" ht="20.100000000000001" customHeight="1" x14ac:dyDescent="0.25">
      <c r="A13" s="410">
        <v>11301</v>
      </c>
      <c r="B13" s="411" t="s">
        <v>191</v>
      </c>
      <c r="C13" s="418">
        <v>14611700</v>
      </c>
      <c r="D13" s="418"/>
      <c r="E13" s="418">
        <v>14611700</v>
      </c>
      <c r="F13" s="418">
        <v>0</v>
      </c>
      <c r="G13" s="418">
        <v>5349686</v>
      </c>
      <c r="H13" s="418">
        <f>I13-C13</f>
        <v>8185595</v>
      </c>
      <c r="I13" s="418">
        <v>22797295</v>
      </c>
      <c r="J13" s="422">
        <f t="shared" si="1"/>
        <v>1.5602082577660368</v>
      </c>
    </row>
    <row r="14" spans="1:10" s="84" customFormat="1" ht="20.100000000000001" customHeight="1" x14ac:dyDescent="0.25">
      <c r="A14" s="410">
        <v>11306</v>
      </c>
      <c r="B14" s="411" t="s">
        <v>192</v>
      </c>
      <c r="C14" s="418">
        <v>0</v>
      </c>
      <c r="D14" s="418"/>
      <c r="E14" s="418">
        <v>0</v>
      </c>
      <c r="F14" s="418">
        <v>0</v>
      </c>
      <c r="G14" s="418">
        <v>0</v>
      </c>
      <c r="H14" s="418">
        <f t="shared" ref="H14:H30" si="2">I14-C14</f>
        <v>0</v>
      </c>
      <c r="I14" s="418">
        <v>0</v>
      </c>
      <c r="J14" s="422"/>
    </row>
    <row r="15" spans="1:10" s="84" customFormat="1" ht="20.100000000000001" customHeight="1" x14ac:dyDescent="0.25">
      <c r="A15" s="410">
        <v>11307</v>
      </c>
      <c r="B15" s="411" t="s">
        <v>193</v>
      </c>
      <c r="C15" s="418">
        <v>0</v>
      </c>
      <c r="D15" s="418"/>
      <c r="E15" s="418">
        <v>0</v>
      </c>
      <c r="F15" s="418">
        <v>0</v>
      </c>
      <c r="G15" s="418">
        <v>0</v>
      </c>
      <c r="H15" s="418">
        <f t="shared" si="2"/>
        <v>0</v>
      </c>
      <c r="I15" s="418">
        <v>0</v>
      </c>
      <c r="J15" s="422"/>
    </row>
    <row r="16" spans="1:10" s="84" customFormat="1" ht="20.100000000000001" customHeight="1" x14ac:dyDescent="0.25">
      <c r="A16" s="410">
        <v>11309</v>
      </c>
      <c r="B16" s="411" t="s">
        <v>194</v>
      </c>
      <c r="C16" s="418">
        <v>0</v>
      </c>
      <c r="D16" s="418"/>
      <c r="E16" s="418">
        <v>0</v>
      </c>
      <c r="F16" s="418">
        <v>0</v>
      </c>
      <c r="G16" s="418">
        <v>0</v>
      </c>
      <c r="H16" s="418">
        <f t="shared" si="2"/>
        <v>0</v>
      </c>
      <c r="I16" s="418">
        <v>0</v>
      </c>
      <c r="J16" s="422"/>
    </row>
    <row r="17" spans="1:10" s="84" customFormat="1" ht="20.100000000000001" customHeight="1" x14ac:dyDescent="0.25">
      <c r="A17" s="410">
        <v>11310</v>
      </c>
      <c r="B17" s="411" t="s">
        <v>195</v>
      </c>
      <c r="C17" s="418">
        <v>0</v>
      </c>
      <c r="D17" s="418"/>
      <c r="E17" s="418">
        <v>0</v>
      </c>
      <c r="F17" s="418">
        <v>0</v>
      </c>
      <c r="G17" s="418">
        <v>0</v>
      </c>
      <c r="H17" s="418">
        <f t="shared" si="2"/>
        <v>0</v>
      </c>
      <c r="I17" s="418">
        <v>0</v>
      </c>
      <c r="J17" s="422"/>
    </row>
    <row r="18" spans="1:10" s="84" customFormat="1" ht="20.100000000000001" customHeight="1" x14ac:dyDescent="0.25">
      <c r="A18" s="412">
        <v>121</v>
      </c>
      <c r="B18" s="411" t="s">
        <v>196</v>
      </c>
      <c r="C18" s="418">
        <v>0</v>
      </c>
      <c r="D18" s="418"/>
      <c r="E18" s="418">
        <v>0</v>
      </c>
      <c r="F18" s="418">
        <v>0</v>
      </c>
      <c r="G18" s="418">
        <v>0</v>
      </c>
      <c r="H18" s="418">
        <f t="shared" si="2"/>
        <v>0</v>
      </c>
      <c r="I18" s="418">
        <v>0</v>
      </c>
      <c r="J18" s="422"/>
    </row>
    <row r="19" spans="1:10" s="84" customFormat="1" ht="20.100000000000001" customHeight="1" x14ac:dyDescent="0.25">
      <c r="A19" s="410">
        <v>12101</v>
      </c>
      <c r="B19" s="411" t="s">
        <v>197</v>
      </c>
      <c r="C19" s="418">
        <v>0</v>
      </c>
      <c r="D19" s="418"/>
      <c r="E19" s="418">
        <v>0</v>
      </c>
      <c r="F19" s="418">
        <v>0</v>
      </c>
      <c r="G19" s="418">
        <v>0</v>
      </c>
      <c r="H19" s="418">
        <f t="shared" si="2"/>
        <v>0</v>
      </c>
      <c r="I19" s="418">
        <v>0</v>
      </c>
      <c r="J19" s="422"/>
    </row>
    <row r="20" spans="1:10" s="84" customFormat="1" ht="20.100000000000001" customHeight="1" x14ac:dyDescent="0.25">
      <c r="A20" s="412">
        <v>122</v>
      </c>
      <c r="B20" s="411" t="s">
        <v>198</v>
      </c>
      <c r="C20" s="418">
        <v>0</v>
      </c>
      <c r="D20" s="418"/>
      <c r="E20" s="418">
        <v>0</v>
      </c>
      <c r="F20" s="418">
        <v>0</v>
      </c>
      <c r="G20" s="418">
        <v>0</v>
      </c>
      <c r="H20" s="418">
        <f t="shared" si="2"/>
        <v>0</v>
      </c>
      <c r="I20" s="418">
        <v>0</v>
      </c>
      <c r="J20" s="422"/>
    </row>
    <row r="21" spans="1:10" s="84" customFormat="1" ht="20.100000000000001" customHeight="1" x14ac:dyDescent="0.25">
      <c r="A21" s="410">
        <v>12201</v>
      </c>
      <c r="B21" s="411" t="s">
        <v>198</v>
      </c>
      <c r="C21" s="418">
        <v>0</v>
      </c>
      <c r="D21" s="418"/>
      <c r="E21" s="418">
        <v>0</v>
      </c>
      <c r="F21" s="418">
        <v>0</v>
      </c>
      <c r="G21" s="418">
        <v>0</v>
      </c>
      <c r="H21" s="418">
        <f t="shared" si="2"/>
        <v>0</v>
      </c>
      <c r="I21" s="418">
        <v>0</v>
      </c>
      <c r="J21" s="422"/>
    </row>
    <row r="22" spans="1:10" s="84" customFormat="1" ht="20.100000000000001" customHeight="1" x14ac:dyDescent="0.25">
      <c r="A22" s="410">
        <v>1300</v>
      </c>
      <c r="B22" s="411" t="s">
        <v>199</v>
      </c>
      <c r="C22" s="418">
        <f>C25+C30</f>
        <v>4016445</v>
      </c>
      <c r="D22" s="418"/>
      <c r="E22" s="418">
        <f>E25+E30</f>
        <v>4016445</v>
      </c>
      <c r="F22" s="418">
        <v>0</v>
      </c>
      <c r="G22" s="418">
        <f>G25+G30</f>
        <v>3491627</v>
      </c>
      <c r="H22" s="418">
        <f t="shared" si="2"/>
        <v>1556741</v>
      </c>
      <c r="I22" s="418">
        <f>I25+I30</f>
        <v>5573186</v>
      </c>
      <c r="J22" s="422">
        <f t="shared" si="1"/>
        <v>1.3875917633628745</v>
      </c>
    </row>
    <row r="23" spans="1:10" s="84" customFormat="1" ht="20.100000000000001" customHeight="1" x14ac:dyDescent="0.25">
      <c r="A23" s="412">
        <v>131</v>
      </c>
      <c r="B23" s="411" t="s">
        <v>200</v>
      </c>
      <c r="C23" s="418">
        <v>0</v>
      </c>
      <c r="D23" s="418"/>
      <c r="E23" s="418">
        <v>0</v>
      </c>
      <c r="F23" s="418">
        <v>0</v>
      </c>
      <c r="G23" s="418">
        <v>0</v>
      </c>
      <c r="H23" s="418">
        <f t="shared" si="2"/>
        <v>0</v>
      </c>
      <c r="I23" s="418">
        <v>0</v>
      </c>
      <c r="J23" s="422"/>
    </row>
    <row r="24" spans="1:10" s="84" customFormat="1" ht="26.25" x14ac:dyDescent="0.25">
      <c r="A24" s="410">
        <v>13101</v>
      </c>
      <c r="B24" s="411" t="s">
        <v>201</v>
      </c>
      <c r="C24" s="418">
        <v>0</v>
      </c>
      <c r="D24" s="418"/>
      <c r="E24" s="418">
        <v>0</v>
      </c>
      <c r="F24" s="418">
        <v>0</v>
      </c>
      <c r="G24" s="418">
        <v>0</v>
      </c>
      <c r="H24" s="418">
        <f t="shared" si="2"/>
        <v>0</v>
      </c>
      <c r="I24" s="418">
        <v>0</v>
      </c>
      <c r="J24" s="422"/>
    </row>
    <row r="25" spans="1:10" s="84" customFormat="1" ht="27" customHeight="1" x14ac:dyDescent="0.25">
      <c r="A25" s="412">
        <v>132</v>
      </c>
      <c r="B25" s="411" t="s">
        <v>202</v>
      </c>
      <c r="C25" s="418">
        <f>C26+C27+C28+C29</f>
        <v>2841163</v>
      </c>
      <c r="D25" s="418"/>
      <c r="E25" s="418">
        <f>E26+E27+E28+E29</f>
        <v>2841163</v>
      </c>
      <c r="F25" s="418">
        <v>0</v>
      </c>
      <c r="G25" s="418">
        <f>G26+G27+G28+G29</f>
        <v>3025938</v>
      </c>
      <c r="H25" s="418">
        <f t="shared" si="2"/>
        <v>1448946</v>
      </c>
      <c r="I25" s="418">
        <f>I26+I27+I28+I29</f>
        <v>4290109</v>
      </c>
      <c r="J25" s="422">
        <f t="shared" si="1"/>
        <v>1.5099834117225939</v>
      </c>
    </row>
    <row r="26" spans="1:10" s="84" customFormat="1" ht="20.100000000000001" customHeight="1" x14ac:dyDescent="0.25">
      <c r="A26" s="410">
        <v>13201</v>
      </c>
      <c r="B26" s="411" t="s">
        <v>203</v>
      </c>
      <c r="C26" s="418">
        <v>811761</v>
      </c>
      <c r="D26" s="418"/>
      <c r="E26" s="418">
        <v>811761</v>
      </c>
      <c r="F26" s="418">
        <v>0</v>
      </c>
      <c r="G26" s="418">
        <v>583644</v>
      </c>
      <c r="H26" s="418">
        <f>I26-C26</f>
        <v>363471</v>
      </c>
      <c r="I26" s="418">
        <v>1175232</v>
      </c>
      <c r="J26" s="422">
        <f t="shared" si="1"/>
        <v>1.4477561745390577</v>
      </c>
    </row>
    <row r="27" spans="1:10" s="84" customFormat="1" ht="20.100000000000001" customHeight="1" x14ac:dyDescent="0.25">
      <c r="A27" s="410">
        <v>13202</v>
      </c>
      <c r="B27" s="411" t="s">
        <v>204</v>
      </c>
      <c r="C27" s="418">
        <v>1623522</v>
      </c>
      <c r="D27" s="418"/>
      <c r="E27" s="418">
        <v>1623522</v>
      </c>
      <c r="F27" s="418">
        <v>0</v>
      </c>
      <c r="G27" s="418">
        <v>1869394</v>
      </c>
      <c r="H27" s="418">
        <f t="shared" si="2"/>
        <v>918455</v>
      </c>
      <c r="I27" s="418">
        <v>2541977</v>
      </c>
      <c r="J27" s="422">
        <f t="shared" si="1"/>
        <v>1.5657176188557962</v>
      </c>
    </row>
    <row r="28" spans="1:10" s="84" customFormat="1" ht="20.100000000000001" customHeight="1" x14ac:dyDescent="0.25">
      <c r="A28" s="410">
        <v>13203</v>
      </c>
      <c r="B28" s="411" t="s">
        <v>205</v>
      </c>
      <c r="C28" s="418">
        <v>202940</v>
      </c>
      <c r="D28" s="418"/>
      <c r="E28" s="418">
        <v>202940</v>
      </c>
      <c r="F28" s="418">
        <v>0</v>
      </c>
      <c r="G28" s="418">
        <v>286450</v>
      </c>
      <c r="H28" s="418">
        <f t="shared" si="2"/>
        <v>83510</v>
      </c>
      <c r="I28" s="418">
        <v>286450</v>
      </c>
      <c r="J28" s="422">
        <f t="shared" si="1"/>
        <v>1.4115009362373114</v>
      </c>
    </row>
    <row r="29" spans="1:10" s="84" customFormat="1" ht="20.100000000000001" customHeight="1" x14ac:dyDescent="0.25">
      <c r="A29" s="410">
        <v>13204</v>
      </c>
      <c r="B29" s="411" t="s">
        <v>206</v>
      </c>
      <c r="C29" s="418">
        <v>202940</v>
      </c>
      <c r="D29" s="418"/>
      <c r="E29" s="418">
        <v>202940</v>
      </c>
      <c r="F29" s="418">
        <v>0</v>
      </c>
      <c r="G29" s="418">
        <v>286450</v>
      </c>
      <c r="H29" s="418">
        <f t="shared" si="2"/>
        <v>83510</v>
      </c>
      <c r="I29" s="418">
        <v>286450</v>
      </c>
      <c r="J29" s="422">
        <f t="shared" si="1"/>
        <v>1.4115009362373114</v>
      </c>
    </row>
    <row r="30" spans="1:10" s="84" customFormat="1" ht="20.100000000000001" customHeight="1" x14ac:dyDescent="0.25">
      <c r="A30" s="412">
        <v>134</v>
      </c>
      <c r="B30" s="411" t="s">
        <v>207</v>
      </c>
      <c r="C30" s="418">
        <f>C31</f>
        <v>1175282</v>
      </c>
      <c r="D30" s="418"/>
      <c r="E30" s="418">
        <f>E31</f>
        <v>1175282</v>
      </c>
      <c r="F30" s="418">
        <v>0</v>
      </c>
      <c r="G30" s="418">
        <f>G31</f>
        <v>465689</v>
      </c>
      <c r="H30" s="418">
        <f t="shared" si="2"/>
        <v>107795</v>
      </c>
      <c r="I30" s="418">
        <f>I31</f>
        <v>1283077</v>
      </c>
      <c r="J30" s="421">
        <f t="shared" si="1"/>
        <v>1.0917184131127677</v>
      </c>
    </row>
    <row r="31" spans="1:10" s="84" customFormat="1" ht="20.100000000000001" customHeight="1" thickBot="1" x14ac:dyDescent="0.3">
      <c r="A31" s="413">
        <v>13403</v>
      </c>
      <c r="B31" s="414" t="s">
        <v>208</v>
      </c>
      <c r="C31" s="420">
        <v>1175282</v>
      </c>
      <c r="D31" s="420"/>
      <c r="E31" s="420">
        <v>1175282</v>
      </c>
      <c r="F31" s="420">
        <v>0</v>
      </c>
      <c r="G31" s="420">
        <v>465689</v>
      </c>
      <c r="H31" s="420">
        <f>I31-C31</f>
        <v>107795</v>
      </c>
      <c r="I31" s="420">
        <v>1283077</v>
      </c>
      <c r="J31" s="423">
        <f t="shared" si="1"/>
        <v>1.0917184131127677</v>
      </c>
    </row>
    <row r="32" spans="1:10" s="84" customFormat="1" ht="30" customHeight="1" thickBot="1" x14ac:dyDescent="0.3">
      <c r="A32" s="415"/>
      <c r="B32" s="416" t="s">
        <v>169</v>
      </c>
      <c r="C32" s="420">
        <v>18628145</v>
      </c>
      <c r="D32" s="420"/>
      <c r="E32" s="420">
        <v>18628145</v>
      </c>
      <c r="F32" s="420">
        <v>0</v>
      </c>
      <c r="G32" s="420">
        <v>8841313</v>
      </c>
      <c r="H32" s="420">
        <v>9742336</v>
      </c>
      <c r="I32" s="420">
        <v>28370481</v>
      </c>
      <c r="J32" s="424">
        <f>I32/E32</f>
        <v>1.5229901313308438</v>
      </c>
    </row>
    <row r="33" spans="1:1" s="84" customFormat="1" x14ac:dyDescent="0.25">
      <c r="A33" s="417"/>
    </row>
  </sheetData>
  <mergeCells count="8">
    <mergeCell ref="A1:J1"/>
    <mergeCell ref="A7:B7"/>
    <mergeCell ref="A8:B8"/>
    <mergeCell ref="A4:J4"/>
    <mergeCell ref="A2:J2"/>
    <mergeCell ref="A3:J3"/>
    <mergeCell ref="A5:J5"/>
    <mergeCell ref="A6:J6"/>
  </mergeCells>
  <pageMargins left="0.27559055118110237" right="0.27559055118110237" top="0.51" bottom="0.21" header="0.31496062992125984" footer="0.17"/>
  <pageSetup scale="8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8"/>
  <sheetViews>
    <sheetView topLeftCell="A19" workbookViewId="0">
      <selection activeCell="D49" sqref="D49"/>
    </sheetView>
  </sheetViews>
  <sheetFormatPr baseColWidth="10" defaultRowHeight="14.25" x14ac:dyDescent="0.25"/>
  <cols>
    <col min="1" max="1" width="1.42578125" style="438" customWidth="1"/>
    <col min="2" max="2" width="51.7109375" style="438" customWidth="1"/>
    <col min="3" max="3" width="30.85546875" style="438" customWidth="1"/>
    <col min="4" max="4" width="32.7109375" style="438" customWidth="1"/>
    <col min="5" max="5" width="21.28515625" style="438" customWidth="1"/>
    <col min="6" max="16384" width="11.42578125" style="438"/>
  </cols>
  <sheetData>
    <row r="1" spans="1:5" s="425" customFormat="1" ht="15" x14ac:dyDescent="0.25">
      <c r="A1" s="652" t="s">
        <v>185</v>
      </c>
      <c r="B1" s="652"/>
      <c r="C1" s="652"/>
      <c r="D1" s="652"/>
    </row>
    <row r="2" spans="1:5" s="426" customFormat="1" ht="15.75" x14ac:dyDescent="0.25">
      <c r="A2" s="652" t="s">
        <v>306</v>
      </c>
      <c r="B2" s="652"/>
      <c r="C2" s="652"/>
      <c r="D2" s="652"/>
    </row>
    <row r="3" spans="1:5" s="426" customFormat="1" ht="15.75" x14ac:dyDescent="0.25">
      <c r="A3" s="652" t="s">
        <v>385</v>
      </c>
      <c r="B3" s="652"/>
      <c r="C3" s="652"/>
      <c r="D3" s="652"/>
    </row>
    <row r="4" spans="1:5" s="426" customFormat="1" ht="15.75" x14ac:dyDescent="0.25">
      <c r="A4" s="652" t="s">
        <v>335</v>
      </c>
      <c r="B4" s="652"/>
      <c r="C4" s="652"/>
      <c r="D4" s="652"/>
    </row>
    <row r="5" spans="1:5" s="427" customFormat="1" ht="15.75" thickBot="1" x14ac:dyDescent="0.3">
      <c r="A5" s="653" t="s">
        <v>122</v>
      </c>
      <c r="B5" s="653"/>
      <c r="C5" s="653"/>
      <c r="D5" s="653"/>
    </row>
    <row r="6" spans="1:5" s="430" customFormat="1" ht="27" customHeight="1" thickBot="1" x14ac:dyDescent="0.3">
      <c r="A6" s="689" t="s">
        <v>307</v>
      </c>
      <c r="B6" s="690"/>
      <c r="C6" s="428"/>
      <c r="D6" s="401">
        <v>52804195</v>
      </c>
      <c r="E6" s="429"/>
    </row>
    <row r="7" spans="1:5" s="430" customFormat="1" ht="9.75" customHeight="1" x14ac:dyDescent="0.25">
      <c r="A7" s="431"/>
      <c r="B7" s="431"/>
      <c r="C7" s="432"/>
      <c r="D7" s="432"/>
    </row>
    <row r="8" spans="1:5" s="430" customFormat="1" ht="17.25" customHeight="1" thickBot="1" x14ac:dyDescent="0.3">
      <c r="A8" s="433" t="s">
        <v>302</v>
      </c>
      <c r="B8" s="433"/>
      <c r="C8" s="434"/>
      <c r="D8" s="434"/>
    </row>
    <row r="9" spans="1:5" ht="20.100000000000001" customHeight="1" thickBot="1" x14ac:dyDescent="0.3">
      <c r="A9" s="435" t="s">
        <v>308</v>
      </c>
      <c r="B9" s="436"/>
      <c r="C9" s="437"/>
      <c r="D9" s="401">
        <f>SUM(C10:C26)</f>
        <v>6737805</v>
      </c>
    </row>
    <row r="10" spans="1:5" ht="20.100000000000001" customHeight="1" x14ac:dyDescent="0.25">
      <c r="A10" s="439"/>
      <c r="B10" s="440" t="s">
        <v>311</v>
      </c>
      <c r="C10" s="399">
        <v>6232000</v>
      </c>
      <c r="D10" s="441"/>
    </row>
    <row r="11" spans="1:5" ht="33" customHeight="1" x14ac:dyDescent="0.25">
      <c r="A11" s="439"/>
      <c r="B11" s="440" t="s">
        <v>312</v>
      </c>
      <c r="C11" s="399">
        <v>0</v>
      </c>
      <c r="D11" s="441"/>
    </row>
    <row r="12" spans="1:5" ht="20.100000000000001" customHeight="1" x14ac:dyDescent="0.25">
      <c r="A12" s="442"/>
      <c r="B12" s="440" t="s">
        <v>313</v>
      </c>
      <c r="C12" s="399">
        <v>25418</v>
      </c>
      <c r="D12" s="441"/>
    </row>
    <row r="13" spans="1:5" ht="20.100000000000001" customHeight="1" x14ac:dyDescent="0.25">
      <c r="A13" s="442"/>
      <c r="B13" s="440" t="s">
        <v>314</v>
      </c>
      <c r="C13" s="399">
        <v>0</v>
      </c>
      <c r="D13" s="441"/>
    </row>
    <row r="14" spans="1:5" ht="20.100000000000001" customHeight="1" x14ac:dyDescent="0.25">
      <c r="A14" s="442"/>
      <c r="B14" s="440" t="s">
        <v>315</v>
      </c>
      <c r="C14" s="399">
        <v>0</v>
      </c>
      <c r="D14" s="441"/>
    </row>
    <row r="15" spans="1:5" ht="20.100000000000001" customHeight="1" x14ac:dyDescent="0.25">
      <c r="A15" s="442"/>
      <c r="B15" s="440" t="s">
        <v>316</v>
      </c>
      <c r="C15" s="399">
        <v>171211</v>
      </c>
      <c r="D15" s="441"/>
    </row>
    <row r="16" spans="1:5" ht="20.100000000000001" customHeight="1" x14ac:dyDescent="0.25">
      <c r="A16" s="442"/>
      <c r="B16" s="440" t="s">
        <v>317</v>
      </c>
      <c r="C16" s="399">
        <v>0</v>
      </c>
      <c r="D16" s="441"/>
    </row>
    <row r="17" spans="1:4" ht="20.100000000000001" customHeight="1" x14ac:dyDescent="0.25">
      <c r="A17" s="442"/>
      <c r="B17" s="440" t="s">
        <v>318</v>
      </c>
      <c r="C17" s="399">
        <v>0</v>
      </c>
      <c r="D17" s="441"/>
    </row>
    <row r="18" spans="1:4" ht="20.100000000000001" customHeight="1" x14ac:dyDescent="0.25">
      <c r="A18" s="442"/>
      <c r="B18" s="440" t="s">
        <v>319</v>
      </c>
      <c r="C18" s="399">
        <v>9361</v>
      </c>
      <c r="D18" s="441"/>
    </row>
    <row r="19" spans="1:4" ht="20.100000000000001" customHeight="1" x14ac:dyDescent="0.25">
      <c r="A19" s="442"/>
      <c r="B19" s="440" t="s">
        <v>320</v>
      </c>
      <c r="C19" s="399">
        <v>299815</v>
      </c>
      <c r="D19" s="441"/>
    </row>
    <row r="20" spans="1:4" ht="20.100000000000001" customHeight="1" x14ac:dyDescent="0.25">
      <c r="A20" s="442"/>
      <c r="B20" s="440" t="s">
        <v>321</v>
      </c>
      <c r="C20" s="399">
        <v>0</v>
      </c>
      <c r="D20" s="441"/>
    </row>
    <row r="21" spans="1:4" ht="20.100000000000001" customHeight="1" x14ac:dyDescent="0.25">
      <c r="A21" s="442"/>
      <c r="B21" s="440" t="s">
        <v>322</v>
      </c>
      <c r="C21" s="399">
        <v>0</v>
      </c>
      <c r="D21" s="441"/>
    </row>
    <row r="22" spans="1:4" ht="20.100000000000001" customHeight="1" x14ac:dyDescent="0.25">
      <c r="A22" s="442"/>
      <c r="B22" s="440" t="s">
        <v>323</v>
      </c>
      <c r="C22" s="399">
        <v>0</v>
      </c>
      <c r="D22" s="441"/>
    </row>
    <row r="23" spans="1:4" ht="20.100000000000001" customHeight="1" x14ac:dyDescent="0.25">
      <c r="A23" s="442"/>
      <c r="B23" s="440" t="s">
        <v>324</v>
      </c>
      <c r="C23" s="399">
        <v>0</v>
      </c>
      <c r="D23" s="441"/>
    </row>
    <row r="24" spans="1:4" ht="20.100000000000001" customHeight="1" x14ac:dyDescent="0.25">
      <c r="A24" s="442"/>
      <c r="B24" s="440" t="s">
        <v>325</v>
      </c>
      <c r="C24" s="399">
        <v>0</v>
      </c>
      <c r="D24" s="441"/>
    </row>
    <row r="25" spans="1:4" ht="20.100000000000001" customHeight="1" x14ac:dyDescent="0.25">
      <c r="A25" s="442"/>
      <c r="B25" s="440" t="s">
        <v>326</v>
      </c>
      <c r="C25" s="399">
        <v>0</v>
      </c>
      <c r="D25" s="441"/>
    </row>
    <row r="26" spans="1:4" ht="20.100000000000001" customHeight="1" x14ac:dyDescent="0.25">
      <c r="A26" s="443" t="s">
        <v>327</v>
      </c>
      <c r="B26" s="440"/>
      <c r="C26" s="399">
        <v>0</v>
      </c>
      <c r="D26" s="441"/>
    </row>
    <row r="27" spans="1:4" ht="7.5" customHeight="1" x14ac:dyDescent="0.25">
      <c r="A27" s="442"/>
      <c r="B27" s="440"/>
      <c r="C27" s="215"/>
      <c r="D27" s="441"/>
    </row>
    <row r="28" spans="1:4" ht="20.100000000000001" customHeight="1" thickBot="1" x14ac:dyDescent="0.3">
      <c r="A28" s="444" t="s">
        <v>290</v>
      </c>
      <c r="B28" s="445"/>
      <c r="C28" s="215"/>
      <c r="D28" s="441"/>
    </row>
    <row r="29" spans="1:4" ht="20.100000000000001" customHeight="1" thickBot="1" x14ac:dyDescent="0.3">
      <c r="A29" s="435" t="s">
        <v>309</v>
      </c>
      <c r="B29" s="436"/>
      <c r="C29" s="437"/>
      <c r="D29" s="401">
        <f>SUM(C30:C36)</f>
        <v>2131583</v>
      </c>
    </row>
    <row r="30" spans="1:4" ht="20.100000000000001" customHeight="1" x14ac:dyDescent="0.25">
      <c r="A30" s="442"/>
      <c r="B30" s="440" t="s">
        <v>328</v>
      </c>
      <c r="C30" s="399">
        <v>2131583</v>
      </c>
      <c r="D30" s="441"/>
    </row>
    <row r="31" spans="1:4" ht="20.100000000000001" customHeight="1" x14ac:dyDescent="0.25">
      <c r="A31" s="442"/>
      <c r="B31" s="440" t="s">
        <v>46</v>
      </c>
      <c r="C31" s="399">
        <v>0</v>
      </c>
      <c r="D31" s="441"/>
    </row>
    <row r="32" spans="1:4" ht="20.100000000000001" customHeight="1" x14ac:dyDescent="0.25">
      <c r="A32" s="442"/>
      <c r="B32" s="440" t="s">
        <v>329</v>
      </c>
      <c r="C32" s="399">
        <v>0</v>
      </c>
      <c r="D32" s="441"/>
    </row>
    <row r="33" spans="1:4" ht="25.5" customHeight="1" x14ac:dyDescent="0.25">
      <c r="A33" s="442"/>
      <c r="B33" s="440" t="s">
        <v>330</v>
      </c>
      <c r="C33" s="399">
        <v>0</v>
      </c>
      <c r="D33" s="441"/>
    </row>
    <row r="34" spans="1:4" ht="20.100000000000001" customHeight="1" x14ac:dyDescent="0.25">
      <c r="A34" s="442"/>
      <c r="B34" s="440" t="s">
        <v>331</v>
      </c>
      <c r="C34" s="399">
        <v>0</v>
      </c>
      <c r="D34" s="441"/>
    </row>
    <row r="35" spans="1:4" ht="20.100000000000001" customHeight="1" x14ac:dyDescent="0.25">
      <c r="A35" s="442"/>
      <c r="B35" s="440" t="s">
        <v>332</v>
      </c>
      <c r="C35" s="399">
        <v>0</v>
      </c>
      <c r="D35" s="441"/>
    </row>
    <row r="36" spans="1:4" ht="20.100000000000001" customHeight="1" x14ac:dyDescent="0.25">
      <c r="A36" s="443" t="s">
        <v>333</v>
      </c>
      <c r="B36" s="440"/>
      <c r="C36" s="399">
        <v>0</v>
      </c>
      <c r="D36" s="441"/>
    </row>
    <row r="37" spans="1:4" ht="20.100000000000001" customHeight="1" thickBot="1" x14ac:dyDescent="0.3">
      <c r="A37" s="442"/>
      <c r="B37" s="440"/>
      <c r="C37" s="441"/>
      <c r="D37" s="441"/>
    </row>
    <row r="38" spans="1:4" ht="26.25" customHeight="1" thickBot="1" x14ac:dyDescent="0.3">
      <c r="A38" s="435" t="s">
        <v>334</v>
      </c>
      <c r="B38" s="436"/>
      <c r="C38" s="437"/>
      <c r="D38" s="401">
        <f>D6-D9+D29</f>
        <v>48197973</v>
      </c>
    </row>
  </sheetData>
  <mergeCells count="6">
    <mergeCell ref="A6:B6"/>
    <mergeCell ref="A1:D1"/>
    <mergeCell ref="A3:D3"/>
    <mergeCell ref="A2:D2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6"/>
  <sheetViews>
    <sheetView topLeftCell="A16" workbookViewId="0">
      <selection activeCell="G24" sqref="G24"/>
    </sheetView>
  </sheetViews>
  <sheetFormatPr baseColWidth="10" defaultRowHeight="14.25" x14ac:dyDescent="0.2"/>
  <cols>
    <col min="1" max="1" width="4.28515625" style="87" customWidth="1"/>
    <col min="2" max="2" width="41.5703125" style="8" customWidth="1"/>
    <col min="3" max="3" width="26.7109375" style="8" customWidth="1"/>
    <col min="4" max="4" width="14.7109375" style="8" customWidth="1"/>
    <col min="5" max="5" width="21.28515625" style="8" customWidth="1"/>
    <col min="6" max="16384" width="11.42578125" style="8"/>
  </cols>
  <sheetData>
    <row r="1" spans="1:5" ht="15" x14ac:dyDescent="0.25">
      <c r="C1" s="206" t="s">
        <v>185</v>
      </c>
      <c r="E1" s="171" t="s">
        <v>212</v>
      </c>
    </row>
    <row r="2" spans="1:5" ht="15.75" x14ac:dyDescent="0.25">
      <c r="A2" s="694" t="s">
        <v>265</v>
      </c>
      <c r="B2" s="694"/>
      <c r="C2" s="694"/>
      <c r="D2" s="694"/>
      <c r="E2" s="694"/>
    </row>
    <row r="3" spans="1:5" ht="15" x14ac:dyDescent="0.2">
      <c r="C3" s="259" t="s">
        <v>385</v>
      </c>
    </row>
    <row r="4" spans="1:5" ht="15.75" x14ac:dyDescent="0.25">
      <c r="B4" s="174"/>
      <c r="C4" s="237" t="s">
        <v>335</v>
      </c>
      <c r="D4" s="174"/>
      <c r="E4" s="174"/>
    </row>
    <row r="5" spans="1:5" ht="15.75" x14ac:dyDescent="0.25">
      <c r="A5" s="25"/>
      <c r="B5" s="25"/>
      <c r="C5" s="237" t="s">
        <v>338</v>
      </c>
      <c r="D5" s="26"/>
      <c r="E5" s="207"/>
    </row>
    <row r="6" spans="1:5" ht="6.75" customHeight="1" thickBot="1" x14ac:dyDescent="0.25"/>
    <row r="7" spans="1:5" s="172" customFormat="1" ht="30" customHeight="1" x14ac:dyDescent="0.25">
      <c r="A7" s="695" t="s">
        <v>259</v>
      </c>
      <c r="B7" s="696"/>
      <c r="C7" s="202" t="s">
        <v>260</v>
      </c>
      <c r="D7" s="203" t="s">
        <v>261</v>
      </c>
      <c r="E7" s="204" t="s">
        <v>211</v>
      </c>
    </row>
    <row r="8" spans="1:5" s="172" customFormat="1" ht="30" customHeight="1" thickBot="1" x14ac:dyDescent="0.3">
      <c r="A8" s="697"/>
      <c r="B8" s="698"/>
      <c r="C8" s="205" t="s">
        <v>262</v>
      </c>
      <c r="D8" s="205" t="s">
        <v>263</v>
      </c>
      <c r="E8" s="209" t="s">
        <v>264</v>
      </c>
    </row>
    <row r="9" spans="1:5" s="172" customFormat="1" ht="21" customHeight="1" x14ac:dyDescent="0.25">
      <c r="A9" s="699" t="s">
        <v>266</v>
      </c>
      <c r="B9" s="700"/>
      <c r="C9" s="700"/>
      <c r="D9" s="700"/>
      <c r="E9" s="701"/>
    </row>
    <row r="10" spans="1:5" s="172" customFormat="1" ht="20.25" customHeight="1" x14ac:dyDescent="0.25">
      <c r="A10" s="199">
        <v>1</v>
      </c>
      <c r="B10" s="200"/>
      <c r="C10" s="208"/>
      <c r="D10" s="200"/>
      <c r="E10" s="201"/>
    </row>
    <row r="11" spans="1:5" s="172" customFormat="1" ht="20.25" customHeight="1" x14ac:dyDescent="0.25">
      <c r="A11" s="199">
        <v>2</v>
      </c>
      <c r="B11" s="200"/>
      <c r="C11" s="208" t="s">
        <v>391</v>
      </c>
      <c r="D11" s="200"/>
      <c r="E11" s="201" t="s">
        <v>391</v>
      </c>
    </row>
    <row r="12" spans="1:5" s="172" customFormat="1" ht="20.25" customHeight="1" x14ac:dyDescent="0.25">
      <c r="A12" s="199">
        <v>3</v>
      </c>
      <c r="B12" s="200"/>
      <c r="C12" s="208"/>
      <c r="D12" s="200"/>
      <c r="E12" s="201"/>
    </row>
    <row r="13" spans="1:5" s="172" customFormat="1" ht="20.25" customHeight="1" x14ac:dyDescent="0.25">
      <c r="A13" s="199">
        <v>4</v>
      </c>
      <c r="B13" s="200"/>
      <c r="C13" s="208"/>
      <c r="D13" s="200"/>
      <c r="E13" s="201"/>
    </row>
    <row r="14" spans="1:5" s="172" customFormat="1" ht="20.25" customHeight="1" x14ac:dyDescent="0.25">
      <c r="A14" s="199">
        <v>5</v>
      </c>
      <c r="B14" s="200"/>
      <c r="C14" s="208"/>
      <c r="D14" s="200"/>
      <c r="E14" s="201"/>
    </row>
    <row r="15" spans="1:5" s="172" customFormat="1" ht="20.25" customHeight="1" x14ac:dyDescent="0.25">
      <c r="A15" s="199">
        <v>6</v>
      </c>
      <c r="B15" s="200"/>
      <c r="C15" s="208"/>
      <c r="D15" s="200"/>
      <c r="E15" s="201"/>
    </row>
    <row r="16" spans="1:5" s="172" customFormat="1" ht="20.25" customHeight="1" x14ac:dyDescent="0.25">
      <c r="A16" s="199">
        <v>7</v>
      </c>
      <c r="B16" s="200"/>
      <c r="C16" s="208"/>
      <c r="D16" s="200"/>
      <c r="E16" s="201"/>
    </row>
    <row r="17" spans="1:5" s="172" customFormat="1" ht="20.25" customHeight="1" x14ac:dyDescent="0.25">
      <c r="A17" s="199">
        <v>8</v>
      </c>
      <c r="B17" s="200"/>
      <c r="C17" s="208"/>
      <c r="D17" s="200"/>
      <c r="E17" s="201"/>
    </row>
    <row r="18" spans="1:5" s="172" customFormat="1" ht="20.25" customHeight="1" x14ac:dyDescent="0.25">
      <c r="A18" s="199">
        <v>9</v>
      </c>
      <c r="B18" s="200"/>
      <c r="C18" s="208"/>
      <c r="D18" s="200"/>
      <c r="E18" s="201"/>
    </row>
    <row r="19" spans="1:5" s="172" customFormat="1" ht="20.25" customHeight="1" x14ac:dyDescent="0.25">
      <c r="A19" s="199">
        <v>10</v>
      </c>
      <c r="B19" s="200"/>
      <c r="C19" s="208"/>
      <c r="D19" s="200"/>
      <c r="E19" s="201"/>
    </row>
    <row r="20" spans="1:5" s="172" customFormat="1" ht="20.25" customHeight="1" x14ac:dyDescent="0.25">
      <c r="A20" s="199"/>
      <c r="B20" s="200" t="s">
        <v>267</v>
      </c>
      <c r="C20" s="208"/>
      <c r="D20" s="200"/>
      <c r="E20" s="201"/>
    </row>
    <row r="21" spans="1:5" s="172" customFormat="1" ht="20.25" customHeight="1" x14ac:dyDescent="0.25">
      <c r="A21" s="199"/>
      <c r="B21" s="200"/>
      <c r="C21" s="208"/>
      <c r="D21" s="200"/>
      <c r="E21" s="201"/>
    </row>
    <row r="22" spans="1:5" s="172" customFormat="1" ht="21" customHeight="1" x14ac:dyDescent="0.25">
      <c r="A22" s="691" t="s">
        <v>268</v>
      </c>
      <c r="B22" s="692"/>
      <c r="C22" s="692"/>
      <c r="D22" s="692"/>
      <c r="E22" s="693"/>
    </row>
    <row r="23" spans="1:5" s="172" customFormat="1" ht="20.25" customHeight="1" x14ac:dyDescent="0.25">
      <c r="A23" s="199">
        <v>1</v>
      </c>
      <c r="B23" s="200"/>
      <c r="C23" s="208"/>
      <c r="D23" s="200"/>
      <c r="E23" s="201"/>
    </row>
    <row r="24" spans="1:5" s="172" customFormat="1" ht="20.25" customHeight="1" x14ac:dyDescent="0.25">
      <c r="A24" s="199">
        <v>2</v>
      </c>
      <c r="B24" s="200"/>
      <c r="C24" s="208"/>
      <c r="D24" s="200"/>
      <c r="E24" s="201"/>
    </row>
    <row r="25" spans="1:5" s="172" customFormat="1" ht="20.25" customHeight="1" x14ac:dyDescent="0.25">
      <c r="A25" s="199">
        <v>3</v>
      </c>
      <c r="B25" s="200"/>
      <c r="C25" s="208" t="s">
        <v>391</v>
      </c>
      <c r="D25" s="200"/>
      <c r="E25" s="201" t="s">
        <v>391</v>
      </c>
    </row>
    <row r="26" spans="1:5" s="172" customFormat="1" ht="20.25" customHeight="1" x14ac:dyDescent="0.25">
      <c r="A26" s="199">
        <v>4</v>
      </c>
      <c r="B26" s="200"/>
      <c r="C26" s="208"/>
      <c r="D26" s="200"/>
      <c r="E26" s="201"/>
    </row>
    <row r="27" spans="1:5" s="172" customFormat="1" ht="20.25" customHeight="1" x14ac:dyDescent="0.25">
      <c r="A27" s="199">
        <v>5</v>
      </c>
      <c r="B27" s="200"/>
      <c r="C27" s="208"/>
      <c r="D27" s="200"/>
      <c r="E27" s="201"/>
    </row>
    <row r="28" spans="1:5" s="172" customFormat="1" ht="20.25" customHeight="1" x14ac:dyDescent="0.25">
      <c r="A28" s="199">
        <v>6</v>
      </c>
      <c r="B28" s="200"/>
      <c r="C28" s="208"/>
      <c r="D28" s="200"/>
      <c r="E28" s="201"/>
    </row>
    <row r="29" spans="1:5" s="172" customFormat="1" ht="20.25" customHeight="1" x14ac:dyDescent="0.25">
      <c r="A29" s="199">
        <v>7</v>
      </c>
      <c r="B29" s="200"/>
      <c r="C29" s="208"/>
      <c r="D29" s="200"/>
      <c r="E29" s="201"/>
    </row>
    <row r="30" spans="1:5" s="172" customFormat="1" ht="20.25" customHeight="1" x14ac:dyDescent="0.25">
      <c r="A30" s="199">
        <v>8</v>
      </c>
      <c r="B30" s="200"/>
      <c r="C30" s="208"/>
      <c r="D30" s="200"/>
      <c r="E30" s="201"/>
    </row>
    <row r="31" spans="1:5" s="172" customFormat="1" ht="20.25" customHeight="1" x14ac:dyDescent="0.25">
      <c r="A31" s="199">
        <v>9</v>
      </c>
      <c r="B31" s="200"/>
      <c r="C31" s="208"/>
      <c r="D31" s="200"/>
      <c r="E31" s="201"/>
    </row>
    <row r="32" spans="1:5" s="172" customFormat="1" ht="20.25" customHeight="1" x14ac:dyDescent="0.25">
      <c r="A32" s="199">
        <v>10</v>
      </c>
      <c r="B32" s="200"/>
      <c r="C32" s="208"/>
      <c r="D32" s="200"/>
      <c r="E32" s="201"/>
    </row>
    <row r="33" spans="1:10" s="83" customFormat="1" ht="39.950000000000003" customHeight="1" x14ac:dyDescent="0.2">
      <c r="A33" s="199"/>
      <c r="B33" s="162" t="s">
        <v>269</v>
      </c>
      <c r="C33" s="164"/>
      <c r="D33" s="163"/>
      <c r="E33" s="165"/>
    </row>
    <row r="34" spans="1:10" s="83" customFormat="1" ht="39.950000000000003" customHeight="1" thickBot="1" x14ac:dyDescent="0.25">
      <c r="A34" s="199"/>
      <c r="B34" s="162"/>
      <c r="C34" s="164"/>
      <c r="D34" s="163"/>
      <c r="E34" s="165"/>
    </row>
    <row r="35" spans="1:10" ht="30" customHeight="1" thickBot="1" x14ac:dyDescent="0.25">
      <c r="A35" s="175"/>
      <c r="B35" s="167" t="s">
        <v>270</v>
      </c>
      <c r="C35" s="168"/>
      <c r="D35" s="169"/>
      <c r="E35" s="170"/>
    </row>
    <row r="36" spans="1:10" x14ac:dyDescent="0.2">
      <c r="J36" s="27"/>
    </row>
  </sheetData>
  <mergeCells count="4">
    <mergeCell ref="A22:E22"/>
    <mergeCell ref="A2:E2"/>
    <mergeCell ref="A7:B8"/>
    <mergeCell ref="A9:E9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6"/>
  <sheetViews>
    <sheetView topLeftCell="A22" workbookViewId="0">
      <selection activeCell="D33" sqref="D33"/>
    </sheetView>
  </sheetViews>
  <sheetFormatPr baseColWidth="10" defaultRowHeight="14.25" x14ac:dyDescent="0.2"/>
  <cols>
    <col min="1" max="1" width="4.85546875" style="87" customWidth="1"/>
    <col min="2" max="2" width="52" style="8" customWidth="1"/>
    <col min="3" max="4" width="34.42578125" style="8" customWidth="1"/>
    <col min="5" max="16384" width="11.42578125" style="8"/>
  </cols>
  <sheetData>
    <row r="1" spans="1:4" ht="15" x14ac:dyDescent="0.25">
      <c r="C1" s="206" t="s">
        <v>185</v>
      </c>
      <c r="D1" s="171" t="s">
        <v>213</v>
      </c>
    </row>
    <row r="2" spans="1:4" ht="15.75" x14ac:dyDescent="0.25">
      <c r="A2" s="694" t="s">
        <v>271</v>
      </c>
      <c r="B2" s="694"/>
      <c r="C2" s="694"/>
      <c r="D2" s="694"/>
    </row>
    <row r="3" spans="1:4" ht="15" x14ac:dyDescent="0.2">
      <c r="C3" s="259" t="s">
        <v>385</v>
      </c>
    </row>
    <row r="4" spans="1:4" ht="15.75" x14ac:dyDescent="0.25">
      <c r="B4" s="174"/>
      <c r="C4" s="237" t="s">
        <v>335</v>
      </c>
      <c r="D4" s="174"/>
    </row>
    <row r="5" spans="1:4" ht="15.75" x14ac:dyDescent="0.25">
      <c r="A5" s="174"/>
      <c r="B5" s="174"/>
      <c r="C5" s="237" t="s">
        <v>338</v>
      </c>
      <c r="D5" s="207"/>
    </row>
    <row r="6" spans="1:4" ht="6.75" customHeight="1" thickBot="1" x14ac:dyDescent="0.25"/>
    <row r="7" spans="1:4" s="172" customFormat="1" ht="30" customHeight="1" x14ac:dyDescent="0.25">
      <c r="A7" s="695" t="s">
        <v>259</v>
      </c>
      <c r="B7" s="696"/>
      <c r="C7" s="702" t="s">
        <v>216</v>
      </c>
      <c r="D7" s="704" t="s">
        <v>272</v>
      </c>
    </row>
    <row r="8" spans="1:4" s="172" customFormat="1" ht="4.5" customHeight="1" thickBot="1" x14ac:dyDescent="0.3">
      <c r="A8" s="697"/>
      <c r="B8" s="698"/>
      <c r="C8" s="703"/>
      <c r="D8" s="705"/>
    </row>
    <row r="9" spans="1:4" s="172" customFormat="1" ht="21" customHeight="1" x14ac:dyDescent="0.25">
      <c r="A9" s="699" t="s">
        <v>266</v>
      </c>
      <c r="B9" s="700"/>
      <c r="C9" s="700"/>
      <c r="D9" s="701"/>
    </row>
    <row r="10" spans="1:4" s="172" customFormat="1" ht="20.25" customHeight="1" x14ac:dyDescent="0.25">
      <c r="A10" s="199">
        <v>1</v>
      </c>
      <c r="B10" s="200"/>
      <c r="C10" s="208"/>
      <c r="D10" s="201"/>
    </row>
    <row r="11" spans="1:4" s="172" customFormat="1" ht="20.25" customHeight="1" x14ac:dyDescent="0.25">
      <c r="A11" s="199">
        <v>2</v>
      </c>
      <c r="B11" s="200"/>
      <c r="C11" s="208"/>
      <c r="D11" s="201"/>
    </row>
    <row r="12" spans="1:4" s="172" customFormat="1" ht="20.25" customHeight="1" x14ac:dyDescent="0.25">
      <c r="A12" s="199">
        <v>3</v>
      </c>
      <c r="B12" s="200"/>
      <c r="C12" s="208" t="s">
        <v>391</v>
      </c>
      <c r="D12" s="201" t="s">
        <v>391</v>
      </c>
    </row>
    <row r="13" spans="1:4" s="172" customFormat="1" ht="20.25" customHeight="1" x14ac:dyDescent="0.25">
      <c r="A13" s="199">
        <v>4</v>
      </c>
      <c r="B13" s="200"/>
      <c r="C13" s="208"/>
      <c r="D13" s="201"/>
    </row>
    <row r="14" spans="1:4" s="172" customFormat="1" ht="20.25" customHeight="1" x14ac:dyDescent="0.25">
      <c r="A14" s="199">
        <v>5</v>
      </c>
      <c r="B14" s="200"/>
      <c r="C14" s="208"/>
      <c r="D14" s="201"/>
    </row>
    <row r="15" spans="1:4" s="172" customFormat="1" ht="20.25" customHeight="1" x14ac:dyDescent="0.25">
      <c r="A15" s="199">
        <v>6</v>
      </c>
      <c r="B15" s="200"/>
      <c r="C15" s="208"/>
      <c r="D15" s="201"/>
    </row>
    <row r="16" spans="1:4" s="172" customFormat="1" ht="20.25" customHeight="1" x14ac:dyDescent="0.25">
      <c r="A16" s="199">
        <v>7</v>
      </c>
      <c r="B16" s="200"/>
      <c r="C16" s="208"/>
      <c r="D16" s="201"/>
    </row>
    <row r="17" spans="1:4" s="172" customFormat="1" ht="20.25" customHeight="1" x14ac:dyDescent="0.25">
      <c r="A17" s="199">
        <v>8</v>
      </c>
      <c r="B17" s="200"/>
      <c r="C17" s="208"/>
      <c r="D17" s="201"/>
    </row>
    <row r="18" spans="1:4" s="172" customFormat="1" ht="20.25" customHeight="1" x14ac:dyDescent="0.25">
      <c r="A18" s="199">
        <v>9</v>
      </c>
      <c r="B18" s="200"/>
      <c r="C18" s="208"/>
      <c r="D18" s="201"/>
    </row>
    <row r="19" spans="1:4" s="172" customFormat="1" ht="20.25" customHeight="1" x14ac:dyDescent="0.25">
      <c r="A19" s="199">
        <v>10</v>
      </c>
      <c r="B19" s="200"/>
      <c r="C19" s="208"/>
      <c r="D19" s="201"/>
    </row>
    <row r="20" spans="1:4" s="172" customFormat="1" ht="20.25" customHeight="1" x14ac:dyDescent="0.25">
      <c r="A20" s="199"/>
      <c r="B20" s="200" t="s">
        <v>273</v>
      </c>
      <c r="C20" s="208"/>
      <c r="D20" s="201"/>
    </row>
    <row r="21" spans="1:4" s="172" customFormat="1" ht="20.25" customHeight="1" x14ac:dyDescent="0.25">
      <c r="A21" s="199"/>
      <c r="B21" s="200"/>
      <c r="C21" s="208"/>
      <c r="D21" s="201"/>
    </row>
    <row r="22" spans="1:4" s="172" customFormat="1" ht="21" customHeight="1" x14ac:dyDescent="0.25">
      <c r="A22" s="691" t="s">
        <v>268</v>
      </c>
      <c r="B22" s="692"/>
      <c r="C22" s="692"/>
      <c r="D22" s="693"/>
    </row>
    <row r="23" spans="1:4" s="172" customFormat="1" ht="20.25" customHeight="1" x14ac:dyDescent="0.25">
      <c r="A23" s="199">
        <v>1</v>
      </c>
      <c r="B23" s="200"/>
      <c r="C23" s="208"/>
      <c r="D23" s="201"/>
    </row>
    <row r="24" spans="1:4" s="172" customFormat="1" ht="20.25" customHeight="1" x14ac:dyDescent="0.25">
      <c r="A24" s="199">
        <v>2</v>
      </c>
      <c r="B24" s="200"/>
      <c r="C24" s="208"/>
      <c r="D24" s="201"/>
    </row>
    <row r="25" spans="1:4" s="172" customFormat="1" ht="20.25" customHeight="1" x14ac:dyDescent="0.25">
      <c r="A25" s="199">
        <v>3</v>
      </c>
      <c r="B25" s="200"/>
      <c r="C25" s="208" t="s">
        <v>391</v>
      </c>
      <c r="D25" s="201" t="s">
        <v>391</v>
      </c>
    </row>
    <row r="26" spans="1:4" s="172" customFormat="1" ht="20.25" customHeight="1" x14ac:dyDescent="0.25">
      <c r="A26" s="199">
        <v>4</v>
      </c>
      <c r="B26" s="200"/>
      <c r="C26" s="208"/>
      <c r="D26" s="201"/>
    </row>
    <row r="27" spans="1:4" s="172" customFormat="1" ht="20.25" customHeight="1" x14ac:dyDescent="0.25">
      <c r="A27" s="199">
        <v>5</v>
      </c>
      <c r="B27" s="200"/>
      <c r="C27" s="208"/>
      <c r="D27" s="201"/>
    </row>
    <row r="28" spans="1:4" s="172" customFormat="1" ht="20.25" customHeight="1" x14ac:dyDescent="0.25">
      <c r="A28" s="199">
        <v>6</v>
      </c>
      <c r="B28" s="200"/>
      <c r="C28" s="208"/>
      <c r="D28" s="201"/>
    </row>
    <row r="29" spans="1:4" s="172" customFormat="1" ht="20.25" customHeight="1" x14ac:dyDescent="0.25">
      <c r="A29" s="199">
        <v>7</v>
      </c>
      <c r="B29" s="200"/>
      <c r="C29" s="208"/>
      <c r="D29" s="201"/>
    </row>
    <row r="30" spans="1:4" s="172" customFormat="1" ht="20.25" customHeight="1" x14ac:dyDescent="0.25">
      <c r="A30" s="199">
        <v>8</v>
      </c>
      <c r="B30" s="200"/>
      <c r="C30" s="208"/>
      <c r="D30" s="201"/>
    </row>
    <row r="31" spans="1:4" s="172" customFormat="1" ht="20.25" customHeight="1" x14ac:dyDescent="0.25">
      <c r="A31" s="199">
        <v>9</v>
      </c>
      <c r="B31" s="200"/>
      <c r="C31" s="208"/>
      <c r="D31" s="201"/>
    </row>
    <row r="32" spans="1:4" s="172" customFormat="1" ht="20.25" customHeight="1" x14ac:dyDescent="0.25">
      <c r="A32" s="199">
        <v>10</v>
      </c>
      <c r="B32" s="200"/>
      <c r="C32" s="208"/>
      <c r="D32" s="201"/>
    </row>
    <row r="33" spans="1:9" s="83" customFormat="1" ht="39.950000000000003" customHeight="1" x14ac:dyDescent="0.2">
      <c r="A33" s="199"/>
      <c r="B33" s="162" t="s">
        <v>274</v>
      </c>
      <c r="C33" s="164"/>
      <c r="D33" s="165"/>
    </row>
    <row r="34" spans="1:9" s="83" customFormat="1" ht="39.950000000000003" customHeight="1" thickBot="1" x14ac:dyDescent="0.25">
      <c r="A34" s="199"/>
      <c r="B34" s="162"/>
      <c r="C34" s="164"/>
      <c r="D34" s="165"/>
    </row>
    <row r="35" spans="1:9" ht="30" customHeight="1" thickBot="1" x14ac:dyDescent="0.25">
      <c r="A35" s="175"/>
      <c r="B35" s="167" t="s">
        <v>270</v>
      </c>
      <c r="C35" s="168"/>
      <c r="D35" s="170"/>
    </row>
    <row r="36" spans="1:9" x14ac:dyDescent="0.2">
      <c r="I36" s="27"/>
    </row>
  </sheetData>
  <mergeCells count="6">
    <mergeCell ref="A2:D2"/>
    <mergeCell ref="A7:B8"/>
    <mergeCell ref="A9:D9"/>
    <mergeCell ref="A22:D22"/>
    <mergeCell ref="C7:C8"/>
    <mergeCell ref="D7:D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"/>
  <sheetViews>
    <sheetView workbookViewId="0">
      <selection activeCell="D26" sqref="D26"/>
    </sheetView>
  </sheetViews>
  <sheetFormatPr baseColWidth="10" defaultRowHeight="14.25" x14ac:dyDescent="0.2"/>
  <cols>
    <col min="1" max="1" width="4.28515625" style="87" customWidth="1"/>
    <col min="2" max="2" width="52" style="8" customWidth="1"/>
    <col min="3" max="5" width="21.85546875" style="8" customWidth="1"/>
    <col min="6" max="16384" width="11.42578125" style="8"/>
  </cols>
  <sheetData>
    <row r="1" spans="1:5" ht="15" x14ac:dyDescent="0.25">
      <c r="C1" s="206" t="s">
        <v>185</v>
      </c>
      <c r="D1" s="206"/>
      <c r="E1" s="171" t="s">
        <v>214</v>
      </c>
    </row>
    <row r="2" spans="1:5" ht="15.75" x14ac:dyDescent="0.25">
      <c r="A2" s="694" t="s">
        <v>384</v>
      </c>
      <c r="B2" s="694"/>
      <c r="C2" s="694"/>
      <c r="D2" s="694"/>
      <c r="E2" s="694"/>
    </row>
    <row r="3" spans="1:5" ht="15" x14ac:dyDescent="0.25">
      <c r="C3" s="259" t="s">
        <v>385</v>
      </c>
      <c r="D3" s="206"/>
    </row>
    <row r="4" spans="1:5" ht="15.75" x14ac:dyDescent="0.25">
      <c r="B4" s="174"/>
      <c r="C4" s="237" t="s">
        <v>335</v>
      </c>
      <c r="D4" s="174"/>
      <c r="E4" s="174"/>
    </row>
    <row r="5" spans="1:5" ht="15.75" x14ac:dyDescent="0.25">
      <c r="A5" s="174"/>
      <c r="B5" s="174"/>
      <c r="C5" s="237" t="s">
        <v>338</v>
      </c>
      <c r="D5" s="174"/>
      <c r="E5" s="207"/>
    </row>
    <row r="6" spans="1:5" ht="6.75" customHeight="1" thickBot="1" x14ac:dyDescent="0.25"/>
    <row r="7" spans="1:5" s="172" customFormat="1" ht="17.25" customHeight="1" x14ac:dyDescent="0.25">
      <c r="A7" s="706" t="s">
        <v>114</v>
      </c>
      <c r="B7" s="707"/>
      <c r="C7" s="710" t="s">
        <v>275</v>
      </c>
      <c r="D7" s="231" t="s">
        <v>216</v>
      </c>
      <c r="E7" s="714" t="s">
        <v>272</v>
      </c>
    </row>
    <row r="8" spans="1:5" s="172" customFormat="1" ht="4.5" customHeight="1" thickBot="1" x14ac:dyDescent="0.3">
      <c r="A8" s="708"/>
      <c r="B8" s="709"/>
      <c r="C8" s="711"/>
      <c r="D8" s="232"/>
      <c r="E8" s="715"/>
    </row>
    <row r="9" spans="1:5" s="172" customFormat="1" ht="20.25" customHeight="1" x14ac:dyDescent="0.25">
      <c r="A9" s="166" t="s">
        <v>276</v>
      </c>
      <c r="B9" s="200"/>
      <c r="C9" s="208"/>
      <c r="D9" s="203"/>
      <c r="E9" s="201"/>
    </row>
    <row r="10" spans="1:5" s="172" customFormat="1" ht="20.25" customHeight="1" x14ac:dyDescent="0.25">
      <c r="A10" s="199"/>
      <c r="B10" s="211" t="s">
        <v>279</v>
      </c>
      <c r="C10" s="208"/>
      <c r="D10" s="208"/>
      <c r="E10" s="201"/>
    </row>
    <row r="11" spans="1:5" s="172" customFormat="1" ht="20.25" customHeight="1" x14ac:dyDescent="0.25">
      <c r="A11" s="199"/>
      <c r="B11" s="211" t="s">
        <v>277</v>
      </c>
      <c r="C11" s="208" t="s">
        <v>391</v>
      </c>
      <c r="D11" s="208" t="s">
        <v>391</v>
      </c>
      <c r="E11" s="201" t="s">
        <v>391</v>
      </c>
    </row>
    <row r="12" spans="1:5" s="172" customFormat="1" ht="20.25" customHeight="1" x14ac:dyDescent="0.25">
      <c r="A12" s="166" t="s">
        <v>278</v>
      </c>
      <c r="B12" s="211"/>
      <c r="C12" s="208"/>
      <c r="D12" s="208"/>
      <c r="E12" s="201"/>
    </row>
    <row r="13" spans="1:5" s="172" customFormat="1" ht="20.25" customHeight="1" x14ac:dyDescent="0.25">
      <c r="A13" s="199"/>
      <c r="B13" s="211" t="s">
        <v>280</v>
      </c>
      <c r="C13" s="208"/>
      <c r="D13" s="208"/>
      <c r="E13" s="201"/>
    </row>
    <row r="14" spans="1:5" s="172" customFormat="1" ht="20.25" customHeight="1" x14ac:dyDescent="0.25">
      <c r="A14" s="199"/>
      <c r="B14" s="211" t="s">
        <v>281</v>
      </c>
      <c r="C14" s="208"/>
      <c r="D14" s="208"/>
      <c r="E14" s="201"/>
    </row>
    <row r="15" spans="1:5" s="172" customFormat="1" ht="20.25" customHeight="1" x14ac:dyDescent="0.25">
      <c r="A15" s="166" t="s">
        <v>287</v>
      </c>
      <c r="B15" s="211"/>
      <c r="C15" s="208"/>
      <c r="D15" s="208"/>
      <c r="E15" s="201"/>
    </row>
    <row r="16" spans="1:5" s="172" customFormat="1" ht="20.25" customHeight="1" thickBot="1" x14ac:dyDescent="0.3">
      <c r="A16" s="199"/>
      <c r="B16" s="200"/>
      <c r="C16" s="208"/>
      <c r="D16" s="208"/>
      <c r="E16" s="201"/>
    </row>
    <row r="17" spans="1:10" s="172" customFormat="1" ht="21" customHeight="1" x14ac:dyDescent="0.25">
      <c r="A17" s="706" t="s">
        <v>114</v>
      </c>
      <c r="B17" s="707"/>
      <c r="C17" s="710" t="s">
        <v>275</v>
      </c>
      <c r="D17" s="233" t="s">
        <v>216</v>
      </c>
      <c r="E17" s="712" t="s">
        <v>272</v>
      </c>
    </row>
    <row r="18" spans="1:10" s="172" customFormat="1" ht="0.75" customHeight="1" thickBot="1" x14ac:dyDescent="0.3">
      <c r="A18" s="708"/>
      <c r="B18" s="709"/>
      <c r="C18" s="711"/>
      <c r="D18" s="234"/>
      <c r="E18" s="713"/>
    </row>
    <row r="19" spans="1:10" s="172" customFormat="1" ht="20.25" customHeight="1" x14ac:dyDescent="0.25">
      <c r="A19" s="166" t="s">
        <v>282</v>
      </c>
      <c r="B19" s="200"/>
      <c r="C19" s="208"/>
      <c r="D19" s="208"/>
      <c r="E19" s="201"/>
    </row>
    <row r="20" spans="1:10" s="172" customFormat="1" ht="20.25" customHeight="1" x14ac:dyDescent="0.25">
      <c r="A20" s="166" t="s">
        <v>283</v>
      </c>
      <c r="B20" s="200"/>
      <c r="C20" s="208" t="s">
        <v>391</v>
      </c>
      <c r="D20" s="208" t="s">
        <v>391</v>
      </c>
      <c r="E20" s="201" t="s">
        <v>391</v>
      </c>
    </row>
    <row r="21" spans="1:10" s="172" customFormat="1" ht="20.25" customHeight="1" x14ac:dyDescent="0.25">
      <c r="A21" s="166" t="s">
        <v>288</v>
      </c>
      <c r="B21" s="200"/>
      <c r="C21" s="208"/>
      <c r="D21" s="208"/>
      <c r="E21" s="201"/>
    </row>
    <row r="22" spans="1:10" s="172" customFormat="1" ht="20.25" customHeight="1" thickBot="1" x14ac:dyDescent="0.3">
      <c r="A22" s="199"/>
      <c r="B22" s="200"/>
      <c r="C22" s="208"/>
      <c r="D22" s="208"/>
      <c r="E22" s="201"/>
    </row>
    <row r="23" spans="1:10" s="172" customFormat="1" ht="21" customHeight="1" x14ac:dyDescent="0.25">
      <c r="A23" s="706" t="s">
        <v>114</v>
      </c>
      <c r="B23" s="707"/>
      <c r="C23" s="710" t="s">
        <v>275</v>
      </c>
      <c r="D23" s="233" t="s">
        <v>216</v>
      </c>
      <c r="E23" s="712" t="s">
        <v>272</v>
      </c>
    </row>
    <row r="24" spans="1:10" s="172" customFormat="1" ht="0.75" customHeight="1" thickBot="1" x14ac:dyDescent="0.3">
      <c r="A24" s="708"/>
      <c r="B24" s="709"/>
      <c r="C24" s="711"/>
      <c r="D24" s="234"/>
      <c r="E24" s="713"/>
    </row>
    <row r="25" spans="1:10" s="172" customFormat="1" ht="20.25" customHeight="1" x14ac:dyDescent="0.25">
      <c r="A25" s="166" t="s">
        <v>284</v>
      </c>
      <c r="B25" s="200"/>
      <c r="C25" s="208"/>
      <c r="D25" s="208"/>
      <c r="E25" s="201"/>
    </row>
    <row r="26" spans="1:10" s="172" customFormat="1" ht="20.25" customHeight="1" x14ac:dyDescent="0.25">
      <c r="A26" s="166" t="s">
        <v>285</v>
      </c>
      <c r="B26" s="200"/>
      <c r="C26" s="208" t="s">
        <v>391</v>
      </c>
      <c r="D26" s="208" t="s">
        <v>391</v>
      </c>
      <c r="E26" s="201" t="s">
        <v>391</v>
      </c>
    </row>
    <row r="27" spans="1:10" s="172" customFormat="1" ht="20.25" customHeight="1" x14ac:dyDescent="0.25">
      <c r="A27" s="166" t="s">
        <v>286</v>
      </c>
      <c r="B27" s="200"/>
      <c r="C27" s="208"/>
      <c r="D27" s="208"/>
      <c r="E27" s="201"/>
    </row>
    <row r="28" spans="1:10" s="172" customFormat="1" ht="20.25" customHeight="1" thickBot="1" x14ac:dyDescent="0.3">
      <c r="A28" s="212"/>
      <c r="B28" s="213"/>
      <c r="C28" s="210"/>
      <c r="D28" s="210"/>
      <c r="E28" s="214"/>
    </row>
    <row r="29" spans="1:10" x14ac:dyDescent="0.2">
      <c r="J29" s="27"/>
    </row>
  </sheetData>
  <mergeCells count="10">
    <mergeCell ref="A23:B24"/>
    <mergeCell ref="C23:C24"/>
    <mergeCell ref="E23:E24"/>
    <mergeCell ref="A2:E2"/>
    <mergeCell ref="A7:B8"/>
    <mergeCell ref="C7:C8"/>
    <mergeCell ref="E7:E8"/>
    <mergeCell ref="C17:C18"/>
    <mergeCell ref="E17:E18"/>
    <mergeCell ref="A17:B1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145"/>
  <sheetViews>
    <sheetView topLeftCell="A19" workbookViewId="0">
      <selection activeCell="N26" sqref="N26"/>
    </sheetView>
  </sheetViews>
  <sheetFormatPr baseColWidth="10" defaultRowHeight="12.75" x14ac:dyDescent="0.2"/>
  <cols>
    <col min="1" max="2" width="3.28515625" style="446" customWidth="1"/>
    <col min="3" max="4" width="2.7109375" style="446" customWidth="1"/>
    <col min="5" max="5" width="3.85546875" style="446" customWidth="1"/>
    <col min="6" max="6" width="3.42578125" style="446" customWidth="1"/>
    <col min="7" max="7" width="4.140625" style="446" customWidth="1"/>
    <col min="8" max="8" width="3.42578125" style="446" customWidth="1"/>
    <col min="9" max="9" width="2.7109375" style="446" customWidth="1"/>
    <col min="10" max="10" width="3.42578125" style="446" customWidth="1"/>
    <col min="11" max="11" width="3.28515625" style="446" customWidth="1"/>
    <col min="12" max="12" width="2.7109375" style="446" customWidth="1"/>
    <col min="13" max="13" width="5.28515625" style="446" customWidth="1"/>
    <col min="14" max="14" width="43" style="448" customWidth="1"/>
    <col min="15" max="15" width="10.5703125" style="448" customWidth="1"/>
    <col min="16" max="16" width="9" style="449" customWidth="1"/>
    <col min="17" max="17" width="11" style="448" customWidth="1"/>
    <col min="18" max="20" width="5.140625" style="449" customWidth="1"/>
    <col min="21" max="21" width="5.140625" style="623" customWidth="1"/>
    <col min="22" max="22" width="6.28515625" style="623" customWidth="1"/>
    <col min="23" max="23" width="6.5703125" style="623" customWidth="1"/>
    <col min="24" max="24" width="6.28515625" style="446" customWidth="1"/>
    <col min="25" max="27" width="5.140625" style="446" hidden="1" customWidth="1"/>
    <col min="28" max="28" width="5.85546875" style="446" customWidth="1"/>
    <col min="29" max="29" width="11.28515625" style="446" customWidth="1"/>
    <col min="30" max="30" width="8.5703125" style="446" customWidth="1"/>
    <col min="31" max="256" width="11.42578125" style="446"/>
    <col min="257" max="258" width="3.28515625" style="446" customWidth="1"/>
    <col min="259" max="260" width="2.7109375" style="446" customWidth="1"/>
    <col min="261" max="261" width="3.85546875" style="446" customWidth="1"/>
    <col min="262" max="262" width="3.42578125" style="446" customWidth="1"/>
    <col min="263" max="263" width="4.140625" style="446" customWidth="1"/>
    <col min="264" max="264" width="3.42578125" style="446" customWidth="1"/>
    <col min="265" max="265" width="2.7109375" style="446" customWidth="1"/>
    <col min="266" max="266" width="3.42578125" style="446" customWidth="1"/>
    <col min="267" max="267" width="3.28515625" style="446" customWidth="1"/>
    <col min="268" max="268" width="2.7109375" style="446" customWidth="1"/>
    <col min="269" max="269" width="5.28515625" style="446" customWidth="1"/>
    <col min="270" max="270" width="43" style="446" customWidth="1"/>
    <col min="271" max="272" width="10.5703125" style="446" customWidth="1"/>
    <col min="273" max="273" width="9" style="446" customWidth="1"/>
    <col min="274" max="274" width="11" style="446" customWidth="1"/>
    <col min="275" max="278" width="5.140625" style="446" customWidth="1"/>
    <col min="279" max="279" width="6.28515625" style="446" customWidth="1"/>
    <col min="280" max="280" width="6.5703125" style="446" customWidth="1"/>
    <col min="281" max="281" width="6.28515625" style="446" customWidth="1"/>
    <col min="282" max="284" width="0" style="446" hidden="1" customWidth="1"/>
    <col min="285" max="285" width="11.28515625" style="446" customWidth="1"/>
    <col min="286" max="286" width="8.5703125" style="446" customWidth="1"/>
    <col min="287" max="512" width="11.42578125" style="446"/>
    <col min="513" max="514" width="3.28515625" style="446" customWidth="1"/>
    <col min="515" max="516" width="2.7109375" style="446" customWidth="1"/>
    <col min="517" max="517" width="3.85546875" style="446" customWidth="1"/>
    <col min="518" max="518" width="3.42578125" style="446" customWidth="1"/>
    <col min="519" max="519" width="4.140625" style="446" customWidth="1"/>
    <col min="520" max="520" width="3.42578125" style="446" customWidth="1"/>
    <col min="521" max="521" width="2.7109375" style="446" customWidth="1"/>
    <col min="522" max="522" width="3.42578125" style="446" customWidth="1"/>
    <col min="523" max="523" width="3.28515625" style="446" customWidth="1"/>
    <col min="524" max="524" width="2.7109375" style="446" customWidth="1"/>
    <col min="525" max="525" width="5.28515625" style="446" customWidth="1"/>
    <col min="526" max="526" width="43" style="446" customWidth="1"/>
    <col min="527" max="528" width="10.5703125" style="446" customWidth="1"/>
    <col min="529" max="529" width="9" style="446" customWidth="1"/>
    <col min="530" max="530" width="11" style="446" customWidth="1"/>
    <col min="531" max="534" width="5.140625" style="446" customWidth="1"/>
    <col min="535" max="535" width="6.28515625" style="446" customWidth="1"/>
    <col min="536" max="536" width="6.5703125" style="446" customWidth="1"/>
    <col min="537" max="537" width="6.28515625" style="446" customWidth="1"/>
    <col min="538" max="540" width="0" style="446" hidden="1" customWidth="1"/>
    <col min="541" max="541" width="11.28515625" style="446" customWidth="1"/>
    <col min="542" max="542" width="8.5703125" style="446" customWidth="1"/>
    <col min="543" max="768" width="11.42578125" style="446"/>
    <col min="769" max="770" width="3.28515625" style="446" customWidth="1"/>
    <col min="771" max="772" width="2.7109375" style="446" customWidth="1"/>
    <col min="773" max="773" width="3.85546875" style="446" customWidth="1"/>
    <col min="774" max="774" width="3.42578125" style="446" customWidth="1"/>
    <col min="775" max="775" width="4.140625" style="446" customWidth="1"/>
    <col min="776" max="776" width="3.42578125" style="446" customWidth="1"/>
    <col min="777" max="777" width="2.7109375" style="446" customWidth="1"/>
    <col min="778" max="778" width="3.42578125" style="446" customWidth="1"/>
    <col min="779" max="779" width="3.28515625" style="446" customWidth="1"/>
    <col min="780" max="780" width="2.7109375" style="446" customWidth="1"/>
    <col min="781" max="781" width="5.28515625" style="446" customWidth="1"/>
    <col min="782" max="782" width="43" style="446" customWidth="1"/>
    <col min="783" max="784" width="10.5703125" style="446" customWidth="1"/>
    <col min="785" max="785" width="9" style="446" customWidth="1"/>
    <col min="786" max="786" width="11" style="446" customWidth="1"/>
    <col min="787" max="790" width="5.140625" style="446" customWidth="1"/>
    <col min="791" max="791" width="6.28515625" style="446" customWidth="1"/>
    <col min="792" max="792" width="6.5703125" style="446" customWidth="1"/>
    <col min="793" max="793" width="6.28515625" style="446" customWidth="1"/>
    <col min="794" max="796" width="0" style="446" hidden="1" customWidth="1"/>
    <col min="797" max="797" width="11.28515625" style="446" customWidth="1"/>
    <col min="798" max="798" width="8.5703125" style="446" customWidth="1"/>
    <col min="799" max="1024" width="11.42578125" style="446"/>
    <col min="1025" max="1026" width="3.28515625" style="446" customWidth="1"/>
    <col min="1027" max="1028" width="2.7109375" style="446" customWidth="1"/>
    <col min="1029" max="1029" width="3.85546875" style="446" customWidth="1"/>
    <col min="1030" max="1030" width="3.42578125" style="446" customWidth="1"/>
    <col min="1031" max="1031" width="4.140625" style="446" customWidth="1"/>
    <col min="1032" max="1032" width="3.42578125" style="446" customWidth="1"/>
    <col min="1033" max="1033" width="2.7109375" style="446" customWidth="1"/>
    <col min="1034" max="1034" width="3.42578125" style="446" customWidth="1"/>
    <col min="1035" max="1035" width="3.28515625" style="446" customWidth="1"/>
    <col min="1036" max="1036" width="2.7109375" style="446" customWidth="1"/>
    <col min="1037" max="1037" width="5.28515625" style="446" customWidth="1"/>
    <col min="1038" max="1038" width="43" style="446" customWidth="1"/>
    <col min="1039" max="1040" width="10.5703125" style="446" customWidth="1"/>
    <col min="1041" max="1041" width="9" style="446" customWidth="1"/>
    <col min="1042" max="1042" width="11" style="446" customWidth="1"/>
    <col min="1043" max="1046" width="5.140625" style="446" customWidth="1"/>
    <col min="1047" max="1047" width="6.28515625" style="446" customWidth="1"/>
    <col min="1048" max="1048" width="6.5703125" style="446" customWidth="1"/>
    <col min="1049" max="1049" width="6.28515625" style="446" customWidth="1"/>
    <col min="1050" max="1052" width="0" style="446" hidden="1" customWidth="1"/>
    <col min="1053" max="1053" width="11.28515625" style="446" customWidth="1"/>
    <col min="1054" max="1054" width="8.5703125" style="446" customWidth="1"/>
    <col min="1055" max="1280" width="11.42578125" style="446"/>
    <col min="1281" max="1282" width="3.28515625" style="446" customWidth="1"/>
    <col min="1283" max="1284" width="2.7109375" style="446" customWidth="1"/>
    <col min="1285" max="1285" width="3.85546875" style="446" customWidth="1"/>
    <col min="1286" max="1286" width="3.42578125" style="446" customWidth="1"/>
    <col min="1287" max="1287" width="4.140625" style="446" customWidth="1"/>
    <col min="1288" max="1288" width="3.42578125" style="446" customWidth="1"/>
    <col min="1289" max="1289" width="2.7109375" style="446" customWidth="1"/>
    <col min="1290" max="1290" width="3.42578125" style="446" customWidth="1"/>
    <col min="1291" max="1291" width="3.28515625" style="446" customWidth="1"/>
    <col min="1292" max="1292" width="2.7109375" style="446" customWidth="1"/>
    <col min="1293" max="1293" width="5.28515625" style="446" customWidth="1"/>
    <col min="1294" max="1294" width="43" style="446" customWidth="1"/>
    <col min="1295" max="1296" width="10.5703125" style="446" customWidth="1"/>
    <col min="1297" max="1297" width="9" style="446" customWidth="1"/>
    <col min="1298" max="1298" width="11" style="446" customWidth="1"/>
    <col min="1299" max="1302" width="5.140625" style="446" customWidth="1"/>
    <col min="1303" max="1303" width="6.28515625" style="446" customWidth="1"/>
    <col min="1304" max="1304" width="6.5703125" style="446" customWidth="1"/>
    <col min="1305" max="1305" width="6.28515625" style="446" customWidth="1"/>
    <col min="1306" max="1308" width="0" style="446" hidden="1" customWidth="1"/>
    <col min="1309" max="1309" width="11.28515625" style="446" customWidth="1"/>
    <col min="1310" max="1310" width="8.5703125" style="446" customWidth="1"/>
    <col min="1311" max="1536" width="11.42578125" style="446"/>
    <col min="1537" max="1538" width="3.28515625" style="446" customWidth="1"/>
    <col min="1539" max="1540" width="2.7109375" style="446" customWidth="1"/>
    <col min="1541" max="1541" width="3.85546875" style="446" customWidth="1"/>
    <col min="1542" max="1542" width="3.42578125" style="446" customWidth="1"/>
    <col min="1543" max="1543" width="4.140625" style="446" customWidth="1"/>
    <col min="1544" max="1544" width="3.42578125" style="446" customWidth="1"/>
    <col min="1545" max="1545" width="2.7109375" style="446" customWidth="1"/>
    <col min="1546" max="1546" width="3.42578125" style="446" customWidth="1"/>
    <col min="1547" max="1547" width="3.28515625" style="446" customWidth="1"/>
    <col min="1548" max="1548" width="2.7109375" style="446" customWidth="1"/>
    <col min="1549" max="1549" width="5.28515625" style="446" customWidth="1"/>
    <col min="1550" max="1550" width="43" style="446" customWidth="1"/>
    <col min="1551" max="1552" width="10.5703125" style="446" customWidth="1"/>
    <col min="1553" max="1553" width="9" style="446" customWidth="1"/>
    <col min="1554" max="1554" width="11" style="446" customWidth="1"/>
    <col min="1555" max="1558" width="5.140625" style="446" customWidth="1"/>
    <col min="1559" max="1559" width="6.28515625" style="446" customWidth="1"/>
    <col min="1560" max="1560" width="6.5703125" style="446" customWidth="1"/>
    <col min="1561" max="1561" width="6.28515625" style="446" customWidth="1"/>
    <col min="1562" max="1564" width="0" style="446" hidden="1" customWidth="1"/>
    <col min="1565" max="1565" width="11.28515625" style="446" customWidth="1"/>
    <col min="1566" max="1566" width="8.5703125" style="446" customWidth="1"/>
    <col min="1567" max="1792" width="11.42578125" style="446"/>
    <col min="1793" max="1794" width="3.28515625" style="446" customWidth="1"/>
    <col min="1795" max="1796" width="2.7109375" style="446" customWidth="1"/>
    <col min="1797" max="1797" width="3.85546875" style="446" customWidth="1"/>
    <col min="1798" max="1798" width="3.42578125" style="446" customWidth="1"/>
    <col min="1799" max="1799" width="4.140625" style="446" customWidth="1"/>
    <col min="1800" max="1800" width="3.42578125" style="446" customWidth="1"/>
    <col min="1801" max="1801" width="2.7109375" style="446" customWidth="1"/>
    <col min="1802" max="1802" width="3.42578125" style="446" customWidth="1"/>
    <col min="1803" max="1803" width="3.28515625" style="446" customWidth="1"/>
    <col min="1804" max="1804" width="2.7109375" style="446" customWidth="1"/>
    <col min="1805" max="1805" width="5.28515625" style="446" customWidth="1"/>
    <col min="1806" max="1806" width="43" style="446" customWidth="1"/>
    <col min="1807" max="1808" width="10.5703125" style="446" customWidth="1"/>
    <col min="1809" max="1809" width="9" style="446" customWidth="1"/>
    <col min="1810" max="1810" width="11" style="446" customWidth="1"/>
    <col min="1811" max="1814" width="5.140625" style="446" customWidth="1"/>
    <col min="1815" max="1815" width="6.28515625" style="446" customWidth="1"/>
    <col min="1816" max="1816" width="6.5703125" style="446" customWidth="1"/>
    <col min="1817" max="1817" width="6.28515625" style="446" customWidth="1"/>
    <col min="1818" max="1820" width="0" style="446" hidden="1" customWidth="1"/>
    <col min="1821" max="1821" width="11.28515625" style="446" customWidth="1"/>
    <col min="1822" max="1822" width="8.5703125" style="446" customWidth="1"/>
    <col min="1823" max="2048" width="11.42578125" style="446"/>
    <col min="2049" max="2050" width="3.28515625" style="446" customWidth="1"/>
    <col min="2051" max="2052" width="2.7109375" style="446" customWidth="1"/>
    <col min="2053" max="2053" width="3.85546875" style="446" customWidth="1"/>
    <col min="2054" max="2054" width="3.42578125" style="446" customWidth="1"/>
    <col min="2055" max="2055" width="4.140625" style="446" customWidth="1"/>
    <col min="2056" max="2056" width="3.42578125" style="446" customWidth="1"/>
    <col min="2057" max="2057" width="2.7109375" style="446" customWidth="1"/>
    <col min="2058" max="2058" width="3.42578125" style="446" customWidth="1"/>
    <col min="2059" max="2059" width="3.28515625" style="446" customWidth="1"/>
    <col min="2060" max="2060" width="2.7109375" style="446" customWidth="1"/>
    <col min="2061" max="2061" width="5.28515625" style="446" customWidth="1"/>
    <col min="2062" max="2062" width="43" style="446" customWidth="1"/>
    <col min="2063" max="2064" width="10.5703125" style="446" customWidth="1"/>
    <col min="2065" max="2065" width="9" style="446" customWidth="1"/>
    <col min="2066" max="2066" width="11" style="446" customWidth="1"/>
    <col min="2067" max="2070" width="5.140625" style="446" customWidth="1"/>
    <col min="2071" max="2071" width="6.28515625" style="446" customWidth="1"/>
    <col min="2072" max="2072" width="6.5703125" style="446" customWidth="1"/>
    <col min="2073" max="2073" width="6.28515625" style="446" customWidth="1"/>
    <col min="2074" max="2076" width="0" style="446" hidden="1" customWidth="1"/>
    <col min="2077" max="2077" width="11.28515625" style="446" customWidth="1"/>
    <col min="2078" max="2078" width="8.5703125" style="446" customWidth="1"/>
    <col min="2079" max="2304" width="11.42578125" style="446"/>
    <col min="2305" max="2306" width="3.28515625" style="446" customWidth="1"/>
    <col min="2307" max="2308" width="2.7109375" style="446" customWidth="1"/>
    <col min="2309" max="2309" width="3.85546875" style="446" customWidth="1"/>
    <col min="2310" max="2310" width="3.42578125" style="446" customWidth="1"/>
    <col min="2311" max="2311" width="4.140625" style="446" customWidth="1"/>
    <col min="2312" max="2312" width="3.42578125" style="446" customWidth="1"/>
    <col min="2313" max="2313" width="2.7109375" style="446" customWidth="1"/>
    <col min="2314" max="2314" width="3.42578125" style="446" customWidth="1"/>
    <col min="2315" max="2315" width="3.28515625" style="446" customWidth="1"/>
    <col min="2316" max="2316" width="2.7109375" style="446" customWidth="1"/>
    <col min="2317" max="2317" width="5.28515625" style="446" customWidth="1"/>
    <col min="2318" max="2318" width="43" style="446" customWidth="1"/>
    <col min="2319" max="2320" width="10.5703125" style="446" customWidth="1"/>
    <col min="2321" max="2321" width="9" style="446" customWidth="1"/>
    <col min="2322" max="2322" width="11" style="446" customWidth="1"/>
    <col min="2323" max="2326" width="5.140625" style="446" customWidth="1"/>
    <col min="2327" max="2327" width="6.28515625" style="446" customWidth="1"/>
    <col min="2328" max="2328" width="6.5703125" style="446" customWidth="1"/>
    <col min="2329" max="2329" width="6.28515625" style="446" customWidth="1"/>
    <col min="2330" max="2332" width="0" style="446" hidden="1" customWidth="1"/>
    <col min="2333" max="2333" width="11.28515625" style="446" customWidth="1"/>
    <col min="2334" max="2334" width="8.5703125" style="446" customWidth="1"/>
    <col min="2335" max="2560" width="11.42578125" style="446"/>
    <col min="2561" max="2562" width="3.28515625" style="446" customWidth="1"/>
    <col min="2563" max="2564" width="2.7109375" style="446" customWidth="1"/>
    <col min="2565" max="2565" width="3.85546875" style="446" customWidth="1"/>
    <col min="2566" max="2566" width="3.42578125" style="446" customWidth="1"/>
    <col min="2567" max="2567" width="4.140625" style="446" customWidth="1"/>
    <col min="2568" max="2568" width="3.42578125" style="446" customWidth="1"/>
    <col min="2569" max="2569" width="2.7109375" style="446" customWidth="1"/>
    <col min="2570" max="2570" width="3.42578125" style="446" customWidth="1"/>
    <col min="2571" max="2571" width="3.28515625" style="446" customWidth="1"/>
    <col min="2572" max="2572" width="2.7109375" style="446" customWidth="1"/>
    <col min="2573" max="2573" width="5.28515625" style="446" customWidth="1"/>
    <col min="2574" max="2574" width="43" style="446" customWidth="1"/>
    <col min="2575" max="2576" width="10.5703125" style="446" customWidth="1"/>
    <col min="2577" max="2577" width="9" style="446" customWidth="1"/>
    <col min="2578" max="2578" width="11" style="446" customWidth="1"/>
    <col min="2579" max="2582" width="5.140625" style="446" customWidth="1"/>
    <col min="2583" max="2583" width="6.28515625" style="446" customWidth="1"/>
    <col min="2584" max="2584" width="6.5703125" style="446" customWidth="1"/>
    <col min="2585" max="2585" width="6.28515625" style="446" customWidth="1"/>
    <col min="2586" max="2588" width="0" style="446" hidden="1" customWidth="1"/>
    <col min="2589" max="2589" width="11.28515625" style="446" customWidth="1"/>
    <col min="2590" max="2590" width="8.5703125" style="446" customWidth="1"/>
    <col min="2591" max="2816" width="11.42578125" style="446"/>
    <col min="2817" max="2818" width="3.28515625" style="446" customWidth="1"/>
    <col min="2819" max="2820" width="2.7109375" style="446" customWidth="1"/>
    <col min="2821" max="2821" width="3.85546875" style="446" customWidth="1"/>
    <col min="2822" max="2822" width="3.42578125" style="446" customWidth="1"/>
    <col min="2823" max="2823" width="4.140625" style="446" customWidth="1"/>
    <col min="2824" max="2824" width="3.42578125" style="446" customWidth="1"/>
    <col min="2825" max="2825" width="2.7109375" style="446" customWidth="1"/>
    <col min="2826" max="2826" width="3.42578125" style="446" customWidth="1"/>
    <col min="2827" max="2827" width="3.28515625" style="446" customWidth="1"/>
    <col min="2828" max="2828" width="2.7109375" style="446" customWidth="1"/>
    <col min="2829" max="2829" width="5.28515625" style="446" customWidth="1"/>
    <col min="2830" max="2830" width="43" style="446" customWidth="1"/>
    <col min="2831" max="2832" width="10.5703125" style="446" customWidth="1"/>
    <col min="2833" max="2833" width="9" style="446" customWidth="1"/>
    <col min="2834" max="2834" width="11" style="446" customWidth="1"/>
    <col min="2835" max="2838" width="5.140625" style="446" customWidth="1"/>
    <col min="2839" max="2839" width="6.28515625" style="446" customWidth="1"/>
    <col min="2840" max="2840" width="6.5703125" style="446" customWidth="1"/>
    <col min="2841" max="2841" width="6.28515625" style="446" customWidth="1"/>
    <col min="2842" max="2844" width="0" style="446" hidden="1" customWidth="1"/>
    <col min="2845" max="2845" width="11.28515625" style="446" customWidth="1"/>
    <col min="2846" max="2846" width="8.5703125" style="446" customWidth="1"/>
    <col min="2847" max="3072" width="11.42578125" style="446"/>
    <col min="3073" max="3074" width="3.28515625" style="446" customWidth="1"/>
    <col min="3075" max="3076" width="2.7109375" style="446" customWidth="1"/>
    <col min="3077" max="3077" width="3.85546875" style="446" customWidth="1"/>
    <col min="3078" max="3078" width="3.42578125" style="446" customWidth="1"/>
    <col min="3079" max="3079" width="4.140625" style="446" customWidth="1"/>
    <col min="3080" max="3080" width="3.42578125" style="446" customWidth="1"/>
    <col min="3081" max="3081" width="2.7109375" style="446" customWidth="1"/>
    <col min="3082" max="3082" width="3.42578125" style="446" customWidth="1"/>
    <col min="3083" max="3083" width="3.28515625" style="446" customWidth="1"/>
    <col min="3084" max="3084" width="2.7109375" style="446" customWidth="1"/>
    <col min="3085" max="3085" width="5.28515625" style="446" customWidth="1"/>
    <col min="3086" max="3086" width="43" style="446" customWidth="1"/>
    <col min="3087" max="3088" width="10.5703125" style="446" customWidth="1"/>
    <col min="3089" max="3089" width="9" style="446" customWidth="1"/>
    <col min="3090" max="3090" width="11" style="446" customWidth="1"/>
    <col min="3091" max="3094" width="5.140625" style="446" customWidth="1"/>
    <col min="3095" max="3095" width="6.28515625" style="446" customWidth="1"/>
    <col min="3096" max="3096" width="6.5703125" style="446" customWidth="1"/>
    <col min="3097" max="3097" width="6.28515625" style="446" customWidth="1"/>
    <col min="3098" max="3100" width="0" style="446" hidden="1" customWidth="1"/>
    <col min="3101" max="3101" width="11.28515625" style="446" customWidth="1"/>
    <col min="3102" max="3102" width="8.5703125" style="446" customWidth="1"/>
    <col min="3103" max="3328" width="11.42578125" style="446"/>
    <col min="3329" max="3330" width="3.28515625" style="446" customWidth="1"/>
    <col min="3331" max="3332" width="2.7109375" style="446" customWidth="1"/>
    <col min="3333" max="3333" width="3.85546875" style="446" customWidth="1"/>
    <col min="3334" max="3334" width="3.42578125" style="446" customWidth="1"/>
    <col min="3335" max="3335" width="4.140625" style="446" customWidth="1"/>
    <col min="3336" max="3336" width="3.42578125" style="446" customWidth="1"/>
    <col min="3337" max="3337" width="2.7109375" style="446" customWidth="1"/>
    <col min="3338" max="3338" width="3.42578125" style="446" customWidth="1"/>
    <col min="3339" max="3339" width="3.28515625" style="446" customWidth="1"/>
    <col min="3340" max="3340" width="2.7109375" style="446" customWidth="1"/>
    <col min="3341" max="3341" width="5.28515625" style="446" customWidth="1"/>
    <col min="3342" max="3342" width="43" style="446" customWidth="1"/>
    <col min="3343" max="3344" width="10.5703125" style="446" customWidth="1"/>
    <col min="3345" max="3345" width="9" style="446" customWidth="1"/>
    <col min="3346" max="3346" width="11" style="446" customWidth="1"/>
    <col min="3347" max="3350" width="5.140625" style="446" customWidth="1"/>
    <col min="3351" max="3351" width="6.28515625" style="446" customWidth="1"/>
    <col min="3352" max="3352" width="6.5703125" style="446" customWidth="1"/>
    <col min="3353" max="3353" width="6.28515625" style="446" customWidth="1"/>
    <col min="3354" max="3356" width="0" style="446" hidden="1" customWidth="1"/>
    <col min="3357" max="3357" width="11.28515625" style="446" customWidth="1"/>
    <col min="3358" max="3358" width="8.5703125" style="446" customWidth="1"/>
    <col min="3359" max="3584" width="11.42578125" style="446"/>
    <col min="3585" max="3586" width="3.28515625" style="446" customWidth="1"/>
    <col min="3587" max="3588" width="2.7109375" style="446" customWidth="1"/>
    <col min="3589" max="3589" width="3.85546875" style="446" customWidth="1"/>
    <col min="3590" max="3590" width="3.42578125" style="446" customWidth="1"/>
    <col min="3591" max="3591" width="4.140625" style="446" customWidth="1"/>
    <col min="3592" max="3592" width="3.42578125" style="446" customWidth="1"/>
    <col min="3593" max="3593" width="2.7109375" style="446" customWidth="1"/>
    <col min="3594" max="3594" width="3.42578125" style="446" customWidth="1"/>
    <col min="3595" max="3595" width="3.28515625" style="446" customWidth="1"/>
    <col min="3596" max="3596" width="2.7109375" style="446" customWidth="1"/>
    <col min="3597" max="3597" width="5.28515625" style="446" customWidth="1"/>
    <col min="3598" max="3598" width="43" style="446" customWidth="1"/>
    <col min="3599" max="3600" width="10.5703125" style="446" customWidth="1"/>
    <col min="3601" max="3601" width="9" style="446" customWidth="1"/>
    <col min="3602" max="3602" width="11" style="446" customWidth="1"/>
    <col min="3603" max="3606" width="5.140625" style="446" customWidth="1"/>
    <col min="3607" max="3607" width="6.28515625" style="446" customWidth="1"/>
    <col min="3608" max="3608" width="6.5703125" style="446" customWidth="1"/>
    <col min="3609" max="3609" width="6.28515625" style="446" customWidth="1"/>
    <col min="3610" max="3612" width="0" style="446" hidden="1" customWidth="1"/>
    <col min="3613" max="3613" width="11.28515625" style="446" customWidth="1"/>
    <col min="3614" max="3614" width="8.5703125" style="446" customWidth="1"/>
    <col min="3615" max="3840" width="11.42578125" style="446"/>
    <col min="3841" max="3842" width="3.28515625" style="446" customWidth="1"/>
    <col min="3843" max="3844" width="2.7109375" style="446" customWidth="1"/>
    <col min="3845" max="3845" width="3.85546875" style="446" customWidth="1"/>
    <col min="3846" max="3846" width="3.42578125" style="446" customWidth="1"/>
    <col min="3847" max="3847" width="4.140625" style="446" customWidth="1"/>
    <col min="3848" max="3848" width="3.42578125" style="446" customWidth="1"/>
    <col min="3849" max="3849" width="2.7109375" style="446" customWidth="1"/>
    <col min="3850" max="3850" width="3.42578125" style="446" customWidth="1"/>
    <col min="3851" max="3851" width="3.28515625" style="446" customWidth="1"/>
    <col min="3852" max="3852" width="2.7109375" style="446" customWidth="1"/>
    <col min="3853" max="3853" width="5.28515625" style="446" customWidth="1"/>
    <col min="3854" max="3854" width="43" style="446" customWidth="1"/>
    <col min="3855" max="3856" width="10.5703125" style="446" customWidth="1"/>
    <col min="3857" max="3857" width="9" style="446" customWidth="1"/>
    <col min="3858" max="3858" width="11" style="446" customWidth="1"/>
    <col min="3859" max="3862" width="5.140625" style="446" customWidth="1"/>
    <col min="3863" max="3863" width="6.28515625" style="446" customWidth="1"/>
    <col min="3864" max="3864" width="6.5703125" style="446" customWidth="1"/>
    <col min="3865" max="3865" width="6.28515625" style="446" customWidth="1"/>
    <col min="3866" max="3868" width="0" style="446" hidden="1" customWidth="1"/>
    <col min="3869" max="3869" width="11.28515625" style="446" customWidth="1"/>
    <col min="3870" max="3870" width="8.5703125" style="446" customWidth="1"/>
    <col min="3871" max="4096" width="11.42578125" style="446"/>
    <col min="4097" max="4098" width="3.28515625" style="446" customWidth="1"/>
    <col min="4099" max="4100" width="2.7109375" style="446" customWidth="1"/>
    <col min="4101" max="4101" width="3.85546875" style="446" customWidth="1"/>
    <col min="4102" max="4102" width="3.42578125" style="446" customWidth="1"/>
    <col min="4103" max="4103" width="4.140625" style="446" customWidth="1"/>
    <col min="4104" max="4104" width="3.42578125" style="446" customWidth="1"/>
    <col min="4105" max="4105" width="2.7109375" style="446" customWidth="1"/>
    <col min="4106" max="4106" width="3.42578125" style="446" customWidth="1"/>
    <col min="4107" max="4107" width="3.28515625" style="446" customWidth="1"/>
    <col min="4108" max="4108" width="2.7109375" style="446" customWidth="1"/>
    <col min="4109" max="4109" width="5.28515625" style="446" customWidth="1"/>
    <col min="4110" max="4110" width="43" style="446" customWidth="1"/>
    <col min="4111" max="4112" width="10.5703125" style="446" customWidth="1"/>
    <col min="4113" max="4113" width="9" style="446" customWidth="1"/>
    <col min="4114" max="4114" width="11" style="446" customWidth="1"/>
    <col min="4115" max="4118" width="5.140625" style="446" customWidth="1"/>
    <col min="4119" max="4119" width="6.28515625" style="446" customWidth="1"/>
    <col min="4120" max="4120" width="6.5703125" style="446" customWidth="1"/>
    <col min="4121" max="4121" width="6.28515625" style="446" customWidth="1"/>
    <col min="4122" max="4124" width="0" style="446" hidden="1" customWidth="1"/>
    <col min="4125" max="4125" width="11.28515625" style="446" customWidth="1"/>
    <col min="4126" max="4126" width="8.5703125" style="446" customWidth="1"/>
    <col min="4127" max="4352" width="11.42578125" style="446"/>
    <col min="4353" max="4354" width="3.28515625" style="446" customWidth="1"/>
    <col min="4355" max="4356" width="2.7109375" style="446" customWidth="1"/>
    <col min="4357" max="4357" width="3.85546875" style="446" customWidth="1"/>
    <col min="4358" max="4358" width="3.42578125" style="446" customWidth="1"/>
    <col min="4359" max="4359" width="4.140625" style="446" customWidth="1"/>
    <col min="4360" max="4360" width="3.42578125" style="446" customWidth="1"/>
    <col min="4361" max="4361" width="2.7109375" style="446" customWidth="1"/>
    <col min="4362" max="4362" width="3.42578125" style="446" customWidth="1"/>
    <col min="4363" max="4363" width="3.28515625" style="446" customWidth="1"/>
    <col min="4364" max="4364" width="2.7109375" style="446" customWidth="1"/>
    <col min="4365" max="4365" width="5.28515625" style="446" customWidth="1"/>
    <col min="4366" max="4366" width="43" style="446" customWidth="1"/>
    <col min="4367" max="4368" width="10.5703125" style="446" customWidth="1"/>
    <col min="4369" max="4369" width="9" style="446" customWidth="1"/>
    <col min="4370" max="4370" width="11" style="446" customWidth="1"/>
    <col min="4371" max="4374" width="5.140625" style="446" customWidth="1"/>
    <col min="4375" max="4375" width="6.28515625" style="446" customWidth="1"/>
    <col min="4376" max="4376" width="6.5703125" style="446" customWidth="1"/>
    <col min="4377" max="4377" width="6.28515625" style="446" customWidth="1"/>
    <col min="4378" max="4380" width="0" style="446" hidden="1" customWidth="1"/>
    <col min="4381" max="4381" width="11.28515625" style="446" customWidth="1"/>
    <col min="4382" max="4382" width="8.5703125" style="446" customWidth="1"/>
    <col min="4383" max="4608" width="11.42578125" style="446"/>
    <col min="4609" max="4610" width="3.28515625" style="446" customWidth="1"/>
    <col min="4611" max="4612" width="2.7109375" style="446" customWidth="1"/>
    <col min="4613" max="4613" width="3.85546875" style="446" customWidth="1"/>
    <col min="4614" max="4614" width="3.42578125" style="446" customWidth="1"/>
    <col min="4615" max="4615" width="4.140625" style="446" customWidth="1"/>
    <col min="4616" max="4616" width="3.42578125" style="446" customWidth="1"/>
    <col min="4617" max="4617" width="2.7109375" style="446" customWidth="1"/>
    <col min="4618" max="4618" width="3.42578125" style="446" customWidth="1"/>
    <col min="4619" max="4619" width="3.28515625" style="446" customWidth="1"/>
    <col min="4620" max="4620" width="2.7109375" style="446" customWidth="1"/>
    <col min="4621" max="4621" width="5.28515625" style="446" customWidth="1"/>
    <col min="4622" max="4622" width="43" style="446" customWidth="1"/>
    <col min="4623" max="4624" width="10.5703125" style="446" customWidth="1"/>
    <col min="4625" max="4625" width="9" style="446" customWidth="1"/>
    <col min="4626" max="4626" width="11" style="446" customWidth="1"/>
    <col min="4627" max="4630" width="5.140625" style="446" customWidth="1"/>
    <col min="4631" max="4631" width="6.28515625" style="446" customWidth="1"/>
    <col min="4632" max="4632" width="6.5703125" style="446" customWidth="1"/>
    <col min="4633" max="4633" width="6.28515625" style="446" customWidth="1"/>
    <col min="4634" max="4636" width="0" style="446" hidden="1" customWidth="1"/>
    <col min="4637" max="4637" width="11.28515625" style="446" customWidth="1"/>
    <col min="4638" max="4638" width="8.5703125" style="446" customWidth="1"/>
    <col min="4639" max="4864" width="11.42578125" style="446"/>
    <col min="4865" max="4866" width="3.28515625" style="446" customWidth="1"/>
    <col min="4867" max="4868" width="2.7109375" style="446" customWidth="1"/>
    <col min="4869" max="4869" width="3.85546875" style="446" customWidth="1"/>
    <col min="4870" max="4870" width="3.42578125" style="446" customWidth="1"/>
    <col min="4871" max="4871" width="4.140625" style="446" customWidth="1"/>
    <col min="4872" max="4872" width="3.42578125" style="446" customWidth="1"/>
    <col min="4873" max="4873" width="2.7109375" style="446" customWidth="1"/>
    <col min="4874" max="4874" width="3.42578125" style="446" customWidth="1"/>
    <col min="4875" max="4875" width="3.28515625" style="446" customWidth="1"/>
    <col min="4876" max="4876" width="2.7109375" style="446" customWidth="1"/>
    <col min="4877" max="4877" width="5.28515625" style="446" customWidth="1"/>
    <col min="4878" max="4878" width="43" style="446" customWidth="1"/>
    <col min="4879" max="4880" width="10.5703125" style="446" customWidth="1"/>
    <col min="4881" max="4881" width="9" style="446" customWidth="1"/>
    <col min="4882" max="4882" width="11" style="446" customWidth="1"/>
    <col min="4883" max="4886" width="5.140625" style="446" customWidth="1"/>
    <col min="4887" max="4887" width="6.28515625" style="446" customWidth="1"/>
    <col min="4888" max="4888" width="6.5703125" style="446" customWidth="1"/>
    <col min="4889" max="4889" width="6.28515625" style="446" customWidth="1"/>
    <col min="4890" max="4892" width="0" style="446" hidden="1" customWidth="1"/>
    <col min="4893" max="4893" width="11.28515625" style="446" customWidth="1"/>
    <col min="4894" max="4894" width="8.5703125" style="446" customWidth="1"/>
    <col min="4895" max="5120" width="11.42578125" style="446"/>
    <col min="5121" max="5122" width="3.28515625" style="446" customWidth="1"/>
    <col min="5123" max="5124" width="2.7109375" style="446" customWidth="1"/>
    <col min="5125" max="5125" width="3.85546875" style="446" customWidth="1"/>
    <col min="5126" max="5126" width="3.42578125" style="446" customWidth="1"/>
    <col min="5127" max="5127" width="4.140625" style="446" customWidth="1"/>
    <col min="5128" max="5128" width="3.42578125" style="446" customWidth="1"/>
    <col min="5129" max="5129" width="2.7109375" style="446" customWidth="1"/>
    <col min="5130" max="5130" width="3.42578125" style="446" customWidth="1"/>
    <col min="5131" max="5131" width="3.28515625" style="446" customWidth="1"/>
    <col min="5132" max="5132" width="2.7109375" style="446" customWidth="1"/>
    <col min="5133" max="5133" width="5.28515625" style="446" customWidth="1"/>
    <col min="5134" max="5134" width="43" style="446" customWidth="1"/>
    <col min="5135" max="5136" width="10.5703125" style="446" customWidth="1"/>
    <col min="5137" max="5137" width="9" style="446" customWidth="1"/>
    <col min="5138" max="5138" width="11" style="446" customWidth="1"/>
    <col min="5139" max="5142" width="5.140625" style="446" customWidth="1"/>
    <col min="5143" max="5143" width="6.28515625" style="446" customWidth="1"/>
    <col min="5144" max="5144" width="6.5703125" style="446" customWidth="1"/>
    <col min="5145" max="5145" width="6.28515625" style="446" customWidth="1"/>
    <col min="5146" max="5148" width="0" style="446" hidden="1" customWidth="1"/>
    <col min="5149" max="5149" width="11.28515625" style="446" customWidth="1"/>
    <col min="5150" max="5150" width="8.5703125" style="446" customWidth="1"/>
    <col min="5151" max="5376" width="11.42578125" style="446"/>
    <col min="5377" max="5378" width="3.28515625" style="446" customWidth="1"/>
    <col min="5379" max="5380" width="2.7109375" style="446" customWidth="1"/>
    <col min="5381" max="5381" width="3.85546875" style="446" customWidth="1"/>
    <col min="5382" max="5382" width="3.42578125" style="446" customWidth="1"/>
    <col min="5383" max="5383" width="4.140625" style="446" customWidth="1"/>
    <col min="5384" max="5384" width="3.42578125" style="446" customWidth="1"/>
    <col min="5385" max="5385" width="2.7109375" style="446" customWidth="1"/>
    <col min="5386" max="5386" width="3.42578125" style="446" customWidth="1"/>
    <col min="5387" max="5387" width="3.28515625" style="446" customWidth="1"/>
    <col min="5388" max="5388" width="2.7109375" style="446" customWidth="1"/>
    <col min="5389" max="5389" width="5.28515625" style="446" customWidth="1"/>
    <col min="5390" max="5390" width="43" style="446" customWidth="1"/>
    <col min="5391" max="5392" width="10.5703125" style="446" customWidth="1"/>
    <col min="5393" max="5393" width="9" style="446" customWidth="1"/>
    <col min="5394" max="5394" width="11" style="446" customWidth="1"/>
    <col min="5395" max="5398" width="5.140625" style="446" customWidth="1"/>
    <col min="5399" max="5399" width="6.28515625" style="446" customWidth="1"/>
    <col min="5400" max="5400" width="6.5703125" style="446" customWidth="1"/>
    <col min="5401" max="5401" width="6.28515625" style="446" customWidth="1"/>
    <col min="5402" max="5404" width="0" style="446" hidden="1" customWidth="1"/>
    <col min="5405" max="5405" width="11.28515625" style="446" customWidth="1"/>
    <col min="5406" max="5406" width="8.5703125" style="446" customWidth="1"/>
    <col min="5407" max="5632" width="11.42578125" style="446"/>
    <col min="5633" max="5634" width="3.28515625" style="446" customWidth="1"/>
    <col min="5635" max="5636" width="2.7109375" style="446" customWidth="1"/>
    <col min="5637" max="5637" width="3.85546875" style="446" customWidth="1"/>
    <col min="5638" max="5638" width="3.42578125" style="446" customWidth="1"/>
    <col min="5639" max="5639" width="4.140625" style="446" customWidth="1"/>
    <col min="5640" max="5640" width="3.42578125" style="446" customWidth="1"/>
    <col min="5641" max="5641" width="2.7109375" style="446" customWidth="1"/>
    <col min="5642" max="5642" width="3.42578125" style="446" customWidth="1"/>
    <col min="5643" max="5643" width="3.28515625" style="446" customWidth="1"/>
    <col min="5644" max="5644" width="2.7109375" style="446" customWidth="1"/>
    <col min="5645" max="5645" width="5.28515625" style="446" customWidth="1"/>
    <col min="5646" max="5646" width="43" style="446" customWidth="1"/>
    <col min="5647" max="5648" width="10.5703125" style="446" customWidth="1"/>
    <col min="5649" max="5649" width="9" style="446" customWidth="1"/>
    <col min="5650" max="5650" width="11" style="446" customWidth="1"/>
    <col min="5651" max="5654" width="5.140625" style="446" customWidth="1"/>
    <col min="5655" max="5655" width="6.28515625" style="446" customWidth="1"/>
    <col min="5656" max="5656" width="6.5703125" style="446" customWidth="1"/>
    <col min="5657" max="5657" width="6.28515625" style="446" customWidth="1"/>
    <col min="5658" max="5660" width="0" style="446" hidden="1" customWidth="1"/>
    <col min="5661" max="5661" width="11.28515625" style="446" customWidth="1"/>
    <col min="5662" max="5662" width="8.5703125" style="446" customWidth="1"/>
    <col min="5663" max="5888" width="11.42578125" style="446"/>
    <col min="5889" max="5890" width="3.28515625" style="446" customWidth="1"/>
    <col min="5891" max="5892" width="2.7109375" style="446" customWidth="1"/>
    <col min="5893" max="5893" width="3.85546875" style="446" customWidth="1"/>
    <col min="5894" max="5894" width="3.42578125" style="446" customWidth="1"/>
    <col min="5895" max="5895" width="4.140625" style="446" customWidth="1"/>
    <col min="5896" max="5896" width="3.42578125" style="446" customWidth="1"/>
    <col min="5897" max="5897" width="2.7109375" style="446" customWidth="1"/>
    <col min="5898" max="5898" width="3.42578125" style="446" customWidth="1"/>
    <col min="5899" max="5899" width="3.28515625" style="446" customWidth="1"/>
    <col min="5900" max="5900" width="2.7109375" style="446" customWidth="1"/>
    <col min="5901" max="5901" width="5.28515625" style="446" customWidth="1"/>
    <col min="5902" max="5902" width="43" style="446" customWidth="1"/>
    <col min="5903" max="5904" width="10.5703125" style="446" customWidth="1"/>
    <col min="5905" max="5905" width="9" style="446" customWidth="1"/>
    <col min="5906" max="5906" width="11" style="446" customWidth="1"/>
    <col min="5907" max="5910" width="5.140625" style="446" customWidth="1"/>
    <col min="5911" max="5911" width="6.28515625" style="446" customWidth="1"/>
    <col min="5912" max="5912" width="6.5703125" style="446" customWidth="1"/>
    <col min="5913" max="5913" width="6.28515625" style="446" customWidth="1"/>
    <col min="5914" max="5916" width="0" style="446" hidden="1" customWidth="1"/>
    <col min="5917" max="5917" width="11.28515625" style="446" customWidth="1"/>
    <col min="5918" max="5918" width="8.5703125" style="446" customWidth="1"/>
    <col min="5919" max="6144" width="11.42578125" style="446"/>
    <col min="6145" max="6146" width="3.28515625" style="446" customWidth="1"/>
    <col min="6147" max="6148" width="2.7109375" style="446" customWidth="1"/>
    <col min="6149" max="6149" width="3.85546875" style="446" customWidth="1"/>
    <col min="6150" max="6150" width="3.42578125" style="446" customWidth="1"/>
    <col min="6151" max="6151" width="4.140625" style="446" customWidth="1"/>
    <col min="6152" max="6152" width="3.42578125" style="446" customWidth="1"/>
    <col min="6153" max="6153" width="2.7109375" style="446" customWidth="1"/>
    <col min="6154" max="6154" width="3.42578125" style="446" customWidth="1"/>
    <col min="6155" max="6155" width="3.28515625" style="446" customWidth="1"/>
    <col min="6156" max="6156" width="2.7109375" style="446" customWidth="1"/>
    <col min="6157" max="6157" width="5.28515625" style="446" customWidth="1"/>
    <col min="6158" max="6158" width="43" style="446" customWidth="1"/>
    <col min="6159" max="6160" width="10.5703125" style="446" customWidth="1"/>
    <col min="6161" max="6161" width="9" style="446" customWidth="1"/>
    <col min="6162" max="6162" width="11" style="446" customWidth="1"/>
    <col min="6163" max="6166" width="5.140625" style="446" customWidth="1"/>
    <col min="6167" max="6167" width="6.28515625" style="446" customWidth="1"/>
    <col min="6168" max="6168" width="6.5703125" style="446" customWidth="1"/>
    <col min="6169" max="6169" width="6.28515625" style="446" customWidth="1"/>
    <col min="6170" max="6172" width="0" style="446" hidden="1" customWidth="1"/>
    <col min="6173" max="6173" width="11.28515625" style="446" customWidth="1"/>
    <col min="6174" max="6174" width="8.5703125" style="446" customWidth="1"/>
    <col min="6175" max="6400" width="11.42578125" style="446"/>
    <col min="6401" max="6402" width="3.28515625" style="446" customWidth="1"/>
    <col min="6403" max="6404" width="2.7109375" style="446" customWidth="1"/>
    <col min="6405" max="6405" width="3.85546875" style="446" customWidth="1"/>
    <col min="6406" max="6406" width="3.42578125" style="446" customWidth="1"/>
    <col min="6407" max="6407" width="4.140625" style="446" customWidth="1"/>
    <col min="6408" max="6408" width="3.42578125" style="446" customWidth="1"/>
    <col min="6409" max="6409" width="2.7109375" style="446" customWidth="1"/>
    <col min="6410" max="6410" width="3.42578125" style="446" customWidth="1"/>
    <col min="6411" max="6411" width="3.28515625" style="446" customWidth="1"/>
    <col min="6412" max="6412" width="2.7109375" style="446" customWidth="1"/>
    <col min="6413" max="6413" width="5.28515625" style="446" customWidth="1"/>
    <col min="6414" max="6414" width="43" style="446" customWidth="1"/>
    <col min="6415" max="6416" width="10.5703125" style="446" customWidth="1"/>
    <col min="6417" max="6417" width="9" style="446" customWidth="1"/>
    <col min="6418" max="6418" width="11" style="446" customWidth="1"/>
    <col min="6419" max="6422" width="5.140625" style="446" customWidth="1"/>
    <col min="6423" max="6423" width="6.28515625" style="446" customWidth="1"/>
    <col min="6424" max="6424" width="6.5703125" style="446" customWidth="1"/>
    <col min="6425" max="6425" width="6.28515625" style="446" customWidth="1"/>
    <col min="6426" max="6428" width="0" style="446" hidden="1" customWidth="1"/>
    <col min="6429" max="6429" width="11.28515625" style="446" customWidth="1"/>
    <col min="6430" max="6430" width="8.5703125" style="446" customWidth="1"/>
    <col min="6431" max="6656" width="11.42578125" style="446"/>
    <col min="6657" max="6658" width="3.28515625" style="446" customWidth="1"/>
    <col min="6659" max="6660" width="2.7109375" style="446" customWidth="1"/>
    <col min="6661" max="6661" width="3.85546875" style="446" customWidth="1"/>
    <col min="6662" max="6662" width="3.42578125" style="446" customWidth="1"/>
    <col min="6663" max="6663" width="4.140625" style="446" customWidth="1"/>
    <col min="6664" max="6664" width="3.42578125" style="446" customWidth="1"/>
    <col min="6665" max="6665" width="2.7109375" style="446" customWidth="1"/>
    <col min="6666" max="6666" width="3.42578125" style="446" customWidth="1"/>
    <col min="6667" max="6667" width="3.28515625" style="446" customWidth="1"/>
    <col min="6668" max="6668" width="2.7109375" style="446" customWidth="1"/>
    <col min="6669" max="6669" width="5.28515625" style="446" customWidth="1"/>
    <col min="6670" max="6670" width="43" style="446" customWidth="1"/>
    <col min="6671" max="6672" width="10.5703125" style="446" customWidth="1"/>
    <col min="6673" max="6673" width="9" style="446" customWidth="1"/>
    <col min="6674" max="6674" width="11" style="446" customWidth="1"/>
    <col min="6675" max="6678" width="5.140625" style="446" customWidth="1"/>
    <col min="6679" max="6679" width="6.28515625" style="446" customWidth="1"/>
    <col min="6680" max="6680" width="6.5703125" style="446" customWidth="1"/>
    <col min="6681" max="6681" width="6.28515625" style="446" customWidth="1"/>
    <col min="6682" max="6684" width="0" style="446" hidden="1" customWidth="1"/>
    <col min="6685" max="6685" width="11.28515625" style="446" customWidth="1"/>
    <col min="6686" max="6686" width="8.5703125" style="446" customWidth="1"/>
    <col min="6687" max="6912" width="11.42578125" style="446"/>
    <col min="6913" max="6914" width="3.28515625" style="446" customWidth="1"/>
    <col min="6915" max="6916" width="2.7109375" style="446" customWidth="1"/>
    <col min="6917" max="6917" width="3.85546875" style="446" customWidth="1"/>
    <col min="6918" max="6918" width="3.42578125" style="446" customWidth="1"/>
    <col min="6919" max="6919" width="4.140625" style="446" customWidth="1"/>
    <col min="6920" max="6920" width="3.42578125" style="446" customWidth="1"/>
    <col min="6921" max="6921" width="2.7109375" style="446" customWidth="1"/>
    <col min="6922" max="6922" width="3.42578125" style="446" customWidth="1"/>
    <col min="6923" max="6923" width="3.28515625" style="446" customWidth="1"/>
    <col min="6924" max="6924" width="2.7109375" style="446" customWidth="1"/>
    <col min="6925" max="6925" width="5.28515625" style="446" customWidth="1"/>
    <col min="6926" max="6926" width="43" style="446" customWidth="1"/>
    <col min="6927" max="6928" width="10.5703125" style="446" customWidth="1"/>
    <col min="6929" max="6929" width="9" style="446" customWidth="1"/>
    <col min="6930" max="6930" width="11" style="446" customWidth="1"/>
    <col min="6931" max="6934" width="5.140625" style="446" customWidth="1"/>
    <col min="6935" max="6935" width="6.28515625" style="446" customWidth="1"/>
    <col min="6936" max="6936" width="6.5703125" style="446" customWidth="1"/>
    <col min="6937" max="6937" width="6.28515625" style="446" customWidth="1"/>
    <col min="6938" max="6940" width="0" style="446" hidden="1" customWidth="1"/>
    <col min="6941" max="6941" width="11.28515625" style="446" customWidth="1"/>
    <col min="6942" max="6942" width="8.5703125" style="446" customWidth="1"/>
    <col min="6943" max="7168" width="11.42578125" style="446"/>
    <col min="7169" max="7170" width="3.28515625" style="446" customWidth="1"/>
    <col min="7171" max="7172" width="2.7109375" style="446" customWidth="1"/>
    <col min="7173" max="7173" width="3.85546875" style="446" customWidth="1"/>
    <col min="7174" max="7174" width="3.42578125" style="446" customWidth="1"/>
    <col min="7175" max="7175" width="4.140625" style="446" customWidth="1"/>
    <col min="7176" max="7176" width="3.42578125" style="446" customWidth="1"/>
    <col min="7177" max="7177" width="2.7109375" style="446" customWidth="1"/>
    <col min="7178" max="7178" width="3.42578125" style="446" customWidth="1"/>
    <col min="7179" max="7179" width="3.28515625" style="446" customWidth="1"/>
    <col min="7180" max="7180" width="2.7109375" style="446" customWidth="1"/>
    <col min="7181" max="7181" width="5.28515625" style="446" customWidth="1"/>
    <col min="7182" max="7182" width="43" style="446" customWidth="1"/>
    <col min="7183" max="7184" width="10.5703125" style="446" customWidth="1"/>
    <col min="7185" max="7185" width="9" style="446" customWidth="1"/>
    <col min="7186" max="7186" width="11" style="446" customWidth="1"/>
    <col min="7187" max="7190" width="5.140625" style="446" customWidth="1"/>
    <col min="7191" max="7191" width="6.28515625" style="446" customWidth="1"/>
    <col min="7192" max="7192" width="6.5703125" style="446" customWidth="1"/>
    <col min="7193" max="7193" width="6.28515625" style="446" customWidth="1"/>
    <col min="7194" max="7196" width="0" style="446" hidden="1" customWidth="1"/>
    <col min="7197" max="7197" width="11.28515625" style="446" customWidth="1"/>
    <col min="7198" max="7198" width="8.5703125" style="446" customWidth="1"/>
    <col min="7199" max="7424" width="11.42578125" style="446"/>
    <col min="7425" max="7426" width="3.28515625" style="446" customWidth="1"/>
    <col min="7427" max="7428" width="2.7109375" style="446" customWidth="1"/>
    <col min="7429" max="7429" width="3.85546875" style="446" customWidth="1"/>
    <col min="7430" max="7430" width="3.42578125" style="446" customWidth="1"/>
    <col min="7431" max="7431" width="4.140625" style="446" customWidth="1"/>
    <col min="7432" max="7432" width="3.42578125" style="446" customWidth="1"/>
    <col min="7433" max="7433" width="2.7109375" style="446" customWidth="1"/>
    <col min="7434" max="7434" width="3.42578125" style="446" customWidth="1"/>
    <col min="7435" max="7435" width="3.28515625" style="446" customWidth="1"/>
    <col min="7436" max="7436" width="2.7109375" style="446" customWidth="1"/>
    <col min="7437" max="7437" width="5.28515625" style="446" customWidth="1"/>
    <col min="7438" max="7438" width="43" style="446" customWidth="1"/>
    <col min="7439" max="7440" width="10.5703125" style="446" customWidth="1"/>
    <col min="7441" max="7441" width="9" style="446" customWidth="1"/>
    <col min="7442" max="7442" width="11" style="446" customWidth="1"/>
    <col min="7443" max="7446" width="5.140625" style="446" customWidth="1"/>
    <col min="7447" max="7447" width="6.28515625" style="446" customWidth="1"/>
    <col min="7448" max="7448" width="6.5703125" style="446" customWidth="1"/>
    <col min="7449" max="7449" width="6.28515625" style="446" customWidth="1"/>
    <col min="7450" max="7452" width="0" style="446" hidden="1" customWidth="1"/>
    <col min="7453" max="7453" width="11.28515625" style="446" customWidth="1"/>
    <col min="7454" max="7454" width="8.5703125" style="446" customWidth="1"/>
    <col min="7455" max="7680" width="11.42578125" style="446"/>
    <col min="7681" max="7682" width="3.28515625" style="446" customWidth="1"/>
    <col min="7683" max="7684" width="2.7109375" style="446" customWidth="1"/>
    <col min="7685" max="7685" width="3.85546875" style="446" customWidth="1"/>
    <col min="7686" max="7686" width="3.42578125" style="446" customWidth="1"/>
    <col min="7687" max="7687" width="4.140625" style="446" customWidth="1"/>
    <col min="7688" max="7688" width="3.42578125" style="446" customWidth="1"/>
    <col min="7689" max="7689" width="2.7109375" style="446" customWidth="1"/>
    <col min="7690" max="7690" width="3.42578125" style="446" customWidth="1"/>
    <col min="7691" max="7691" width="3.28515625" style="446" customWidth="1"/>
    <col min="7692" max="7692" width="2.7109375" style="446" customWidth="1"/>
    <col min="7693" max="7693" width="5.28515625" style="446" customWidth="1"/>
    <col min="7694" max="7694" width="43" style="446" customWidth="1"/>
    <col min="7695" max="7696" width="10.5703125" style="446" customWidth="1"/>
    <col min="7697" max="7697" width="9" style="446" customWidth="1"/>
    <col min="7698" max="7698" width="11" style="446" customWidth="1"/>
    <col min="7699" max="7702" width="5.140625" style="446" customWidth="1"/>
    <col min="7703" max="7703" width="6.28515625" style="446" customWidth="1"/>
    <col min="7704" max="7704" width="6.5703125" style="446" customWidth="1"/>
    <col min="7705" max="7705" width="6.28515625" style="446" customWidth="1"/>
    <col min="7706" max="7708" width="0" style="446" hidden="1" customWidth="1"/>
    <col min="7709" max="7709" width="11.28515625" style="446" customWidth="1"/>
    <col min="7710" max="7710" width="8.5703125" style="446" customWidth="1"/>
    <col min="7711" max="7936" width="11.42578125" style="446"/>
    <col min="7937" max="7938" width="3.28515625" style="446" customWidth="1"/>
    <col min="7939" max="7940" width="2.7109375" style="446" customWidth="1"/>
    <col min="7941" max="7941" width="3.85546875" style="446" customWidth="1"/>
    <col min="7942" max="7942" width="3.42578125" style="446" customWidth="1"/>
    <col min="7943" max="7943" width="4.140625" style="446" customWidth="1"/>
    <col min="7944" max="7944" width="3.42578125" style="446" customWidth="1"/>
    <col min="7945" max="7945" width="2.7109375" style="446" customWidth="1"/>
    <col min="7946" max="7946" width="3.42578125" style="446" customWidth="1"/>
    <col min="7947" max="7947" width="3.28515625" style="446" customWidth="1"/>
    <col min="7948" max="7948" width="2.7109375" style="446" customWidth="1"/>
    <col min="7949" max="7949" width="5.28515625" style="446" customWidth="1"/>
    <col min="7950" max="7950" width="43" style="446" customWidth="1"/>
    <col min="7951" max="7952" width="10.5703125" style="446" customWidth="1"/>
    <col min="7953" max="7953" width="9" style="446" customWidth="1"/>
    <col min="7954" max="7954" width="11" style="446" customWidth="1"/>
    <col min="7955" max="7958" width="5.140625" style="446" customWidth="1"/>
    <col min="7959" max="7959" width="6.28515625" style="446" customWidth="1"/>
    <col min="7960" max="7960" width="6.5703125" style="446" customWidth="1"/>
    <col min="7961" max="7961" width="6.28515625" style="446" customWidth="1"/>
    <col min="7962" max="7964" width="0" style="446" hidden="1" customWidth="1"/>
    <col min="7965" max="7965" width="11.28515625" style="446" customWidth="1"/>
    <col min="7966" max="7966" width="8.5703125" style="446" customWidth="1"/>
    <col min="7967" max="8192" width="11.42578125" style="446"/>
    <col min="8193" max="8194" width="3.28515625" style="446" customWidth="1"/>
    <col min="8195" max="8196" width="2.7109375" style="446" customWidth="1"/>
    <col min="8197" max="8197" width="3.85546875" style="446" customWidth="1"/>
    <col min="8198" max="8198" width="3.42578125" style="446" customWidth="1"/>
    <col min="8199" max="8199" width="4.140625" style="446" customWidth="1"/>
    <col min="8200" max="8200" width="3.42578125" style="446" customWidth="1"/>
    <col min="8201" max="8201" width="2.7109375" style="446" customWidth="1"/>
    <col min="8202" max="8202" width="3.42578125" style="446" customWidth="1"/>
    <col min="8203" max="8203" width="3.28515625" style="446" customWidth="1"/>
    <col min="8204" max="8204" width="2.7109375" style="446" customWidth="1"/>
    <col min="8205" max="8205" width="5.28515625" style="446" customWidth="1"/>
    <col min="8206" max="8206" width="43" style="446" customWidth="1"/>
    <col min="8207" max="8208" width="10.5703125" style="446" customWidth="1"/>
    <col min="8209" max="8209" width="9" style="446" customWidth="1"/>
    <col min="8210" max="8210" width="11" style="446" customWidth="1"/>
    <col min="8211" max="8214" width="5.140625" style="446" customWidth="1"/>
    <col min="8215" max="8215" width="6.28515625" style="446" customWidth="1"/>
    <col min="8216" max="8216" width="6.5703125" style="446" customWidth="1"/>
    <col min="8217" max="8217" width="6.28515625" style="446" customWidth="1"/>
    <col min="8218" max="8220" width="0" style="446" hidden="1" customWidth="1"/>
    <col min="8221" max="8221" width="11.28515625" style="446" customWidth="1"/>
    <col min="8222" max="8222" width="8.5703125" style="446" customWidth="1"/>
    <col min="8223" max="8448" width="11.42578125" style="446"/>
    <col min="8449" max="8450" width="3.28515625" style="446" customWidth="1"/>
    <col min="8451" max="8452" width="2.7109375" style="446" customWidth="1"/>
    <col min="8453" max="8453" width="3.85546875" style="446" customWidth="1"/>
    <col min="8454" max="8454" width="3.42578125" style="446" customWidth="1"/>
    <col min="8455" max="8455" width="4.140625" style="446" customWidth="1"/>
    <col min="8456" max="8456" width="3.42578125" style="446" customWidth="1"/>
    <col min="8457" max="8457" width="2.7109375" style="446" customWidth="1"/>
    <col min="8458" max="8458" width="3.42578125" style="446" customWidth="1"/>
    <col min="8459" max="8459" width="3.28515625" style="446" customWidth="1"/>
    <col min="8460" max="8460" width="2.7109375" style="446" customWidth="1"/>
    <col min="8461" max="8461" width="5.28515625" style="446" customWidth="1"/>
    <col min="8462" max="8462" width="43" style="446" customWidth="1"/>
    <col min="8463" max="8464" width="10.5703125" style="446" customWidth="1"/>
    <col min="8465" max="8465" width="9" style="446" customWidth="1"/>
    <col min="8466" max="8466" width="11" style="446" customWidth="1"/>
    <col min="8467" max="8470" width="5.140625" style="446" customWidth="1"/>
    <col min="8471" max="8471" width="6.28515625" style="446" customWidth="1"/>
    <col min="8472" max="8472" width="6.5703125" style="446" customWidth="1"/>
    <col min="8473" max="8473" width="6.28515625" style="446" customWidth="1"/>
    <col min="8474" max="8476" width="0" style="446" hidden="1" customWidth="1"/>
    <col min="8477" max="8477" width="11.28515625" style="446" customWidth="1"/>
    <col min="8478" max="8478" width="8.5703125" style="446" customWidth="1"/>
    <col min="8479" max="8704" width="11.42578125" style="446"/>
    <col min="8705" max="8706" width="3.28515625" style="446" customWidth="1"/>
    <col min="8707" max="8708" width="2.7109375" style="446" customWidth="1"/>
    <col min="8709" max="8709" width="3.85546875" style="446" customWidth="1"/>
    <col min="8710" max="8710" width="3.42578125" style="446" customWidth="1"/>
    <col min="8711" max="8711" width="4.140625" style="446" customWidth="1"/>
    <col min="8712" max="8712" width="3.42578125" style="446" customWidth="1"/>
    <col min="8713" max="8713" width="2.7109375" style="446" customWidth="1"/>
    <col min="8714" max="8714" width="3.42578125" style="446" customWidth="1"/>
    <col min="8715" max="8715" width="3.28515625" style="446" customWidth="1"/>
    <col min="8716" max="8716" width="2.7109375" style="446" customWidth="1"/>
    <col min="8717" max="8717" width="5.28515625" style="446" customWidth="1"/>
    <col min="8718" max="8718" width="43" style="446" customWidth="1"/>
    <col min="8719" max="8720" width="10.5703125" style="446" customWidth="1"/>
    <col min="8721" max="8721" width="9" style="446" customWidth="1"/>
    <col min="8722" max="8722" width="11" style="446" customWidth="1"/>
    <col min="8723" max="8726" width="5.140625" style="446" customWidth="1"/>
    <col min="8727" max="8727" width="6.28515625" style="446" customWidth="1"/>
    <col min="8728" max="8728" width="6.5703125" style="446" customWidth="1"/>
    <col min="8729" max="8729" width="6.28515625" style="446" customWidth="1"/>
    <col min="8730" max="8732" width="0" style="446" hidden="1" customWidth="1"/>
    <col min="8733" max="8733" width="11.28515625" style="446" customWidth="1"/>
    <col min="8734" max="8734" width="8.5703125" style="446" customWidth="1"/>
    <col min="8735" max="8960" width="11.42578125" style="446"/>
    <col min="8961" max="8962" width="3.28515625" style="446" customWidth="1"/>
    <col min="8963" max="8964" width="2.7109375" style="446" customWidth="1"/>
    <col min="8965" max="8965" width="3.85546875" style="446" customWidth="1"/>
    <col min="8966" max="8966" width="3.42578125" style="446" customWidth="1"/>
    <col min="8967" max="8967" width="4.140625" style="446" customWidth="1"/>
    <col min="8968" max="8968" width="3.42578125" style="446" customWidth="1"/>
    <col min="8969" max="8969" width="2.7109375" style="446" customWidth="1"/>
    <col min="8970" max="8970" width="3.42578125" style="446" customWidth="1"/>
    <col min="8971" max="8971" width="3.28515625" style="446" customWidth="1"/>
    <col min="8972" max="8972" width="2.7109375" style="446" customWidth="1"/>
    <col min="8973" max="8973" width="5.28515625" style="446" customWidth="1"/>
    <col min="8974" max="8974" width="43" style="446" customWidth="1"/>
    <col min="8975" max="8976" width="10.5703125" style="446" customWidth="1"/>
    <col min="8977" max="8977" width="9" style="446" customWidth="1"/>
    <col min="8978" max="8978" width="11" style="446" customWidth="1"/>
    <col min="8979" max="8982" width="5.140625" style="446" customWidth="1"/>
    <col min="8983" max="8983" width="6.28515625" style="446" customWidth="1"/>
    <col min="8984" max="8984" width="6.5703125" style="446" customWidth="1"/>
    <col min="8985" max="8985" width="6.28515625" style="446" customWidth="1"/>
    <col min="8986" max="8988" width="0" style="446" hidden="1" customWidth="1"/>
    <col min="8989" max="8989" width="11.28515625" style="446" customWidth="1"/>
    <col min="8990" max="8990" width="8.5703125" style="446" customWidth="1"/>
    <col min="8991" max="9216" width="11.42578125" style="446"/>
    <col min="9217" max="9218" width="3.28515625" style="446" customWidth="1"/>
    <col min="9219" max="9220" width="2.7109375" style="446" customWidth="1"/>
    <col min="9221" max="9221" width="3.85546875" style="446" customWidth="1"/>
    <col min="9222" max="9222" width="3.42578125" style="446" customWidth="1"/>
    <col min="9223" max="9223" width="4.140625" style="446" customWidth="1"/>
    <col min="9224" max="9224" width="3.42578125" style="446" customWidth="1"/>
    <col min="9225" max="9225" width="2.7109375" style="446" customWidth="1"/>
    <col min="9226" max="9226" width="3.42578125" style="446" customWidth="1"/>
    <col min="9227" max="9227" width="3.28515625" style="446" customWidth="1"/>
    <col min="9228" max="9228" width="2.7109375" style="446" customWidth="1"/>
    <col min="9229" max="9229" width="5.28515625" style="446" customWidth="1"/>
    <col min="9230" max="9230" width="43" style="446" customWidth="1"/>
    <col min="9231" max="9232" width="10.5703125" style="446" customWidth="1"/>
    <col min="9233" max="9233" width="9" style="446" customWidth="1"/>
    <col min="9234" max="9234" width="11" style="446" customWidth="1"/>
    <col min="9235" max="9238" width="5.140625" style="446" customWidth="1"/>
    <col min="9239" max="9239" width="6.28515625" style="446" customWidth="1"/>
    <col min="9240" max="9240" width="6.5703125" style="446" customWidth="1"/>
    <col min="9241" max="9241" width="6.28515625" style="446" customWidth="1"/>
    <col min="9242" max="9244" width="0" style="446" hidden="1" customWidth="1"/>
    <col min="9245" max="9245" width="11.28515625" style="446" customWidth="1"/>
    <col min="9246" max="9246" width="8.5703125" style="446" customWidth="1"/>
    <col min="9247" max="9472" width="11.42578125" style="446"/>
    <col min="9473" max="9474" width="3.28515625" style="446" customWidth="1"/>
    <col min="9475" max="9476" width="2.7109375" style="446" customWidth="1"/>
    <col min="9477" max="9477" width="3.85546875" style="446" customWidth="1"/>
    <col min="9478" max="9478" width="3.42578125" style="446" customWidth="1"/>
    <col min="9479" max="9479" width="4.140625" style="446" customWidth="1"/>
    <col min="9480" max="9480" width="3.42578125" style="446" customWidth="1"/>
    <col min="9481" max="9481" width="2.7109375" style="446" customWidth="1"/>
    <col min="9482" max="9482" width="3.42578125" style="446" customWidth="1"/>
    <col min="9483" max="9483" width="3.28515625" style="446" customWidth="1"/>
    <col min="9484" max="9484" width="2.7109375" style="446" customWidth="1"/>
    <col min="9485" max="9485" width="5.28515625" style="446" customWidth="1"/>
    <col min="9486" max="9486" width="43" style="446" customWidth="1"/>
    <col min="9487" max="9488" width="10.5703125" style="446" customWidth="1"/>
    <col min="9489" max="9489" width="9" style="446" customWidth="1"/>
    <col min="9490" max="9490" width="11" style="446" customWidth="1"/>
    <col min="9491" max="9494" width="5.140625" style="446" customWidth="1"/>
    <col min="9495" max="9495" width="6.28515625" style="446" customWidth="1"/>
    <col min="9496" max="9496" width="6.5703125" style="446" customWidth="1"/>
    <col min="9497" max="9497" width="6.28515625" style="446" customWidth="1"/>
    <col min="9498" max="9500" width="0" style="446" hidden="1" customWidth="1"/>
    <col min="9501" max="9501" width="11.28515625" style="446" customWidth="1"/>
    <col min="9502" max="9502" width="8.5703125" style="446" customWidth="1"/>
    <col min="9503" max="9728" width="11.42578125" style="446"/>
    <col min="9729" max="9730" width="3.28515625" style="446" customWidth="1"/>
    <col min="9731" max="9732" width="2.7109375" style="446" customWidth="1"/>
    <col min="9733" max="9733" width="3.85546875" style="446" customWidth="1"/>
    <col min="9734" max="9734" width="3.42578125" style="446" customWidth="1"/>
    <col min="9735" max="9735" width="4.140625" style="446" customWidth="1"/>
    <col min="9736" max="9736" width="3.42578125" style="446" customWidth="1"/>
    <col min="9737" max="9737" width="2.7109375" style="446" customWidth="1"/>
    <col min="9738" max="9738" width="3.42578125" style="446" customWidth="1"/>
    <col min="9739" max="9739" width="3.28515625" style="446" customWidth="1"/>
    <col min="9740" max="9740" width="2.7109375" style="446" customWidth="1"/>
    <col min="9741" max="9741" width="5.28515625" style="446" customWidth="1"/>
    <col min="9742" max="9742" width="43" style="446" customWidth="1"/>
    <col min="9743" max="9744" width="10.5703125" style="446" customWidth="1"/>
    <col min="9745" max="9745" width="9" style="446" customWidth="1"/>
    <col min="9746" max="9746" width="11" style="446" customWidth="1"/>
    <col min="9747" max="9750" width="5.140625" style="446" customWidth="1"/>
    <col min="9751" max="9751" width="6.28515625" style="446" customWidth="1"/>
    <col min="9752" max="9752" width="6.5703125" style="446" customWidth="1"/>
    <col min="9753" max="9753" width="6.28515625" style="446" customWidth="1"/>
    <col min="9754" max="9756" width="0" style="446" hidden="1" customWidth="1"/>
    <col min="9757" max="9757" width="11.28515625" style="446" customWidth="1"/>
    <col min="9758" max="9758" width="8.5703125" style="446" customWidth="1"/>
    <col min="9759" max="9984" width="11.42578125" style="446"/>
    <col min="9985" max="9986" width="3.28515625" style="446" customWidth="1"/>
    <col min="9987" max="9988" width="2.7109375" style="446" customWidth="1"/>
    <col min="9989" max="9989" width="3.85546875" style="446" customWidth="1"/>
    <col min="9990" max="9990" width="3.42578125" style="446" customWidth="1"/>
    <col min="9991" max="9991" width="4.140625" style="446" customWidth="1"/>
    <col min="9992" max="9992" width="3.42578125" style="446" customWidth="1"/>
    <col min="9993" max="9993" width="2.7109375" style="446" customWidth="1"/>
    <col min="9994" max="9994" width="3.42578125" style="446" customWidth="1"/>
    <col min="9995" max="9995" width="3.28515625" style="446" customWidth="1"/>
    <col min="9996" max="9996" width="2.7109375" style="446" customWidth="1"/>
    <col min="9997" max="9997" width="5.28515625" style="446" customWidth="1"/>
    <col min="9998" max="9998" width="43" style="446" customWidth="1"/>
    <col min="9999" max="10000" width="10.5703125" style="446" customWidth="1"/>
    <col min="10001" max="10001" width="9" style="446" customWidth="1"/>
    <col min="10002" max="10002" width="11" style="446" customWidth="1"/>
    <col min="10003" max="10006" width="5.140625" style="446" customWidth="1"/>
    <col min="10007" max="10007" width="6.28515625" style="446" customWidth="1"/>
    <col min="10008" max="10008" width="6.5703125" style="446" customWidth="1"/>
    <col min="10009" max="10009" width="6.28515625" style="446" customWidth="1"/>
    <col min="10010" max="10012" width="0" style="446" hidden="1" customWidth="1"/>
    <col min="10013" max="10013" width="11.28515625" style="446" customWidth="1"/>
    <col min="10014" max="10014" width="8.5703125" style="446" customWidth="1"/>
    <col min="10015" max="10240" width="11.42578125" style="446"/>
    <col min="10241" max="10242" width="3.28515625" style="446" customWidth="1"/>
    <col min="10243" max="10244" width="2.7109375" style="446" customWidth="1"/>
    <col min="10245" max="10245" width="3.85546875" style="446" customWidth="1"/>
    <col min="10246" max="10246" width="3.42578125" style="446" customWidth="1"/>
    <col min="10247" max="10247" width="4.140625" style="446" customWidth="1"/>
    <col min="10248" max="10248" width="3.42578125" style="446" customWidth="1"/>
    <col min="10249" max="10249" width="2.7109375" style="446" customWidth="1"/>
    <col min="10250" max="10250" width="3.42578125" style="446" customWidth="1"/>
    <col min="10251" max="10251" width="3.28515625" style="446" customWidth="1"/>
    <col min="10252" max="10252" width="2.7109375" style="446" customWidth="1"/>
    <col min="10253" max="10253" width="5.28515625" style="446" customWidth="1"/>
    <col min="10254" max="10254" width="43" style="446" customWidth="1"/>
    <col min="10255" max="10256" width="10.5703125" style="446" customWidth="1"/>
    <col min="10257" max="10257" width="9" style="446" customWidth="1"/>
    <col min="10258" max="10258" width="11" style="446" customWidth="1"/>
    <col min="10259" max="10262" width="5.140625" style="446" customWidth="1"/>
    <col min="10263" max="10263" width="6.28515625" style="446" customWidth="1"/>
    <col min="10264" max="10264" width="6.5703125" style="446" customWidth="1"/>
    <col min="10265" max="10265" width="6.28515625" style="446" customWidth="1"/>
    <col min="10266" max="10268" width="0" style="446" hidden="1" customWidth="1"/>
    <col min="10269" max="10269" width="11.28515625" style="446" customWidth="1"/>
    <col min="10270" max="10270" width="8.5703125" style="446" customWidth="1"/>
    <col min="10271" max="10496" width="11.42578125" style="446"/>
    <col min="10497" max="10498" width="3.28515625" style="446" customWidth="1"/>
    <col min="10499" max="10500" width="2.7109375" style="446" customWidth="1"/>
    <col min="10501" max="10501" width="3.85546875" style="446" customWidth="1"/>
    <col min="10502" max="10502" width="3.42578125" style="446" customWidth="1"/>
    <col min="10503" max="10503" width="4.140625" style="446" customWidth="1"/>
    <col min="10504" max="10504" width="3.42578125" style="446" customWidth="1"/>
    <col min="10505" max="10505" width="2.7109375" style="446" customWidth="1"/>
    <col min="10506" max="10506" width="3.42578125" style="446" customWidth="1"/>
    <col min="10507" max="10507" width="3.28515625" style="446" customWidth="1"/>
    <col min="10508" max="10508" width="2.7109375" style="446" customWidth="1"/>
    <col min="10509" max="10509" width="5.28515625" style="446" customWidth="1"/>
    <col min="10510" max="10510" width="43" style="446" customWidth="1"/>
    <col min="10511" max="10512" width="10.5703125" style="446" customWidth="1"/>
    <col min="10513" max="10513" width="9" style="446" customWidth="1"/>
    <col min="10514" max="10514" width="11" style="446" customWidth="1"/>
    <col min="10515" max="10518" width="5.140625" style="446" customWidth="1"/>
    <col min="10519" max="10519" width="6.28515625" style="446" customWidth="1"/>
    <col min="10520" max="10520" width="6.5703125" style="446" customWidth="1"/>
    <col min="10521" max="10521" width="6.28515625" style="446" customWidth="1"/>
    <col min="10522" max="10524" width="0" style="446" hidden="1" customWidth="1"/>
    <col min="10525" max="10525" width="11.28515625" style="446" customWidth="1"/>
    <col min="10526" max="10526" width="8.5703125" style="446" customWidth="1"/>
    <col min="10527" max="10752" width="11.42578125" style="446"/>
    <col min="10753" max="10754" width="3.28515625" style="446" customWidth="1"/>
    <col min="10755" max="10756" width="2.7109375" style="446" customWidth="1"/>
    <col min="10757" max="10757" width="3.85546875" style="446" customWidth="1"/>
    <col min="10758" max="10758" width="3.42578125" style="446" customWidth="1"/>
    <col min="10759" max="10759" width="4.140625" style="446" customWidth="1"/>
    <col min="10760" max="10760" width="3.42578125" style="446" customWidth="1"/>
    <col min="10761" max="10761" width="2.7109375" style="446" customWidth="1"/>
    <col min="10762" max="10762" width="3.42578125" style="446" customWidth="1"/>
    <col min="10763" max="10763" width="3.28515625" style="446" customWidth="1"/>
    <col min="10764" max="10764" width="2.7109375" style="446" customWidth="1"/>
    <col min="10765" max="10765" width="5.28515625" style="446" customWidth="1"/>
    <col min="10766" max="10766" width="43" style="446" customWidth="1"/>
    <col min="10767" max="10768" width="10.5703125" style="446" customWidth="1"/>
    <col min="10769" max="10769" width="9" style="446" customWidth="1"/>
    <col min="10770" max="10770" width="11" style="446" customWidth="1"/>
    <col min="10771" max="10774" width="5.140625" style="446" customWidth="1"/>
    <col min="10775" max="10775" width="6.28515625" style="446" customWidth="1"/>
    <col min="10776" max="10776" width="6.5703125" style="446" customWidth="1"/>
    <col min="10777" max="10777" width="6.28515625" style="446" customWidth="1"/>
    <col min="10778" max="10780" width="0" style="446" hidden="1" customWidth="1"/>
    <col min="10781" max="10781" width="11.28515625" style="446" customWidth="1"/>
    <col min="10782" max="10782" width="8.5703125" style="446" customWidth="1"/>
    <col min="10783" max="11008" width="11.42578125" style="446"/>
    <col min="11009" max="11010" width="3.28515625" style="446" customWidth="1"/>
    <col min="11011" max="11012" width="2.7109375" style="446" customWidth="1"/>
    <col min="11013" max="11013" width="3.85546875" style="446" customWidth="1"/>
    <col min="11014" max="11014" width="3.42578125" style="446" customWidth="1"/>
    <col min="11015" max="11015" width="4.140625" style="446" customWidth="1"/>
    <col min="11016" max="11016" width="3.42578125" style="446" customWidth="1"/>
    <col min="11017" max="11017" width="2.7109375" style="446" customWidth="1"/>
    <col min="11018" max="11018" width="3.42578125" style="446" customWidth="1"/>
    <col min="11019" max="11019" width="3.28515625" style="446" customWidth="1"/>
    <col min="11020" max="11020" width="2.7109375" style="446" customWidth="1"/>
    <col min="11021" max="11021" width="5.28515625" style="446" customWidth="1"/>
    <col min="11022" max="11022" width="43" style="446" customWidth="1"/>
    <col min="11023" max="11024" width="10.5703125" style="446" customWidth="1"/>
    <col min="11025" max="11025" width="9" style="446" customWidth="1"/>
    <col min="11026" max="11026" width="11" style="446" customWidth="1"/>
    <col min="11027" max="11030" width="5.140625" style="446" customWidth="1"/>
    <col min="11031" max="11031" width="6.28515625" style="446" customWidth="1"/>
    <col min="11032" max="11032" width="6.5703125" style="446" customWidth="1"/>
    <col min="11033" max="11033" width="6.28515625" style="446" customWidth="1"/>
    <col min="11034" max="11036" width="0" style="446" hidden="1" customWidth="1"/>
    <col min="11037" max="11037" width="11.28515625" style="446" customWidth="1"/>
    <col min="11038" max="11038" width="8.5703125" style="446" customWidth="1"/>
    <col min="11039" max="11264" width="11.42578125" style="446"/>
    <col min="11265" max="11266" width="3.28515625" style="446" customWidth="1"/>
    <col min="11267" max="11268" width="2.7109375" style="446" customWidth="1"/>
    <col min="11269" max="11269" width="3.85546875" style="446" customWidth="1"/>
    <col min="11270" max="11270" width="3.42578125" style="446" customWidth="1"/>
    <col min="11271" max="11271" width="4.140625" style="446" customWidth="1"/>
    <col min="11272" max="11272" width="3.42578125" style="446" customWidth="1"/>
    <col min="11273" max="11273" width="2.7109375" style="446" customWidth="1"/>
    <col min="11274" max="11274" width="3.42578125" style="446" customWidth="1"/>
    <col min="11275" max="11275" width="3.28515625" style="446" customWidth="1"/>
    <col min="11276" max="11276" width="2.7109375" style="446" customWidth="1"/>
    <col min="11277" max="11277" width="5.28515625" style="446" customWidth="1"/>
    <col min="11278" max="11278" width="43" style="446" customWidth="1"/>
    <col min="11279" max="11280" width="10.5703125" style="446" customWidth="1"/>
    <col min="11281" max="11281" width="9" style="446" customWidth="1"/>
    <col min="11282" max="11282" width="11" style="446" customWidth="1"/>
    <col min="11283" max="11286" width="5.140625" style="446" customWidth="1"/>
    <col min="11287" max="11287" width="6.28515625" style="446" customWidth="1"/>
    <col min="11288" max="11288" width="6.5703125" style="446" customWidth="1"/>
    <col min="11289" max="11289" width="6.28515625" style="446" customWidth="1"/>
    <col min="11290" max="11292" width="0" style="446" hidden="1" customWidth="1"/>
    <col min="11293" max="11293" width="11.28515625" style="446" customWidth="1"/>
    <col min="11294" max="11294" width="8.5703125" style="446" customWidth="1"/>
    <col min="11295" max="11520" width="11.42578125" style="446"/>
    <col min="11521" max="11522" width="3.28515625" style="446" customWidth="1"/>
    <col min="11523" max="11524" width="2.7109375" style="446" customWidth="1"/>
    <col min="11525" max="11525" width="3.85546875" style="446" customWidth="1"/>
    <col min="11526" max="11526" width="3.42578125" style="446" customWidth="1"/>
    <col min="11527" max="11527" width="4.140625" style="446" customWidth="1"/>
    <col min="11528" max="11528" width="3.42578125" style="446" customWidth="1"/>
    <col min="11529" max="11529" width="2.7109375" style="446" customWidth="1"/>
    <col min="11530" max="11530" width="3.42578125" style="446" customWidth="1"/>
    <col min="11531" max="11531" width="3.28515625" style="446" customWidth="1"/>
    <col min="11532" max="11532" width="2.7109375" style="446" customWidth="1"/>
    <col min="11533" max="11533" width="5.28515625" style="446" customWidth="1"/>
    <col min="11534" max="11534" width="43" style="446" customWidth="1"/>
    <col min="11535" max="11536" width="10.5703125" style="446" customWidth="1"/>
    <col min="11537" max="11537" width="9" style="446" customWidth="1"/>
    <col min="11538" max="11538" width="11" style="446" customWidth="1"/>
    <col min="11539" max="11542" width="5.140625" style="446" customWidth="1"/>
    <col min="11543" max="11543" width="6.28515625" style="446" customWidth="1"/>
    <col min="11544" max="11544" width="6.5703125" style="446" customWidth="1"/>
    <col min="11545" max="11545" width="6.28515625" style="446" customWidth="1"/>
    <col min="11546" max="11548" width="0" style="446" hidden="1" customWidth="1"/>
    <col min="11549" max="11549" width="11.28515625" style="446" customWidth="1"/>
    <col min="11550" max="11550" width="8.5703125" style="446" customWidth="1"/>
    <col min="11551" max="11776" width="11.42578125" style="446"/>
    <col min="11777" max="11778" width="3.28515625" style="446" customWidth="1"/>
    <col min="11779" max="11780" width="2.7109375" style="446" customWidth="1"/>
    <col min="11781" max="11781" width="3.85546875" style="446" customWidth="1"/>
    <col min="11782" max="11782" width="3.42578125" style="446" customWidth="1"/>
    <col min="11783" max="11783" width="4.140625" style="446" customWidth="1"/>
    <col min="11784" max="11784" width="3.42578125" style="446" customWidth="1"/>
    <col min="11785" max="11785" width="2.7109375" style="446" customWidth="1"/>
    <col min="11786" max="11786" width="3.42578125" style="446" customWidth="1"/>
    <col min="11787" max="11787" width="3.28515625" style="446" customWidth="1"/>
    <col min="11788" max="11788" width="2.7109375" style="446" customWidth="1"/>
    <col min="11789" max="11789" width="5.28515625" style="446" customWidth="1"/>
    <col min="11790" max="11790" width="43" style="446" customWidth="1"/>
    <col min="11791" max="11792" width="10.5703125" style="446" customWidth="1"/>
    <col min="11793" max="11793" width="9" style="446" customWidth="1"/>
    <col min="11794" max="11794" width="11" style="446" customWidth="1"/>
    <col min="11795" max="11798" width="5.140625" style="446" customWidth="1"/>
    <col min="11799" max="11799" width="6.28515625" style="446" customWidth="1"/>
    <col min="11800" max="11800" width="6.5703125" style="446" customWidth="1"/>
    <col min="11801" max="11801" width="6.28515625" style="446" customWidth="1"/>
    <col min="11802" max="11804" width="0" style="446" hidden="1" customWidth="1"/>
    <col min="11805" max="11805" width="11.28515625" style="446" customWidth="1"/>
    <col min="11806" max="11806" width="8.5703125" style="446" customWidth="1"/>
    <col min="11807" max="12032" width="11.42578125" style="446"/>
    <col min="12033" max="12034" width="3.28515625" style="446" customWidth="1"/>
    <col min="12035" max="12036" width="2.7109375" style="446" customWidth="1"/>
    <col min="12037" max="12037" width="3.85546875" style="446" customWidth="1"/>
    <col min="12038" max="12038" width="3.42578125" style="446" customWidth="1"/>
    <col min="12039" max="12039" width="4.140625" style="446" customWidth="1"/>
    <col min="12040" max="12040" width="3.42578125" style="446" customWidth="1"/>
    <col min="12041" max="12041" width="2.7109375" style="446" customWidth="1"/>
    <col min="12042" max="12042" width="3.42578125" style="446" customWidth="1"/>
    <col min="12043" max="12043" width="3.28515625" style="446" customWidth="1"/>
    <col min="12044" max="12044" width="2.7109375" style="446" customWidth="1"/>
    <col min="12045" max="12045" width="5.28515625" style="446" customWidth="1"/>
    <col min="12046" max="12046" width="43" style="446" customWidth="1"/>
    <col min="12047" max="12048" width="10.5703125" style="446" customWidth="1"/>
    <col min="12049" max="12049" width="9" style="446" customWidth="1"/>
    <col min="12050" max="12050" width="11" style="446" customWidth="1"/>
    <col min="12051" max="12054" width="5.140625" style="446" customWidth="1"/>
    <col min="12055" max="12055" width="6.28515625" style="446" customWidth="1"/>
    <col min="12056" max="12056" width="6.5703125" style="446" customWidth="1"/>
    <col min="12057" max="12057" width="6.28515625" style="446" customWidth="1"/>
    <col min="12058" max="12060" width="0" style="446" hidden="1" customWidth="1"/>
    <col min="12061" max="12061" width="11.28515625" style="446" customWidth="1"/>
    <col min="12062" max="12062" width="8.5703125" style="446" customWidth="1"/>
    <col min="12063" max="12288" width="11.42578125" style="446"/>
    <col min="12289" max="12290" width="3.28515625" style="446" customWidth="1"/>
    <col min="12291" max="12292" width="2.7109375" style="446" customWidth="1"/>
    <col min="12293" max="12293" width="3.85546875" style="446" customWidth="1"/>
    <col min="12294" max="12294" width="3.42578125" style="446" customWidth="1"/>
    <col min="12295" max="12295" width="4.140625" style="446" customWidth="1"/>
    <col min="12296" max="12296" width="3.42578125" style="446" customWidth="1"/>
    <col min="12297" max="12297" width="2.7109375" style="446" customWidth="1"/>
    <col min="12298" max="12298" width="3.42578125" style="446" customWidth="1"/>
    <col min="12299" max="12299" width="3.28515625" style="446" customWidth="1"/>
    <col min="12300" max="12300" width="2.7109375" style="446" customWidth="1"/>
    <col min="12301" max="12301" width="5.28515625" style="446" customWidth="1"/>
    <col min="12302" max="12302" width="43" style="446" customWidth="1"/>
    <col min="12303" max="12304" width="10.5703125" style="446" customWidth="1"/>
    <col min="12305" max="12305" width="9" style="446" customWidth="1"/>
    <col min="12306" max="12306" width="11" style="446" customWidth="1"/>
    <col min="12307" max="12310" width="5.140625" style="446" customWidth="1"/>
    <col min="12311" max="12311" width="6.28515625" style="446" customWidth="1"/>
    <col min="12312" max="12312" width="6.5703125" style="446" customWidth="1"/>
    <col min="12313" max="12313" width="6.28515625" style="446" customWidth="1"/>
    <col min="12314" max="12316" width="0" style="446" hidden="1" customWidth="1"/>
    <col min="12317" max="12317" width="11.28515625" style="446" customWidth="1"/>
    <col min="12318" max="12318" width="8.5703125" style="446" customWidth="1"/>
    <col min="12319" max="12544" width="11.42578125" style="446"/>
    <col min="12545" max="12546" width="3.28515625" style="446" customWidth="1"/>
    <col min="12547" max="12548" width="2.7109375" style="446" customWidth="1"/>
    <col min="12549" max="12549" width="3.85546875" style="446" customWidth="1"/>
    <col min="12550" max="12550" width="3.42578125" style="446" customWidth="1"/>
    <col min="12551" max="12551" width="4.140625" style="446" customWidth="1"/>
    <col min="12552" max="12552" width="3.42578125" style="446" customWidth="1"/>
    <col min="12553" max="12553" width="2.7109375" style="446" customWidth="1"/>
    <col min="12554" max="12554" width="3.42578125" style="446" customWidth="1"/>
    <col min="12555" max="12555" width="3.28515625" style="446" customWidth="1"/>
    <col min="12556" max="12556" width="2.7109375" style="446" customWidth="1"/>
    <col min="12557" max="12557" width="5.28515625" style="446" customWidth="1"/>
    <col min="12558" max="12558" width="43" style="446" customWidth="1"/>
    <col min="12559" max="12560" width="10.5703125" style="446" customWidth="1"/>
    <col min="12561" max="12561" width="9" style="446" customWidth="1"/>
    <col min="12562" max="12562" width="11" style="446" customWidth="1"/>
    <col min="12563" max="12566" width="5.140625" style="446" customWidth="1"/>
    <col min="12567" max="12567" width="6.28515625" style="446" customWidth="1"/>
    <col min="12568" max="12568" width="6.5703125" style="446" customWidth="1"/>
    <col min="12569" max="12569" width="6.28515625" style="446" customWidth="1"/>
    <col min="12570" max="12572" width="0" style="446" hidden="1" customWidth="1"/>
    <col min="12573" max="12573" width="11.28515625" style="446" customWidth="1"/>
    <col min="12574" max="12574" width="8.5703125" style="446" customWidth="1"/>
    <col min="12575" max="12800" width="11.42578125" style="446"/>
    <col min="12801" max="12802" width="3.28515625" style="446" customWidth="1"/>
    <col min="12803" max="12804" width="2.7109375" style="446" customWidth="1"/>
    <col min="12805" max="12805" width="3.85546875" style="446" customWidth="1"/>
    <col min="12806" max="12806" width="3.42578125" style="446" customWidth="1"/>
    <col min="12807" max="12807" width="4.140625" style="446" customWidth="1"/>
    <col min="12808" max="12808" width="3.42578125" style="446" customWidth="1"/>
    <col min="12809" max="12809" width="2.7109375" style="446" customWidth="1"/>
    <col min="12810" max="12810" width="3.42578125" style="446" customWidth="1"/>
    <col min="12811" max="12811" width="3.28515625" style="446" customWidth="1"/>
    <col min="12812" max="12812" width="2.7109375" style="446" customWidth="1"/>
    <col min="12813" max="12813" width="5.28515625" style="446" customWidth="1"/>
    <col min="12814" max="12814" width="43" style="446" customWidth="1"/>
    <col min="12815" max="12816" width="10.5703125" style="446" customWidth="1"/>
    <col min="12817" max="12817" width="9" style="446" customWidth="1"/>
    <col min="12818" max="12818" width="11" style="446" customWidth="1"/>
    <col min="12819" max="12822" width="5.140625" style="446" customWidth="1"/>
    <col min="12823" max="12823" width="6.28515625" style="446" customWidth="1"/>
    <col min="12824" max="12824" width="6.5703125" style="446" customWidth="1"/>
    <col min="12825" max="12825" width="6.28515625" style="446" customWidth="1"/>
    <col min="12826" max="12828" width="0" style="446" hidden="1" customWidth="1"/>
    <col min="12829" max="12829" width="11.28515625" style="446" customWidth="1"/>
    <col min="12830" max="12830" width="8.5703125" style="446" customWidth="1"/>
    <col min="12831" max="13056" width="11.42578125" style="446"/>
    <col min="13057" max="13058" width="3.28515625" style="446" customWidth="1"/>
    <col min="13059" max="13060" width="2.7109375" style="446" customWidth="1"/>
    <col min="13061" max="13061" width="3.85546875" style="446" customWidth="1"/>
    <col min="13062" max="13062" width="3.42578125" style="446" customWidth="1"/>
    <col min="13063" max="13063" width="4.140625" style="446" customWidth="1"/>
    <col min="13064" max="13064" width="3.42578125" style="446" customWidth="1"/>
    <col min="13065" max="13065" width="2.7109375" style="446" customWidth="1"/>
    <col min="13066" max="13066" width="3.42578125" style="446" customWidth="1"/>
    <col min="13067" max="13067" width="3.28515625" style="446" customWidth="1"/>
    <col min="13068" max="13068" width="2.7109375" style="446" customWidth="1"/>
    <col min="13069" max="13069" width="5.28515625" style="446" customWidth="1"/>
    <col min="13070" max="13070" width="43" style="446" customWidth="1"/>
    <col min="13071" max="13072" width="10.5703125" style="446" customWidth="1"/>
    <col min="13073" max="13073" width="9" style="446" customWidth="1"/>
    <col min="13074" max="13074" width="11" style="446" customWidth="1"/>
    <col min="13075" max="13078" width="5.140625" style="446" customWidth="1"/>
    <col min="13079" max="13079" width="6.28515625" style="446" customWidth="1"/>
    <col min="13080" max="13080" width="6.5703125" style="446" customWidth="1"/>
    <col min="13081" max="13081" width="6.28515625" style="446" customWidth="1"/>
    <col min="13082" max="13084" width="0" style="446" hidden="1" customWidth="1"/>
    <col min="13085" max="13085" width="11.28515625" style="446" customWidth="1"/>
    <col min="13086" max="13086" width="8.5703125" style="446" customWidth="1"/>
    <col min="13087" max="13312" width="11.42578125" style="446"/>
    <col min="13313" max="13314" width="3.28515625" style="446" customWidth="1"/>
    <col min="13315" max="13316" width="2.7109375" style="446" customWidth="1"/>
    <col min="13317" max="13317" width="3.85546875" style="446" customWidth="1"/>
    <col min="13318" max="13318" width="3.42578125" style="446" customWidth="1"/>
    <col min="13319" max="13319" width="4.140625" style="446" customWidth="1"/>
    <col min="13320" max="13320" width="3.42578125" style="446" customWidth="1"/>
    <col min="13321" max="13321" width="2.7109375" style="446" customWidth="1"/>
    <col min="13322" max="13322" width="3.42578125" style="446" customWidth="1"/>
    <col min="13323" max="13323" width="3.28515625" style="446" customWidth="1"/>
    <col min="13324" max="13324" width="2.7109375" style="446" customWidth="1"/>
    <col min="13325" max="13325" width="5.28515625" style="446" customWidth="1"/>
    <col min="13326" max="13326" width="43" style="446" customWidth="1"/>
    <col min="13327" max="13328" width="10.5703125" style="446" customWidth="1"/>
    <col min="13329" max="13329" width="9" style="446" customWidth="1"/>
    <col min="13330" max="13330" width="11" style="446" customWidth="1"/>
    <col min="13331" max="13334" width="5.140625" style="446" customWidth="1"/>
    <col min="13335" max="13335" width="6.28515625" style="446" customWidth="1"/>
    <col min="13336" max="13336" width="6.5703125" style="446" customWidth="1"/>
    <col min="13337" max="13337" width="6.28515625" style="446" customWidth="1"/>
    <col min="13338" max="13340" width="0" style="446" hidden="1" customWidth="1"/>
    <col min="13341" max="13341" width="11.28515625" style="446" customWidth="1"/>
    <col min="13342" max="13342" width="8.5703125" style="446" customWidth="1"/>
    <col min="13343" max="13568" width="11.42578125" style="446"/>
    <col min="13569" max="13570" width="3.28515625" style="446" customWidth="1"/>
    <col min="13571" max="13572" width="2.7109375" style="446" customWidth="1"/>
    <col min="13573" max="13573" width="3.85546875" style="446" customWidth="1"/>
    <col min="13574" max="13574" width="3.42578125" style="446" customWidth="1"/>
    <col min="13575" max="13575" width="4.140625" style="446" customWidth="1"/>
    <col min="13576" max="13576" width="3.42578125" style="446" customWidth="1"/>
    <col min="13577" max="13577" width="2.7109375" style="446" customWidth="1"/>
    <col min="13578" max="13578" width="3.42578125" style="446" customWidth="1"/>
    <col min="13579" max="13579" width="3.28515625" style="446" customWidth="1"/>
    <col min="13580" max="13580" width="2.7109375" style="446" customWidth="1"/>
    <col min="13581" max="13581" width="5.28515625" style="446" customWidth="1"/>
    <col min="13582" max="13582" width="43" style="446" customWidth="1"/>
    <col min="13583" max="13584" width="10.5703125" style="446" customWidth="1"/>
    <col min="13585" max="13585" width="9" style="446" customWidth="1"/>
    <col min="13586" max="13586" width="11" style="446" customWidth="1"/>
    <col min="13587" max="13590" width="5.140625" style="446" customWidth="1"/>
    <col min="13591" max="13591" width="6.28515625" style="446" customWidth="1"/>
    <col min="13592" max="13592" width="6.5703125" style="446" customWidth="1"/>
    <col min="13593" max="13593" width="6.28515625" style="446" customWidth="1"/>
    <col min="13594" max="13596" width="0" style="446" hidden="1" customWidth="1"/>
    <col min="13597" max="13597" width="11.28515625" style="446" customWidth="1"/>
    <col min="13598" max="13598" width="8.5703125" style="446" customWidth="1"/>
    <col min="13599" max="13824" width="11.42578125" style="446"/>
    <col min="13825" max="13826" width="3.28515625" style="446" customWidth="1"/>
    <col min="13827" max="13828" width="2.7109375" style="446" customWidth="1"/>
    <col min="13829" max="13829" width="3.85546875" style="446" customWidth="1"/>
    <col min="13830" max="13830" width="3.42578125" style="446" customWidth="1"/>
    <col min="13831" max="13831" width="4.140625" style="446" customWidth="1"/>
    <col min="13832" max="13832" width="3.42578125" style="446" customWidth="1"/>
    <col min="13833" max="13833" width="2.7109375" style="446" customWidth="1"/>
    <col min="13834" max="13834" width="3.42578125" style="446" customWidth="1"/>
    <col min="13835" max="13835" width="3.28515625" style="446" customWidth="1"/>
    <col min="13836" max="13836" width="2.7109375" style="446" customWidth="1"/>
    <col min="13837" max="13837" width="5.28515625" style="446" customWidth="1"/>
    <col min="13838" max="13838" width="43" style="446" customWidth="1"/>
    <col min="13839" max="13840" width="10.5703125" style="446" customWidth="1"/>
    <col min="13841" max="13841" width="9" style="446" customWidth="1"/>
    <col min="13842" max="13842" width="11" style="446" customWidth="1"/>
    <col min="13843" max="13846" width="5.140625" style="446" customWidth="1"/>
    <col min="13847" max="13847" width="6.28515625" style="446" customWidth="1"/>
    <col min="13848" max="13848" width="6.5703125" style="446" customWidth="1"/>
    <col min="13849" max="13849" width="6.28515625" style="446" customWidth="1"/>
    <col min="13850" max="13852" width="0" style="446" hidden="1" customWidth="1"/>
    <col min="13853" max="13853" width="11.28515625" style="446" customWidth="1"/>
    <col min="13854" max="13854" width="8.5703125" style="446" customWidth="1"/>
    <col min="13855" max="14080" width="11.42578125" style="446"/>
    <col min="14081" max="14082" width="3.28515625" style="446" customWidth="1"/>
    <col min="14083" max="14084" width="2.7109375" style="446" customWidth="1"/>
    <col min="14085" max="14085" width="3.85546875" style="446" customWidth="1"/>
    <col min="14086" max="14086" width="3.42578125" style="446" customWidth="1"/>
    <col min="14087" max="14087" width="4.140625" style="446" customWidth="1"/>
    <col min="14088" max="14088" width="3.42578125" style="446" customWidth="1"/>
    <col min="14089" max="14089" width="2.7109375" style="446" customWidth="1"/>
    <col min="14090" max="14090" width="3.42578125" style="446" customWidth="1"/>
    <col min="14091" max="14091" width="3.28515625" style="446" customWidth="1"/>
    <col min="14092" max="14092" width="2.7109375" style="446" customWidth="1"/>
    <col min="14093" max="14093" width="5.28515625" style="446" customWidth="1"/>
    <col min="14094" max="14094" width="43" style="446" customWidth="1"/>
    <col min="14095" max="14096" width="10.5703125" style="446" customWidth="1"/>
    <col min="14097" max="14097" width="9" style="446" customWidth="1"/>
    <col min="14098" max="14098" width="11" style="446" customWidth="1"/>
    <col min="14099" max="14102" width="5.140625" style="446" customWidth="1"/>
    <col min="14103" max="14103" width="6.28515625" style="446" customWidth="1"/>
    <col min="14104" max="14104" width="6.5703125" style="446" customWidth="1"/>
    <col min="14105" max="14105" width="6.28515625" style="446" customWidth="1"/>
    <col min="14106" max="14108" width="0" style="446" hidden="1" customWidth="1"/>
    <col min="14109" max="14109" width="11.28515625" style="446" customWidth="1"/>
    <col min="14110" max="14110" width="8.5703125" style="446" customWidth="1"/>
    <col min="14111" max="14336" width="11.42578125" style="446"/>
    <col min="14337" max="14338" width="3.28515625" style="446" customWidth="1"/>
    <col min="14339" max="14340" width="2.7109375" style="446" customWidth="1"/>
    <col min="14341" max="14341" width="3.85546875" style="446" customWidth="1"/>
    <col min="14342" max="14342" width="3.42578125" style="446" customWidth="1"/>
    <col min="14343" max="14343" width="4.140625" style="446" customWidth="1"/>
    <col min="14344" max="14344" width="3.42578125" style="446" customWidth="1"/>
    <col min="14345" max="14345" width="2.7109375" style="446" customWidth="1"/>
    <col min="14346" max="14346" width="3.42578125" style="446" customWidth="1"/>
    <col min="14347" max="14347" width="3.28515625" style="446" customWidth="1"/>
    <col min="14348" max="14348" width="2.7109375" style="446" customWidth="1"/>
    <col min="14349" max="14349" width="5.28515625" style="446" customWidth="1"/>
    <col min="14350" max="14350" width="43" style="446" customWidth="1"/>
    <col min="14351" max="14352" width="10.5703125" style="446" customWidth="1"/>
    <col min="14353" max="14353" width="9" style="446" customWidth="1"/>
    <col min="14354" max="14354" width="11" style="446" customWidth="1"/>
    <col min="14355" max="14358" width="5.140625" style="446" customWidth="1"/>
    <col min="14359" max="14359" width="6.28515625" style="446" customWidth="1"/>
    <col min="14360" max="14360" width="6.5703125" style="446" customWidth="1"/>
    <col min="14361" max="14361" width="6.28515625" style="446" customWidth="1"/>
    <col min="14362" max="14364" width="0" style="446" hidden="1" customWidth="1"/>
    <col min="14365" max="14365" width="11.28515625" style="446" customWidth="1"/>
    <col min="14366" max="14366" width="8.5703125" style="446" customWidth="1"/>
    <col min="14367" max="14592" width="11.42578125" style="446"/>
    <col min="14593" max="14594" width="3.28515625" style="446" customWidth="1"/>
    <col min="14595" max="14596" width="2.7109375" style="446" customWidth="1"/>
    <col min="14597" max="14597" width="3.85546875" style="446" customWidth="1"/>
    <col min="14598" max="14598" width="3.42578125" style="446" customWidth="1"/>
    <col min="14599" max="14599" width="4.140625" style="446" customWidth="1"/>
    <col min="14600" max="14600" width="3.42578125" style="446" customWidth="1"/>
    <col min="14601" max="14601" width="2.7109375" style="446" customWidth="1"/>
    <col min="14602" max="14602" width="3.42578125" style="446" customWidth="1"/>
    <col min="14603" max="14603" width="3.28515625" style="446" customWidth="1"/>
    <col min="14604" max="14604" width="2.7109375" style="446" customWidth="1"/>
    <col min="14605" max="14605" width="5.28515625" style="446" customWidth="1"/>
    <col min="14606" max="14606" width="43" style="446" customWidth="1"/>
    <col min="14607" max="14608" width="10.5703125" style="446" customWidth="1"/>
    <col min="14609" max="14609" width="9" style="446" customWidth="1"/>
    <col min="14610" max="14610" width="11" style="446" customWidth="1"/>
    <col min="14611" max="14614" width="5.140625" style="446" customWidth="1"/>
    <col min="14615" max="14615" width="6.28515625" style="446" customWidth="1"/>
    <col min="14616" max="14616" width="6.5703125" style="446" customWidth="1"/>
    <col min="14617" max="14617" width="6.28515625" style="446" customWidth="1"/>
    <col min="14618" max="14620" width="0" style="446" hidden="1" customWidth="1"/>
    <col min="14621" max="14621" width="11.28515625" style="446" customWidth="1"/>
    <col min="14622" max="14622" width="8.5703125" style="446" customWidth="1"/>
    <col min="14623" max="14848" width="11.42578125" style="446"/>
    <col min="14849" max="14850" width="3.28515625" style="446" customWidth="1"/>
    <col min="14851" max="14852" width="2.7109375" style="446" customWidth="1"/>
    <col min="14853" max="14853" width="3.85546875" style="446" customWidth="1"/>
    <col min="14854" max="14854" width="3.42578125" style="446" customWidth="1"/>
    <col min="14855" max="14855" width="4.140625" style="446" customWidth="1"/>
    <col min="14856" max="14856" width="3.42578125" style="446" customWidth="1"/>
    <col min="14857" max="14857" width="2.7109375" style="446" customWidth="1"/>
    <col min="14858" max="14858" width="3.42578125" style="446" customWidth="1"/>
    <col min="14859" max="14859" width="3.28515625" style="446" customWidth="1"/>
    <col min="14860" max="14860" width="2.7109375" style="446" customWidth="1"/>
    <col min="14861" max="14861" width="5.28515625" style="446" customWidth="1"/>
    <col min="14862" max="14862" width="43" style="446" customWidth="1"/>
    <col min="14863" max="14864" width="10.5703125" style="446" customWidth="1"/>
    <col min="14865" max="14865" width="9" style="446" customWidth="1"/>
    <col min="14866" max="14866" width="11" style="446" customWidth="1"/>
    <col min="14867" max="14870" width="5.140625" style="446" customWidth="1"/>
    <col min="14871" max="14871" width="6.28515625" style="446" customWidth="1"/>
    <col min="14872" max="14872" width="6.5703125" style="446" customWidth="1"/>
    <col min="14873" max="14873" width="6.28515625" style="446" customWidth="1"/>
    <col min="14874" max="14876" width="0" style="446" hidden="1" customWidth="1"/>
    <col min="14877" max="14877" width="11.28515625" style="446" customWidth="1"/>
    <col min="14878" max="14878" width="8.5703125" style="446" customWidth="1"/>
    <col min="14879" max="15104" width="11.42578125" style="446"/>
    <col min="15105" max="15106" width="3.28515625" style="446" customWidth="1"/>
    <col min="15107" max="15108" width="2.7109375" style="446" customWidth="1"/>
    <col min="15109" max="15109" width="3.85546875" style="446" customWidth="1"/>
    <col min="15110" max="15110" width="3.42578125" style="446" customWidth="1"/>
    <col min="15111" max="15111" width="4.140625" style="446" customWidth="1"/>
    <col min="15112" max="15112" width="3.42578125" style="446" customWidth="1"/>
    <col min="15113" max="15113" width="2.7109375" style="446" customWidth="1"/>
    <col min="15114" max="15114" width="3.42578125" style="446" customWidth="1"/>
    <col min="15115" max="15115" width="3.28515625" style="446" customWidth="1"/>
    <col min="15116" max="15116" width="2.7109375" style="446" customWidth="1"/>
    <col min="15117" max="15117" width="5.28515625" style="446" customWidth="1"/>
    <col min="15118" max="15118" width="43" style="446" customWidth="1"/>
    <col min="15119" max="15120" width="10.5703125" style="446" customWidth="1"/>
    <col min="15121" max="15121" width="9" style="446" customWidth="1"/>
    <col min="15122" max="15122" width="11" style="446" customWidth="1"/>
    <col min="15123" max="15126" width="5.140625" style="446" customWidth="1"/>
    <col min="15127" max="15127" width="6.28515625" style="446" customWidth="1"/>
    <col min="15128" max="15128" width="6.5703125" style="446" customWidth="1"/>
    <col min="15129" max="15129" width="6.28515625" style="446" customWidth="1"/>
    <col min="15130" max="15132" width="0" style="446" hidden="1" customWidth="1"/>
    <col min="15133" max="15133" width="11.28515625" style="446" customWidth="1"/>
    <col min="15134" max="15134" width="8.5703125" style="446" customWidth="1"/>
    <col min="15135" max="15360" width="11.42578125" style="446"/>
    <col min="15361" max="15362" width="3.28515625" style="446" customWidth="1"/>
    <col min="15363" max="15364" width="2.7109375" style="446" customWidth="1"/>
    <col min="15365" max="15365" width="3.85546875" style="446" customWidth="1"/>
    <col min="15366" max="15366" width="3.42578125" style="446" customWidth="1"/>
    <col min="15367" max="15367" width="4.140625" style="446" customWidth="1"/>
    <col min="15368" max="15368" width="3.42578125" style="446" customWidth="1"/>
    <col min="15369" max="15369" width="2.7109375" style="446" customWidth="1"/>
    <col min="15370" max="15370" width="3.42578125" style="446" customWidth="1"/>
    <col min="15371" max="15371" width="3.28515625" style="446" customWidth="1"/>
    <col min="15372" max="15372" width="2.7109375" style="446" customWidth="1"/>
    <col min="15373" max="15373" width="5.28515625" style="446" customWidth="1"/>
    <col min="15374" max="15374" width="43" style="446" customWidth="1"/>
    <col min="15375" max="15376" width="10.5703125" style="446" customWidth="1"/>
    <col min="15377" max="15377" width="9" style="446" customWidth="1"/>
    <col min="15378" max="15378" width="11" style="446" customWidth="1"/>
    <col min="15379" max="15382" width="5.140625" style="446" customWidth="1"/>
    <col min="15383" max="15383" width="6.28515625" style="446" customWidth="1"/>
    <col min="15384" max="15384" width="6.5703125" style="446" customWidth="1"/>
    <col min="15385" max="15385" width="6.28515625" style="446" customWidth="1"/>
    <col min="15386" max="15388" width="0" style="446" hidden="1" customWidth="1"/>
    <col min="15389" max="15389" width="11.28515625" style="446" customWidth="1"/>
    <col min="15390" max="15390" width="8.5703125" style="446" customWidth="1"/>
    <col min="15391" max="15616" width="11.42578125" style="446"/>
    <col min="15617" max="15618" width="3.28515625" style="446" customWidth="1"/>
    <col min="15619" max="15620" width="2.7109375" style="446" customWidth="1"/>
    <col min="15621" max="15621" width="3.85546875" style="446" customWidth="1"/>
    <col min="15622" max="15622" width="3.42578125" style="446" customWidth="1"/>
    <col min="15623" max="15623" width="4.140625" style="446" customWidth="1"/>
    <col min="15624" max="15624" width="3.42578125" style="446" customWidth="1"/>
    <col min="15625" max="15625" width="2.7109375" style="446" customWidth="1"/>
    <col min="15626" max="15626" width="3.42578125" style="446" customWidth="1"/>
    <col min="15627" max="15627" width="3.28515625" style="446" customWidth="1"/>
    <col min="15628" max="15628" width="2.7109375" style="446" customWidth="1"/>
    <col min="15629" max="15629" width="5.28515625" style="446" customWidth="1"/>
    <col min="15630" max="15630" width="43" style="446" customWidth="1"/>
    <col min="15631" max="15632" width="10.5703125" style="446" customWidth="1"/>
    <col min="15633" max="15633" width="9" style="446" customWidth="1"/>
    <col min="15634" max="15634" width="11" style="446" customWidth="1"/>
    <col min="15635" max="15638" width="5.140625" style="446" customWidth="1"/>
    <col min="15639" max="15639" width="6.28515625" style="446" customWidth="1"/>
    <col min="15640" max="15640" width="6.5703125" style="446" customWidth="1"/>
    <col min="15641" max="15641" width="6.28515625" style="446" customWidth="1"/>
    <col min="15642" max="15644" width="0" style="446" hidden="1" customWidth="1"/>
    <col min="15645" max="15645" width="11.28515625" style="446" customWidth="1"/>
    <col min="15646" max="15646" width="8.5703125" style="446" customWidth="1"/>
    <col min="15647" max="15872" width="11.42578125" style="446"/>
    <col min="15873" max="15874" width="3.28515625" style="446" customWidth="1"/>
    <col min="15875" max="15876" width="2.7109375" style="446" customWidth="1"/>
    <col min="15877" max="15877" width="3.85546875" style="446" customWidth="1"/>
    <col min="15878" max="15878" width="3.42578125" style="446" customWidth="1"/>
    <col min="15879" max="15879" width="4.140625" style="446" customWidth="1"/>
    <col min="15880" max="15880" width="3.42578125" style="446" customWidth="1"/>
    <col min="15881" max="15881" width="2.7109375" style="446" customWidth="1"/>
    <col min="15882" max="15882" width="3.42578125" style="446" customWidth="1"/>
    <col min="15883" max="15883" width="3.28515625" style="446" customWidth="1"/>
    <col min="15884" max="15884" width="2.7109375" style="446" customWidth="1"/>
    <col min="15885" max="15885" width="5.28515625" style="446" customWidth="1"/>
    <col min="15886" max="15886" width="43" style="446" customWidth="1"/>
    <col min="15887" max="15888" width="10.5703125" style="446" customWidth="1"/>
    <col min="15889" max="15889" width="9" style="446" customWidth="1"/>
    <col min="15890" max="15890" width="11" style="446" customWidth="1"/>
    <col min="15891" max="15894" width="5.140625" style="446" customWidth="1"/>
    <col min="15895" max="15895" width="6.28515625" style="446" customWidth="1"/>
    <col min="15896" max="15896" width="6.5703125" style="446" customWidth="1"/>
    <col min="15897" max="15897" width="6.28515625" style="446" customWidth="1"/>
    <col min="15898" max="15900" width="0" style="446" hidden="1" customWidth="1"/>
    <col min="15901" max="15901" width="11.28515625" style="446" customWidth="1"/>
    <col min="15902" max="15902" width="8.5703125" style="446" customWidth="1"/>
    <col min="15903" max="16128" width="11.42578125" style="446"/>
    <col min="16129" max="16130" width="3.28515625" style="446" customWidth="1"/>
    <col min="16131" max="16132" width="2.7109375" style="446" customWidth="1"/>
    <col min="16133" max="16133" width="3.85546875" style="446" customWidth="1"/>
    <col min="16134" max="16134" width="3.42578125" style="446" customWidth="1"/>
    <col min="16135" max="16135" width="4.140625" style="446" customWidth="1"/>
    <col min="16136" max="16136" width="3.42578125" style="446" customWidth="1"/>
    <col min="16137" max="16137" width="2.7109375" style="446" customWidth="1"/>
    <col min="16138" max="16138" width="3.42578125" style="446" customWidth="1"/>
    <col min="16139" max="16139" width="3.28515625" style="446" customWidth="1"/>
    <col min="16140" max="16140" width="2.7109375" style="446" customWidth="1"/>
    <col min="16141" max="16141" width="5.28515625" style="446" customWidth="1"/>
    <col min="16142" max="16142" width="43" style="446" customWidth="1"/>
    <col min="16143" max="16144" width="10.5703125" style="446" customWidth="1"/>
    <col min="16145" max="16145" width="9" style="446" customWidth="1"/>
    <col min="16146" max="16146" width="11" style="446" customWidth="1"/>
    <col min="16147" max="16150" width="5.140625" style="446" customWidth="1"/>
    <col min="16151" max="16151" width="6.28515625" style="446" customWidth="1"/>
    <col min="16152" max="16152" width="6.5703125" style="446" customWidth="1"/>
    <col min="16153" max="16153" width="6.28515625" style="446" customWidth="1"/>
    <col min="16154" max="16156" width="0" style="446" hidden="1" customWidth="1"/>
    <col min="16157" max="16157" width="11.28515625" style="446" customWidth="1"/>
    <col min="16158" max="16158" width="8.5703125" style="446" customWidth="1"/>
    <col min="16159" max="16384" width="11.42578125" style="446"/>
  </cols>
  <sheetData>
    <row r="1" spans="1:30" ht="15.75" x14ac:dyDescent="0.2">
      <c r="N1" s="447"/>
      <c r="S1" s="717"/>
      <c r="T1" s="717"/>
      <c r="U1" s="717"/>
      <c r="V1" s="450"/>
      <c r="W1" s="450"/>
      <c r="X1" s="451"/>
      <c r="AC1" s="718" t="s">
        <v>215</v>
      </c>
      <c r="AD1" s="719"/>
    </row>
    <row r="2" spans="1:30" ht="20.25" x14ac:dyDescent="0.3">
      <c r="A2" s="720" t="s">
        <v>393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</row>
    <row r="3" spans="1:30" ht="15.75" x14ac:dyDescent="0.25">
      <c r="A3" s="721" t="s">
        <v>394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</row>
    <row r="4" spans="1:30" x14ac:dyDescent="0.2">
      <c r="A4" s="716" t="s">
        <v>395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</row>
    <row r="5" spans="1:30" x14ac:dyDescent="0.2">
      <c r="A5" s="716" t="s">
        <v>396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Y5" s="452"/>
      <c r="Z5" s="452"/>
      <c r="AA5" s="452"/>
      <c r="AB5" s="716" t="s">
        <v>397</v>
      </c>
      <c r="AC5" s="716"/>
      <c r="AD5" s="716"/>
    </row>
    <row r="6" spans="1:30" ht="13.5" thickBot="1" x14ac:dyDescent="0.25">
      <c r="A6" s="724"/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</row>
    <row r="7" spans="1:30" ht="13.5" thickBot="1" x14ac:dyDescent="0.25">
      <c r="A7" s="725" t="s">
        <v>398</v>
      </c>
      <c r="B7" s="726"/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6"/>
      <c r="R7" s="726"/>
      <c r="S7" s="726"/>
      <c r="T7" s="453"/>
      <c r="U7" s="453"/>
      <c r="V7" s="453"/>
      <c r="W7" s="453"/>
      <c r="X7" s="454"/>
      <c r="Y7" s="454"/>
      <c r="Z7" s="454"/>
      <c r="AA7" s="454"/>
      <c r="AB7" s="454"/>
      <c r="AC7" s="454"/>
      <c r="AD7" s="455"/>
    </row>
    <row r="8" spans="1:30" ht="13.5" thickBot="1" x14ac:dyDescent="0.25">
      <c r="A8" s="727"/>
      <c r="B8" s="728"/>
      <c r="C8" s="728"/>
      <c r="D8" s="728"/>
      <c r="E8" s="728"/>
      <c r="F8" s="728"/>
      <c r="G8" s="728"/>
      <c r="H8" s="728"/>
      <c r="I8" s="729"/>
      <c r="J8" s="729"/>
      <c r="K8" s="729"/>
      <c r="L8" s="729"/>
      <c r="M8" s="729"/>
      <c r="N8" s="456"/>
      <c r="O8" s="456"/>
      <c r="P8" s="457"/>
      <c r="Q8" s="456"/>
      <c r="R8" s="457"/>
      <c r="S8" s="457"/>
      <c r="T8" s="457"/>
      <c r="U8" s="457"/>
      <c r="V8" s="457"/>
      <c r="W8" s="457"/>
      <c r="X8" s="454"/>
      <c r="Y8" s="454"/>
      <c r="Z8" s="454"/>
      <c r="AA8" s="454"/>
      <c r="AB8" s="454"/>
      <c r="AC8" s="454"/>
      <c r="AD8" s="455"/>
    </row>
    <row r="9" spans="1:30" ht="13.5" thickBot="1" x14ac:dyDescent="0.25">
      <c r="A9" s="730" t="s">
        <v>399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2"/>
      <c r="N9" s="458"/>
      <c r="O9" s="459"/>
      <c r="P9" s="459"/>
      <c r="Q9" s="459"/>
      <c r="R9" s="460"/>
      <c r="S9" s="460"/>
      <c r="T9" s="460"/>
      <c r="U9" s="461"/>
      <c r="V9" s="461"/>
      <c r="W9" s="461"/>
      <c r="X9" s="462"/>
      <c r="Y9" s="462"/>
      <c r="Z9" s="462"/>
      <c r="AA9" s="462"/>
      <c r="AB9" s="462"/>
      <c r="AC9" s="462"/>
      <c r="AD9" s="463"/>
    </row>
    <row r="10" spans="1:30" ht="13.5" thickBot="1" x14ac:dyDescent="0.25">
      <c r="A10" s="733" t="s">
        <v>170</v>
      </c>
      <c r="B10" s="722" t="s">
        <v>171</v>
      </c>
      <c r="C10" s="722" t="s">
        <v>172</v>
      </c>
      <c r="D10" s="722" t="s">
        <v>173</v>
      </c>
      <c r="E10" s="722" t="s">
        <v>174</v>
      </c>
      <c r="F10" s="722" t="s">
        <v>175</v>
      </c>
      <c r="G10" s="722" t="s">
        <v>400</v>
      </c>
      <c r="H10" s="722" t="s">
        <v>176</v>
      </c>
      <c r="I10" s="722" t="s">
        <v>401</v>
      </c>
      <c r="J10" s="735" t="s">
        <v>402</v>
      </c>
      <c r="K10" s="722" t="s">
        <v>177</v>
      </c>
      <c r="L10" s="722" t="s">
        <v>178</v>
      </c>
      <c r="M10" s="722" t="s">
        <v>179</v>
      </c>
      <c r="N10" s="722" t="s">
        <v>403</v>
      </c>
      <c r="O10" s="722" t="s">
        <v>404</v>
      </c>
      <c r="P10" s="738" t="s">
        <v>180</v>
      </c>
      <c r="Q10" s="739"/>
      <c r="R10" s="730" t="s">
        <v>235</v>
      </c>
      <c r="S10" s="731"/>
      <c r="T10" s="731"/>
      <c r="U10" s="731"/>
      <c r="V10" s="740"/>
      <c r="W10" s="740"/>
      <c r="X10" s="740"/>
      <c r="Y10" s="464"/>
      <c r="Z10" s="464"/>
      <c r="AA10" s="465"/>
      <c r="AB10" s="465"/>
      <c r="AC10" s="722" t="s">
        <v>405</v>
      </c>
      <c r="AD10" s="722" t="s">
        <v>406</v>
      </c>
    </row>
    <row r="11" spans="1:30" ht="13.5" thickBot="1" x14ac:dyDescent="0.25">
      <c r="A11" s="734"/>
      <c r="B11" s="723"/>
      <c r="C11" s="723"/>
      <c r="D11" s="723"/>
      <c r="E11" s="723"/>
      <c r="F11" s="723"/>
      <c r="G11" s="723"/>
      <c r="H11" s="723"/>
      <c r="I11" s="723"/>
      <c r="J11" s="736"/>
      <c r="K11" s="723"/>
      <c r="L11" s="723"/>
      <c r="M11" s="723"/>
      <c r="N11" s="723"/>
      <c r="O11" s="723"/>
      <c r="P11" s="722" t="s">
        <v>181</v>
      </c>
      <c r="Q11" s="722" t="s">
        <v>236</v>
      </c>
      <c r="R11" s="733" t="s">
        <v>181</v>
      </c>
      <c r="S11" s="740"/>
      <c r="T11" s="740"/>
      <c r="U11" s="735"/>
      <c r="V11" s="730" t="s">
        <v>407</v>
      </c>
      <c r="W11" s="731"/>
      <c r="X11" s="731"/>
      <c r="Y11" s="731"/>
      <c r="Z11" s="731"/>
      <c r="AA11" s="731"/>
      <c r="AB11" s="732"/>
      <c r="AC11" s="723"/>
      <c r="AD11" s="723"/>
    </row>
    <row r="12" spans="1:30" ht="13.5" thickBot="1" x14ac:dyDescent="0.25">
      <c r="A12" s="734"/>
      <c r="B12" s="723"/>
      <c r="C12" s="723"/>
      <c r="D12" s="723"/>
      <c r="E12" s="723"/>
      <c r="F12" s="723"/>
      <c r="G12" s="723"/>
      <c r="H12" s="723"/>
      <c r="I12" s="723"/>
      <c r="J12" s="736"/>
      <c r="K12" s="723"/>
      <c r="L12" s="723"/>
      <c r="M12" s="723"/>
      <c r="N12" s="723"/>
      <c r="O12" s="723"/>
      <c r="P12" s="723"/>
      <c r="Q12" s="723"/>
      <c r="R12" s="741"/>
      <c r="S12" s="742"/>
      <c r="T12" s="742"/>
      <c r="U12" s="743"/>
      <c r="V12" s="744" t="s">
        <v>182</v>
      </c>
      <c r="W12" s="745"/>
      <c r="X12" s="745"/>
      <c r="Y12" s="466"/>
      <c r="Z12" s="466"/>
      <c r="AA12" s="467"/>
      <c r="AB12" s="467"/>
      <c r="AC12" s="723"/>
      <c r="AD12" s="723"/>
    </row>
    <row r="13" spans="1:30" ht="36" x14ac:dyDescent="0.2">
      <c r="A13" s="734"/>
      <c r="B13" s="723"/>
      <c r="C13" s="723"/>
      <c r="D13" s="723"/>
      <c r="E13" s="723"/>
      <c r="F13" s="723"/>
      <c r="G13" s="723"/>
      <c r="H13" s="723"/>
      <c r="I13" s="723"/>
      <c r="J13" s="736"/>
      <c r="K13" s="723"/>
      <c r="L13" s="723"/>
      <c r="M13" s="723"/>
      <c r="N13" s="723"/>
      <c r="O13" s="723"/>
      <c r="P13" s="723"/>
      <c r="Q13" s="723"/>
      <c r="R13" s="468" t="s">
        <v>408</v>
      </c>
      <c r="S13" s="469" t="s">
        <v>409</v>
      </c>
      <c r="T13" s="469" t="s">
        <v>410</v>
      </c>
      <c r="U13" s="460" t="s">
        <v>411</v>
      </c>
      <c r="V13" s="470" t="s">
        <v>408</v>
      </c>
      <c r="W13" s="470" t="s">
        <v>409</v>
      </c>
      <c r="X13" s="470" t="s">
        <v>410</v>
      </c>
      <c r="Y13" s="470" t="s">
        <v>409</v>
      </c>
      <c r="Z13" s="470" t="s">
        <v>410</v>
      </c>
      <c r="AA13" s="471" t="s">
        <v>411</v>
      </c>
      <c r="AB13" s="471" t="s">
        <v>411</v>
      </c>
      <c r="AC13" s="723"/>
      <c r="AD13" s="723"/>
    </row>
    <row r="14" spans="1:30" ht="13.5" thickBot="1" x14ac:dyDescent="0.25">
      <c r="A14" s="472"/>
      <c r="B14" s="472"/>
      <c r="C14" s="472"/>
      <c r="D14" s="472"/>
      <c r="E14" s="472"/>
      <c r="F14" s="472"/>
      <c r="G14" s="472" t="s">
        <v>412</v>
      </c>
      <c r="H14" s="472"/>
      <c r="I14" s="472"/>
      <c r="J14" s="472"/>
      <c r="K14" s="473"/>
      <c r="L14" s="473"/>
      <c r="M14" s="473"/>
      <c r="N14" s="737"/>
      <c r="O14" s="737"/>
      <c r="P14" s="474"/>
      <c r="Q14" s="475"/>
      <c r="R14" s="476"/>
      <c r="S14" s="477"/>
      <c r="T14" s="477"/>
      <c r="U14" s="478"/>
      <c r="V14" s="478"/>
      <c r="W14" s="479"/>
      <c r="X14" s="479"/>
      <c r="Y14" s="479"/>
      <c r="Z14" s="479"/>
      <c r="AA14" s="480"/>
      <c r="AB14" s="480"/>
      <c r="AC14" s="481"/>
      <c r="AD14" s="481"/>
    </row>
    <row r="15" spans="1:30" x14ac:dyDescent="0.2">
      <c r="A15" s="482">
        <v>14</v>
      </c>
      <c r="B15" s="483"/>
      <c r="C15" s="484"/>
      <c r="D15" s="484"/>
      <c r="E15" s="484"/>
      <c r="F15" s="484"/>
      <c r="G15" s="484"/>
      <c r="H15" s="484"/>
      <c r="I15" s="484"/>
      <c r="J15" s="485"/>
      <c r="K15" s="483"/>
      <c r="L15" s="486"/>
      <c r="M15" s="487"/>
      <c r="N15" s="488" t="s">
        <v>413</v>
      </c>
      <c r="O15" s="489" t="s">
        <v>414</v>
      </c>
      <c r="P15" s="490"/>
      <c r="Q15" s="490"/>
      <c r="R15" s="491"/>
      <c r="S15" s="492"/>
      <c r="T15" s="492"/>
      <c r="U15" s="493"/>
      <c r="V15" s="494"/>
      <c r="W15" s="495"/>
      <c r="X15" s="495"/>
      <c r="Y15" s="496"/>
      <c r="Z15" s="496"/>
      <c r="AA15" s="497"/>
      <c r="AB15" s="498"/>
      <c r="AC15" s="499"/>
      <c r="AD15" s="499"/>
    </row>
    <row r="16" spans="1:30" x14ac:dyDescent="0.2">
      <c r="A16" s="500"/>
      <c r="B16" s="501">
        <v>12</v>
      </c>
      <c r="C16" s="502"/>
      <c r="D16" s="502"/>
      <c r="E16" s="502"/>
      <c r="F16" s="502"/>
      <c r="G16" s="502"/>
      <c r="H16" s="502"/>
      <c r="I16" s="502"/>
      <c r="J16" s="503"/>
      <c r="K16" s="501"/>
      <c r="L16" s="504"/>
      <c r="M16" s="505"/>
      <c r="N16" s="506" t="s">
        <v>415</v>
      </c>
      <c r="O16" s="490"/>
      <c r="P16" s="490"/>
      <c r="Q16" s="490"/>
      <c r="R16" s="491"/>
      <c r="S16" s="492"/>
      <c r="T16" s="492"/>
      <c r="U16" s="493"/>
      <c r="V16" s="507"/>
      <c r="W16" s="495"/>
      <c r="X16" s="495"/>
      <c r="Y16" s="496"/>
      <c r="Z16" s="496"/>
      <c r="AA16" s="497"/>
      <c r="AB16" s="498"/>
      <c r="AC16" s="499"/>
      <c r="AD16" s="499"/>
    </row>
    <row r="17" spans="1:30" x14ac:dyDescent="0.2">
      <c r="A17" s="508"/>
      <c r="B17" s="509"/>
      <c r="C17" s="510">
        <v>1</v>
      </c>
      <c r="D17" s="510"/>
      <c r="E17" s="510"/>
      <c r="F17" s="510"/>
      <c r="G17" s="510"/>
      <c r="H17" s="511"/>
      <c r="I17" s="511"/>
      <c r="J17" s="512"/>
      <c r="K17" s="513"/>
      <c r="L17" s="514"/>
      <c r="M17" s="515"/>
      <c r="N17" s="488" t="s">
        <v>416</v>
      </c>
      <c r="O17" s="490"/>
      <c r="P17" s="490"/>
      <c r="Q17" s="490"/>
      <c r="R17" s="491"/>
      <c r="S17" s="492"/>
      <c r="T17" s="492"/>
      <c r="U17" s="493"/>
      <c r="V17" s="507"/>
      <c r="W17" s="495"/>
      <c r="X17" s="495"/>
      <c r="Y17" s="496"/>
      <c r="Z17" s="496"/>
      <c r="AA17" s="497"/>
      <c r="AB17" s="498"/>
      <c r="AC17" s="499"/>
      <c r="AD17" s="499"/>
    </row>
    <row r="18" spans="1:30" x14ac:dyDescent="0.2">
      <c r="A18" s="508"/>
      <c r="B18" s="509"/>
      <c r="C18" s="510"/>
      <c r="D18" s="510">
        <v>1.7</v>
      </c>
      <c r="E18" s="510"/>
      <c r="F18" s="510"/>
      <c r="G18" s="510"/>
      <c r="H18" s="511"/>
      <c r="I18" s="511"/>
      <c r="J18" s="512"/>
      <c r="K18" s="513"/>
      <c r="L18" s="514"/>
      <c r="M18" s="515"/>
      <c r="N18" s="488" t="s">
        <v>417</v>
      </c>
      <c r="O18" s="490"/>
      <c r="P18" s="490"/>
      <c r="Q18" s="490"/>
      <c r="R18" s="491"/>
      <c r="S18" s="492"/>
      <c r="T18" s="492"/>
      <c r="U18" s="493"/>
      <c r="V18" s="507"/>
      <c r="W18" s="495"/>
      <c r="X18" s="495"/>
      <c r="Y18" s="496"/>
      <c r="Z18" s="496"/>
      <c r="AA18" s="497"/>
      <c r="AB18" s="498"/>
      <c r="AC18" s="499"/>
      <c r="AD18" s="499"/>
    </row>
    <row r="19" spans="1:30" x14ac:dyDescent="0.2">
      <c r="A19" s="508"/>
      <c r="B19" s="509"/>
      <c r="C19" s="510"/>
      <c r="D19" s="510"/>
      <c r="E19" s="516">
        <v>3</v>
      </c>
      <c r="F19" s="510"/>
      <c r="G19" s="510"/>
      <c r="H19" s="511"/>
      <c r="I19" s="511"/>
      <c r="J19" s="512"/>
      <c r="K19" s="513"/>
      <c r="L19" s="514"/>
      <c r="M19" s="515"/>
      <c r="N19" s="488" t="s">
        <v>418</v>
      </c>
      <c r="O19" s="490"/>
      <c r="P19" s="490"/>
      <c r="Q19" s="490"/>
      <c r="R19" s="491"/>
      <c r="S19" s="492"/>
      <c r="T19" s="492"/>
      <c r="U19" s="493"/>
      <c r="V19" s="507"/>
      <c r="W19" s="495"/>
      <c r="X19" s="495"/>
      <c r="Y19" s="496"/>
      <c r="Z19" s="496"/>
      <c r="AA19" s="497"/>
      <c r="AB19" s="498"/>
      <c r="AC19" s="499"/>
      <c r="AD19" s="499"/>
    </row>
    <row r="20" spans="1:30" ht="13.5" x14ac:dyDescent="0.25">
      <c r="A20" s="508"/>
      <c r="B20" s="509"/>
      <c r="C20" s="510"/>
      <c r="D20" s="510"/>
      <c r="E20" s="510"/>
      <c r="F20" s="510" t="s">
        <v>419</v>
      </c>
      <c r="G20" s="510"/>
      <c r="H20" s="517"/>
      <c r="I20" s="518"/>
      <c r="J20" s="512"/>
      <c r="K20" s="513"/>
      <c r="L20" s="514"/>
      <c r="M20" s="515"/>
      <c r="N20" s="488" t="s">
        <v>420</v>
      </c>
      <c r="O20" s="490"/>
      <c r="P20" s="490"/>
      <c r="Q20" s="490"/>
      <c r="R20" s="491"/>
      <c r="S20" s="492"/>
      <c r="T20" s="492"/>
      <c r="U20" s="493"/>
      <c r="V20" s="507"/>
      <c r="W20" s="495"/>
      <c r="X20" s="495"/>
      <c r="Y20" s="496"/>
      <c r="Z20" s="496"/>
      <c r="AA20" s="497"/>
      <c r="AB20" s="498"/>
      <c r="AC20" s="499"/>
      <c r="AD20" s="499"/>
    </row>
    <row r="21" spans="1:30" x14ac:dyDescent="0.2">
      <c r="A21" s="508"/>
      <c r="B21" s="509"/>
      <c r="C21" s="510"/>
      <c r="D21" s="510"/>
      <c r="E21" s="510"/>
      <c r="F21" s="510"/>
      <c r="G21" s="510">
        <v>1</v>
      </c>
      <c r="H21" s="511"/>
      <c r="I21" s="511"/>
      <c r="J21" s="519"/>
      <c r="K21" s="520"/>
      <c r="L21" s="521"/>
      <c r="M21" s="522"/>
      <c r="N21" s="488" t="s">
        <v>421</v>
      </c>
      <c r="O21" s="490"/>
      <c r="P21" s="490"/>
      <c r="Q21" s="490"/>
      <c r="R21" s="491"/>
      <c r="S21" s="492"/>
      <c r="T21" s="492"/>
      <c r="U21" s="493"/>
      <c r="V21" s="507"/>
      <c r="W21" s="495"/>
      <c r="X21" s="495"/>
      <c r="Y21" s="496"/>
      <c r="Z21" s="496"/>
      <c r="AA21" s="497"/>
      <c r="AB21" s="498"/>
      <c r="AC21" s="499"/>
      <c r="AD21" s="499"/>
    </row>
    <row r="22" spans="1:30" ht="13.5" x14ac:dyDescent="0.25">
      <c r="A22" s="508"/>
      <c r="B22" s="509"/>
      <c r="C22" s="510"/>
      <c r="D22" s="510"/>
      <c r="E22" s="510"/>
      <c r="F22" s="510"/>
      <c r="G22" s="510"/>
      <c r="H22" s="511" t="s">
        <v>422</v>
      </c>
      <c r="I22" s="511"/>
      <c r="J22" s="523"/>
      <c r="K22" s="518"/>
      <c r="L22" s="514"/>
      <c r="M22" s="515"/>
      <c r="N22" s="506" t="s">
        <v>423</v>
      </c>
      <c r="O22" s="490"/>
      <c r="P22" s="490"/>
      <c r="Q22" s="490"/>
      <c r="R22" s="491"/>
      <c r="S22" s="492"/>
      <c r="T22" s="492"/>
      <c r="U22" s="493"/>
      <c r="V22" s="507"/>
      <c r="W22" s="495"/>
      <c r="X22" s="495"/>
      <c r="Y22" s="496"/>
      <c r="Z22" s="496"/>
      <c r="AA22" s="497"/>
      <c r="AB22" s="498"/>
      <c r="AC22" s="499"/>
      <c r="AD22" s="499"/>
    </row>
    <row r="23" spans="1:30" ht="25.5" x14ac:dyDescent="0.2">
      <c r="A23" s="524"/>
      <c r="B23" s="525"/>
      <c r="C23" s="526"/>
      <c r="D23" s="526"/>
      <c r="E23" s="526"/>
      <c r="F23" s="526"/>
      <c r="G23" s="526"/>
      <c r="H23" s="527"/>
      <c r="I23" s="528" t="s">
        <v>424</v>
      </c>
      <c r="J23" s="512"/>
      <c r="K23" s="513"/>
      <c r="L23" s="529"/>
      <c r="M23" s="530"/>
      <c r="N23" s="531" t="s">
        <v>425</v>
      </c>
      <c r="O23" s="490"/>
      <c r="P23" s="490"/>
      <c r="Q23" s="490"/>
      <c r="R23" s="491"/>
      <c r="S23" s="492"/>
      <c r="T23" s="492"/>
      <c r="U23" s="493"/>
      <c r="V23" s="507"/>
      <c r="W23" s="495"/>
      <c r="X23" s="495"/>
      <c r="Y23" s="496"/>
      <c r="Z23" s="496"/>
      <c r="AA23" s="497"/>
      <c r="AB23" s="498"/>
      <c r="AC23" s="499"/>
      <c r="AD23" s="499"/>
    </row>
    <row r="24" spans="1:30" ht="13.5" x14ac:dyDescent="0.25">
      <c r="A24" s="508"/>
      <c r="B24" s="509"/>
      <c r="C24" s="510"/>
      <c r="D24" s="510"/>
      <c r="E24" s="510"/>
      <c r="F24" s="510"/>
      <c r="G24" s="510"/>
      <c r="H24" s="511"/>
      <c r="I24" s="511"/>
      <c r="J24" s="512"/>
      <c r="K24" s="513">
        <v>13</v>
      </c>
      <c r="L24" s="532"/>
      <c r="M24" s="533"/>
      <c r="N24" s="534" t="s">
        <v>426</v>
      </c>
      <c r="O24" s="490"/>
      <c r="P24" s="490"/>
      <c r="Q24" s="490"/>
      <c r="R24" s="491"/>
      <c r="S24" s="492"/>
      <c r="T24" s="492"/>
      <c r="U24" s="493"/>
      <c r="V24" s="507"/>
      <c r="W24" s="495"/>
      <c r="X24" s="495"/>
      <c r="Y24" s="496"/>
      <c r="Z24" s="496"/>
      <c r="AA24" s="497"/>
      <c r="AB24" s="498"/>
      <c r="AC24" s="499"/>
      <c r="AD24" s="499"/>
    </row>
    <row r="25" spans="1:30" ht="13.5" x14ac:dyDescent="0.25">
      <c r="A25" s="508"/>
      <c r="B25" s="509"/>
      <c r="C25" s="510"/>
      <c r="D25" s="510"/>
      <c r="E25" s="510"/>
      <c r="F25" s="510"/>
      <c r="G25" s="510"/>
      <c r="H25" s="511"/>
      <c r="I25" s="511"/>
      <c r="J25" s="512"/>
      <c r="K25" s="513"/>
      <c r="L25" s="532" t="s">
        <v>427</v>
      </c>
      <c r="M25" s="533"/>
      <c r="N25" s="534" t="s">
        <v>428</v>
      </c>
      <c r="O25" s="490"/>
      <c r="P25" s="490"/>
      <c r="Q25" s="490"/>
      <c r="R25" s="491"/>
      <c r="S25" s="492"/>
      <c r="T25" s="492"/>
      <c r="U25" s="493"/>
      <c r="V25" s="507"/>
      <c r="W25" s="495"/>
      <c r="X25" s="495"/>
      <c r="Y25" s="496"/>
      <c r="Z25" s="496"/>
      <c r="AA25" s="497"/>
      <c r="AB25" s="498"/>
      <c r="AC25" s="499"/>
      <c r="AD25" s="499"/>
    </row>
    <row r="26" spans="1:30" x14ac:dyDescent="0.2">
      <c r="A26" s="535"/>
      <c r="B26" s="536" t="s">
        <v>429</v>
      </c>
      <c r="C26" s="537"/>
      <c r="D26" s="537"/>
      <c r="E26" s="537"/>
      <c r="F26" s="537"/>
      <c r="G26" s="537"/>
      <c r="H26" s="538"/>
      <c r="I26" s="538"/>
      <c r="J26" s="539"/>
      <c r="K26" s="540"/>
      <c r="L26" s="541"/>
      <c r="M26" s="542"/>
      <c r="N26" s="506" t="s">
        <v>430</v>
      </c>
      <c r="O26" s="490"/>
      <c r="P26" s="490"/>
      <c r="Q26" s="490"/>
      <c r="R26" s="491"/>
      <c r="S26" s="492"/>
      <c r="T26" s="492"/>
      <c r="U26" s="493"/>
      <c r="V26" s="507"/>
      <c r="W26" s="495"/>
      <c r="X26" s="495"/>
      <c r="Y26" s="496"/>
      <c r="Z26" s="496"/>
      <c r="AA26" s="497"/>
      <c r="AB26" s="498"/>
      <c r="AC26" s="499"/>
      <c r="AD26" s="499"/>
    </row>
    <row r="27" spans="1:30" ht="38.25" x14ac:dyDescent="0.2">
      <c r="A27" s="508"/>
      <c r="B27" s="509"/>
      <c r="C27" s="510"/>
      <c r="D27" s="510"/>
      <c r="E27" s="510"/>
      <c r="F27" s="510"/>
      <c r="G27" s="510"/>
      <c r="H27" s="511"/>
      <c r="I27" s="511"/>
      <c r="J27" s="512"/>
      <c r="K27" s="513"/>
      <c r="L27" s="514"/>
      <c r="M27" s="543">
        <v>1</v>
      </c>
      <c r="N27" s="544" t="s">
        <v>431</v>
      </c>
      <c r="O27" s="490" t="s">
        <v>432</v>
      </c>
      <c r="P27" s="490">
        <v>3</v>
      </c>
      <c r="Q27" s="490">
        <v>3</v>
      </c>
      <c r="R27" s="491">
        <v>0</v>
      </c>
      <c r="S27" s="492">
        <v>1</v>
      </c>
      <c r="T27" s="492">
        <v>1</v>
      </c>
      <c r="U27" s="493">
        <v>1</v>
      </c>
      <c r="V27" s="507">
        <v>0</v>
      </c>
      <c r="W27" s="491">
        <v>1</v>
      </c>
      <c r="X27" s="491">
        <v>1</v>
      </c>
      <c r="Y27" s="496"/>
      <c r="Z27" s="496"/>
      <c r="AA27" s="497"/>
      <c r="AB27" s="545">
        <v>1</v>
      </c>
      <c r="AC27" s="546">
        <v>3</v>
      </c>
      <c r="AD27" s="547">
        <f>AC27/3</f>
        <v>1</v>
      </c>
    </row>
    <row r="28" spans="1:30" x14ac:dyDescent="0.2">
      <c r="A28" s="508" t="s">
        <v>433</v>
      </c>
      <c r="B28" s="548"/>
      <c r="C28" s="511"/>
      <c r="D28" s="511"/>
      <c r="E28" s="511"/>
      <c r="F28" s="511"/>
      <c r="G28" s="511"/>
      <c r="H28" s="511"/>
      <c r="I28" s="511"/>
      <c r="J28" s="512"/>
      <c r="K28" s="513"/>
      <c r="L28" s="514"/>
      <c r="M28" s="543"/>
      <c r="N28" s="488" t="s">
        <v>413</v>
      </c>
      <c r="O28" s="490"/>
      <c r="P28" s="490"/>
      <c r="Q28" s="490"/>
      <c r="R28" s="491"/>
      <c r="S28" s="492"/>
      <c r="T28" s="492"/>
      <c r="U28" s="493"/>
      <c r="V28" s="507"/>
      <c r="W28" s="495"/>
      <c r="X28" s="495"/>
      <c r="Y28" s="496"/>
      <c r="Z28" s="496"/>
      <c r="AA28" s="497"/>
      <c r="AB28" s="498"/>
      <c r="AC28" s="499"/>
      <c r="AD28" s="499"/>
    </row>
    <row r="29" spans="1:30" x14ac:dyDescent="0.2">
      <c r="A29" s="508"/>
      <c r="B29" s="548" t="s">
        <v>429</v>
      </c>
      <c r="C29" s="511"/>
      <c r="D29" s="511"/>
      <c r="E29" s="511"/>
      <c r="F29" s="511"/>
      <c r="G29" s="511"/>
      <c r="H29" s="511"/>
      <c r="I29" s="511"/>
      <c r="J29" s="512"/>
      <c r="K29" s="513"/>
      <c r="L29" s="514"/>
      <c r="M29" s="543"/>
      <c r="N29" s="549" t="s">
        <v>434</v>
      </c>
      <c r="O29" s="490"/>
      <c r="P29" s="490"/>
      <c r="Q29" s="490"/>
      <c r="R29" s="491"/>
      <c r="S29" s="492"/>
      <c r="T29" s="492"/>
      <c r="U29" s="493"/>
      <c r="V29" s="507"/>
      <c r="W29" s="495"/>
      <c r="X29" s="495"/>
      <c r="Y29" s="496"/>
      <c r="Z29" s="496"/>
      <c r="AA29" s="497"/>
      <c r="AB29" s="498"/>
      <c r="AC29" s="499"/>
      <c r="AD29" s="499"/>
    </row>
    <row r="30" spans="1:30" x14ac:dyDescent="0.2">
      <c r="A30" s="508"/>
      <c r="B30" s="548"/>
      <c r="C30" s="511">
        <v>1</v>
      </c>
      <c r="D30" s="511"/>
      <c r="E30" s="511"/>
      <c r="F30" s="511"/>
      <c r="G30" s="511"/>
      <c r="H30" s="511"/>
      <c r="I30" s="511"/>
      <c r="J30" s="512"/>
      <c r="K30" s="513"/>
      <c r="L30" s="514"/>
      <c r="M30" s="543"/>
      <c r="N30" s="488" t="s">
        <v>416</v>
      </c>
      <c r="O30" s="490"/>
      <c r="P30" s="490"/>
      <c r="Q30" s="490"/>
      <c r="R30" s="491"/>
      <c r="S30" s="492"/>
      <c r="T30" s="492"/>
      <c r="U30" s="493"/>
      <c r="V30" s="507"/>
      <c r="W30" s="495"/>
      <c r="X30" s="495"/>
      <c r="Y30" s="496"/>
      <c r="Z30" s="496"/>
      <c r="AA30" s="497"/>
      <c r="AB30" s="498"/>
      <c r="AC30" s="499"/>
      <c r="AD30" s="499"/>
    </row>
    <row r="31" spans="1:30" x14ac:dyDescent="0.2">
      <c r="A31" s="508"/>
      <c r="B31" s="548"/>
      <c r="C31" s="511"/>
      <c r="D31" s="511">
        <v>1.7</v>
      </c>
      <c r="E31" s="511"/>
      <c r="F31" s="511"/>
      <c r="G31" s="511"/>
      <c r="H31" s="511"/>
      <c r="I31" s="511"/>
      <c r="J31" s="512"/>
      <c r="K31" s="513"/>
      <c r="L31" s="514"/>
      <c r="M31" s="543"/>
      <c r="N31" s="488" t="s">
        <v>417</v>
      </c>
      <c r="O31" s="490"/>
      <c r="P31" s="490"/>
      <c r="Q31" s="490"/>
      <c r="R31" s="491"/>
      <c r="S31" s="492"/>
      <c r="T31" s="492"/>
      <c r="U31" s="493"/>
      <c r="V31" s="507"/>
      <c r="W31" s="495"/>
      <c r="X31" s="495"/>
      <c r="Y31" s="496"/>
      <c r="Z31" s="496"/>
      <c r="AA31" s="497"/>
      <c r="AB31" s="498"/>
      <c r="AC31" s="499"/>
      <c r="AD31" s="499"/>
    </row>
    <row r="32" spans="1:30" x14ac:dyDescent="0.2">
      <c r="A32" s="508"/>
      <c r="B32" s="548"/>
      <c r="C32" s="511"/>
      <c r="D32" s="511"/>
      <c r="E32" s="511">
        <v>3</v>
      </c>
      <c r="F32" s="511"/>
      <c r="G32" s="511"/>
      <c r="H32" s="511"/>
      <c r="I32" s="511"/>
      <c r="J32" s="512"/>
      <c r="K32" s="513"/>
      <c r="L32" s="514"/>
      <c r="M32" s="543"/>
      <c r="N32" s="488" t="s">
        <v>418</v>
      </c>
      <c r="O32" s="490"/>
      <c r="P32" s="490"/>
      <c r="Q32" s="490"/>
      <c r="R32" s="491"/>
      <c r="S32" s="492"/>
      <c r="T32" s="492"/>
      <c r="U32" s="493"/>
      <c r="V32" s="507"/>
      <c r="W32" s="495"/>
      <c r="X32" s="495"/>
      <c r="Y32" s="496"/>
      <c r="Z32" s="496"/>
      <c r="AA32" s="497"/>
      <c r="AB32" s="498"/>
      <c r="AC32" s="499"/>
      <c r="AD32" s="499"/>
    </row>
    <row r="33" spans="1:30" x14ac:dyDescent="0.2">
      <c r="A33" s="508"/>
      <c r="B33" s="548"/>
      <c r="C33" s="511"/>
      <c r="D33" s="511"/>
      <c r="E33" s="511"/>
      <c r="F33" s="511" t="s">
        <v>419</v>
      </c>
      <c r="G33" s="511"/>
      <c r="H33" s="511"/>
      <c r="I33" s="511"/>
      <c r="J33" s="512"/>
      <c r="K33" s="513"/>
      <c r="L33" s="514"/>
      <c r="M33" s="543"/>
      <c r="N33" s="488" t="s">
        <v>420</v>
      </c>
      <c r="O33" s="490"/>
      <c r="P33" s="490"/>
      <c r="Q33" s="490"/>
      <c r="R33" s="491"/>
      <c r="S33" s="492"/>
      <c r="T33" s="492"/>
      <c r="U33" s="493"/>
      <c r="V33" s="507"/>
      <c r="W33" s="495"/>
      <c r="X33" s="495"/>
      <c r="Y33" s="496"/>
      <c r="Z33" s="496"/>
      <c r="AA33" s="497"/>
      <c r="AB33" s="498"/>
      <c r="AC33" s="499"/>
      <c r="AD33" s="499"/>
    </row>
    <row r="34" spans="1:30" x14ac:dyDescent="0.2">
      <c r="A34" s="508"/>
      <c r="B34" s="548"/>
      <c r="C34" s="511"/>
      <c r="D34" s="511"/>
      <c r="E34" s="511"/>
      <c r="F34" s="511"/>
      <c r="G34" s="511">
        <v>1</v>
      </c>
      <c r="H34" s="511"/>
      <c r="I34" s="511"/>
      <c r="J34" s="512"/>
      <c r="K34" s="513"/>
      <c r="L34" s="514"/>
      <c r="M34" s="543"/>
      <c r="N34" s="488" t="s">
        <v>421</v>
      </c>
      <c r="O34" s="490"/>
      <c r="P34" s="490"/>
      <c r="Q34" s="490"/>
      <c r="R34" s="491"/>
      <c r="S34" s="492"/>
      <c r="T34" s="492"/>
      <c r="U34" s="493"/>
      <c r="V34" s="507"/>
      <c r="W34" s="495"/>
      <c r="X34" s="495"/>
      <c r="Y34" s="496"/>
      <c r="Z34" s="496"/>
      <c r="AA34" s="497"/>
      <c r="AB34" s="498"/>
      <c r="AC34" s="499"/>
      <c r="AD34" s="499"/>
    </row>
    <row r="35" spans="1:30" x14ac:dyDescent="0.2">
      <c r="A35" s="508"/>
      <c r="B35" s="548"/>
      <c r="C35" s="511"/>
      <c r="D35" s="511"/>
      <c r="E35" s="511"/>
      <c r="F35" s="511"/>
      <c r="G35" s="511"/>
      <c r="H35" s="511" t="s">
        <v>422</v>
      </c>
      <c r="I35" s="511"/>
      <c r="J35" s="512"/>
      <c r="K35" s="513"/>
      <c r="L35" s="514"/>
      <c r="M35" s="543"/>
      <c r="N35" s="506" t="s">
        <v>423</v>
      </c>
      <c r="O35" s="490"/>
      <c r="P35" s="490"/>
      <c r="Q35" s="490"/>
      <c r="R35" s="491"/>
      <c r="S35" s="492"/>
      <c r="T35" s="492"/>
      <c r="U35" s="493"/>
      <c r="V35" s="507"/>
      <c r="W35" s="495"/>
      <c r="X35" s="495"/>
      <c r="Y35" s="496"/>
      <c r="Z35" s="496"/>
      <c r="AA35" s="497"/>
      <c r="AB35" s="498"/>
      <c r="AC35" s="499"/>
      <c r="AD35" s="499"/>
    </row>
    <row r="36" spans="1:30" ht="25.5" x14ac:dyDescent="0.2">
      <c r="A36" s="508"/>
      <c r="B36" s="548"/>
      <c r="C36" s="511"/>
      <c r="D36" s="511"/>
      <c r="E36" s="511"/>
      <c r="F36" s="511"/>
      <c r="G36" s="511"/>
      <c r="H36" s="511"/>
      <c r="I36" s="511">
        <v>10</v>
      </c>
      <c r="J36" s="512"/>
      <c r="K36" s="513"/>
      <c r="L36" s="514"/>
      <c r="M36" s="543"/>
      <c r="N36" s="531" t="s">
        <v>425</v>
      </c>
      <c r="O36" s="490"/>
      <c r="P36" s="490"/>
      <c r="Q36" s="490"/>
      <c r="R36" s="491"/>
      <c r="S36" s="492"/>
      <c r="T36" s="492"/>
      <c r="U36" s="493"/>
      <c r="V36" s="507"/>
      <c r="W36" s="495"/>
      <c r="X36" s="495"/>
      <c r="Y36" s="496"/>
      <c r="Z36" s="496"/>
      <c r="AA36" s="497"/>
      <c r="AB36" s="498"/>
      <c r="AC36" s="499"/>
      <c r="AD36" s="499"/>
    </row>
    <row r="37" spans="1:30" x14ac:dyDescent="0.2">
      <c r="A37" s="508"/>
      <c r="B37" s="548"/>
      <c r="C37" s="511"/>
      <c r="D37" s="511"/>
      <c r="E37" s="511"/>
      <c r="F37" s="511"/>
      <c r="G37" s="511"/>
      <c r="H37" s="511"/>
      <c r="I37" s="511"/>
      <c r="J37" s="512"/>
      <c r="K37" s="513">
        <v>13</v>
      </c>
      <c r="L37" s="514"/>
      <c r="M37" s="543"/>
      <c r="N37" s="534" t="s">
        <v>426</v>
      </c>
      <c r="O37" s="490"/>
      <c r="P37" s="490"/>
      <c r="Q37" s="490"/>
      <c r="R37" s="491"/>
      <c r="S37" s="492"/>
      <c r="T37" s="492"/>
      <c r="U37" s="493"/>
      <c r="V37" s="507"/>
      <c r="W37" s="495"/>
      <c r="X37" s="495"/>
      <c r="Y37" s="496"/>
      <c r="Z37" s="496"/>
      <c r="AA37" s="497"/>
      <c r="AB37" s="498"/>
      <c r="AC37" s="499"/>
      <c r="AD37" s="499"/>
    </row>
    <row r="38" spans="1:30" x14ac:dyDescent="0.2">
      <c r="A38" s="508"/>
      <c r="B38" s="548"/>
      <c r="C38" s="511"/>
      <c r="D38" s="511"/>
      <c r="E38" s="511"/>
      <c r="F38" s="511"/>
      <c r="G38" s="511"/>
      <c r="H38" s="511"/>
      <c r="I38" s="511"/>
      <c r="J38" s="512"/>
      <c r="K38" s="513"/>
      <c r="L38" s="514" t="s">
        <v>427</v>
      </c>
      <c r="M38" s="543"/>
      <c r="N38" s="534" t="s">
        <v>428</v>
      </c>
      <c r="O38" s="490"/>
      <c r="P38" s="490"/>
      <c r="Q38" s="490"/>
      <c r="R38" s="491"/>
      <c r="S38" s="492"/>
      <c r="T38" s="492"/>
      <c r="U38" s="493"/>
      <c r="V38" s="507"/>
      <c r="W38" s="495"/>
      <c r="X38" s="495"/>
      <c r="Y38" s="496"/>
      <c r="Z38" s="496"/>
      <c r="AA38" s="497"/>
      <c r="AB38" s="498"/>
      <c r="AC38" s="499"/>
      <c r="AD38" s="499"/>
    </row>
    <row r="39" spans="1:30" ht="38.25" x14ac:dyDescent="0.2">
      <c r="A39" s="508"/>
      <c r="B39" s="548"/>
      <c r="C39" s="511"/>
      <c r="D39" s="511"/>
      <c r="E39" s="511"/>
      <c r="F39" s="511"/>
      <c r="G39" s="511"/>
      <c r="H39" s="511"/>
      <c r="I39" s="511"/>
      <c r="J39" s="512"/>
      <c r="K39" s="513"/>
      <c r="L39" s="514"/>
      <c r="M39" s="543">
        <v>1</v>
      </c>
      <c r="N39" s="544" t="s">
        <v>435</v>
      </c>
      <c r="O39" s="490" t="s">
        <v>432</v>
      </c>
      <c r="P39" s="490"/>
      <c r="Q39" s="490"/>
      <c r="R39" s="491"/>
      <c r="S39" s="492"/>
      <c r="T39" s="492"/>
      <c r="U39" s="493"/>
      <c r="V39" s="507"/>
      <c r="W39" s="491"/>
      <c r="X39" s="491"/>
      <c r="Y39" s="496"/>
      <c r="Z39" s="496"/>
      <c r="AA39" s="497"/>
      <c r="AB39" s="498"/>
      <c r="AC39" s="550"/>
      <c r="AD39" s="547"/>
    </row>
    <row r="40" spans="1:30" x14ac:dyDescent="0.2">
      <c r="A40" s="551">
        <v>14</v>
      </c>
      <c r="B40" s="552"/>
      <c r="C40" s="527"/>
      <c r="D40" s="527"/>
      <c r="E40" s="527"/>
      <c r="F40" s="527"/>
      <c r="G40" s="527"/>
      <c r="H40" s="527"/>
      <c r="I40" s="527"/>
      <c r="J40" s="553"/>
      <c r="K40" s="552"/>
      <c r="L40" s="532"/>
      <c r="M40" s="530"/>
      <c r="N40" s="488" t="s">
        <v>413</v>
      </c>
      <c r="O40" s="490"/>
      <c r="P40" s="490"/>
      <c r="Q40" s="490"/>
      <c r="R40" s="491"/>
      <c r="S40" s="492"/>
      <c r="T40" s="492"/>
      <c r="U40" s="493"/>
      <c r="V40" s="507"/>
      <c r="W40" s="495"/>
      <c r="X40" s="495"/>
      <c r="Y40" s="496"/>
      <c r="Z40" s="496"/>
      <c r="AA40" s="497"/>
      <c r="AB40" s="498"/>
      <c r="AC40" s="499"/>
      <c r="AD40" s="499"/>
    </row>
    <row r="41" spans="1:30" x14ac:dyDescent="0.2">
      <c r="A41" s="508"/>
      <c r="B41" s="509" t="s">
        <v>436</v>
      </c>
      <c r="C41" s="510"/>
      <c r="D41" s="510"/>
      <c r="E41" s="510"/>
      <c r="F41" s="510"/>
      <c r="G41" s="510"/>
      <c r="H41" s="511"/>
      <c r="I41" s="511"/>
      <c r="J41" s="512"/>
      <c r="K41" s="513"/>
      <c r="L41" s="514"/>
      <c r="M41" s="515"/>
      <c r="N41" s="488" t="s">
        <v>437</v>
      </c>
      <c r="O41" s="490"/>
      <c r="P41" s="490"/>
      <c r="Q41" s="490"/>
      <c r="R41" s="491"/>
      <c r="S41" s="492"/>
      <c r="T41" s="492"/>
      <c r="U41" s="493"/>
      <c r="V41" s="507"/>
      <c r="W41" s="495"/>
      <c r="X41" s="495"/>
      <c r="Y41" s="496"/>
      <c r="Z41" s="496"/>
      <c r="AA41" s="497"/>
      <c r="AB41" s="498"/>
      <c r="AC41" s="499"/>
      <c r="AD41" s="499"/>
    </row>
    <row r="42" spans="1:30" x14ac:dyDescent="0.2">
      <c r="A42" s="508"/>
      <c r="B42" s="509"/>
      <c r="C42" s="510">
        <v>1</v>
      </c>
      <c r="D42" s="510"/>
      <c r="E42" s="510"/>
      <c r="F42" s="510"/>
      <c r="G42" s="510"/>
      <c r="H42" s="511"/>
      <c r="I42" s="511"/>
      <c r="J42" s="512"/>
      <c r="K42" s="513"/>
      <c r="L42" s="514"/>
      <c r="M42" s="515"/>
      <c r="N42" s="488" t="s">
        <v>416</v>
      </c>
      <c r="O42" s="490"/>
      <c r="P42" s="490"/>
      <c r="Q42" s="490"/>
      <c r="R42" s="491"/>
      <c r="S42" s="492"/>
      <c r="T42" s="492"/>
      <c r="U42" s="493"/>
      <c r="V42" s="507"/>
      <c r="W42" s="495"/>
      <c r="X42" s="495"/>
      <c r="Y42" s="496"/>
      <c r="Z42" s="496"/>
      <c r="AA42" s="497"/>
      <c r="AB42" s="498"/>
      <c r="AC42" s="499"/>
      <c r="AD42" s="499"/>
    </row>
    <row r="43" spans="1:30" x14ac:dyDescent="0.2">
      <c r="A43" s="508"/>
      <c r="B43" s="509"/>
      <c r="C43" s="510"/>
      <c r="D43" s="510">
        <v>1.7</v>
      </c>
      <c r="E43" s="510"/>
      <c r="F43" s="510"/>
      <c r="G43" s="510"/>
      <c r="H43" s="511"/>
      <c r="I43" s="511"/>
      <c r="J43" s="512"/>
      <c r="K43" s="513"/>
      <c r="L43" s="514"/>
      <c r="M43" s="515"/>
      <c r="N43" s="488" t="s">
        <v>417</v>
      </c>
      <c r="O43" s="490"/>
      <c r="P43" s="490"/>
      <c r="Q43" s="490"/>
      <c r="R43" s="491"/>
      <c r="S43" s="492"/>
      <c r="T43" s="492"/>
      <c r="U43" s="493"/>
      <c r="V43" s="507"/>
      <c r="W43" s="495"/>
      <c r="X43" s="495"/>
      <c r="Y43" s="496"/>
      <c r="Z43" s="496"/>
      <c r="AA43" s="497"/>
      <c r="AB43" s="498"/>
      <c r="AC43" s="499"/>
      <c r="AD43" s="499"/>
    </row>
    <row r="44" spans="1:30" x14ac:dyDescent="0.2">
      <c r="A44" s="508"/>
      <c r="B44" s="509"/>
      <c r="C44" s="510"/>
      <c r="D44" s="510"/>
      <c r="E44" s="516">
        <v>3</v>
      </c>
      <c r="F44" s="510"/>
      <c r="G44" s="510"/>
      <c r="H44" s="511"/>
      <c r="I44" s="511"/>
      <c r="J44" s="512"/>
      <c r="K44" s="513"/>
      <c r="L44" s="514"/>
      <c r="M44" s="515"/>
      <c r="N44" s="488" t="s">
        <v>418</v>
      </c>
      <c r="O44" s="490"/>
      <c r="P44" s="490"/>
      <c r="Q44" s="490"/>
      <c r="R44" s="491"/>
      <c r="S44" s="492"/>
      <c r="T44" s="492"/>
      <c r="U44" s="493"/>
      <c r="V44" s="507"/>
      <c r="W44" s="495"/>
      <c r="X44" s="495"/>
      <c r="Y44" s="496"/>
      <c r="Z44" s="496"/>
      <c r="AA44" s="497"/>
      <c r="AB44" s="498"/>
      <c r="AC44" s="499"/>
      <c r="AD44" s="499"/>
    </row>
    <row r="45" spans="1:30" ht="13.5" x14ac:dyDescent="0.25">
      <c r="A45" s="508"/>
      <c r="B45" s="509"/>
      <c r="C45" s="510"/>
      <c r="D45" s="510"/>
      <c r="E45" s="510"/>
      <c r="F45" s="510" t="s">
        <v>419</v>
      </c>
      <c r="G45" s="510"/>
      <c r="H45" s="517"/>
      <c r="I45" s="518"/>
      <c r="J45" s="512"/>
      <c r="K45" s="513"/>
      <c r="L45" s="514"/>
      <c r="M45" s="515"/>
      <c r="N45" s="488" t="s">
        <v>420</v>
      </c>
      <c r="O45" s="490"/>
      <c r="P45" s="490"/>
      <c r="Q45" s="490"/>
      <c r="R45" s="491"/>
      <c r="S45" s="492"/>
      <c r="T45" s="492"/>
      <c r="U45" s="493"/>
      <c r="V45" s="507"/>
      <c r="W45" s="495"/>
      <c r="X45" s="495"/>
      <c r="Y45" s="496"/>
      <c r="Z45" s="496"/>
      <c r="AA45" s="497"/>
      <c r="AB45" s="498"/>
      <c r="AC45" s="499"/>
      <c r="AD45" s="499"/>
    </row>
    <row r="46" spans="1:30" x14ac:dyDescent="0.2">
      <c r="A46" s="508"/>
      <c r="B46" s="509"/>
      <c r="C46" s="510"/>
      <c r="D46" s="510"/>
      <c r="E46" s="510"/>
      <c r="F46" s="510"/>
      <c r="G46" s="510">
        <v>1</v>
      </c>
      <c r="H46" s="511"/>
      <c r="I46" s="511"/>
      <c r="J46" s="519"/>
      <c r="K46" s="520"/>
      <c r="L46" s="521"/>
      <c r="M46" s="522"/>
      <c r="N46" s="488" t="s">
        <v>421</v>
      </c>
      <c r="O46" s="490"/>
      <c r="P46" s="490"/>
      <c r="Q46" s="490"/>
      <c r="R46" s="491"/>
      <c r="S46" s="492"/>
      <c r="T46" s="492"/>
      <c r="U46" s="493"/>
      <c r="V46" s="507"/>
      <c r="W46" s="495"/>
      <c r="X46" s="495"/>
      <c r="Y46" s="496"/>
      <c r="Z46" s="496"/>
      <c r="AA46" s="497"/>
      <c r="AB46" s="498"/>
      <c r="AC46" s="499"/>
      <c r="AD46" s="499"/>
    </row>
    <row r="47" spans="1:30" ht="13.5" x14ac:dyDescent="0.25">
      <c r="A47" s="508"/>
      <c r="B47" s="509"/>
      <c r="C47" s="510"/>
      <c r="D47" s="510"/>
      <c r="E47" s="510"/>
      <c r="F47" s="510"/>
      <c r="G47" s="510"/>
      <c r="H47" s="511" t="s">
        <v>422</v>
      </c>
      <c r="I47" s="511"/>
      <c r="J47" s="523"/>
      <c r="K47" s="518"/>
      <c r="L47" s="514"/>
      <c r="M47" s="515"/>
      <c r="N47" s="506" t="s">
        <v>423</v>
      </c>
      <c r="O47" s="490"/>
      <c r="P47" s="490"/>
      <c r="Q47" s="490"/>
      <c r="R47" s="491"/>
      <c r="S47" s="492"/>
      <c r="T47" s="492"/>
      <c r="U47" s="493"/>
      <c r="V47" s="507"/>
      <c r="W47" s="495"/>
      <c r="X47" s="495"/>
      <c r="Y47" s="496"/>
      <c r="Z47" s="496"/>
      <c r="AA47" s="497"/>
      <c r="AB47" s="498"/>
      <c r="AC47" s="499"/>
      <c r="AD47" s="499"/>
    </row>
    <row r="48" spans="1:30" ht="25.5" x14ac:dyDescent="0.2">
      <c r="A48" s="524"/>
      <c r="B48" s="525"/>
      <c r="C48" s="526"/>
      <c r="D48" s="526"/>
      <c r="E48" s="526"/>
      <c r="F48" s="526"/>
      <c r="G48" s="526"/>
      <c r="H48" s="527"/>
      <c r="I48" s="528" t="s">
        <v>424</v>
      </c>
      <c r="J48" s="512"/>
      <c r="K48" s="513"/>
      <c r="L48" s="529"/>
      <c r="M48" s="530"/>
      <c r="N48" s="531" t="s">
        <v>425</v>
      </c>
      <c r="O48" s="490"/>
      <c r="P48" s="490"/>
      <c r="Q48" s="490"/>
      <c r="R48" s="491"/>
      <c r="S48" s="492"/>
      <c r="T48" s="492"/>
      <c r="U48" s="493"/>
      <c r="V48" s="507"/>
      <c r="W48" s="495"/>
      <c r="X48" s="495"/>
      <c r="Y48" s="496"/>
      <c r="Z48" s="496"/>
      <c r="AA48" s="497"/>
      <c r="AB48" s="498"/>
      <c r="AC48" s="499"/>
      <c r="AD48" s="499"/>
    </row>
    <row r="49" spans="1:30" ht="13.5" x14ac:dyDescent="0.25">
      <c r="A49" s="508"/>
      <c r="B49" s="509"/>
      <c r="C49" s="510"/>
      <c r="D49" s="510"/>
      <c r="E49" s="510"/>
      <c r="F49" s="510"/>
      <c r="G49" s="510"/>
      <c r="H49" s="511"/>
      <c r="I49" s="511"/>
      <c r="J49" s="512"/>
      <c r="K49" s="513">
        <v>13</v>
      </c>
      <c r="L49" s="532"/>
      <c r="M49" s="533"/>
      <c r="N49" s="534" t="s">
        <v>426</v>
      </c>
      <c r="O49" s="490"/>
      <c r="P49" s="490"/>
      <c r="Q49" s="490"/>
      <c r="R49" s="491"/>
      <c r="S49" s="492"/>
      <c r="T49" s="492"/>
      <c r="U49" s="493"/>
      <c r="V49" s="507"/>
      <c r="W49" s="495"/>
      <c r="X49" s="495"/>
      <c r="Y49" s="496"/>
      <c r="Z49" s="496"/>
      <c r="AA49" s="497"/>
      <c r="AB49" s="498"/>
      <c r="AC49" s="499"/>
      <c r="AD49" s="499"/>
    </row>
    <row r="50" spans="1:30" ht="13.5" x14ac:dyDescent="0.25">
      <c r="A50" s="554"/>
      <c r="B50" s="555"/>
      <c r="C50" s="556"/>
      <c r="D50" s="556"/>
      <c r="E50" s="556"/>
      <c r="F50" s="556"/>
      <c r="G50" s="556"/>
      <c r="H50" s="557"/>
      <c r="I50" s="557"/>
      <c r="J50" s="558"/>
      <c r="K50" s="559"/>
      <c r="L50" s="532" t="s">
        <v>427</v>
      </c>
      <c r="M50" s="533"/>
      <c r="N50" s="534" t="s">
        <v>428</v>
      </c>
      <c r="O50" s="490"/>
      <c r="P50" s="490"/>
      <c r="Q50" s="490"/>
      <c r="R50" s="491"/>
      <c r="S50" s="492"/>
      <c r="T50" s="492"/>
      <c r="U50" s="493"/>
      <c r="V50" s="507"/>
      <c r="W50" s="495"/>
      <c r="X50" s="495"/>
      <c r="Y50" s="496"/>
      <c r="Z50" s="496"/>
      <c r="AA50" s="497"/>
      <c r="AB50" s="498"/>
      <c r="AC50" s="499"/>
      <c r="AD50" s="499"/>
    </row>
    <row r="51" spans="1:30" x14ac:dyDescent="0.2">
      <c r="A51" s="554"/>
      <c r="B51" s="555"/>
      <c r="C51" s="556"/>
      <c r="D51" s="556"/>
      <c r="E51" s="556"/>
      <c r="F51" s="556"/>
      <c r="G51" s="556"/>
      <c r="H51" s="557"/>
      <c r="I51" s="557"/>
      <c r="J51" s="558"/>
      <c r="K51" s="559"/>
      <c r="L51" s="560"/>
      <c r="M51" s="561">
        <v>1</v>
      </c>
      <c r="N51" s="544" t="s">
        <v>438</v>
      </c>
      <c r="O51" s="490" t="s">
        <v>432</v>
      </c>
      <c r="P51" s="490">
        <v>4240</v>
      </c>
      <c r="Q51" s="490">
        <v>4240</v>
      </c>
      <c r="R51" s="491">
        <v>1083</v>
      </c>
      <c r="S51" s="492">
        <v>1175</v>
      </c>
      <c r="T51" s="492">
        <v>991</v>
      </c>
      <c r="U51" s="493">
        <v>991</v>
      </c>
      <c r="V51" s="507">
        <v>662</v>
      </c>
      <c r="W51" s="491">
        <v>910</v>
      </c>
      <c r="X51" s="491">
        <v>890</v>
      </c>
      <c r="Y51" s="496"/>
      <c r="Z51" s="496"/>
      <c r="AA51" s="497"/>
      <c r="AB51" s="562">
        <v>892</v>
      </c>
      <c r="AC51" s="563">
        <v>3354</v>
      </c>
      <c r="AD51" s="547">
        <f>AC51/Q51</f>
        <v>0.79103773584905657</v>
      </c>
    </row>
    <row r="52" spans="1:30" x14ac:dyDescent="0.2">
      <c r="A52" s="551">
        <v>14</v>
      </c>
      <c r="B52" s="552"/>
      <c r="C52" s="527"/>
      <c r="D52" s="527"/>
      <c r="E52" s="527"/>
      <c r="F52" s="527"/>
      <c r="G52" s="527"/>
      <c r="H52" s="527"/>
      <c r="I52" s="527"/>
      <c r="J52" s="553"/>
      <c r="K52" s="552"/>
      <c r="L52" s="532"/>
      <c r="M52" s="530"/>
      <c r="N52" s="488" t="s">
        <v>413</v>
      </c>
      <c r="O52" s="490"/>
      <c r="P52" s="490"/>
      <c r="Q52" s="490"/>
      <c r="R52" s="491"/>
      <c r="S52" s="492"/>
      <c r="T52" s="492"/>
      <c r="U52" s="493"/>
      <c r="V52" s="507"/>
      <c r="W52" s="495"/>
      <c r="X52" s="495"/>
      <c r="Y52" s="496"/>
      <c r="Z52" s="496"/>
      <c r="AA52" s="497"/>
      <c r="AB52" s="498"/>
      <c r="AC52" s="499"/>
      <c r="AD52" s="499"/>
    </row>
    <row r="53" spans="1:30" x14ac:dyDescent="0.2">
      <c r="A53" s="508"/>
      <c r="B53" s="509" t="s">
        <v>439</v>
      </c>
      <c r="C53" s="510"/>
      <c r="D53" s="510"/>
      <c r="E53" s="510"/>
      <c r="F53" s="510"/>
      <c r="G53" s="510"/>
      <c r="H53" s="511"/>
      <c r="I53" s="511"/>
      <c r="J53" s="512"/>
      <c r="K53" s="513"/>
      <c r="L53" s="514"/>
      <c r="M53" s="515"/>
      <c r="N53" s="488" t="s">
        <v>440</v>
      </c>
      <c r="O53" s="490"/>
      <c r="P53" s="490"/>
      <c r="Q53" s="490"/>
      <c r="R53" s="491"/>
      <c r="S53" s="492"/>
      <c r="T53" s="492"/>
      <c r="U53" s="493"/>
      <c r="V53" s="507"/>
      <c r="W53" s="495"/>
      <c r="X53" s="495"/>
      <c r="Y53" s="496"/>
      <c r="Z53" s="496"/>
      <c r="AA53" s="497"/>
      <c r="AB53" s="498"/>
      <c r="AC53" s="499"/>
      <c r="AD53" s="499"/>
    </row>
    <row r="54" spans="1:30" x14ac:dyDescent="0.2">
      <c r="A54" s="508"/>
      <c r="B54" s="509"/>
      <c r="C54" s="510">
        <v>1</v>
      </c>
      <c r="D54" s="510"/>
      <c r="E54" s="510"/>
      <c r="F54" s="510"/>
      <c r="G54" s="510"/>
      <c r="H54" s="511"/>
      <c r="I54" s="511"/>
      <c r="J54" s="512"/>
      <c r="K54" s="513"/>
      <c r="L54" s="514"/>
      <c r="M54" s="515"/>
      <c r="N54" s="488" t="s">
        <v>416</v>
      </c>
      <c r="O54" s="490"/>
      <c r="P54" s="490"/>
      <c r="Q54" s="490"/>
      <c r="R54" s="491"/>
      <c r="S54" s="492"/>
      <c r="T54" s="492"/>
      <c r="U54" s="493"/>
      <c r="V54" s="507"/>
      <c r="W54" s="495"/>
      <c r="X54" s="495"/>
      <c r="Y54" s="496"/>
      <c r="Z54" s="496"/>
      <c r="AA54" s="497"/>
      <c r="AB54" s="498"/>
      <c r="AC54" s="499"/>
      <c r="AD54" s="499"/>
    </row>
    <row r="55" spans="1:30" x14ac:dyDescent="0.2">
      <c r="A55" s="508"/>
      <c r="B55" s="509"/>
      <c r="C55" s="510"/>
      <c r="D55" s="510">
        <v>1.7</v>
      </c>
      <c r="E55" s="510"/>
      <c r="F55" s="510"/>
      <c r="G55" s="510"/>
      <c r="H55" s="511"/>
      <c r="I55" s="511"/>
      <c r="J55" s="512"/>
      <c r="K55" s="513"/>
      <c r="L55" s="514"/>
      <c r="M55" s="515"/>
      <c r="N55" s="488" t="s">
        <v>417</v>
      </c>
      <c r="O55" s="490"/>
      <c r="P55" s="490"/>
      <c r="Q55" s="490"/>
      <c r="R55" s="491"/>
      <c r="S55" s="492"/>
      <c r="T55" s="492"/>
      <c r="U55" s="493"/>
      <c r="V55" s="507"/>
      <c r="W55" s="495"/>
      <c r="X55" s="495"/>
      <c r="Y55" s="496"/>
      <c r="Z55" s="496"/>
      <c r="AA55" s="497"/>
      <c r="AB55" s="498"/>
      <c r="AC55" s="499"/>
      <c r="AD55" s="499"/>
    </row>
    <row r="56" spans="1:30" x14ac:dyDescent="0.2">
      <c r="A56" s="508"/>
      <c r="B56" s="509"/>
      <c r="C56" s="510"/>
      <c r="D56" s="510"/>
      <c r="E56" s="516">
        <v>3</v>
      </c>
      <c r="F56" s="510"/>
      <c r="G56" s="510"/>
      <c r="H56" s="511"/>
      <c r="I56" s="511"/>
      <c r="J56" s="512"/>
      <c r="K56" s="513"/>
      <c r="L56" s="514"/>
      <c r="M56" s="515"/>
      <c r="N56" s="488" t="s">
        <v>418</v>
      </c>
      <c r="O56" s="490"/>
      <c r="P56" s="490"/>
      <c r="Q56" s="490"/>
      <c r="R56" s="491"/>
      <c r="S56" s="492"/>
      <c r="T56" s="492"/>
      <c r="U56" s="493"/>
      <c r="V56" s="507"/>
      <c r="W56" s="495"/>
      <c r="X56" s="495"/>
      <c r="Y56" s="496"/>
      <c r="Z56" s="496"/>
      <c r="AA56" s="497"/>
      <c r="AB56" s="498"/>
      <c r="AC56" s="499"/>
      <c r="AD56" s="499"/>
    </row>
    <row r="57" spans="1:30" ht="13.5" x14ac:dyDescent="0.25">
      <c r="A57" s="508"/>
      <c r="B57" s="509"/>
      <c r="C57" s="510"/>
      <c r="D57" s="510"/>
      <c r="E57" s="510"/>
      <c r="F57" s="510" t="s">
        <v>419</v>
      </c>
      <c r="G57" s="510"/>
      <c r="H57" s="517"/>
      <c r="I57" s="518"/>
      <c r="J57" s="512"/>
      <c r="K57" s="513"/>
      <c r="L57" s="514"/>
      <c r="M57" s="515"/>
      <c r="N57" s="488" t="s">
        <v>420</v>
      </c>
      <c r="O57" s="490"/>
      <c r="P57" s="490"/>
      <c r="Q57" s="490"/>
      <c r="R57" s="491"/>
      <c r="S57" s="492"/>
      <c r="T57" s="492"/>
      <c r="U57" s="493"/>
      <c r="V57" s="507"/>
      <c r="W57" s="495"/>
      <c r="X57" s="495"/>
      <c r="Y57" s="496"/>
      <c r="Z57" s="496"/>
      <c r="AA57" s="497"/>
      <c r="AB57" s="498"/>
      <c r="AC57" s="499"/>
      <c r="AD57" s="499"/>
    </row>
    <row r="58" spans="1:30" x14ac:dyDescent="0.2">
      <c r="A58" s="508"/>
      <c r="B58" s="509"/>
      <c r="C58" s="510"/>
      <c r="D58" s="510"/>
      <c r="E58" s="510"/>
      <c r="F58" s="510"/>
      <c r="G58" s="510">
        <v>1</v>
      </c>
      <c r="H58" s="511"/>
      <c r="I58" s="511"/>
      <c r="J58" s="519"/>
      <c r="K58" s="520"/>
      <c r="L58" s="521"/>
      <c r="M58" s="522"/>
      <c r="N58" s="488" t="s">
        <v>421</v>
      </c>
      <c r="O58" s="490"/>
      <c r="P58" s="490"/>
      <c r="Q58" s="490"/>
      <c r="R58" s="491"/>
      <c r="S58" s="492"/>
      <c r="T58" s="492"/>
      <c r="U58" s="493"/>
      <c r="V58" s="507"/>
      <c r="W58" s="495"/>
      <c r="X58" s="495"/>
      <c r="Y58" s="496"/>
      <c r="Z58" s="496"/>
      <c r="AA58" s="497"/>
      <c r="AB58" s="498"/>
      <c r="AC58" s="499"/>
      <c r="AD58" s="499"/>
    </row>
    <row r="59" spans="1:30" ht="13.5" x14ac:dyDescent="0.25">
      <c r="A59" s="508"/>
      <c r="B59" s="509"/>
      <c r="C59" s="510"/>
      <c r="D59" s="510"/>
      <c r="E59" s="510"/>
      <c r="F59" s="510"/>
      <c r="G59" s="510"/>
      <c r="H59" s="511" t="s">
        <v>422</v>
      </c>
      <c r="I59" s="511"/>
      <c r="J59" s="523"/>
      <c r="K59" s="518"/>
      <c r="L59" s="514"/>
      <c r="M59" s="515"/>
      <c r="N59" s="506" t="s">
        <v>423</v>
      </c>
      <c r="O59" s="490"/>
      <c r="P59" s="490"/>
      <c r="Q59" s="490"/>
      <c r="R59" s="491"/>
      <c r="S59" s="492"/>
      <c r="T59" s="492"/>
      <c r="U59" s="493"/>
      <c r="V59" s="507"/>
      <c r="W59" s="495"/>
      <c r="X59" s="495"/>
      <c r="Y59" s="496"/>
      <c r="Z59" s="496"/>
      <c r="AA59" s="497"/>
      <c r="AB59" s="498"/>
      <c r="AC59" s="499"/>
      <c r="AD59" s="499"/>
    </row>
    <row r="60" spans="1:30" ht="25.5" x14ac:dyDescent="0.2">
      <c r="A60" s="524"/>
      <c r="B60" s="525"/>
      <c r="C60" s="526"/>
      <c r="D60" s="526"/>
      <c r="E60" s="526"/>
      <c r="F60" s="526"/>
      <c r="G60" s="526"/>
      <c r="H60" s="527"/>
      <c r="I60" s="528" t="s">
        <v>424</v>
      </c>
      <c r="J60" s="512"/>
      <c r="K60" s="513"/>
      <c r="L60" s="529"/>
      <c r="M60" s="530"/>
      <c r="N60" s="531" t="s">
        <v>425</v>
      </c>
      <c r="O60" s="490"/>
      <c r="P60" s="490"/>
      <c r="Q60" s="490"/>
      <c r="R60" s="491"/>
      <c r="S60" s="492"/>
      <c r="T60" s="492"/>
      <c r="U60" s="493"/>
      <c r="V60" s="507"/>
      <c r="W60" s="495"/>
      <c r="X60" s="495"/>
      <c r="Y60" s="496"/>
      <c r="Z60" s="496"/>
      <c r="AA60" s="497"/>
      <c r="AB60" s="498"/>
      <c r="AC60" s="499"/>
      <c r="AD60" s="499"/>
    </row>
    <row r="61" spans="1:30" ht="13.5" x14ac:dyDescent="0.25">
      <c r="A61" s="508"/>
      <c r="B61" s="509"/>
      <c r="C61" s="510"/>
      <c r="D61" s="510"/>
      <c r="E61" s="510"/>
      <c r="F61" s="510"/>
      <c r="G61" s="510"/>
      <c r="H61" s="511"/>
      <c r="I61" s="511"/>
      <c r="J61" s="512"/>
      <c r="K61" s="513">
        <v>13</v>
      </c>
      <c r="L61" s="532"/>
      <c r="M61" s="533"/>
      <c r="N61" s="534" t="s">
        <v>426</v>
      </c>
      <c r="O61" s="490"/>
      <c r="P61" s="490"/>
      <c r="Q61" s="490"/>
      <c r="R61" s="491"/>
      <c r="S61" s="492"/>
      <c r="T61" s="492"/>
      <c r="U61" s="493"/>
      <c r="V61" s="507"/>
      <c r="W61" s="495"/>
      <c r="X61" s="495"/>
      <c r="Y61" s="496"/>
      <c r="Z61" s="496"/>
      <c r="AA61" s="497"/>
      <c r="AB61" s="498"/>
      <c r="AC61" s="499"/>
      <c r="AD61" s="499"/>
    </row>
    <row r="62" spans="1:30" ht="13.5" x14ac:dyDescent="0.25">
      <c r="A62" s="508"/>
      <c r="B62" s="509"/>
      <c r="C62" s="510"/>
      <c r="D62" s="510"/>
      <c r="E62" s="510"/>
      <c r="F62" s="510"/>
      <c r="G62" s="510"/>
      <c r="H62" s="511"/>
      <c r="I62" s="511"/>
      <c r="J62" s="512"/>
      <c r="K62" s="513"/>
      <c r="L62" s="532" t="s">
        <v>427</v>
      </c>
      <c r="M62" s="533"/>
      <c r="N62" s="534" t="s">
        <v>428</v>
      </c>
      <c r="O62" s="490"/>
      <c r="P62" s="490"/>
      <c r="Q62" s="490"/>
      <c r="R62" s="491"/>
      <c r="S62" s="492"/>
      <c r="T62" s="492"/>
      <c r="U62" s="493"/>
      <c r="V62" s="507"/>
      <c r="W62" s="495"/>
      <c r="X62" s="495"/>
      <c r="Y62" s="496"/>
      <c r="Z62" s="496"/>
      <c r="AA62" s="497"/>
      <c r="AB62" s="498"/>
      <c r="AC62" s="499"/>
      <c r="AD62" s="499"/>
    </row>
    <row r="63" spans="1:30" x14ac:dyDescent="0.2">
      <c r="A63" s="508"/>
      <c r="B63" s="509"/>
      <c r="C63" s="510"/>
      <c r="D63" s="510"/>
      <c r="E63" s="510"/>
      <c r="F63" s="510"/>
      <c r="G63" s="510"/>
      <c r="H63" s="511"/>
      <c r="I63" s="511"/>
      <c r="J63" s="512"/>
      <c r="K63" s="513"/>
      <c r="L63" s="532"/>
      <c r="M63" s="564">
        <v>1</v>
      </c>
      <c r="N63" s="544" t="s">
        <v>438</v>
      </c>
      <c r="O63" s="490" t="s">
        <v>432</v>
      </c>
      <c r="P63" s="490">
        <v>4240</v>
      </c>
      <c r="Q63" s="490">
        <v>4240</v>
      </c>
      <c r="R63" s="491">
        <v>1083</v>
      </c>
      <c r="S63" s="492">
        <v>1175</v>
      </c>
      <c r="T63" s="492">
        <v>991</v>
      </c>
      <c r="U63" s="493">
        <v>991</v>
      </c>
      <c r="V63" s="507">
        <v>662</v>
      </c>
      <c r="W63" s="491">
        <v>910</v>
      </c>
      <c r="X63" s="491">
        <v>890</v>
      </c>
      <c r="Y63" s="496"/>
      <c r="Z63" s="496"/>
      <c r="AA63" s="497"/>
      <c r="AB63" s="562">
        <v>892</v>
      </c>
      <c r="AC63" s="563">
        <v>3354</v>
      </c>
      <c r="AD63" s="547">
        <f>AC63/Q63</f>
        <v>0.79103773584905657</v>
      </c>
    </row>
    <row r="64" spans="1:30" x14ac:dyDescent="0.2">
      <c r="A64" s="551">
        <v>14</v>
      </c>
      <c r="B64" s="552"/>
      <c r="C64" s="527"/>
      <c r="D64" s="527"/>
      <c r="E64" s="527"/>
      <c r="F64" s="527"/>
      <c r="G64" s="527"/>
      <c r="H64" s="527"/>
      <c r="I64" s="527"/>
      <c r="J64" s="553"/>
      <c r="K64" s="552"/>
      <c r="L64" s="532"/>
      <c r="M64" s="530"/>
      <c r="N64" s="488" t="s">
        <v>413</v>
      </c>
      <c r="O64" s="490"/>
      <c r="P64" s="490"/>
      <c r="Q64" s="490"/>
      <c r="R64" s="491"/>
      <c r="S64" s="492"/>
      <c r="T64" s="492"/>
      <c r="U64" s="493"/>
      <c r="V64" s="507"/>
      <c r="W64" s="495"/>
      <c r="X64" s="495"/>
      <c r="Y64" s="496"/>
      <c r="Z64" s="496"/>
      <c r="AA64" s="497"/>
      <c r="AB64" s="498"/>
      <c r="AC64" s="499"/>
      <c r="AD64" s="499"/>
    </row>
    <row r="65" spans="1:30" x14ac:dyDescent="0.2">
      <c r="A65" s="508"/>
      <c r="B65" s="509" t="s">
        <v>441</v>
      </c>
      <c r="C65" s="510"/>
      <c r="D65" s="510"/>
      <c r="E65" s="510"/>
      <c r="F65" s="510"/>
      <c r="G65" s="510"/>
      <c r="H65" s="511"/>
      <c r="I65" s="511"/>
      <c r="J65" s="512"/>
      <c r="K65" s="513"/>
      <c r="L65" s="514"/>
      <c r="M65" s="515"/>
      <c r="N65" s="488" t="s">
        <v>442</v>
      </c>
      <c r="O65" s="490"/>
      <c r="P65" s="490"/>
      <c r="Q65" s="490"/>
      <c r="R65" s="491"/>
      <c r="S65" s="492"/>
      <c r="T65" s="492"/>
      <c r="U65" s="493"/>
      <c r="V65" s="507"/>
      <c r="W65" s="495"/>
      <c r="X65" s="495"/>
      <c r="Y65" s="496"/>
      <c r="Z65" s="496"/>
      <c r="AA65" s="497"/>
      <c r="AB65" s="498"/>
      <c r="AC65" s="499"/>
      <c r="AD65" s="499"/>
    </row>
    <row r="66" spans="1:30" x14ac:dyDescent="0.2">
      <c r="A66" s="508"/>
      <c r="B66" s="509"/>
      <c r="C66" s="510">
        <v>1</v>
      </c>
      <c r="D66" s="510"/>
      <c r="E66" s="510"/>
      <c r="F66" s="510"/>
      <c r="G66" s="510"/>
      <c r="H66" s="511"/>
      <c r="I66" s="511"/>
      <c r="J66" s="512"/>
      <c r="K66" s="513"/>
      <c r="L66" s="514"/>
      <c r="M66" s="515"/>
      <c r="N66" s="488" t="s">
        <v>416</v>
      </c>
      <c r="O66" s="490"/>
      <c r="P66" s="490"/>
      <c r="Q66" s="490"/>
      <c r="R66" s="491"/>
      <c r="S66" s="492"/>
      <c r="T66" s="492"/>
      <c r="U66" s="493"/>
      <c r="V66" s="507"/>
      <c r="W66" s="495"/>
      <c r="X66" s="495"/>
      <c r="Y66" s="496"/>
      <c r="Z66" s="496"/>
      <c r="AA66" s="497"/>
      <c r="AB66" s="498"/>
      <c r="AC66" s="499"/>
      <c r="AD66" s="499"/>
    </row>
    <row r="67" spans="1:30" x14ac:dyDescent="0.2">
      <c r="A67" s="508"/>
      <c r="B67" s="509"/>
      <c r="C67" s="510"/>
      <c r="D67" s="510">
        <v>1.7</v>
      </c>
      <c r="E67" s="510"/>
      <c r="F67" s="510"/>
      <c r="G67" s="510"/>
      <c r="H67" s="511"/>
      <c r="I67" s="511"/>
      <c r="J67" s="512"/>
      <c r="K67" s="513"/>
      <c r="L67" s="514"/>
      <c r="M67" s="515"/>
      <c r="N67" s="488" t="s">
        <v>417</v>
      </c>
      <c r="O67" s="490"/>
      <c r="P67" s="490"/>
      <c r="Q67" s="490"/>
      <c r="R67" s="491"/>
      <c r="S67" s="492"/>
      <c r="T67" s="492"/>
      <c r="U67" s="493"/>
      <c r="V67" s="507"/>
      <c r="W67" s="495"/>
      <c r="X67" s="495"/>
      <c r="Y67" s="496"/>
      <c r="Z67" s="496"/>
      <c r="AA67" s="497"/>
      <c r="AB67" s="498"/>
      <c r="AC67" s="499"/>
      <c r="AD67" s="499"/>
    </row>
    <row r="68" spans="1:30" x14ac:dyDescent="0.2">
      <c r="A68" s="508"/>
      <c r="B68" s="509"/>
      <c r="C68" s="510"/>
      <c r="D68" s="510"/>
      <c r="E68" s="516">
        <v>3</v>
      </c>
      <c r="F68" s="510"/>
      <c r="G68" s="510"/>
      <c r="H68" s="511"/>
      <c r="I68" s="511"/>
      <c r="J68" s="512"/>
      <c r="K68" s="513"/>
      <c r="L68" s="514"/>
      <c r="M68" s="515"/>
      <c r="N68" s="488" t="s">
        <v>418</v>
      </c>
      <c r="O68" s="490"/>
      <c r="P68" s="490"/>
      <c r="Q68" s="490"/>
      <c r="R68" s="491"/>
      <c r="S68" s="492"/>
      <c r="T68" s="492"/>
      <c r="U68" s="493"/>
      <c r="V68" s="507"/>
      <c r="W68" s="495"/>
      <c r="X68" s="495"/>
      <c r="Y68" s="496"/>
      <c r="Z68" s="496"/>
      <c r="AA68" s="497"/>
      <c r="AB68" s="498"/>
      <c r="AC68" s="499"/>
      <c r="AD68" s="499"/>
    </row>
    <row r="69" spans="1:30" ht="13.5" x14ac:dyDescent="0.25">
      <c r="A69" s="508"/>
      <c r="B69" s="509"/>
      <c r="C69" s="510"/>
      <c r="D69" s="510"/>
      <c r="E69" s="510"/>
      <c r="F69" s="510" t="s">
        <v>419</v>
      </c>
      <c r="G69" s="510"/>
      <c r="H69" s="517"/>
      <c r="I69" s="518"/>
      <c r="J69" s="512"/>
      <c r="K69" s="513"/>
      <c r="L69" s="514"/>
      <c r="M69" s="515"/>
      <c r="N69" s="488" t="s">
        <v>420</v>
      </c>
      <c r="O69" s="490"/>
      <c r="P69" s="490"/>
      <c r="Q69" s="490"/>
      <c r="R69" s="491"/>
      <c r="S69" s="492"/>
      <c r="T69" s="492"/>
      <c r="U69" s="493"/>
      <c r="V69" s="507"/>
      <c r="W69" s="495"/>
      <c r="X69" s="495"/>
      <c r="Y69" s="496"/>
      <c r="Z69" s="496"/>
      <c r="AA69" s="497"/>
      <c r="AB69" s="498"/>
      <c r="AC69" s="499"/>
      <c r="AD69" s="499"/>
    </row>
    <row r="70" spans="1:30" x14ac:dyDescent="0.2">
      <c r="A70" s="508"/>
      <c r="B70" s="509"/>
      <c r="C70" s="510"/>
      <c r="D70" s="510"/>
      <c r="E70" s="510"/>
      <c r="F70" s="510"/>
      <c r="G70" s="510">
        <v>1</v>
      </c>
      <c r="H70" s="511"/>
      <c r="I70" s="511"/>
      <c r="J70" s="519"/>
      <c r="K70" s="520"/>
      <c r="L70" s="521"/>
      <c r="M70" s="522"/>
      <c r="N70" s="488" t="s">
        <v>421</v>
      </c>
      <c r="O70" s="490"/>
      <c r="P70" s="490"/>
      <c r="Q70" s="490"/>
      <c r="R70" s="491"/>
      <c r="S70" s="492"/>
      <c r="T70" s="492"/>
      <c r="U70" s="493"/>
      <c r="V70" s="507"/>
      <c r="W70" s="495"/>
      <c r="X70" s="495"/>
      <c r="Y70" s="496"/>
      <c r="Z70" s="496"/>
      <c r="AA70" s="497"/>
      <c r="AB70" s="498"/>
      <c r="AC70" s="499"/>
      <c r="AD70" s="499"/>
    </row>
    <row r="71" spans="1:30" ht="13.5" x14ac:dyDescent="0.25">
      <c r="A71" s="508"/>
      <c r="B71" s="509"/>
      <c r="C71" s="510"/>
      <c r="D71" s="510"/>
      <c r="E71" s="510"/>
      <c r="F71" s="510"/>
      <c r="G71" s="510"/>
      <c r="H71" s="511" t="s">
        <v>422</v>
      </c>
      <c r="I71" s="511"/>
      <c r="J71" s="523"/>
      <c r="K71" s="518"/>
      <c r="L71" s="514"/>
      <c r="M71" s="515"/>
      <c r="N71" s="506" t="s">
        <v>423</v>
      </c>
      <c r="O71" s="490"/>
      <c r="P71" s="490"/>
      <c r="Q71" s="490"/>
      <c r="R71" s="491"/>
      <c r="S71" s="492"/>
      <c r="T71" s="492"/>
      <c r="U71" s="493"/>
      <c r="V71" s="507"/>
      <c r="W71" s="495"/>
      <c r="X71" s="495"/>
      <c r="Y71" s="496"/>
      <c r="Z71" s="496"/>
      <c r="AA71" s="497"/>
      <c r="AB71" s="498"/>
      <c r="AC71" s="499"/>
      <c r="AD71" s="499"/>
    </row>
    <row r="72" spans="1:30" ht="25.5" x14ac:dyDescent="0.2">
      <c r="A72" s="524"/>
      <c r="B72" s="525"/>
      <c r="C72" s="526"/>
      <c r="D72" s="526"/>
      <c r="E72" s="526"/>
      <c r="F72" s="526"/>
      <c r="G72" s="526"/>
      <c r="H72" s="527"/>
      <c r="I72" s="528" t="s">
        <v>424</v>
      </c>
      <c r="J72" s="512"/>
      <c r="K72" s="513"/>
      <c r="L72" s="529"/>
      <c r="M72" s="530"/>
      <c r="N72" s="531" t="s">
        <v>425</v>
      </c>
      <c r="O72" s="490"/>
      <c r="P72" s="490"/>
      <c r="Q72" s="490"/>
      <c r="R72" s="491"/>
      <c r="S72" s="492"/>
      <c r="T72" s="492"/>
      <c r="U72" s="493"/>
      <c r="V72" s="507"/>
      <c r="W72" s="495"/>
      <c r="X72" s="495"/>
      <c r="Y72" s="496"/>
      <c r="Z72" s="496"/>
      <c r="AA72" s="497"/>
      <c r="AB72" s="498"/>
      <c r="AC72" s="499"/>
      <c r="AD72" s="499"/>
    </row>
    <row r="73" spans="1:30" ht="13.5" x14ac:dyDescent="0.25">
      <c r="A73" s="508"/>
      <c r="B73" s="509"/>
      <c r="C73" s="510"/>
      <c r="D73" s="510"/>
      <c r="E73" s="510"/>
      <c r="F73" s="510"/>
      <c r="G73" s="510"/>
      <c r="H73" s="511"/>
      <c r="I73" s="511"/>
      <c r="J73" s="512"/>
      <c r="K73" s="513">
        <v>13</v>
      </c>
      <c r="L73" s="532"/>
      <c r="M73" s="533"/>
      <c r="N73" s="534" t="s">
        <v>426</v>
      </c>
      <c r="O73" s="490"/>
      <c r="P73" s="490"/>
      <c r="Q73" s="490"/>
      <c r="R73" s="491"/>
      <c r="S73" s="492"/>
      <c r="T73" s="492"/>
      <c r="U73" s="493"/>
      <c r="V73" s="507"/>
      <c r="W73" s="495"/>
      <c r="X73" s="495"/>
      <c r="Y73" s="496"/>
      <c r="Z73" s="496"/>
      <c r="AA73" s="497"/>
      <c r="AB73" s="498"/>
      <c r="AC73" s="499"/>
      <c r="AD73" s="499"/>
    </row>
    <row r="74" spans="1:30" ht="13.5" x14ac:dyDescent="0.25">
      <c r="A74" s="508"/>
      <c r="B74" s="509"/>
      <c r="C74" s="510"/>
      <c r="D74" s="510"/>
      <c r="E74" s="510"/>
      <c r="F74" s="510"/>
      <c r="G74" s="510"/>
      <c r="H74" s="511"/>
      <c r="I74" s="511"/>
      <c r="J74" s="512"/>
      <c r="K74" s="513"/>
      <c r="L74" s="532" t="s">
        <v>427</v>
      </c>
      <c r="M74" s="533"/>
      <c r="N74" s="534" t="s">
        <v>428</v>
      </c>
      <c r="O74" s="490"/>
      <c r="P74" s="490"/>
      <c r="Q74" s="490"/>
      <c r="R74" s="491"/>
      <c r="S74" s="492"/>
      <c r="T74" s="492"/>
      <c r="U74" s="493"/>
      <c r="V74" s="507"/>
      <c r="W74" s="495"/>
      <c r="X74" s="495"/>
      <c r="Y74" s="496"/>
      <c r="Z74" s="496"/>
      <c r="AA74" s="497"/>
      <c r="AB74" s="498"/>
      <c r="AC74" s="499"/>
      <c r="AD74" s="499"/>
    </row>
    <row r="75" spans="1:30" x14ac:dyDescent="0.2">
      <c r="A75" s="508"/>
      <c r="B75" s="509"/>
      <c r="C75" s="510"/>
      <c r="D75" s="510"/>
      <c r="E75" s="510"/>
      <c r="F75" s="510"/>
      <c r="G75" s="510"/>
      <c r="H75" s="511"/>
      <c r="I75" s="511"/>
      <c r="J75" s="512"/>
      <c r="K75" s="513"/>
      <c r="L75" s="532"/>
      <c r="M75" s="564">
        <v>1</v>
      </c>
      <c r="N75" s="565" t="s">
        <v>438</v>
      </c>
      <c r="O75" s="490" t="s">
        <v>432</v>
      </c>
      <c r="P75" s="490">
        <v>4240</v>
      </c>
      <c r="Q75" s="490">
        <v>4240</v>
      </c>
      <c r="R75" s="491">
        <v>1083</v>
      </c>
      <c r="S75" s="492">
        <v>1175</v>
      </c>
      <c r="T75" s="492">
        <v>991</v>
      </c>
      <c r="U75" s="493">
        <v>991</v>
      </c>
      <c r="V75" s="507">
        <v>662</v>
      </c>
      <c r="W75" s="491">
        <v>910</v>
      </c>
      <c r="X75" s="491">
        <v>890</v>
      </c>
      <c r="Y75" s="496"/>
      <c r="Z75" s="496"/>
      <c r="AA75" s="497"/>
      <c r="AB75" s="562">
        <v>892</v>
      </c>
      <c r="AC75" s="563">
        <v>3354</v>
      </c>
      <c r="AD75" s="547">
        <f>AC75/Q75</f>
        <v>0.79103773584905657</v>
      </c>
    </row>
    <row r="76" spans="1:30" x14ac:dyDescent="0.2">
      <c r="A76" s="551">
        <v>14</v>
      </c>
      <c r="B76" s="552"/>
      <c r="C76" s="527"/>
      <c r="D76" s="527"/>
      <c r="E76" s="527"/>
      <c r="F76" s="527"/>
      <c r="G76" s="527"/>
      <c r="H76" s="527"/>
      <c r="I76" s="527"/>
      <c r="J76" s="553"/>
      <c r="K76" s="552"/>
      <c r="L76" s="532"/>
      <c r="M76" s="530"/>
      <c r="N76" s="488" t="s">
        <v>413</v>
      </c>
      <c r="O76" s="490"/>
      <c r="P76" s="490"/>
      <c r="Q76" s="490"/>
      <c r="R76" s="491"/>
      <c r="S76" s="492"/>
      <c r="T76" s="492"/>
      <c r="U76" s="493"/>
      <c r="V76" s="507"/>
      <c r="W76" s="495"/>
      <c r="X76" s="495"/>
      <c r="Y76" s="496"/>
      <c r="Z76" s="496"/>
      <c r="AA76" s="497"/>
      <c r="AB76" s="498"/>
      <c r="AC76" s="499"/>
      <c r="AD76" s="499"/>
    </row>
    <row r="77" spans="1:30" x14ac:dyDescent="0.2">
      <c r="A77" s="508"/>
      <c r="B77" s="509" t="s">
        <v>443</v>
      </c>
      <c r="C77" s="510"/>
      <c r="D77" s="510"/>
      <c r="E77" s="510"/>
      <c r="F77" s="510"/>
      <c r="G77" s="510"/>
      <c r="H77" s="511"/>
      <c r="I77" s="511"/>
      <c r="J77" s="512"/>
      <c r="K77" s="513"/>
      <c r="L77" s="514"/>
      <c r="M77" s="515"/>
      <c r="N77" s="488" t="s">
        <v>444</v>
      </c>
      <c r="O77" s="490"/>
      <c r="P77" s="490"/>
      <c r="Q77" s="490"/>
      <c r="R77" s="491"/>
      <c r="S77" s="492"/>
      <c r="T77" s="492"/>
      <c r="U77" s="493"/>
      <c r="V77" s="507"/>
      <c r="W77" s="495"/>
      <c r="X77" s="495"/>
      <c r="Y77" s="496"/>
      <c r="Z77" s="496"/>
      <c r="AA77" s="497"/>
      <c r="AB77" s="498"/>
      <c r="AC77" s="499"/>
      <c r="AD77" s="499"/>
    </row>
    <row r="78" spans="1:30" x14ac:dyDescent="0.2">
      <c r="A78" s="508"/>
      <c r="B78" s="509"/>
      <c r="C78" s="510">
        <v>1</v>
      </c>
      <c r="D78" s="510"/>
      <c r="E78" s="510"/>
      <c r="F78" s="510"/>
      <c r="G78" s="510"/>
      <c r="H78" s="511"/>
      <c r="I78" s="511"/>
      <c r="J78" s="512"/>
      <c r="K78" s="513"/>
      <c r="L78" s="514"/>
      <c r="M78" s="515"/>
      <c r="N78" s="488" t="s">
        <v>416</v>
      </c>
      <c r="O78" s="490"/>
      <c r="P78" s="490"/>
      <c r="Q78" s="490"/>
      <c r="R78" s="491"/>
      <c r="S78" s="492"/>
      <c r="T78" s="492"/>
      <c r="U78" s="493"/>
      <c r="V78" s="507"/>
      <c r="W78" s="495"/>
      <c r="X78" s="495"/>
      <c r="Y78" s="496"/>
      <c r="Z78" s="496"/>
      <c r="AA78" s="497"/>
      <c r="AB78" s="498"/>
      <c r="AC78" s="499"/>
      <c r="AD78" s="499"/>
    </row>
    <row r="79" spans="1:30" x14ac:dyDescent="0.2">
      <c r="A79" s="508"/>
      <c r="B79" s="509"/>
      <c r="C79" s="510"/>
      <c r="D79" s="510">
        <v>1.7</v>
      </c>
      <c r="E79" s="510"/>
      <c r="F79" s="510"/>
      <c r="G79" s="510"/>
      <c r="H79" s="511"/>
      <c r="I79" s="511"/>
      <c r="J79" s="512"/>
      <c r="K79" s="513"/>
      <c r="L79" s="514"/>
      <c r="M79" s="515"/>
      <c r="N79" s="488" t="s">
        <v>417</v>
      </c>
      <c r="O79" s="490"/>
      <c r="P79" s="490"/>
      <c r="Q79" s="490"/>
      <c r="R79" s="491"/>
      <c r="S79" s="492"/>
      <c r="T79" s="492"/>
      <c r="U79" s="493"/>
      <c r="V79" s="507"/>
      <c r="W79" s="495"/>
      <c r="X79" s="495"/>
      <c r="Y79" s="496"/>
      <c r="Z79" s="496"/>
      <c r="AA79" s="497"/>
      <c r="AB79" s="498"/>
      <c r="AC79" s="499"/>
      <c r="AD79" s="499"/>
    </row>
    <row r="80" spans="1:30" x14ac:dyDescent="0.2">
      <c r="A80" s="508"/>
      <c r="B80" s="509"/>
      <c r="C80" s="510"/>
      <c r="D80" s="510"/>
      <c r="E80" s="516">
        <v>3</v>
      </c>
      <c r="F80" s="510"/>
      <c r="G80" s="510"/>
      <c r="H80" s="511"/>
      <c r="I80" s="511"/>
      <c r="J80" s="512"/>
      <c r="K80" s="513"/>
      <c r="L80" s="514"/>
      <c r="M80" s="515"/>
      <c r="N80" s="488" t="s">
        <v>418</v>
      </c>
      <c r="O80" s="490"/>
      <c r="P80" s="490"/>
      <c r="Q80" s="490"/>
      <c r="R80" s="491"/>
      <c r="S80" s="492"/>
      <c r="T80" s="492"/>
      <c r="U80" s="493"/>
      <c r="V80" s="507"/>
      <c r="W80" s="495"/>
      <c r="X80" s="495"/>
      <c r="Y80" s="496"/>
      <c r="Z80" s="496"/>
      <c r="AA80" s="497"/>
      <c r="AB80" s="498"/>
      <c r="AC80" s="499"/>
      <c r="AD80" s="499"/>
    </row>
    <row r="81" spans="1:30" ht="13.5" x14ac:dyDescent="0.25">
      <c r="A81" s="508"/>
      <c r="B81" s="509"/>
      <c r="C81" s="510"/>
      <c r="D81" s="510"/>
      <c r="E81" s="510"/>
      <c r="F81" s="510" t="s">
        <v>419</v>
      </c>
      <c r="G81" s="510"/>
      <c r="H81" s="517"/>
      <c r="I81" s="518"/>
      <c r="J81" s="512"/>
      <c r="K81" s="513"/>
      <c r="L81" s="514"/>
      <c r="M81" s="515"/>
      <c r="N81" s="488" t="s">
        <v>420</v>
      </c>
      <c r="O81" s="490"/>
      <c r="P81" s="490"/>
      <c r="Q81" s="490"/>
      <c r="R81" s="491"/>
      <c r="S81" s="492"/>
      <c r="T81" s="492"/>
      <c r="U81" s="493"/>
      <c r="V81" s="507"/>
      <c r="W81" s="495"/>
      <c r="X81" s="495"/>
      <c r="Y81" s="496"/>
      <c r="Z81" s="496"/>
      <c r="AA81" s="497"/>
      <c r="AB81" s="498"/>
      <c r="AC81" s="499"/>
      <c r="AD81" s="499"/>
    </row>
    <row r="82" spans="1:30" x14ac:dyDescent="0.2">
      <c r="A82" s="508"/>
      <c r="B82" s="509"/>
      <c r="C82" s="510"/>
      <c r="D82" s="510"/>
      <c r="E82" s="510"/>
      <c r="F82" s="510"/>
      <c r="G82" s="510">
        <v>1</v>
      </c>
      <c r="H82" s="511"/>
      <c r="I82" s="511"/>
      <c r="J82" s="519"/>
      <c r="K82" s="520"/>
      <c r="L82" s="521"/>
      <c r="M82" s="522"/>
      <c r="N82" s="488" t="s">
        <v>421</v>
      </c>
      <c r="O82" s="490"/>
      <c r="P82" s="490"/>
      <c r="Q82" s="490"/>
      <c r="R82" s="491"/>
      <c r="S82" s="492"/>
      <c r="T82" s="492"/>
      <c r="U82" s="493"/>
      <c r="V82" s="507"/>
      <c r="W82" s="495"/>
      <c r="X82" s="495"/>
      <c r="Y82" s="496"/>
      <c r="Z82" s="496"/>
      <c r="AA82" s="497"/>
      <c r="AB82" s="498"/>
      <c r="AC82" s="499"/>
      <c r="AD82" s="499"/>
    </row>
    <row r="83" spans="1:30" ht="13.5" x14ac:dyDescent="0.25">
      <c r="A83" s="508"/>
      <c r="B83" s="509"/>
      <c r="C83" s="510"/>
      <c r="D83" s="510"/>
      <c r="E83" s="510"/>
      <c r="F83" s="510"/>
      <c r="G83" s="510"/>
      <c r="H83" s="511" t="s">
        <v>422</v>
      </c>
      <c r="I83" s="511"/>
      <c r="J83" s="523"/>
      <c r="K83" s="518"/>
      <c r="L83" s="514"/>
      <c r="M83" s="515"/>
      <c r="N83" s="506" t="s">
        <v>423</v>
      </c>
      <c r="O83" s="490"/>
      <c r="P83" s="490"/>
      <c r="Q83" s="490"/>
      <c r="R83" s="491"/>
      <c r="S83" s="492"/>
      <c r="T83" s="492"/>
      <c r="U83" s="493"/>
      <c r="V83" s="507"/>
      <c r="W83" s="495"/>
      <c r="X83" s="495"/>
      <c r="Y83" s="496"/>
      <c r="Z83" s="496"/>
      <c r="AA83" s="497"/>
      <c r="AB83" s="498"/>
      <c r="AC83" s="499"/>
      <c r="AD83" s="499"/>
    </row>
    <row r="84" spans="1:30" ht="25.5" x14ac:dyDescent="0.2">
      <c r="A84" s="524"/>
      <c r="B84" s="525"/>
      <c r="C84" s="526"/>
      <c r="D84" s="526"/>
      <c r="E84" s="526"/>
      <c r="F84" s="526"/>
      <c r="G84" s="526"/>
      <c r="H84" s="527"/>
      <c r="I84" s="528" t="s">
        <v>424</v>
      </c>
      <c r="J84" s="512"/>
      <c r="K84" s="513"/>
      <c r="L84" s="529"/>
      <c r="M84" s="530"/>
      <c r="N84" s="531" t="s">
        <v>425</v>
      </c>
      <c r="O84" s="490"/>
      <c r="P84" s="490"/>
      <c r="Q84" s="490"/>
      <c r="R84" s="491"/>
      <c r="S84" s="492"/>
      <c r="T84" s="492"/>
      <c r="U84" s="493"/>
      <c r="V84" s="507"/>
      <c r="W84" s="495"/>
      <c r="X84" s="495"/>
      <c r="Y84" s="496"/>
      <c r="Z84" s="496"/>
      <c r="AA84" s="497"/>
      <c r="AB84" s="498"/>
      <c r="AC84" s="499"/>
      <c r="AD84" s="499"/>
    </row>
    <row r="85" spans="1:30" ht="13.5" x14ac:dyDescent="0.25">
      <c r="A85" s="508"/>
      <c r="B85" s="509"/>
      <c r="C85" s="510"/>
      <c r="D85" s="510"/>
      <c r="E85" s="510"/>
      <c r="F85" s="510"/>
      <c r="G85" s="510"/>
      <c r="H85" s="511"/>
      <c r="I85" s="511"/>
      <c r="J85" s="512"/>
      <c r="K85" s="513">
        <v>13</v>
      </c>
      <c r="L85" s="532"/>
      <c r="M85" s="533"/>
      <c r="N85" s="534" t="s">
        <v>426</v>
      </c>
      <c r="O85" s="490"/>
      <c r="P85" s="490"/>
      <c r="Q85" s="490"/>
      <c r="R85" s="491"/>
      <c r="S85" s="492"/>
      <c r="T85" s="492"/>
      <c r="U85" s="493"/>
      <c r="V85" s="507"/>
      <c r="W85" s="495"/>
      <c r="X85" s="495"/>
      <c r="Y85" s="496"/>
      <c r="Z85" s="496"/>
      <c r="AA85" s="497"/>
      <c r="AB85" s="498"/>
      <c r="AC85" s="499"/>
      <c r="AD85" s="499"/>
    </row>
    <row r="86" spans="1:30" ht="13.5" x14ac:dyDescent="0.25">
      <c r="A86" s="508"/>
      <c r="B86" s="509"/>
      <c r="C86" s="510"/>
      <c r="D86" s="510"/>
      <c r="E86" s="510"/>
      <c r="F86" s="510"/>
      <c r="G86" s="510"/>
      <c r="H86" s="511"/>
      <c r="I86" s="511"/>
      <c r="J86" s="512"/>
      <c r="K86" s="513"/>
      <c r="L86" s="532" t="s">
        <v>427</v>
      </c>
      <c r="M86" s="533"/>
      <c r="N86" s="534" t="s">
        <v>428</v>
      </c>
      <c r="O86" s="490" t="s">
        <v>432</v>
      </c>
      <c r="P86" s="490"/>
      <c r="Q86" s="490"/>
      <c r="R86" s="491"/>
      <c r="S86" s="492"/>
      <c r="T86" s="492"/>
      <c r="U86" s="493"/>
      <c r="V86" s="507"/>
      <c r="W86" s="495"/>
      <c r="X86" s="495"/>
      <c r="Y86" s="496"/>
      <c r="Z86" s="496"/>
      <c r="AA86" s="497"/>
      <c r="AB86" s="498"/>
      <c r="AC86" s="499"/>
      <c r="AD86" s="499"/>
    </row>
    <row r="87" spans="1:30" x14ac:dyDescent="0.2">
      <c r="A87" s="508"/>
      <c r="B87" s="509"/>
      <c r="C87" s="510"/>
      <c r="D87" s="510"/>
      <c r="E87" s="510"/>
      <c r="F87" s="510"/>
      <c r="G87" s="510"/>
      <c r="H87" s="511"/>
      <c r="I87" s="511"/>
      <c r="J87" s="512"/>
      <c r="K87" s="513"/>
      <c r="L87" s="532"/>
      <c r="M87" s="564">
        <v>1</v>
      </c>
      <c r="N87" s="565" t="s">
        <v>438</v>
      </c>
      <c r="O87" s="490"/>
      <c r="P87" s="490">
        <v>4240</v>
      </c>
      <c r="Q87" s="490">
        <v>4240</v>
      </c>
      <c r="R87" s="491">
        <v>1083</v>
      </c>
      <c r="S87" s="492">
        <v>1175</v>
      </c>
      <c r="T87" s="492">
        <v>991</v>
      </c>
      <c r="U87" s="493">
        <v>991</v>
      </c>
      <c r="V87" s="507">
        <v>662</v>
      </c>
      <c r="W87" s="491">
        <v>910</v>
      </c>
      <c r="X87" s="491">
        <v>890</v>
      </c>
      <c r="Y87" s="496"/>
      <c r="Z87" s="496"/>
      <c r="AA87" s="497"/>
      <c r="AB87" s="562">
        <v>892</v>
      </c>
      <c r="AC87" s="563">
        <v>3354</v>
      </c>
      <c r="AD87" s="547">
        <f>AC87/Q87</f>
        <v>0.79103773584905657</v>
      </c>
    </row>
    <row r="88" spans="1:30" x14ac:dyDescent="0.2">
      <c r="A88" s="551">
        <v>14</v>
      </c>
      <c r="B88" s="552"/>
      <c r="C88" s="527"/>
      <c r="D88" s="527"/>
      <c r="E88" s="527"/>
      <c r="F88" s="527"/>
      <c r="G88" s="527"/>
      <c r="H88" s="527"/>
      <c r="I88" s="527"/>
      <c r="J88" s="553"/>
      <c r="K88" s="552"/>
      <c r="L88" s="532"/>
      <c r="M88" s="530"/>
      <c r="N88" s="488" t="s">
        <v>413</v>
      </c>
      <c r="O88" s="490"/>
      <c r="P88" s="490"/>
      <c r="Q88" s="490"/>
      <c r="R88" s="491"/>
      <c r="S88" s="492"/>
      <c r="T88" s="492"/>
      <c r="U88" s="493"/>
      <c r="V88" s="507"/>
      <c r="W88" s="495"/>
      <c r="X88" s="495"/>
      <c r="Y88" s="496"/>
      <c r="Z88" s="496"/>
      <c r="AA88" s="497"/>
      <c r="AB88" s="498"/>
      <c r="AC88" s="499"/>
      <c r="AD88" s="499"/>
    </row>
    <row r="89" spans="1:30" x14ac:dyDescent="0.2">
      <c r="A89" s="508"/>
      <c r="B89" s="509" t="s">
        <v>445</v>
      </c>
      <c r="C89" s="510"/>
      <c r="D89" s="510"/>
      <c r="E89" s="510"/>
      <c r="F89" s="510"/>
      <c r="G89" s="510"/>
      <c r="H89" s="511"/>
      <c r="I89" s="511"/>
      <c r="J89" s="512"/>
      <c r="K89" s="513"/>
      <c r="L89" s="514"/>
      <c r="M89" s="515"/>
      <c r="N89" s="488" t="s">
        <v>446</v>
      </c>
      <c r="O89" s="490"/>
      <c r="P89" s="490"/>
      <c r="Q89" s="490"/>
      <c r="R89" s="491"/>
      <c r="S89" s="492"/>
      <c r="T89" s="492"/>
      <c r="U89" s="493"/>
      <c r="V89" s="507"/>
      <c r="W89" s="495"/>
      <c r="X89" s="495"/>
      <c r="Y89" s="496"/>
      <c r="Z89" s="496"/>
      <c r="AA89" s="497"/>
      <c r="AB89" s="498"/>
      <c r="AC89" s="499"/>
      <c r="AD89" s="499"/>
    </row>
    <row r="90" spans="1:30" x14ac:dyDescent="0.2">
      <c r="A90" s="508"/>
      <c r="B90" s="509"/>
      <c r="C90" s="510">
        <v>1</v>
      </c>
      <c r="D90" s="510"/>
      <c r="E90" s="510"/>
      <c r="F90" s="510"/>
      <c r="G90" s="510"/>
      <c r="H90" s="511"/>
      <c r="I90" s="511"/>
      <c r="J90" s="512"/>
      <c r="K90" s="513"/>
      <c r="L90" s="514"/>
      <c r="M90" s="515"/>
      <c r="N90" s="488" t="s">
        <v>416</v>
      </c>
      <c r="O90" s="490"/>
      <c r="P90" s="490"/>
      <c r="Q90" s="490"/>
      <c r="R90" s="491"/>
      <c r="S90" s="492"/>
      <c r="T90" s="492"/>
      <c r="U90" s="493"/>
      <c r="V90" s="507"/>
      <c r="W90" s="495"/>
      <c r="X90" s="495"/>
      <c r="Y90" s="496"/>
      <c r="Z90" s="496"/>
      <c r="AA90" s="497"/>
      <c r="AB90" s="498"/>
      <c r="AC90" s="499"/>
      <c r="AD90" s="499"/>
    </row>
    <row r="91" spans="1:30" x14ac:dyDescent="0.2">
      <c r="A91" s="508"/>
      <c r="B91" s="509"/>
      <c r="C91" s="510"/>
      <c r="D91" s="510">
        <v>1.7</v>
      </c>
      <c r="E91" s="510"/>
      <c r="F91" s="510"/>
      <c r="G91" s="510"/>
      <c r="H91" s="511"/>
      <c r="I91" s="511"/>
      <c r="J91" s="512"/>
      <c r="K91" s="513"/>
      <c r="L91" s="514"/>
      <c r="M91" s="515"/>
      <c r="N91" s="488" t="s">
        <v>417</v>
      </c>
      <c r="O91" s="490"/>
      <c r="P91" s="490"/>
      <c r="Q91" s="490"/>
      <c r="R91" s="491"/>
      <c r="S91" s="492"/>
      <c r="T91" s="492"/>
      <c r="U91" s="493"/>
      <c r="V91" s="507"/>
      <c r="W91" s="495"/>
      <c r="X91" s="495"/>
      <c r="Y91" s="496"/>
      <c r="Z91" s="496"/>
      <c r="AA91" s="497"/>
      <c r="AB91" s="498"/>
      <c r="AC91" s="499"/>
      <c r="AD91" s="499"/>
    </row>
    <row r="92" spans="1:30" x14ac:dyDescent="0.2">
      <c r="A92" s="508"/>
      <c r="B92" s="509"/>
      <c r="C92" s="510"/>
      <c r="D92" s="510"/>
      <c r="E92" s="516">
        <v>3</v>
      </c>
      <c r="F92" s="510"/>
      <c r="G92" s="510"/>
      <c r="H92" s="511"/>
      <c r="I92" s="511"/>
      <c r="J92" s="512"/>
      <c r="K92" s="513"/>
      <c r="L92" s="514"/>
      <c r="M92" s="515"/>
      <c r="N92" s="488" t="s">
        <v>418</v>
      </c>
      <c r="O92" s="490"/>
      <c r="P92" s="490"/>
      <c r="Q92" s="490"/>
      <c r="R92" s="491"/>
      <c r="S92" s="492"/>
      <c r="T92" s="492"/>
      <c r="U92" s="493"/>
      <c r="V92" s="507"/>
      <c r="W92" s="495"/>
      <c r="X92" s="495"/>
      <c r="Y92" s="496"/>
      <c r="Z92" s="496"/>
      <c r="AA92" s="497"/>
      <c r="AB92" s="498"/>
      <c r="AC92" s="499"/>
      <c r="AD92" s="499"/>
    </row>
    <row r="93" spans="1:30" ht="13.5" x14ac:dyDescent="0.25">
      <c r="A93" s="508"/>
      <c r="B93" s="509"/>
      <c r="C93" s="510"/>
      <c r="D93" s="510"/>
      <c r="E93" s="510"/>
      <c r="F93" s="510" t="s">
        <v>419</v>
      </c>
      <c r="G93" s="510"/>
      <c r="H93" s="517"/>
      <c r="I93" s="518"/>
      <c r="J93" s="512"/>
      <c r="K93" s="513"/>
      <c r="L93" s="514"/>
      <c r="M93" s="515"/>
      <c r="N93" s="488" t="s">
        <v>420</v>
      </c>
      <c r="O93" s="490"/>
      <c r="P93" s="490"/>
      <c r="Q93" s="490"/>
      <c r="R93" s="491"/>
      <c r="S93" s="492"/>
      <c r="T93" s="492"/>
      <c r="U93" s="493"/>
      <c r="V93" s="507"/>
      <c r="W93" s="495"/>
      <c r="X93" s="495"/>
      <c r="Y93" s="496"/>
      <c r="Z93" s="496"/>
      <c r="AA93" s="497"/>
      <c r="AB93" s="498"/>
      <c r="AC93" s="499"/>
      <c r="AD93" s="499"/>
    </row>
    <row r="94" spans="1:30" x14ac:dyDescent="0.2">
      <c r="A94" s="508"/>
      <c r="B94" s="509"/>
      <c r="C94" s="510"/>
      <c r="D94" s="510"/>
      <c r="E94" s="510"/>
      <c r="F94" s="510"/>
      <c r="G94" s="510">
        <v>1</v>
      </c>
      <c r="H94" s="511"/>
      <c r="I94" s="511"/>
      <c r="J94" s="519"/>
      <c r="K94" s="520"/>
      <c r="L94" s="521"/>
      <c r="M94" s="522"/>
      <c r="N94" s="488" t="s">
        <v>421</v>
      </c>
      <c r="O94" s="490"/>
      <c r="P94" s="490"/>
      <c r="Q94" s="490"/>
      <c r="R94" s="491"/>
      <c r="S94" s="492"/>
      <c r="T94" s="492"/>
      <c r="U94" s="493"/>
      <c r="V94" s="507"/>
      <c r="W94" s="495"/>
      <c r="X94" s="495"/>
      <c r="Y94" s="496"/>
      <c r="Z94" s="496"/>
      <c r="AA94" s="497"/>
      <c r="AB94" s="498"/>
      <c r="AC94" s="499"/>
      <c r="AD94" s="499"/>
    </row>
    <row r="95" spans="1:30" ht="13.5" x14ac:dyDescent="0.25">
      <c r="A95" s="508"/>
      <c r="B95" s="509"/>
      <c r="C95" s="510"/>
      <c r="D95" s="510"/>
      <c r="E95" s="510"/>
      <c r="F95" s="510"/>
      <c r="G95" s="510"/>
      <c r="H95" s="511" t="s">
        <v>422</v>
      </c>
      <c r="I95" s="511"/>
      <c r="J95" s="523"/>
      <c r="K95" s="518"/>
      <c r="L95" s="514"/>
      <c r="M95" s="515"/>
      <c r="N95" s="506" t="s">
        <v>423</v>
      </c>
      <c r="O95" s="490"/>
      <c r="P95" s="490"/>
      <c r="Q95" s="490"/>
      <c r="R95" s="491"/>
      <c r="S95" s="492"/>
      <c r="T95" s="492"/>
      <c r="U95" s="493"/>
      <c r="V95" s="507"/>
      <c r="W95" s="495"/>
      <c r="X95" s="495"/>
      <c r="Y95" s="496"/>
      <c r="Z95" s="496"/>
      <c r="AA95" s="497"/>
      <c r="AB95" s="498"/>
      <c r="AC95" s="499"/>
      <c r="AD95" s="499"/>
    </row>
    <row r="96" spans="1:30" ht="25.5" x14ac:dyDescent="0.2">
      <c r="A96" s="524"/>
      <c r="B96" s="525"/>
      <c r="C96" s="526"/>
      <c r="D96" s="526"/>
      <c r="E96" s="526"/>
      <c r="F96" s="526"/>
      <c r="G96" s="526"/>
      <c r="H96" s="527"/>
      <c r="I96" s="528" t="s">
        <v>424</v>
      </c>
      <c r="J96" s="512"/>
      <c r="K96" s="513"/>
      <c r="L96" s="529"/>
      <c r="M96" s="530"/>
      <c r="N96" s="531" t="s">
        <v>425</v>
      </c>
      <c r="O96" s="490"/>
      <c r="P96" s="490"/>
      <c r="Q96" s="490"/>
      <c r="R96" s="491"/>
      <c r="S96" s="492"/>
      <c r="T96" s="492"/>
      <c r="U96" s="493"/>
      <c r="V96" s="507"/>
      <c r="W96" s="495"/>
      <c r="X96" s="495"/>
      <c r="Y96" s="496"/>
      <c r="Z96" s="496"/>
      <c r="AA96" s="497"/>
      <c r="AB96" s="498"/>
      <c r="AC96" s="499"/>
      <c r="AD96" s="499"/>
    </row>
    <row r="97" spans="1:30" ht="13.5" x14ac:dyDescent="0.25">
      <c r="A97" s="508"/>
      <c r="B97" s="509"/>
      <c r="C97" s="510"/>
      <c r="D97" s="510"/>
      <c r="E97" s="510"/>
      <c r="F97" s="510"/>
      <c r="G97" s="510"/>
      <c r="H97" s="511"/>
      <c r="I97" s="511"/>
      <c r="J97" s="512"/>
      <c r="K97" s="513">
        <v>13</v>
      </c>
      <c r="L97" s="532"/>
      <c r="M97" s="533"/>
      <c r="N97" s="534" t="s">
        <v>426</v>
      </c>
      <c r="O97" s="490"/>
      <c r="P97" s="490"/>
      <c r="Q97" s="490"/>
      <c r="R97" s="491"/>
      <c r="S97" s="492"/>
      <c r="T97" s="492"/>
      <c r="U97" s="493"/>
      <c r="V97" s="507"/>
      <c r="W97" s="491"/>
      <c r="X97" s="491"/>
      <c r="Y97" s="492"/>
      <c r="Z97" s="492"/>
      <c r="AA97" s="566"/>
      <c r="AB97" s="567"/>
      <c r="AC97" s="568"/>
      <c r="AD97" s="568"/>
    </row>
    <row r="98" spans="1:30" ht="13.5" x14ac:dyDescent="0.25">
      <c r="A98" s="508"/>
      <c r="B98" s="509"/>
      <c r="C98" s="510"/>
      <c r="D98" s="510"/>
      <c r="E98" s="510"/>
      <c r="F98" s="510"/>
      <c r="G98" s="510"/>
      <c r="H98" s="511"/>
      <c r="I98" s="511"/>
      <c r="J98" s="512"/>
      <c r="K98" s="513"/>
      <c r="L98" s="532" t="s">
        <v>427</v>
      </c>
      <c r="M98" s="533"/>
      <c r="N98" s="534" t="s">
        <v>428</v>
      </c>
      <c r="O98" s="490"/>
      <c r="P98" s="490"/>
      <c r="Q98" s="490"/>
      <c r="R98" s="491"/>
      <c r="S98" s="492"/>
      <c r="T98" s="492"/>
      <c r="U98" s="493"/>
      <c r="V98" s="507"/>
      <c r="W98" s="491"/>
      <c r="X98" s="491"/>
      <c r="Y98" s="492"/>
      <c r="Z98" s="492"/>
      <c r="AA98" s="566"/>
      <c r="AB98" s="567"/>
      <c r="AC98" s="568"/>
      <c r="AD98" s="568"/>
    </row>
    <row r="99" spans="1:30" x14ac:dyDescent="0.2">
      <c r="A99" s="508"/>
      <c r="B99" s="509"/>
      <c r="C99" s="510"/>
      <c r="D99" s="510"/>
      <c r="E99" s="510"/>
      <c r="F99" s="510"/>
      <c r="G99" s="510"/>
      <c r="H99" s="511"/>
      <c r="I99" s="511"/>
      <c r="J99" s="512"/>
      <c r="K99" s="513"/>
      <c r="L99" s="532"/>
      <c r="M99" s="564">
        <v>1</v>
      </c>
      <c r="N99" s="565" t="s">
        <v>447</v>
      </c>
      <c r="O99" s="490" t="s">
        <v>448</v>
      </c>
      <c r="P99" s="490">
        <v>12</v>
      </c>
      <c r="Q99" s="490">
        <v>12</v>
      </c>
      <c r="R99" s="491">
        <v>3</v>
      </c>
      <c r="S99" s="492">
        <v>3</v>
      </c>
      <c r="T99" s="492">
        <v>3</v>
      </c>
      <c r="U99" s="493">
        <v>3</v>
      </c>
      <c r="V99" s="507">
        <v>3</v>
      </c>
      <c r="W99" s="491">
        <v>3</v>
      </c>
      <c r="X99" s="491">
        <v>3</v>
      </c>
      <c r="Y99" s="492"/>
      <c r="Z99" s="492"/>
      <c r="AA99" s="566"/>
      <c r="AB99" s="567">
        <v>3</v>
      </c>
      <c r="AC99" s="568">
        <v>12</v>
      </c>
      <c r="AD99" s="569">
        <f>AC99/Q99</f>
        <v>1</v>
      </c>
    </row>
    <row r="100" spans="1:30" x14ac:dyDescent="0.2">
      <c r="A100" s="508"/>
      <c r="B100" s="509"/>
      <c r="C100" s="510"/>
      <c r="D100" s="510"/>
      <c r="E100" s="510"/>
      <c r="F100" s="510"/>
      <c r="G100" s="510"/>
      <c r="H100" s="511"/>
      <c r="I100" s="511"/>
      <c r="J100" s="512"/>
      <c r="K100" s="513"/>
      <c r="L100" s="532"/>
      <c r="M100" s="564">
        <v>2</v>
      </c>
      <c r="N100" s="565" t="s">
        <v>449</v>
      </c>
      <c r="O100" s="490" t="s">
        <v>432</v>
      </c>
      <c r="P100" s="490">
        <v>4</v>
      </c>
      <c r="Q100" s="490">
        <v>4</v>
      </c>
      <c r="R100" s="491">
        <v>1</v>
      </c>
      <c r="S100" s="492">
        <v>1</v>
      </c>
      <c r="T100" s="492">
        <v>1</v>
      </c>
      <c r="U100" s="493">
        <v>1</v>
      </c>
      <c r="V100" s="507">
        <v>1</v>
      </c>
      <c r="W100" s="491">
        <v>1</v>
      </c>
      <c r="X100" s="491">
        <v>1</v>
      </c>
      <c r="Y100" s="492"/>
      <c r="Z100" s="492"/>
      <c r="AA100" s="566"/>
      <c r="AB100" s="567">
        <v>1</v>
      </c>
      <c r="AC100" s="568">
        <v>4</v>
      </c>
      <c r="AD100" s="569">
        <f>AC100/Q100</f>
        <v>1</v>
      </c>
    </row>
    <row r="101" spans="1:30" x14ac:dyDescent="0.2">
      <c r="A101" s="508"/>
      <c r="B101" s="509"/>
      <c r="C101" s="510"/>
      <c r="D101" s="510"/>
      <c r="E101" s="510"/>
      <c r="F101" s="510"/>
      <c r="G101" s="510"/>
      <c r="H101" s="511"/>
      <c r="I101" s="511"/>
      <c r="J101" s="512"/>
      <c r="K101" s="513"/>
      <c r="L101" s="532"/>
      <c r="M101" s="564">
        <v>3</v>
      </c>
      <c r="N101" s="565" t="s">
        <v>450</v>
      </c>
      <c r="O101" s="490" t="s">
        <v>432</v>
      </c>
      <c r="P101" s="570">
        <v>1</v>
      </c>
      <c r="Q101" s="570">
        <v>1</v>
      </c>
      <c r="R101" s="491">
        <v>1</v>
      </c>
      <c r="S101" s="492">
        <v>0</v>
      </c>
      <c r="T101" s="492">
        <v>0</v>
      </c>
      <c r="U101" s="493">
        <v>0</v>
      </c>
      <c r="V101" s="507">
        <v>1</v>
      </c>
      <c r="W101" s="491">
        <v>0</v>
      </c>
      <c r="X101" s="491">
        <v>0</v>
      </c>
      <c r="Y101" s="492"/>
      <c r="Z101" s="492"/>
      <c r="AA101" s="566"/>
      <c r="AB101" s="567"/>
      <c r="AC101" s="571">
        <v>1</v>
      </c>
      <c r="AD101" s="569">
        <v>1</v>
      </c>
    </row>
    <row r="102" spans="1:30" x14ac:dyDescent="0.2">
      <c r="A102" s="508"/>
      <c r="B102" s="509"/>
      <c r="C102" s="510"/>
      <c r="D102" s="510"/>
      <c r="E102" s="510"/>
      <c r="F102" s="510"/>
      <c r="G102" s="510"/>
      <c r="H102" s="511"/>
      <c r="I102" s="511"/>
      <c r="J102" s="512"/>
      <c r="K102" s="513"/>
      <c r="L102" s="532"/>
      <c r="M102" s="564">
        <v>4</v>
      </c>
      <c r="N102" s="565" t="s">
        <v>451</v>
      </c>
      <c r="O102" s="490" t="s">
        <v>452</v>
      </c>
      <c r="P102" s="490">
        <v>1</v>
      </c>
      <c r="Q102" s="490">
        <v>1</v>
      </c>
      <c r="R102" s="491">
        <v>0</v>
      </c>
      <c r="S102" s="492">
        <v>0</v>
      </c>
      <c r="T102" s="492">
        <v>1</v>
      </c>
      <c r="U102" s="493">
        <v>0</v>
      </c>
      <c r="V102" s="507">
        <v>0</v>
      </c>
      <c r="W102" s="491">
        <v>0</v>
      </c>
      <c r="X102" s="491">
        <v>0</v>
      </c>
      <c r="Y102" s="492"/>
      <c r="Z102" s="492"/>
      <c r="AA102" s="566"/>
      <c r="AB102" s="567"/>
      <c r="AC102" s="568">
        <v>1</v>
      </c>
      <c r="AD102" s="569">
        <v>1</v>
      </c>
    </row>
    <row r="103" spans="1:30" x14ac:dyDescent="0.2">
      <c r="A103" s="551">
        <v>14</v>
      </c>
      <c r="B103" s="552"/>
      <c r="C103" s="527"/>
      <c r="D103" s="527"/>
      <c r="E103" s="527"/>
      <c r="F103" s="527"/>
      <c r="G103" s="527"/>
      <c r="H103" s="527"/>
      <c r="I103" s="527"/>
      <c r="J103" s="553"/>
      <c r="K103" s="552"/>
      <c r="L103" s="532"/>
      <c r="M103" s="530"/>
      <c r="N103" s="488" t="s">
        <v>413</v>
      </c>
      <c r="O103" s="490"/>
      <c r="P103" s="490"/>
      <c r="Q103" s="490"/>
      <c r="R103" s="491"/>
      <c r="S103" s="492"/>
      <c r="T103" s="492"/>
      <c r="U103" s="493"/>
      <c r="V103" s="507"/>
      <c r="W103" s="491"/>
      <c r="X103" s="491"/>
      <c r="Y103" s="492"/>
      <c r="Z103" s="492"/>
      <c r="AA103" s="566"/>
      <c r="AB103" s="567"/>
      <c r="AC103" s="568"/>
      <c r="AD103" s="572"/>
    </row>
    <row r="104" spans="1:30" ht="25.5" x14ac:dyDescent="0.2">
      <c r="A104" s="508"/>
      <c r="B104" s="509" t="s">
        <v>453</v>
      </c>
      <c r="C104" s="510"/>
      <c r="D104" s="510"/>
      <c r="E104" s="510"/>
      <c r="F104" s="510"/>
      <c r="G104" s="510"/>
      <c r="H104" s="511"/>
      <c r="I104" s="511"/>
      <c r="J104" s="512"/>
      <c r="K104" s="513"/>
      <c r="L104" s="514"/>
      <c r="M104" s="515"/>
      <c r="N104" s="488" t="s">
        <v>454</v>
      </c>
      <c r="O104" s="490"/>
      <c r="P104" s="490"/>
      <c r="Q104" s="490"/>
      <c r="R104" s="491"/>
      <c r="S104" s="492"/>
      <c r="T104" s="492"/>
      <c r="U104" s="493"/>
      <c r="V104" s="507"/>
      <c r="W104" s="491"/>
      <c r="X104" s="491"/>
      <c r="Y104" s="492"/>
      <c r="Z104" s="492"/>
      <c r="AA104" s="566"/>
      <c r="AB104" s="567"/>
      <c r="AC104" s="568"/>
      <c r="AD104" s="572"/>
    </row>
    <row r="105" spans="1:30" x14ac:dyDescent="0.2">
      <c r="A105" s="508"/>
      <c r="B105" s="509"/>
      <c r="C105" s="510">
        <v>1</v>
      </c>
      <c r="D105" s="510"/>
      <c r="E105" s="510"/>
      <c r="F105" s="510"/>
      <c r="G105" s="510"/>
      <c r="H105" s="511"/>
      <c r="I105" s="511"/>
      <c r="J105" s="512"/>
      <c r="K105" s="513"/>
      <c r="L105" s="514"/>
      <c r="M105" s="515"/>
      <c r="N105" s="488" t="s">
        <v>416</v>
      </c>
      <c r="O105" s="490"/>
      <c r="P105" s="490"/>
      <c r="Q105" s="490"/>
      <c r="R105" s="491"/>
      <c r="S105" s="492"/>
      <c r="T105" s="492"/>
      <c r="U105" s="493"/>
      <c r="V105" s="507"/>
      <c r="W105" s="491"/>
      <c r="X105" s="491"/>
      <c r="Y105" s="492"/>
      <c r="Z105" s="492"/>
      <c r="AA105" s="566"/>
      <c r="AB105" s="567"/>
      <c r="AC105" s="568"/>
      <c r="AD105" s="572"/>
    </row>
    <row r="106" spans="1:30" x14ac:dyDescent="0.2">
      <c r="A106" s="508"/>
      <c r="B106" s="509"/>
      <c r="C106" s="510"/>
      <c r="D106" s="510">
        <v>1.7</v>
      </c>
      <c r="E106" s="510"/>
      <c r="F106" s="510"/>
      <c r="G106" s="510"/>
      <c r="H106" s="511"/>
      <c r="I106" s="511"/>
      <c r="J106" s="512"/>
      <c r="K106" s="513"/>
      <c r="L106" s="514"/>
      <c r="M106" s="515"/>
      <c r="N106" s="488" t="s">
        <v>417</v>
      </c>
      <c r="O106" s="490"/>
      <c r="P106" s="490"/>
      <c r="Q106" s="490"/>
      <c r="R106" s="491"/>
      <c r="S106" s="492"/>
      <c r="T106" s="492"/>
      <c r="U106" s="493"/>
      <c r="V106" s="507"/>
      <c r="W106" s="491"/>
      <c r="X106" s="491"/>
      <c r="Y106" s="492"/>
      <c r="Z106" s="492"/>
      <c r="AA106" s="566"/>
      <c r="AB106" s="567"/>
      <c r="AC106" s="568"/>
      <c r="AD106" s="568"/>
    </row>
    <row r="107" spans="1:30" x14ac:dyDescent="0.2">
      <c r="A107" s="508"/>
      <c r="B107" s="509"/>
      <c r="C107" s="510"/>
      <c r="D107" s="510"/>
      <c r="E107" s="516">
        <v>3</v>
      </c>
      <c r="F107" s="510"/>
      <c r="G107" s="510"/>
      <c r="H107" s="511"/>
      <c r="I107" s="511"/>
      <c r="J107" s="512"/>
      <c r="K107" s="513"/>
      <c r="L107" s="514"/>
      <c r="M107" s="515"/>
      <c r="N107" s="488" t="s">
        <v>418</v>
      </c>
      <c r="O107" s="490"/>
      <c r="P107" s="490"/>
      <c r="Q107" s="490"/>
      <c r="R107" s="491"/>
      <c r="S107" s="492"/>
      <c r="T107" s="492"/>
      <c r="U107" s="493"/>
      <c r="V107" s="507"/>
      <c r="W107" s="491"/>
      <c r="X107" s="491"/>
      <c r="Y107" s="492"/>
      <c r="Z107" s="492"/>
      <c r="AA107" s="566"/>
      <c r="AB107" s="567"/>
      <c r="AC107" s="568"/>
      <c r="AD107" s="568"/>
    </row>
    <row r="108" spans="1:30" ht="13.5" x14ac:dyDescent="0.25">
      <c r="A108" s="508"/>
      <c r="B108" s="509"/>
      <c r="C108" s="510"/>
      <c r="D108" s="510"/>
      <c r="E108" s="510"/>
      <c r="F108" s="510" t="s">
        <v>419</v>
      </c>
      <c r="G108" s="510"/>
      <c r="H108" s="517"/>
      <c r="I108" s="518"/>
      <c r="J108" s="512"/>
      <c r="K108" s="513"/>
      <c r="L108" s="514"/>
      <c r="M108" s="515"/>
      <c r="N108" s="488" t="s">
        <v>420</v>
      </c>
      <c r="O108" s="490"/>
      <c r="P108" s="490"/>
      <c r="Q108" s="490"/>
      <c r="R108" s="491"/>
      <c r="S108" s="492"/>
      <c r="T108" s="492"/>
      <c r="U108" s="493"/>
      <c r="V108" s="507"/>
      <c r="W108" s="491"/>
      <c r="X108" s="491"/>
      <c r="Y108" s="492"/>
      <c r="Z108" s="492"/>
      <c r="AA108" s="566"/>
      <c r="AB108" s="567"/>
      <c r="AC108" s="568"/>
      <c r="AD108" s="568"/>
    </row>
    <row r="109" spans="1:30" x14ac:dyDescent="0.2">
      <c r="A109" s="508"/>
      <c r="B109" s="509"/>
      <c r="C109" s="510"/>
      <c r="D109" s="510"/>
      <c r="E109" s="510"/>
      <c r="F109" s="510"/>
      <c r="G109" s="510">
        <v>1</v>
      </c>
      <c r="H109" s="511"/>
      <c r="I109" s="511"/>
      <c r="J109" s="519"/>
      <c r="K109" s="520"/>
      <c r="L109" s="521"/>
      <c r="M109" s="522"/>
      <c r="N109" s="488" t="s">
        <v>421</v>
      </c>
      <c r="O109" s="490"/>
      <c r="P109" s="490"/>
      <c r="Q109" s="490"/>
      <c r="R109" s="491"/>
      <c r="S109" s="492"/>
      <c r="T109" s="492"/>
      <c r="U109" s="493"/>
      <c r="V109" s="507"/>
      <c r="W109" s="491"/>
      <c r="X109" s="491"/>
      <c r="Y109" s="492"/>
      <c r="Z109" s="492"/>
      <c r="AA109" s="566"/>
      <c r="AB109" s="567"/>
      <c r="AC109" s="568"/>
      <c r="AD109" s="568"/>
    </row>
    <row r="110" spans="1:30" ht="13.5" x14ac:dyDescent="0.25">
      <c r="A110" s="508"/>
      <c r="B110" s="509"/>
      <c r="C110" s="510"/>
      <c r="D110" s="510"/>
      <c r="E110" s="510"/>
      <c r="F110" s="510"/>
      <c r="G110" s="510"/>
      <c r="H110" s="511" t="s">
        <v>422</v>
      </c>
      <c r="I110" s="511"/>
      <c r="J110" s="523"/>
      <c r="K110" s="518"/>
      <c r="L110" s="514"/>
      <c r="M110" s="515"/>
      <c r="N110" s="506" t="s">
        <v>423</v>
      </c>
      <c r="O110" s="490"/>
      <c r="P110" s="490"/>
      <c r="Q110" s="490"/>
      <c r="R110" s="491"/>
      <c r="S110" s="492"/>
      <c r="T110" s="492"/>
      <c r="U110" s="493"/>
      <c r="V110" s="507"/>
      <c r="W110" s="491"/>
      <c r="X110" s="491"/>
      <c r="Y110" s="492"/>
      <c r="Z110" s="492"/>
      <c r="AA110" s="566"/>
      <c r="AB110" s="567"/>
      <c r="AC110" s="568"/>
      <c r="AD110" s="568"/>
    </row>
    <row r="111" spans="1:30" ht="25.5" x14ac:dyDescent="0.2">
      <c r="A111" s="524"/>
      <c r="B111" s="525"/>
      <c r="C111" s="526"/>
      <c r="D111" s="526"/>
      <c r="E111" s="526"/>
      <c r="F111" s="526"/>
      <c r="G111" s="526"/>
      <c r="H111" s="527"/>
      <c r="I111" s="528" t="s">
        <v>424</v>
      </c>
      <c r="J111" s="512"/>
      <c r="K111" s="513"/>
      <c r="L111" s="529"/>
      <c r="M111" s="530"/>
      <c r="N111" s="531" t="s">
        <v>425</v>
      </c>
      <c r="O111" s="490"/>
      <c r="P111" s="490"/>
      <c r="Q111" s="490"/>
      <c r="R111" s="491"/>
      <c r="S111" s="492"/>
      <c r="T111" s="492"/>
      <c r="U111" s="493"/>
      <c r="V111" s="507"/>
      <c r="W111" s="491"/>
      <c r="X111" s="491"/>
      <c r="Y111" s="492"/>
      <c r="Z111" s="492"/>
      <c r="AA111" s="566"/>
      <c r="AB111" s="567"/>
      <c r="AC111" s="568"/>
      <c r="AD111" s="568"/>
    </row>
    <row r="112" spans="1:30" ht="13.5" x14ac:dyDescent="0.25">
      <c r="A112" s="508"/>
      <c r="B112" s="509"/>
      <c r="C112" s="510"/>
      <c r="D112" s="510"/>
      <c r="E112" s="510"/>
      <c r="F112" s="510"/>
      <c r="G112" s="510"/>
      <c r="H112" s="511"/>
      <c r="I112" s="511"/>
      <c r="J112" s="512"/>
      <c r="K112" s="513">
        <v>13</v>
      </c>
      <c r="L112" s="532"/>
      <c r="M112" s="533"/>
      <c r="N112" s="534" t="s">
        <v>426</v>
      </c>
      <c r="O112" s="490"/>
      <c r="P112" s="490"/>
      <c r="Q112" s="490"/>
      <c r="R112" s="491"/>
      <c r="S112" s="492"/>
      <c r="T112" s="492"/>
      <c r="U112" s="493"/>
      <c r="V112" s="507"/>
      <c r="W112" s="491"/>
      <c r="X112" s="491"/>
      <c r="Y112" s="492"/>
      <c r="Z112" s="492"/>
      <c r="AA112" s="566"/>
      <c r="AB112" s="567"/>
      <c r="AC112" s="568"/>
      <c r="AD112" s="568"/>
    </row>
    <row r="113" spans="1:30" ht="13.5" x14ac:dyDescent="0.25">
      <c r="A113" s="508"/>
      <c r="B113" s="509"/>
      <c r="C113" s="510"/>
      <c r="D113" s="510"/>
      <c r="E113" s="510"/>
      <c r="F113" s="510"/>
      <c r="G113" s="510"/>
      <c r="H113" s="511"/>
      <c r="I113" s="511"/>
      <c r="J113" s="512"/>
      <c r="K113" s="513"/>
      <c r="L113" s="532" t="s">
        <v>427</v>
      </c>
      <c r="M113" s="533"/>
      <c r="N113" s="534" t="s">
        <v>428</v>
      </c>
      <c r="O113" s="490"/>
      <c r="P113" s="490"/>
      <c r="Q113" s="490"/>
      <c r="R113" s="491"/>
      <c r="S113" s="492"/>
      <c r="T113" s="492"/>
      <c r="U113" s="493"/>
      <c r="V113" s="507"/>
      <c r="W113" s="491"/>
      <c r="X113" s="491"/>
      <c r="Y113" s="492"/>
      <c r="Z113" s="492"/>
      <c r="AA113" s="566"/>
      <c r="AB113" s="567"/>
      <c r="AC113" s="568"/>
      <c r="AD113" s="568"/>
    </row>
    <row r="114" spans="1:30" ht="25.5" x14ac:dyDescent="0.2">
      <c r="A114" s="508"/>
      <c r="B114" s="509"/>
      <c r="C114" s="510"/>
      <c r="D114" s="510"/>
      <c r="E114" s="510"/>
      <c r="F114" s="510"/>
      <c r="G114" s="510"/>
      <c r="H114" s="511"/>
      <c r="I114" s="511"/>
      <c r="J114" s="512"/>
      <c r="K114" s="513"/>
      <c r="L114" s="532"/>
      <c r="M114" s="564">
        <v>1</v>
      </c>
      <c r="N114" s="565" t="s">
        <v>455</v>
      </c>
      <c r="O114" s="490" t="s">
        <v>432</v>
      </c>
      <c r="P114" s="490">
        <v>231</v>
      </c>
      <c r="Q114" s="490">
        <v>231</v>
      </c>
      <c r="R114" s="491">
        <v>59</v>
      </c>
      <c r="S114" s="492">
        <v>64</v>
      </c>
      <c r="T114" s="492">
        <v>54</v>
      </c>
      <c r="U114" s="493">
        <v>54</v>
      </c>
      <c r="V114" s="507">
        <v>65</v>
      </c>
      <c r="W114" s="491">
        <v>61</v>
      </c>
      <c r="X114" s="491">
        <v>63</v>
      </c>
      <c r="Y114" s="492"/>
      <c r="Z114" s="492"/>
      <c r="AA114" s="566"/>
      <c r="AB114" s="567">
        <v>59</v>
      </c>
      <c r="AC114" s="573">
        <v>248</v>
      </c>
      <c r="AD114" s="547">
        <f>AC114/Q114</f>
        <v>1.0735930735930737</v>
      </c>
    </row>
    <row r="115" spans="1:30" ht="13.5" thickBot="1" x14ac:dyDescent="0.25">
      <c r="A115" s="574"/>
      <c r="B115" s="575"/>
      <c r="C115" s="576"/>
      <c r="D115" s="576"/>
      <c r="E115" s="576"/>
      <c r="F115" s="576"/>
      <c r="G115" s="576"/>
      <c r="H115" s="577"/>
      <c r="I115" s="578"/>
      <c r="J115" s="579"/>
      <c r="K115" s="580"/>
      <c r="L115" s="580"/>
      <c r="M115" s="580"/>
      <c r="N115" s="581"/>
      <c r="O115" s="490"/>
      <c r="P115" s="490"/>
      <c r="Q115" s="490"/>
      <c r="R115" s="491"/>
      <c r="S115" s="492"/>
      <c r="T115" s="492"/>
      <c r="U115" s="493"/>
      <c r="V115" s="582"/>
      <c r="W115" s="491"/>
      <c r="X115" s="491"/>
      <c r="Y115" s="492"/>
      <c r="Z115" s="492"/>
      <c r="AA115" s="566"/>
      <c r="AB115" s="567"/>
      <c r="AC115" s="568"/>
      <c r="AD115" s="568"/>
    </row>
    <row r="116" spans="1:30" ht="16.5" thickBot="1" x14ac:dyDescent="0.25">
      <c r="A116" s="583"/>
      <c r="B116" s="584"/>
      <c r="C116" s="584"/>
      <c r="D116" s="585"/>
      <c r="E116" s="585"/>
      <c r="F116" s="585"/>
      <c r="G116" s="585"/>
      <c r="H116" s="585"/>
      <c r="I116" s="585"/>
      <c r="J116" s="585"/>
      <c r="K116" s="585"/>
      <c r="L116" s="585"/>
      <c r="M116" s="585"/>
      <c r="N116" s="586" t="s">
        <v>456</v>
      </c>
      <c r="O116" s="587"/>
      <c r="P116" s="588">
        <f>SUM(P15:P115)</f>
        <v>17212</v>
      </c>
      <c r="Q116" s="588">
        <v>17212</v>
      </c>
      <c r="R116" s="589">
        <f>SUM(R15:R115)</f>
        <v>4396</v>
      </c>
      <c r="S116" s="589">
        <f>SUM(S15:S115)</f>
        <v>4769</v>
      </c>
      <c r="T116" s="588"/>
      <c r="U116" s="590">
        <f>SUM(U15:U115)</f>
        <v>4023</v>
      </c>
      <c r="V116" s="591">
        <f>SUM(V15:V115)</f>
        <v>2718</v>
      </c>
      <c r="W116" s="592">
        <f>SUM(W15:W115)</f>
        <v>3706</v>
      </c>
      <c r="X116" s="589">
        <f>SUM(X15:X115)</f>
        <v>3628</v>
      </c>
      <c r="Y116" s="588"/>
      <c r="Z116" s="588"/>
      <c r="AA116" s="588"/>
      <c r="AB116" s="588"/>
      <c r="AC116" s="588">
        <v>2718</v>
      </c>
      <c r="AD116" s="588"/>
    </row>
    <row r="117" spans="1:30" ht="15.75" x14ac:dyDescent="0.2">
      <c r="A117" s="593"/>
      <c r="B117" s="593"/>
      <c r="C117" s="593"/>
      <c r="D117" s="594"/>
      <c r="E117" s="594"/>
      <c r="F117" s="594"/>
      <c r="G117" s="594"/>
      <c r="H117" s="594"/>
      <c r="I117" s="594"/>
      <c r="J117" s="594"/>
      <c r="K117" s="594"/>
      <c r="L117" s="594"/>
      <c r="M117" s="594"/>
      <c r="N117" s="595"/>
      <c r="O117" s="596"/>
      <c r="P117" s="596"/>
      <c r="Q117" s="596"/>
      <c r="R117" s="597"/>
      <c r="S117" s="597"/>
      <c r="T117" s="596"/>
      <c r="U117" s="598"/>
      <c r="V117" s="598"/>
      <c r="W117" s="598"/>
      <c r="X117" s="597"/>
      <c r="Y117" s="596"/>
      <c r="Z117" s="596"/>
      <c r="AA117" s="596"/>
      <c r="AB117" s="596"/>
      <c r="AC117" s="596"/>
      <c r="AD117" s="596"/>
    </row>
    <row r="118" spans="1:30" ht="15.75" x14ac:dyDescent="0.2">
      <c r="A118" s="593"/>
      <c r="B118" s="593"/>
      <c r="C118" s="593"/>
      <c r="D118" s="594"/>
      <c r="E118" s="594"/>
      <c r="F118" s="594"/>
      <c r="G118" s="594"/>
      <c r="H118" s="594"/>
      <c r="I118" s="594"/>
      <c r="J118" s="594"/>
      <c r="K118" s="594"/>
      <c r="L118" s="594"/>
      <c r="M118" s="594"/>
      <c r="N118" s="595"/>
      <c r="O118" s="596"/>
      <c r="P118" s="596"/>
      <c r="Q118" s="596"/>
      <c r="R118" s="597"/>
      <c r="S118" s="597"/>
      <c r="T118" s="596"/>
      <c r="U118" s="598"/>
      <c r="V118" s="598"/>
      <c r="W118" s="598"/>
      <c r="X118" s="597"/>
      <c r="Y118" s="596"/>
      <c r="Z118" s="596"/>
      <c r="AA118" s="596"/>
      <c r="AB118" s="596"/>
      <c r="AC118" s="596"/>
      <c r="AD118" s="596"/>
    </row>
    <row r="119" spans="1:30" ht="15" x14ac:dyDescent="0.2">
      <c r="A119" s="593"/>
      <c r="B119" s="593"/>
      <c r="C119" s="593"/>
      <c r="D119" s="594"/>
      <c r="E119" s="594"/>
      <c r="F119" s="599"/>
      <c r="G119" s="600"/>
      <c r="H119" s="601"/>
      <c r="I119" s="601"/>
      <c r="J119" s="602" t="s">
        <v>457</v>
      </c>
      <c r="K119" s="601"/>
      <c r="L119" s="600"/>
      <c r="M119" s="600"/>
      <c r="N119" s="603"/>
      <c r="O119" s="596"/>
      <c r="P119" s="604"/>
      <c r="Q119" s="601"/>
      <c r="R119" s="602" t="s">
        <v>458</v>
      </c>
      <c r="S119" s="597"/>
      <c r="T119" s="596"/>
      <c r="U119" s="598"/>
      <c r="V119" s="598"/>
      <c r="W119" s="598"/>
      <c r="X119" s="597"/>
      <c r="Y119" s="596"/>
      <c r="Z119" s="596"/>
      <c r="AA119" s="596"/>
      <c r="AB119" s="596"/>
      <c r="AC119" s="596"/>
      <c r="AD119" s="596"/>
    </row>
    <row r="120" spans="1:30" ht="15" x14ac:dyDescent="0.2">
      <c r="A120" s="593"/>
      <c r="B120" s="593"/>
      <c r="C120" s="593"/>
      <c r="D120" s="594"/>
      <c r="E120" s="594"/>
      <c r="F120" s="599"/>
      <c r="G120" s="600"/>
      <c r="H120" s="601"/>
      <c r="I120" s="601"/>
      <c r="J120" s="599"/>
      <c r="K120" s="601"/>
      <c r="L120" s="600"/>
      <c r="M120" s="600"/>
      <c r="N120" s="603"/>
      <c r="O120" s="596"/>
      <c r="P120" s="604"/>
      <c r="Q120" s="601"/>
      <c r="R120" s="599"/>
      <c r="S120" s="597"/>
      <c r="T120" s="596"/>
      <c r="U120" s="598"/>
      <c r="V120" s="598"/>
      <c r="W120" s="598"/>
      <c r="X120" s="597"/>
      <c r="Y120" s="596"/>
      <c r="Z120" s="596"/>
      <c r="AA120" s="596"/>
      <c r="AB120" s="596"/>
      <c r="AC120" s="596"/>
      <c r="AD120" s="596"/>
    </row>
    <row r="121" spans="1:30" ht="15" x14ac:dyDescent="0.2">
      <c r="A121" s="593"/>
      <c r="B121" s="593"/>
      <c r="C121" s="593"/>
      <c r="D121" s="594"/>
      <c r="E121" s="594"/>
      <c r="F121" s="599"/>
      <c r="G121" s="600"/>
      <c r="H121" s="601"/>
      <c r="I121" s="601"/>
      <c r="J121" s="601"/>
      <c r="K121" s="601"/>
      <c r="L121" s="600"/>
      <c r="M121" s="600"/>
      <c r="N121" s="603"/>
      <c r="O121" s="596"/>
      <c r="P121" s="604"/>
      <c r="Q121" s="601"/>
      <c r="R121" s="601"/>
      <c r="S121" s="597"/>
      <c r="T121" s="596"/>
      <c r="U121" s="598"/>
      <c r="V121" s="598"/>
      <c r="W121" s="598"/>
      <c r="X121" s="597"/>
      <c r="Y121" s="596"/>
      <c r="Z121" s="596"/>
      <c r="AA121" s="596"/>
      <c r="AB121" s="596"/>
      <c r="AC121" s="596"/>
      <c r="AD121" s="596"/>
    </row>
    <row r="122" spans="1:30" ht="15" x14ac:dyDescent="0.2">
      <c r="A122" s="593"/>
      <c r="B122" s="593"/>
      <c r="C122" s="593"/>
      <c r="D122" s="594"/>
      <c r="E122" s="594"/>
      <c r="F122" s="599"/>
      <c r="G122" s="600"/>
      <c r="H122" s="601"/>
      <c r="I122" s="601"/>
      <c r="J122" s="602" t="s">
        <v>459</v>
      </c>
      <c r="K122" s="601"/>
      <c r="L122" s="600"/>
      <c r="M122" s="600"/>
      <c r="N122" s="603"/>
      <c r="O122" s="596"/>
      <c r="P122" s="604"/>
      <c r="Q122" s="601"/>
      <c r="R122" s="602" t="s">
        <v>460</v>
      </c>
      <c r="S122" s="597"/>
      <c r="T122" s="596"/>
      <c r="U122" s="598"/>
      <c r="V122" s="598"/>
      <c r="W122" s="598"/>
      <c r="X122" s="597"/>
      <c r="Y122" s="596"/>
      <c r="Z122" s="596"/>
      <c r="AA122" s="596"/>
      <c r="AB122" s="596"/>
      <c r="AC122" s="596"/>
      <c r="AD122" s="596"/>
    </row>
    <row r="123" spans="1:30" ht="15" x14ac:dyDescent="0.2">
      <c r="A123" s="593"/>
      <c r="B123" s="593"/>
      <c r="C123" s="593"/>
      <c r="D123" s="594"/>
      <c r="E123" s="594"/>
      <c r="F123" s="599"/>
      <c r="G123" s="600"/>
      <c r="H123" s="601"/>
      <c r="I123" s="601"/>
      <c r="J123" s="602" t="s">
        <v>461</v>
      </c>
      <c r="K123" s="601"/>
      <c r="L123" s="600"/>
      <c r="M123" s="600"/>
      <c r="N123" s="603"/>
      <c r="O123" s="596"/>
      <c r="P123" s="604"/>
      <c r="Q123" s="601"/>
      <c r="R123" s="602" t="s">
        <v>462</v>
      </c>
      <c r="S123" s="597"/>
      <c r="T123" s="596"/>
      <c r="U123" s="598"/>
      <c r="V123" s="598"/>
      <c r="W123" s="598"/>
      <c r="X123" s="597"/>
      <c r="Y123" s="596"/>
      <c r="Z123" s="596"/>
      <c r="AA123" s="596"/>
      <c r="AB123" s="596"/>
      <c r="AC123" s="596"/>
      <c r="AD123" s="596"/>
    </row>
    <row r="124" spans="1:30" ht="15" x14ac:dyDescent="0.2">
      <c r="A124" s="593"/>
      <c r="B124" s="593"/>
      <c r="C124" s="593"/>
      <c r="D124" s="594"/>
      <c r="E124" s="594"/>
      <c r="F124" s="599"/>
      <c r="G124" s="601"/>
      <c r="H124" s="601"/>
      <c r="I124" s="601"/>
      <c r="J124" s="601"/>
      <c r="K124" s="601"/>
      <c r="L124" s="601"/>
      <c r="M124" s="601"/>
      <c r="N124" s="603"/>
      <c r="O124" s="596"/>
      <c r="P124" s="596"/>
      <c r="Q124" s="596"/>
      <c r="R124" s="597"/>
      <c r="S124" s="597"/>
      <c r="T124" s="596"/>
      <c r="U124" s="598"/>
      <c r="V124" s="598"/>
      <c r="W124" s="598"/>
      <c r="X124" s="597"/>
      <c r="Y124" s="596"/>
      <c r="Z124" s="596"/>
      <c r="AA124" s="596"/>
      <c r="AB124" s="596"/>
      <c r="AC124" s="596"/>
      <c r="AD124" s="596"/>
    </row>
    <row r="125" spans="1:30" x14ac:dyDescent="0.2">
      <c r="A125" s="605" t="s">
        <v>463</v>
      </c>
      <c r="B125" s="605"/>
      <c r="C125" s="606"/>
      <c r="D125" s="606"/>
      <c r="E125" s="606"/>
      <c r="F125" s="606"/>
      <c r="G125" s="606"/>
      <c r="H125" s="606"/>
      <c r="I125" s="606"/>
      <c r="J125" s="606"/>
      <c r="K125" s="606"/>
      <c r="L125" s="606"/>
      <c r="M125" s="606"/>
      <c r="N125" s="607"/>
      <c r="O125" s="608"/>
      <c r="P125" s="608"/>
      <c r="Q125" s="608"/>
      <c r="R125" s="609"/>
      <c r="S125" s="609"/>
      <c r="T125" s="609"/>
      <c r="U125" s="609"/>
      <c r="V125" s="609"/>
      <c r="W125" s="609"/>
      <c r="X125" s="610"/>
      <c r="Y125" s="610"/>
      <c r="Z125" s="498"/>
      <c r="AA125" s="498"/>
      <c r="AB125" s="498"/>
      <c r="AC125" s="498"/>
      <c r="AD125" s="498"/>
    </row>
    <row r="126" spans="1:30" s="498" customFormat="1" ht="18" x14ac:dyDescent="0.2">
      <c r="A126" s="611" t="s">
        <v>464</v>
      </c>
      <c r="B126" s="611"/>
      <c r="C126" s="611"/>
      <c r="D126" s="611"/>
      <c r="E126" s="611"/>
      <c r="F126" s="611"/>
      <c r="G126" s="611"/>
      <c r="H126" s="611"/>
      <c r="I126" s="611"/>
      <c r="J126" s="611"/>
      <c r="K126" s="611"/>
      <c r="L126" s="611"/>
      <c r="M126" s="611"/>
      <c r="N126" s="611"/>
      <c r="O126" s="611"/>
      <c r="P126" s="612"/>
      <c r="Q126" s="611"/>
      <c r="R126" s="746"/>
      <c r="S126" s="746"/>
      <c r="T126" s="746"/>
      <c r="U126" s="746"/>
      <c r="V126" s="613"/>
      <c r="W126" s="613"/>
      <c r="X126" s="610"/>
      <c r="Y126" s="610"/>
    </row>
    <row r="127" spans="1:30" s="498" customFormat="1" ht="18" x14ac:dyDescent="0.2">
      <c r="A127" s="611" t="s">
        <v>465</v>
      </c>
      <c r="B127" s="606"/>
      <c r="C127" s="606"/>
      <c r="D127" s="606"/>
      <c r="E127" s="606"/>
      <c r="F127" s="606"/>
      <c r="G127" s="606"/>
      <c r="H127" s="606"/>
      <c r="I127" s="606"/>
      <c r="J127" s="606"/>
      <c r="K127" s="606"/>
      <c r="L127" s="606"/>
      <c r="M127" s="606"/>
      <c r="N127" s="614"/>
      <c r="O127" s="615"/>
      <c r="P127" s="616"/>
      <c r="Q127" s="615"/>
      <c r="R127" s="613"/>
      <c r="S127" s="613"/>
      <c r="T127" s="617"/>
      <c r="U127" s="613"/>
      <c r="V127" s="613"/>
      <c r="W127" s="613"/>
      <c r="X127" s="609"/>
      <c r="Y127" s="609"/>
      <c r="AD127" s="618"/>
    </row>
    <row r="128" spans="1:30" ht="18" x14ac:dyDescent="0.25">
      <c r="A128" s="619" t="s">
        <v>466</v>
      </c>
      <c r="B128" s="619"/>
      <c r="C128" s="619"/>
      <c r="D128" s="619"/>
      <c r="E128" s="619"/>
      <c r="F128" s="619"/>
      <c r="G128" s="619"/>
      <c r="H128" s="619"/>
      <c r="I128" s="619"/>
      <c r="J128" s="619"/>
      <c r="K128" s="619"/>
      <c r="L128" s="619"/>
      <c r="M128" s="619"/>
      <c r="N128" s="619"/>
      <c r="O128" s="619"/>
      <c r="P128" s="620"/>
      <c r="Q128" s="619"/>
      <c r="R128" s="746"/>
      <c r="S128" s="746"/>
      <c r="T128" s="746"/>
      <c r="U128" s="746"/>
      <c r="V128" s="613"/>
      <c r="W128" s="613"/>
      <c r="X128" s="610"/>
      <c r="Y128" s="610"/>
      <c r="Z128" s="498"/>
      <c r="AA128" s="498"/>
      <c r="AB128" s="498"/>
      <c r="AC128" s="498"/>
      <c r="AD128" s="498"/>
    </row>
    <row r="129" spans="1:30" ht="18" x14ac:dyDescent="0.25">
      <c r="A129" s="619" t="s">
        <v>467</v>
      </c>
      <c r="B129" s="619"/>
      <c r="C129" s="619"/>
      <c r="D129" s="619"/>
      <c r="E129" s="619"/>
      <c r="F129" s="619"/>
      <c r="G129" s="619"/>
      <c r="H129" s="619"/>
      <c r="I129" s="619"/>
      <c r="J129" s="619"/>
      <c r="K129" s="619"/>
      <c r="L129" s="619"/>
      <c r="M129" s="619"/>
      <c r="N129" s="619"/>
      <c r="O129" s="619"/>
      <c r="P129" s="620"/>
      <c r="Q129" s="619"/>
      <c r="R129" s="746"/>
      <c r="S129" s="746"/>
      <c r="T129" s="746"/>
      <c r="U129" s="746"/>
      <c r="V129" s="613"/>
      <c r="W129" s="613"/>
      <c r="X129" s="610"/>
      <c r="Y129" s="610"/>
      <c r="Z129" s="498"/>
      <c r="AA129" s="498"/>
      <c r="AB129" s="498"/>
      <c r="AC129" s="498"/>
      <c r="AD129" s="498"/>
    </row>
    <row r="130" spans="1:30" ht="18" x14ac:dyDescent="0.25">
      <c r="A130" s="619" t="s">
        <v>468</v>
      </c>
      <c r="B130" s="619"/>
      <c r="C130" s="619"/>
      <c r="D130" s="619"/>
      <c r="E130" s="619"/>
      <c r="F130" s="619"/>
      <c r="G130" s="619"/>
      <c r="H130" s="619"/>
      <c r="I130" s="619"/>
      <c r="J130" s="619"/>
      <c r="K130" s="619"/>
      <c r="L130" s="619"/>
      <c r="M130" s="619"/>
      <c r="N130" s="619"/>
      <c r="O130" s="619"/>
      <c r="P130" s="620"/>
      <c r="Q130" s="619"/>
      <c r="R130" s="746"/>
      <c r="S130" s="746"/>
      <c r="T130" s="746"/>
      <c r="U130" s="746"/>
      <c r="V130" s="613"/>
      <c r="W130" s="613"/>
      <c r="X130" s="610"/>
      <c r="Y130" s="610"/>
      <c r="Z130" s="498"/>
      <c r="AA130" s="498"/>
      <c r="AB130" s="498"/>
      <c r="AC130" s="498"/>
      <c r="AD130" s="498"/>
    </row>
    <row r="131" spans="1:30" ht="18" x14ac:dyDescent="0.25">
      <c r="A131" s="619" t="s">
        <v>469</v>
      </c>
      <c r="B131" s="619"/>
      <c r="C131" s="619"/>
      <c r="D131" s="619"/>
      <c r="E131" s="619"/>
      <c r="F131" s="619"/>
      <c r="G131" s="619"/>
      <c r="H131" s="619"/>
      <c r="I131" s="619"/>
      <c r="J131" s="619"/>
      <c r="K131" s="619"/>
      <c r="L131" s="619"/>
      <c r="M131" s="619"/>
      <c r="N131" s="619"/>
      <c r="O131" s="619"/>
      <c r="P131" s="620"/>
      <c r="Q131" s="619"/>
      <c r="R131" s="746"/>
      <c r="S131" s="746"/>
      <c r="T131" s="746"/>
      <c r="U131" s="746"/>
      <c r="V131" s="613"/>
      <c r="W131" s="613"/>
      <c r="X131" s="610"/>
      <c r="Y131" s="610"/>
      <c r="Z131" s="498"/>
      <c r="AA131" s="498"/>
      <c r="AB131" s="498"/>
      <c r="AC131" s="498"/>
      <c r="AD131" s="498"/>
    </row>
    <row r="132" spans="1:30" ht="18" x14ac:dyDescent="0.25">
      <c r="A132" s="619" t="s">
        <v>470</v>
      </c>
      <c r="B132" s="619"/>
      <c r="C132" s="619"/>
      <c r="D132" s="619"/>
      <c r="E132" s="619"/>
      <c r="F132" s="619"/>
      <c r="G132" s="619"/>
      <c r="H132" s="619"/>
      <c r="I132" s="619"/>
      <c r="J132" s="619"/>
      <c r="K132" s="619"/>
      <c r="L132" s="619"/>
      <c r="M132" s="619"/>
      <c r="N132" s="619"/>
      <c r="O132" s="619"/>
      <c r="P132" s="620"/>
      <c r="Q132" s="619"/>
      <c r="R132" s="746"/>
      <c r="S132" s="746"/>
      <c r="T132" s="746"/>
      <c r="U132" s="746"/>
      <c r="V132" s="613"/>
      <c r="W132" s="613"/>
      <c r="X132" s="610"/>
      <c r="Y132" s="610"/>
      <c r="Z132" s="498"/>
      <c r="AA132" s="498"/>
      <c r="AB132" s="498"/>
      <c r="AC132" s="498"/>
      <c r="AD132" s="498"/>
    </row>
    <row r="133" spans="1:30" ht="18" x14ac:dyDescent="0.25">
      <c r="A133" s="619" t="s">
        <v>471</v>
      </c>
      <c r="B133" s="619"/>
      <c r="C133" s="619"/>
      <c r="D133" s="619"/>
      <c r="E133" s="619"/>
      <c r="F133" s="619"/>
      <c r="G133" s="619"/>
      <c r="H133" s="619"/>
      <c r="I133" s="619"/>
      <c r="J133" s="619"/>
      <c r="K133" s="619"/>
      <c r="L133" s="619"/>
      <c r="M133" s="619"/>
      <c r="N133" s="619"/>
      <c r="O133" s="619"/>
      <c r="P133" s="620"/>
      <c r="Q133" s="619"/>
      <c r="R133" s="746"/>
      <c r="S133" s="746"/>
      <c r="T133" s="746"/>
      <c r="U133" s="746"/>
      <c r="V133" s="613"/>
      <c r="W133" s="613"/>
      <c r="X133" s="610"/>
      <c r="Y133" s="610"/>
      <c r="Z133" s="498"/>
      <c r="AA133" s="498"/>
      <c r="AB133" s="498"/>
      <c r="AC133" s="498"/>
      <c r="AD133" s="498"/>
    </row>
    <row r="134" spans="1:30" ht="18" x14ac:dyDescent="0.25">
      <c r="A134" s="619" t="s">
        <v>472</v>
      </c>
      <c r="B134" s="619"/>
      <c r="C134" s="619"/>
      <c r="D134" s="619"/>
      <c r="E134" s="619"/>
      <c r="F134" s="619"/>
      <c r="G134" s="619"/>
      <c r="H134" s="619"/>
      <c r="I134" s="619"/>
      <c r="J134" s="619"/>
      <c r="K134" s="619"/>
      <c r="L134" s="619"/>
      <c r="M134" s="619"/>
      <c r="N134" s="619"/>
      <c r="O134" s="619"/>
      <c r="P134" s="620"/>
      <c r="Q134" s="619"/>
      <c r="R134" s="746"/>
      <c r="S134" s="746"/>
      <c r="T134" s="746"/>
      <c r="U134" s="746"/>
      <c r="V134" s="613"/>
      <c r="W134" s="613"/>
      <c r="X134" s="610"/>
      <c r="Y134" s="610"/>
      <c r="Z134" s="498"/>
      <c r="AA134" s="498"/>
      <c r="AB134" s="498"/>
      <c r="AC134" s="498"/>
      <c r="AD134" s="498"/>
    </row>
    <row r="135" spans="1:30" ht="18" x14ac:dyDescent="0.25">
      <c r="A135" s="619" t="s">
        <v>473</v>
      </c>
      <c r="B135" s="619"/>
      <c r="C135" s="619"/>
      <c r="D135" s="619"/>
      <c r="E135" s="619"/>
      <c r="F135" s="619"/>
      <c r="G135" s="619"/>
      <c r="H135" s="619"/>
      <c r="I135" s="619"/>
      <c r="J135" s="619"/>
      <c r="K135" s="619"/>
      <c r="L135" s="619"/>
      <c r="M135" s="619"/>
      <c r="N135" s="619"/>
      <c r="O135" s="619"/>
      <c r="P135" s="620"/>
      <c r="Q135" s="619"/>
      <c r="R135" s="746"/>
      <c r="S135" s="746"/>
      <c r="T135" s="746"/>
      <c r="U135" s="746"/>
      <c r="V135" s="613"/>
      <c r="W135" s="613"/>
      <c r="X135" s="610"/>
      <c r="Y135" s="610"/>
      <c r="Z135" s="498"/>
      <c r="AA135" s="498"/>
      <c r="AB135" s="498"/>
      <c r="AC135" s="498"/>
      <c r="AD135" s="498"/>
    </row>
    <row r="136" spans="1:30" ht="18" x14ac:dyDescent="0.25">
      <c r="A136" s="619" t="s">
        <v>474</v>
      </c>
      <c r="B136" s="619"/>
      <c r="C136" s="619"/>
      <c r="D136" s="619"/>
      <c r="E136" s="619"/>
      <c r="F136" s="619"/>
      <c r="G136" s="619"/>
      <c r="H136" s="619"/>
      <c r="I136" s="619"/>
      <c r="J136" s="619"/>
      <c r="K136" s="619"/>
      <c r="L136" s="619"/>
      <c r="M136" s="619"/>
      <c r="N136" s="619"/>
      <c r="O136" s="619"/>
      <c r="P136" s="620"/>
      <c r="Q136" s="619"/>
      <c r="R136" s="746"/>
      <c r="S136" s="746"/>
      <c r="T136" s="746"/>
      <c r="U136" s="746"/>
      <c r="V136" s="613"/>
      <c r="W136" s="613"/>
      <c r="X136" s="610"/>
      <c r="Y136" s="610"/>
      <c r="Z136" s="498"/>
      <c r="AA136" s="498"/>
      <c r="AB136" s="498"/>
      <c r="AC136" s="498"/>
      <c r="AD136" s="498"/>
    </row>
    <row r="137" spans="1:30" ht="18" x14ac:dyDescent="0.25">
      <c r="A137" s="619" t="s">
        <v>475</v>
      </c>
      <c r="B137" s="619"/>
      <c r="C137" s="619"/>
      <c r="D137" s="619"/>
      <c r="E137" s="619"/>
      <c r="F137" s="619"/>
      <c r="G137" s="619"/>
      <c r="H137" s="619"/>
      <c r="I137" s="619"/>
      <c r="J137" s="619"/>
      <c r="K137" s="619"/>
      <c r="L137" s="619"/>
      <c r="M137" s="619"/>
      <c r="N137" s="619"/>
      <c r="O137" s="619"/>
      <c r="P137" s="620"/>
      <c r="Q137" s="619"/>
      <c r="R137" s="746"/>
      <c r="S137" s="746"/>
      <c r="T137" s="746"/>
      <c r="U137" s="746"/>
      <c r="V137" s="613"/>
      <c r="W137" s="613"/>
      <c r="X137" s="610"/>
      <c r="Y137" s="610"/>
      <c r="Z137" s="498"/>
      <c r="AA137" s="498"/>
      <c r="AB137" s="498"/>
      <c r="AC137" s="498"/>
      <c r="AD137" s="498"/>
    </row>
    <row r="138" spans="1:30" ht="18" x14ac:dyDescent="0.25">
      <c r="A138" s="619" t="s">
        <v>476</v>
      </c>
      <c r="B138" s="619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20"/>
      <c r="Q138" s="619"/>
      <c r="R138" s="746"/>
      <c r="S138" s="746"/>
      <c r="T138" s="746"/>
      <c r="U138" s="746"/>
      <c r="V138" s="613"/>
      <c r="W138" s="613"/>
      <c r="X138" s="610"/>
      <c r="Y138" s="610"/>
      <c r="Z138" s="498"/>
      <c r="AA138" s="498"/>
      <c r="AB138" s="498"/>
      <c r="AC138" s="498"/>
      <c r="AD138" s="498"/>
    </row>
    <row r="139" spans="1:30" ht="18" x14ac:dyDescent="0.25">
      <c r="A139" s="619" t="s">
        <v>477</v>
      </c>
      <c r="B139" s="619"/>
      <c r="C139" s="619"/>
      <c r="D139" s="619"/>
      <c r="E139" s="619"/>
      <c r="F139" s="619"/>
      <c r="G139" s="619"/>
      <c r="H139" s="619"/>
      <c r="I139" s="619"/>
      <c r="J139" s="619"/>
      <c r="K139" s="619"/>
      <c r="L139" s="619"/>
      <c r="M139" s="619"/>
      <c r="N139" s="619"/>
      <c r="O139" s="619"/>
      <c r="P139" s="620"/>
      <c r="Q139" s="619"/>
      <c r="R139" s="746"/>
      <c r="S139" s="746"/>
      <c r="T139" s="746"/>
      <c r="U139" s="746"/>
      <c r="V139" s="613"/>
      <c r="W139" s="613"/>
      <c r="X139" s="610"/>
      <c r="Y139" s="610"/>
      <c r="Z139" s="498"/>
      <c r="AA139" s="498"/>
      <c r="AB139" s="498"/>
      <c r="AC139" s="498"/>
      <c r="AD139" s="498"/>
    </row>
    <row r="140" spans="1:30" ht="18" x14ac:dyDescent="0.25">
      <c r="A140" s="621" t="s">
        <v>478</v>
      </c>
      <c r="B140" s="619"/>
      <c r="C140" s="619"/>
      <c r="D140" s="619"/>
      <c r="E140" s="619"/>
      <c r="F140" s="619"/>
      <c r="G140" s="619"/>
      <c r="H140" s="619"/>
      <c r="I140" s="619"/>
      <c r="J140" s="619"/>
      <c r="K140" s="619"/>
      <c r="L140" s="619"/>
      <c r="M140" s="619"/>
      <c r="N140" s="619"/>
      <c r="O140" s="619"/>
      <c r="P140" s="620"/>
      <c r="Q140" s="619"/>
      <c r="R140" s="613"/>
      <c r="S140" s="613"/>
      <c r="T140" s="613"/>
      <c r="U140" s="613"/>
      <c r="V140" s="613"/>
      <c r="W140" s="613"/>
      <c r="X140" s="610"/>
      <c r="Y140" s="610"/>
      <c r="Z140" s="498"/>
      <c r="AA140" s="498"/>
      <c r="AB140" s="498"/>
      <c r="AC140" s="498"/>
      <c r="AD140" s="498"/>
    </row>
    <row r="141" spans="1:30" ht="18" x14ac:dyDescent="0.25">
      <c r="A141" s="619" t="s">
        <v>479</v>
      </c>
      <c r="B141" s="619"/>
      <c r="C141" s="619"/>
      <c r="D141" s="619"/>
      <c r="E141" s="619"/>
      <c r="F141" s="619"/>
      <c r="G141" s="619"/>
      <c r="H141" s="619"/>
      <c r="I141" s="619"/>
      <c r="J141" s="619"/>
      <c r="K141" s="619"/>
      <c r="L141" s="619"/>
      <c r="M141" s="619"/>
      <c r="N141" s="619"/>
      <c r="O141" s="619"/>
      <c r="P141" s="620"/>
      <c r="Q141" s="619"/>
      <c r="R141" s="746"/>
      <c r="S141" s="746"/>
      <c r="T141" s="746"/>
      <c r="U141" s="746"/>
      <c r="V141" s="613"/>
      <c r="W141" s="613"/>
      <c r="X141" s="610"/>
      <c r="Y141" s="610"/>
      <c r="Z141" s="498"/>
      <c r="AA141" s="498"/>
      <c r="AB141" s="498"/>
      <c r="AC141" s="498"/>
      <c r="AD141" s="498"/>
    </row>
    <row r="142" spans="1:30" ht="18" x14ac:dyDescent="0.25">
      <c r="A142" s="619" t="s">
        <v>480</v>
      </c>
      <c r="B142" s="619"/>
      <c r="C142" s="619"/>
      <c r="D142" s="619"/>
      <c r="E142" s="619"/>
      <c r="F142" s="619"/>
      <c r="G142" s="619"/>
      <c r="H142" s="619"/>
      <c r="I142" s="619"/>
      <c r="J142" s="619"/>
      <c r="K142" s="619"/>
      <c r="L142" s="619"/>
      <c r="M142" s="619"/>
      <c r="N142" s="619"/>
      <c r="O142" s="619"/>
      <c r="P142" s="620"/>
      <c r="Q142" s="619"/>
      <c r="R142" s="746"/>
      <c r="S142" s="746"/>
      <c r="T142" s="746"/>
      <c r="U142" s="746"/>
      <c r="V142" s="613"/>
      <c r="W142" s="613"/>
      <c r="X142" s="610"/>
      <c r="Y142" s="610"/>
      <c r="Z142" s="498"/>
      <c r="AA142" s="498"/>
      <c r="AB142" s="498"/>
      <c r="AC142" s="498"/>
      <c r="AD142" s="498"/>
    </row>
    <row r="143" spans="1:30" ht="18" x14ac:dyDescent="0.25">
      <c r="A143" s="619" t="s">
        <v>481</v>
      </c>
      <c r="B143" s="619"/>
      <c r="C143" s="619"/>
      <c r="D143" s="619"/>
      <c r="E143" s="619"/>
      <c r="F143" s="619"/>
      <c r="G143" s="619"/>
      <c r="H143" s="619"/>
      <c r="I143" s="619"/>
      <c r="J143" s="619"/>
      <c r="K143" s="619"/>
      <c r="L143" s="619"/>
      <c r="M143" s="619"/>
      <c r="N143" s="619"/>
      <c r="O143" s="619"/>
      <c r="P143" s="620"/>
      <c r="Q143" s="619"/>
      <c r="R143" s="746"/>
      <c r="S143" s="746"/>
      <c r="T143" s="746"/>
      <c r="U143" s="746"/>
      <c r="V143" s="613"/>
      <c r="W143" s="613"/>
      <c r="X143" s="610"/>
      <c r="Y143" s="610"/>
      <c r="Z143" s="498"/>
      <c r="AA143" s="498"/>
      <c r="AB143" s="498"/>
      <c r="AC143" s="498"/>
      <c r="AD143" s="498"/>
    </row>
    <row r="144" spans="1:30" ht="18" x14ac:dyDescent="0.25">
      <c r="A144" s="619" t="s">
        <v>482</v>
      </c>
      <c r="B144" s="619"/>
      <c r="C144" s="619"/>
      <c r="D144" s="619"/>
      <c r="E144" s="619"/>
      <c r="F144" s="619"/>
      <c r="G144" s="619"/>
      <c r="H144" s="619"/>
      <c r="I144" s="619"/>
      <c r="J144" s="619"/>
      <c r="K144" s="619"/>
      <c r="L144" s="619"/>
      <c r="M144" s="619"/>
      <c r="N144" s="619"/>
      <c r="O144" s="619"/>
      <c r="P144" s="620"/>
      <c r="Q144" s="619"/>
      <c r="R144" s="746"/>
      <c r="S144" s="746"/>
      <c r="T144" s="746"/>
      <c r="U144" s="746"/>
      <c r="V144" s="613"/>
      <c r="W144" s="613"/>
      <c r="X144" s="610"/>
      <c r="Y144" s="610"/>
      <c r="Z144" s="498"/>
      <c r="AA144" s="498"/>
      <c r="AB144" s="498"/>
      <c r="AC144" s="498"/>
      <c r="AD144" s="498"/>
    </row>
    <row r="145" spans="14:14" s="446" customFormat="1" ht="15" x14ac:dyDescent="0.2">
      <c r="N145" s="622"/>
    </row>
  </sheetData>
  <mergeCells count="53">
    <mergeCell ref="R139:U139"/>
    <mergeCell ref="R141:U141"/>
    <mergeCell ref="R142:U142"/>
    <mergeCell ref="R143:U143"/>
    <mergeCell ref="R144:U144"/>
    <mergeCell ref="R138:U138"/>
    <mergeCell ref="R126:U126"/>
    <mergeCell ref="R128:U128"/>
    <mergeCell ref="R129:U129"/>
    <mergeCell ref="R130:U130"/>
    <mergeCell ref="R131:U131"/>
    <mergeCell ref="R132:U132"/>
    <mergeCell ref="R133:U133"/>
    <mergeCell ref="R134:U134"/>
    <mergeCell ref="R135:U135"/>
    <mergeCell ref="R136:U136"/>
    <mergeCell ref="R137:U137"/>
    <mergeCell ref="AC10:AC13"/>
    <mergeCell ref="AD10:AD13"/>
    <mergeCell ref="P11:P13"/>
    <mergeCell ref="Q11:Q13"/>
    <mergeCell ref="R11:U12"/>
    <mergeCell ref="V11:AB11"/>
    <mergeCell ref="V12:X12"/>
    <mergeCell ref="R10:X10"/>
    <mergeCell ref="L10:L13"/>
    <mergeCell ref="M10:M13"/>
    <mergeCell ref="N10:N14"/>
    <mergeCell ref="O10:O14"/>
    <mergeCell ref="P10:Q10"/>
    <mergeCell ref="K10:K13"/>
    <mergeCell ref="A6:AD6"/>
    <mergeCell ref="A7:S7"/>
    <mergeCell ref="A8:H8"/>
    <mergeCell ref="I8:M8"/>
    <mergeCell ref="A9:M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A5:W5"/>
    <mergeCell ref="AB5:AD5"/>
    <mergeCell ref="S1:U1"/>
    <mergeCell ref="AC1:AD1"/>
    <mergeCell ref="A2:AD2"/>
    <mergeCell ref="A3:AD3"/>
    <mergeCell ref="A4:A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43"/>
  <sheetViews>
    <sheetView tabSelected="1" workbookViewId="0">
      <selection activeCell="A15" sqref="A15"/>
    </sheetView>
  </sheetViews>
  <sheetFormatPr baseColWidth="10" defaultRowHeight="15" x14ac:dyDescent="0.25"/>
  <cols>
    <col min="1" max="1" width="18.85546875" customWidth="1"/>
    <col min="2" max="8" width="11.42578125" customWidth="1"/>
    <col min="9" max="9" width="14.28515625" customWidth="1"/>
  </cols>
  <sheetData>
    <row r="1" spans="1:9" x14ac:dyDescent="0.25">
      <c r="A1" s="640" t="s">
        <v>185</v>
      </c>
      <c r="B1" s="640"/>
      <c r="C1" s="640"/>
      <c r="D1" s="640"/>
      <c r="E1" s="640"/>
      <c r="F1" s="640"/>
      <c r="G1" s="640"/>
      <c r="H1" s="640"/>
      <c r="I1" s="640"/>
    </row>
    <row r="2" spans="1:9" x14ac:dyDescent="0.25">
      <c r="A2" s="638" t="s">
        <v>342</v>
      </c>
      <c r="B2" s="638"/>
      <c r="C2" s="638"/>
      <c r="D2" s="638"/>
      <c r="E2" s="638"/>
      <c r="F2" s="638"/>
      <c r="G2" s="638"/>
      <c r="H2" s="638"/>
      <c r="I2" s="638"/>
    </row>
    <row r="3" spans="1:9" x14ac:dyDescent="0.25">
      <c r="A3" s="638" t="s">
        <v>385</v>
      </c>
      <c r="B3" s="638"/>
      <c r="C3" s="638"/>
      <c r="D3" s="638"/>
      <c r="E3" s="638"/>
      <c r="F3" s="638"/>
      <c r="G3" s="638"/>
      <c r="H3" s="638"/>
      <c r="I3" s="638"/>
    </row>
    <row r="4" spans="1:9" x14ac:dyDescent="0.25">
      <c r="A4" s="638" t="s">
        <v>335</v>
      </c>
      <c r="B4" s="638"/>
      <c r="C4" s="638"/>
      <c r="D4" s="638"/>
      <c r="E4" s="638"/>
      <c r="F4" s="638"/>
      <c r="G4" s="638"/>
      <c r="H4" s="638"/>
      <c r="I4" s="638"/>
    </row>
    <row r="5" spans="1:9" ht="18" customHeight="1" thickBot="1" x14ac:dyDescent="0.3">
      <c r="A5" s="643" t="s">
        <v>122</v>
      </c>
      <c r="B5" s="643"/>
      <c r="C5" s="643"/>
      <c r="D5" s="643"/>
      <c r="E5" s="643"/>
      <c r="F5" s="643"/>
      <c r="G5" s="643"/>
      <c r="H5" s="643"/>
      <c r="I5" s="643"/>
    </row>
    <row r="6" spans="1:9" x14ac:dyDescent="0.25">
      <c r="A6" s="247"/>
      <c r="B6" s="238"/>
      <c r="C6" s="238"/>
      <c r="D6" s="238"/>
      <c r="E6" s="238"/>
      <c r="F6" s="238"/>
      <c r="G6" s="238"/>
      <c r="H6" s="238"/>
      <c r="I6" s="239"/>
    </row>
    <row r="7" spans="1:9" x14ac:dyDescent="0.25">
      <c r="A7" s="243" t="s">
        <v>483</v>
      </c>
      <c r="B7" s="241"/>
      <c r="C7" s="241"/>
      <c r="D7" s="241"/>
      <c r="E7" s="241"/>
      <c r="F7" s="241"/>
      <c r="G7" s="241"/>
      <c r="H7" s="241"/>
      <c r="I7" s="242"/>
    </row>
    <row r="8" spans="1:9" x14ac:dyDescent="0.25">
      <c r="A8" s="243" t="s">
        <v>484</v>
      </c>
      <c r="B8" s="241"/>
      <c r="C8" s="241"/>
      <c r="D8" s="241"/>
      <c r="E8" s="241"/>
      <c r="F8" s="241"/>
      <c r="G8" s="241"/>
      <c r="H8" s="241"/>
      <c r="I8" s="242"/>
    </row>
    <row r="9" spans="1:9" x14ac:dyDescent="0.25">
      <c r="A9" s="243" t="s">
        <v>485</v>
      </c>
      <c r="B9" s="241"/>
      <c r="C9" s="241"/>
      <c r="D9" s="241"/>
      <c r="E9" s="241"/>
      <c r="F9" s="241"/>
      <c r="G9" s="241"/>
      <c r="H9" s="241"/>
      <c r="I9" s="242"/>
    </row>
    <row r="10" spans="1:9" x14ac:dyDescent="0.25">
      <c r="A10" s="240"/>
      <c r="B10" s="241"/>
      <c r="C10" s="241"/>
      <c r="D10" s="241"/>
      <c r="E10" s="241"/>
      <c r="F10" s="241"/>
      <c r="G10" s="241"/>
      <c r="H10" s="241"/>
      <c r="I10" s="242"/>
    </row>
    <row r="11" spans="1:9" x14ac:dyDescent="0.25">
      <c r="A11" s="240" t="s">
        <v>486</v>
      </c>
      <c r="B11" s="241"/>
      <c r="C11" s="241"/>
      <c r="D11" s="241"/>
      <c r="E11" s="241"/>
      <c r="F11" s="241"/>
      <c r="G11" s="241"/>
      <c r="H11" s="241"/>
      <c r="I11" s="242"/>
    </row>
    <row r="12" spans="1:9" x14ac:dyDescent="0.25">
      <c r="A12" s="240" t="s">
        <v>487</v>
      </c>
      <c r="B12" s="241"/>
      <c r="C12" s="241"/>
      <c r="D12" s="241"/>
      <c r="E12" s="241"/>
      <c r="F12" s="241"/>
      <c r="G12" s="241"/>
      <c r="H12" s="241"/>
      <c r="I12" s="242"/>
    </row>
    <row r="13" spans="1:9" x14ac:dyDescent="0.25">
      <c r="A13" s="240" t="s">
        <v>488</v>
      </c>
      <c r="B13" s="241"/>
      <c r="C13" s="241"/>
      <c r="D13" s="241"/>
      <c r="E13" s="241"/>
      <c r="F13" s="241"/>
      <c r="G13" s="241"/>
      <c r="H13" s="241"/>
      <c r="I13" s="242"/>
    </row>
    <row r="14" spans="1:9" x14ac:dyDescent="0.25">
      <c r="A14" s="240" t="s">
        <v>489</v>
      </c>
      <c r="B14" s="241"/>
      <c r="C14" s="241"/>
      <c r="D14" s="241"/>
      <c r="E14" s="241"/>
      <c r="F14" s="241"/>
      <c r="G14" s="241"/>
      <c r="H14" s="241"/>
      <c r="I14" s="242"/>
    </row>
    <row r="15" spans="1:9" x14ac:dyDescent="0.25">
      <c r="A15" s="240"/>
      <c r="B15" s="241"/>
      <c r="C15" s="241"/>
      <c r="D15" s="241"/>
      <c r="E15" s="241"/>
      <c r="F15" s="241"/>
      <c r="G15" s="241"/>
      <c r="H15" s="241"/>
      <c r="I15" s="242"/>
    </row>
    <row r="16" spans="1:9" x14ac:dyDescent="0.25">
      <c r="A16" s="240" t="s">
        <v>490</v>
      </c>
      <c r="B16" s="241"/>
      <c r="C16" s="241"/>
      <c r="D16" s="241"/>
      <c r="E16" s="241"/>
      <c r="F16" s="241"/>
      <c r="G16" s="241"/>
      <c r="H16" s="241"/>
      <c r="I16" s="242"/>
    </row>
    <row r="17" spans="1:9" x14ac:dyDescent="0.25">
      <c r="A17" s="240" t="s">
        <v>491</v>
      </c>
      <c r="B17" s="241"/>
      <c r="C17" s="241"/>
      <c r="D17" s="241"/>
      <c r="E17" s="241"/>
      <c r="F17" s="241"/>
      <c r="G17" s="241"/>
      <c r="H17" s="241"/>
      <c r="I17" s="242"/>
    </row>
    <row r="18" spans="1:9" ht="15" customHeight="1" x14ac:dyDescent="0.25">
      <c r="A18" s="57"/>
      <c r="B18" s="241"/>
      <c r="C18" s="241"/>
      <c r="D18" s="241"/>
      <c r="E18" s="241"/>
      <c r="F18" s="241"/>
      <c r="G18" s="241"/>
      <c r="H18" s="241"/>
      <c r="I18" s="248"/>
    </row>
    <row r="19" spans="1:9" ht="15" customHeight="1" x14ac:dyDescent="0.25">
      <c r="A19" s="240" t="s">
        <v>492</v>
      </c>
      <c r="B19" s="241"/>
      <c r="C19" s="241"/>
      <c r="D19" s="241"/>
      <c r="E19" s="241"/>
      <c r="F19" s="241"/>
      <c r="G19" s="241"/>
      <c r="H19" s="241"/>
      <c r="I19" s="248"/>
    </row>
    <row r="20" spans="1:9" ht="15" customHeight="1" x14ac:dyDescent="0.25">
      <c r="A20" s="57"/>
      <c r="B20" s="241"/>
      <c r="I20" s="248"/>
    </row>
    <row r="21" spans="1:9" ht="15" customHeight="1" x14ac:dyDescent="0.25">
      <c r="A21" s="243" t="s">
        <v>493</v>
      </c>
      <c r="B21" s="241"/>
      <c r="I21" s="248"/>
    </row>
    <row r="22" spans="1:9" ht="15" customHeight="1" x14ac:dyDescent="0.25">
      <c r="A22" s="243" t="s">
        <v>494</v>
      </c>
      <c r="B22" s="241"/>
      <c r="I22" s="248"/>
    </row>
    <row r="23" spans="1:9" ht="15" customHeight="1" x14ac:dyDescent="0.25">
      <c r="A23" s="243" t="s">
        <v>495</v>
      </c>
      <c r="B23" s="241"/>
      <c r="I23" s="248"/>
    </row>
    <row r="24" spans="1:9" ht="15" customHeight="1" x14ac:dyDescent="0.25">
      <c r="A24" s="243" t="s">
        <v>496</v>
      </c>
      <c r="B24" s="241"/>
      <c r="I24" s="248"/>
    </row>
    <row r="25" spans="1:9" ht="15" customHeight="1" x14ac:dyDescent="0.25">
      <c r="A25" s="243"/>
      <c r="B25" s="241"/>
      <c r="I25" s="248"/>
    </row>
    <row r="26" spans="1:9" ht="15" customHeight="1" x14ac:dyDescent="0.25">
      <c r="A26" s="243" t="s">
        <v>497</v>
      </c>
      <c r="B26" s="241"/>
      <c r="I26" s="248"/>
    </row>
    <row r="27" spans="1:9" ht="15" customHeight="1" x14ac:dyDescent="0.25">
      <c r="A27" s="243"/>
      <c r="B27" s="241"/>
      <c r="I27" s="248"/>
    </row>
    <row r="28" spans="1:9" ht="15" customHeight="1" x14ac:dyDescent="0.25">
      <c r="A28" s="243" t="s">
        <v>498</v>
      </c>
      <c r="B28" s="241"/>
      <c r="I28" s="248"/>
    </row>
    <row r="29" spans="1:9" ht="15" customHeight="1" x14ac:dyDescent="0.25">
      <c r="A29" s="240" t="s">
        <v>499</v>
      </c>
      <c r="B29" s="241"/>
      <c r="I29" s="248"/>
    </row>
    <row r="30" spans="1:9" ht="15" customHeight="1" x14ac:dyDescent="0.25">
      <c r="A30" s="240" t="s">
        <v>500</v>
      </c>
      <c r="B30" s="241"/>
      <c r="I30" s="248"/>
    </row>
    <row r="31" spans="1:9" ht="15" customHeight="1" x14ac:dyDescent="0.25">
      <c r="A31" s="240"/>
      <c r="B31" s="241"/>
      <c r="I31" s="248"/>
    </row>
    <row r="32" spans="1:9" ht="15" customHeight="1" x14ac:dyDescent="0.25">
      <c r="A32" s="243" t="s">
        <v>505</v>
      </c>
      <c r="B32" s="241"/>
      <c r="I32" s="248"/>
    </row>
    <row r="33" spans="1:9" ht="15" customHeight="1" x14ac:dyDescent="0.25">
      <c r="A33" s="240" t="s">
        <v>501</v>
      </c>
      <c r="B33" s="241"/>
      <c r="I33" s="248"/>
    </row>
    <row r="34" spans="1:9" ht="15" customHeight="1" x14ac:dyDescent="0.25">
      <c r="A34" s="240" t="s">
        <v>502</v>
      </c>
      <c r="B34" s="241"/>
      <c r="I34" s="248"/>
    </row>
    <row r="35" spans="1:9" ht="15" customHeight="1" x14ac:dyDescent="0.25">
      <c r="A35" s="240" t="s">
        <v>503</v>
      </c>
      <c r="B35" s="241"/>
      <c r="I35" s="248"/>
    </row>
    <row r="36" spans="1:9" ht="15" customHeight="1" x14ac:dyDescent="0.25">
      <c r="A36" s="240" t="s">
        <v>504</v>
      </c>
      <c r="B36" s="241"/>
      <c r="I36" s="248"/>
    </row>
    <row r="37" spans="1:9" ht="15" customHeight="1" x14ac:dyDescent="0.25">
      <c r="A37" s="240"/>
      <c r="B37" s="241"/>
      <c r="I37" s="242"/>
    </row>
    <row r="38" spans="1:9" ht="21.75" customHeight="1" x14ac:dyDescent="0.25">
      <c r="A38" s="243" t="s">
        <v>506</v>
      </c>
      <c r="B38" s="241"/>
      <c r="I38" s="242"/>
    </row>
    <row r="39" spans="1:9" ht="15" customHeight="1" x14ac:dyDescent="0.25">
      <c r="A39" s="240" t="s">
        <v>507</v>
      </c>
      <c r="B39" s="241"/>
      <c r="C39" s="241"/>
      <c r="D39" s="241"/>
      <c r="E39" s="241"/>
      <c r="F39" s="241"/>
      <c r="G39" s="241"/>
      <c r="H39" s="241"/>
      <c r="I39" s="242"/>
    </row>
    <row r="40" spans="1:9" ht="15" customHeight="1" x14ac:dyDescent="0.25">
      <c r="A40" s="240" t="s">
        <v>508</v>
      </c>
      <c r="B40" s="241"/>
      <c r="C40" s="241"/>
      <c r="D40" s="241"/>
      <c r="E40" s="241"/>
      <c r="F40" s="241"/>
      <c r="G40" s="241"/>
      <c r="H40" s="241"/>
      <c r="I40" s="242"/>
    </row>
    <row r="41" spans="1:9" ht="15" customHeight="1" x14ac:dyDescent="0.25">
      <c r="A41" s="243" t="s">
        <v>509</v>
      </c>
      <c r="B41" s="241"/>
      <c r="C41" s="241"/>
      <c r="D41" s="241"/>
      <c r="E41" s="241"/>
      <c r="F41" s="241"/>
      <c r="G41" s="241"/>
      <c r="H41" s="241"/>
      <c r="I41" s="242"/>
    </row>
    <row r="42" spans="1:9" ht="15" customHeight="1" x14ac:dyDescent="0.25">
      <c r="A42" s="240" t="s">
        <v>510</v>
      </c>
      <c r="B42" s="241"/>
      <c r="C42" s="241"/>
      <c r="D42" s="241"/>
      <c r="E42" s="241"/>
      <c r="F42" s="241"/>
      <c r="G42" s="241"/>
      <c r="H42" s="241"/>
      <c r="I42" s="242"/>
    </row>
    <row r="43" spans="1:9" ht="15.75" customHeight="1" x14ac:dyDescent="0.25">
      <c r="A43" s="240"/>
      <c r="B43" s="241"/>
      <c r="C43" s="241"/>
      <c r="D43" s="241"/>
      <c r="E43" s="241"/>
      <c r="F43" s="241"/>
      <c r="G43" s="241"/>
      <c r="H43" s="241"/>
      <c r="I43" s="242"/>
    </row>
    <row r="44" spans="1:9" x14ac:dyDescent="0.25">
      <c r="A44" s="240"/>
      <c r="B44" s="241"/>
      <c r="C44" s="241"/>
      <c r="D44" s="241"/>
      <c r="E44" s="241"/>
      <c r="F44" s="241"/>
      <c r="G44" s="241"/>
      <c r="H44" s="241"/>
      <c r="I44" s="242"/>
    </row>
    <row r="45" spans="1:9" x14ac:dyDescent="0.25">
      <c r="A45" s="240"/>
      <c r="B45" s="241"/>
      <c r="C45" s="241"/>
      <c r="D45" s="241"/>
      <c r="E45" s="241"/>
      <c r="F45" s="241"/>
      <c r="G45" s="241"/>
      <c r="H45" s="241"/>
      <c r="I45" s="242"/>
    </row>
    <row r="46" spans="1:9" ht="15" customHeight="1" x14ac:dyDescent="0.25">
      <c r="A46" s="240"/>
      <c r="B46" s="241"/>
      <c r="C46" s="241"/>
      <c r="D46" s="241"/>
      <c r="E46" s="241"/>
      <c r="F46" s="241"/>
      <c r="G46" s="241"/>
      <c r="H46" s="241"/>
      <c r="I46" s="242"/>
    </row>
    <row r="47" spans="1:9" ht="15" customHeight="1" x14ac:dyDescent="0.25">
      <c r="A47" s="240"/>
      <c r="B47" s="241"/>
      <c r="C47" s="241"/>
      <c r="D47" s="241"/>
      <c r="E47" s="241"/>
      <c r="F47" s="241"/>
      <c r="G47" s="241"/>
      <c r="H47" s="241"/>
      <c r="I47" s="242"/>
    </row>
    <row r="48" spans="1:9" ht="15" customHeight="1" x14ac:dyDescent="0.25">
      <c r="A48" s="240"/>
      <c r="B48" s="241"/>
      <c r="C48" s="241"/>
      <c r="D48" s="241"/>
      <c r="E48" s="241"/>
      <c r="F48" s="241"/>
      <c r="G48" s="241"/>
      <c r="H48" s="241"/>
      <c r="I48" s="242"/>
    </row>
    <row r="49" spans="1:9" ht="15" customHeight="1" x14ac:dyDescent="0.25">
      <c r="A49" s="240"/>
      <c r="B49" s="241"/>
      <c r="C49" s="241"/>
      <c r="D49" s="241"/>
      <c r="E49" s="241"/>
      <c r="F49" s="241"/>
      <c r="G49" s="241"/>
      <c r="H49" s="241" t="s">
        <v>559</v>
      </c>
      <c r="I49" s="242"/>
    </row>
    <row r="50" spans="1:9" ht="15.75" customHeight="1" thickBot="1" x14ac:dyDescent="0.3">
      <c r="A50" s="244"/>
      <c r="B50" s="245"/>
      <c r="C50" s="245"/>
      <c r="D50" s="245"/>
      <c r="E50" s="245"/>
      <c r="F50" s="245"/>
      <c r="G50" s="245"/>
      <c r="H50" s="245"/>
      <c r="I50" s="246"/>
    </row>
    <row r="52" spans="1:9" ht="15.75" thickBot="1" x14ac:dyDescent="0.3"/>
    <row r="53" spans="1:9" x14ac:dyDescent="0.25">
      <c r="A53" s="247"/>
      <c r="B53" s="238"/>
      <c r="C53" s="238"/>
      <c r="D53" s="238"/>
      <c r="E53" s="238"/>
      <c r="F53" s="238"/>
      <c r="G53" s="238"/>
      <c r="H53" s="238"/>
      <c r="I53" s="239"/>
    </row>
    <row r="54" spans="1:9" x14ac:dyDescent="0.25">
      <c r="A54" s="243" t="s">
        <v>511</v>
      </c>
      <c r="B54" s="241"/>
      <c r="C54" s="241"/>
      <c r="D54" s="241"/>
      <c r="E54" s="241"/>
      <c r="F54" s="241"/>
      <c r="G54" s="241"/>
      <c r="H54" s="241"/>
      <c r="I54" s="242"/>
    </row>
    <row r="55" spans="1:9" x14ac:dyDescent="0.25">
      <c r="A55" s="243"/>
      <c r="B55" s="241"/>
      <c r="C55" s="241"/>
      <c r="D55" s="241"/>
      <c r="E55" s="241"/>
      <c r="F55" s="241"/>
      <c r="G55" s="241"/>
      <c r="H55" s="241"/>
      <c r="I55" s="242"/>
    </row>
    <row r="56" spans="1:9" x14ac:dyDescent="0.25">
      <c r="A56" s="243" t="s">
        <v>498</v>
      </c>
      <c r="B56" s="241"/>
      <c r="C56" s="241"/>
      <c r="D56" s="241"/>
      <c r="E56" s="241"/>
      <c r="F56" s="241"/>
      <c r="G56" s="241"/>
      <c r="H56" s="241"/>
      <c r="I56" s="242"/>
    </row>
    <row r="57" spans="1:9" x14ac:dyDescent="0.25">
      <c r="A57" s="240"/>
      <c r="B57" s="241"/>
      <c r="C57" s="241"/>
      <c r="D57" s="241"/>
      <c r="E57" s="241"/>
      <c r="F57" s="241"/>
      <c r="G57" s="241"/>
      <c r="H57" s="241"/>
      <c r="I57" s="242"/>
    </row>
    <row r="58" spans="1:9" x14ac:dyDescent="0.25">
      <c r="A58" s="243" t="s">
        <v>512</v>
      </c>
      <c r="B58" s="241"/>
      <c r="C58" s="241"/>
      <c r="D58" s="241"/>
      <c r="E58" s="241"/>
      <c r="F58" s="241"/>
      <c r="G58" s="241"/>
      <c r="H58" s="241"/>
      <c r="I58" s="242"/>
    </row>
    <row r="59" spans="1:9" x14ac:dyDescent="0.25">
      <c r="A59" s="240" t="s">
        <v>513</v>
      </c>
      <c r="B59" s="241"/>
      <c r="C59" s="241"/>
      <c r="D59" s="241"/>
      <c r="E59" s="241"/>
      <c r="F59" s="241"/>
      <c r="G59" s="241"/>
      <c r="H59" s="241"/>
      <c r="I59" s="242"/>
    </row>
    <row r="60" spans="1:9" x14ac:dyDescent="0.25">
      <c r="A60" s="240" t="s">
        <v>514</v>
      </c>
      <c r="B60" s="241"/>
      <c r="C60" s="241"/>
      <c r="D60" s="241"/>
      <c r="E60" s="241"/>
      <c r="F60" s="241"/>
      <c r="G60" s="241"/>
      <c r="H60" s="241"/>
      <c r="I60" s="242"/>
    </row>
    <row r="61" spans="1:9" x14ac:dyDescent="0.25">
      <c r="A61" s="240" t="s">
        <v>515</v>
      </c>
      <c r="B61" s="241"/>
      <c r="C61" s="241"/>
      <c r="D61" s="241"/>
      <c r="E61" s="241"/>
      <c r="F61" s="241"/>
      <c r="G61" s="241"/>
      <c r="H61" s="241"/>
      <c r="I61" s="242"/>
    </row>
    <row r="62" spans="1:9" x14ac:dyDescent="0.25">
      <c r="A62" s="240"/>
      <c r="B62" s="241"/>
      <c r="C62" s="241"/>
      <c r="D62" s="241"/>
      <c r="E62" s="241"/>
      <c r="F62" s="241"/>
      <c r="G62" s="241"/>
      <c r="H62" s="241"/>
      <c r="I62" s="242"/>
    </row>
    <row r="63" spans="1:9" x14ac:dyDescent="0.25">
      <c r="A63" s="243" t="s">
        <v>516</v>
      </c>
      <c r="B63" s="241"/>
      <c r="C63" s="241"/>
      <c r="D63" s="241"/>
      <c r="E63" s="241"/>
      <c r="F63" s="241"/>
      <c r="G63" s="241"/>
      <c r="H63" s="241"/>
      <c r="I63" s="242"/>
    </row>
    <row r="64" spans="1:9" ht="15" customHeight="1" x14ac:dyDescent="0.25">
      <c r="A64" s="243" t="s">
        <v>521</v>
      </c>
      <c r="B64" s="255"/>
      <c r="C64" s="255"/>
      <c r="D64" s="255"/>
      <c r="E64" s="255"/>
      <c r="F64" s="255"/>
      <c r="G64" s="255"/>
      <c r="H64" s="241"/>
      <c r="I64" s="242"/>
    </row>
    <row r="65" spans="1:9" ht="18" customHeight="1" x14ac:dyDescent="0.25">
      <c r="A65" s="57" t="s">
        <v>517</v>
      </c>
      <c r="B65" s="241"/>
      <c r="C65" s="241"/>
      <c r="D65" s="241"/>
      <c r="E65" s="241"/>
      <c r="F65" s="241"/>
      <c r="G65" s="241"/>
      <c r="H65" s="241"/>
      <c r="I65" s="248"/>
    </row>
    <row r="66" spans="1:9" ht="16.5" customHeight="1" x14ac:dyDescent="0.25">
      <c r="A66" s="240" t="s">
        <v>518</v>
      </c>
      <c r="B66" s="241"/>
      <c r="C66" s="241"/>
      <c r="D66" s="241"/>
      <c r="E66" s="241"/>
      <c r="F66" s="241"/>
      <c r="G66" s="241"/>
      <c r="H66" s="241"/>
      <c r="I66" s="248"/>
    </row>
    <row r="67" spans="1:9" ht="15" customHeight="1" x14ac:dyDescent="0.25">
      <c r="A67" s="243" t="s">
        <v>520</v>
      </c>
      <c r="B67" s="255"/>
      <c r="C67" s="625"/>
      <c r="D67" s="625"/>
      <c r="E67" s="625"/>
      <c r="I67" s="248"/>
    </row>
    <row r="68" spans="1:9" ht="15" customHeight="1" x14ac:dyDescent="0.25">
      <c r="A68" s="57" t="s">
        <v>519</v>
      </c>
      <c r="B68" s="241"/>
      <c r="I68" s="248"/>
    </row>
    <row r="69" spans="1:9" ht="15" customHeight="1" x14ac:dyDescent="0.25">
      <c r="A69" s="57" t="s">
        <v>529</v>
      </c>
      <c r="B69" s="241"/>
      <c r="I69" s="248"/>
    </row>
    <row r="70" spans="1:9" ht="15" customHeight="1" x14ac:dyDescent="0.25">
      <c r="A70" s="243" t="s">
        <v>523</v>
      </c>
      <c r="B70" s="241"/>
      <c r="I70" s="248"/>
    </row>
    <row r="71" spans="1:9" ht="15" customHeight="1" x14ac:dyDescent="0.25">
      <c r="A71" s="626" t="s">
        <v>522</v>
      </c>
      <c r="B71" s="241"/>
      <c r="I71" s="248"/>
    </row>
    <row r="72" spans="1:9" ht="15" customHeight="1" x14ac:dyDescent="0.25">
      <c r="A72" s="243" t="s">
        <v>524</v>
      </c>
      <c r="B72" s="241"/>
      <c r="I72" s="248"/>
    </row>
    <row r="73" spans="1:9" ht="15" customHeight="1" x14ac:dyDescent="0.25">
      <c r="A73" s="57" t="s">
        <v>525</v>
      </c>
      <c r="B73" s="241"/>
      <c r="I73" s="248"/>
    </row>
    <row r="74" spans="1:9" ht="15" customHeight="1" x14ac:dyDescent="0.25">
      <c r="A74" s="57" t="s">
        <v>531</v>
      </c>
      <c r="B74" s="241"/>
      <c r="I74" s="248"/>
    </row>
    <row r="75" spans="1:9" ht="15" customHeight="1" x14ac:dyDescent="0.25">
      <c r="A75" s="243" t="s">
        <v>528</v>
      </c>
      <c r="B75" s="49"/>
      <c r="C75" s="1"/>
      <c r="D75" s="1"/>
      <c r="E75" s="1"/>
      <c r="F75" s="1"/>
      <c r="G75" s="1"/>
      <c r="H75" s="1"/>
      <c r="I75" s="627"/>
    </row>
    <row r="76" spans="1:9" ht="15" customHeight="1" x14ac:dyDescent="0.25">
      <c r="A76" s="57" t="s">
        <v>526</v>
      </c>
      <c r="B76" s="49"/>
      <c r="C76" s="1"/>
      <c r="D76" s="1"/>
      <c r="E76" s="1"/>
      <c r="F76" s="1"/>
      <c r="G76" s="1"/>
      <c r="H76" s="1"/>
      <c r="I76" s="627"/>
    </row>
    <row r="77" spans="1:9" ht="15" customHeight="1" x14ac:dyDescent="0.25">
      <c r="A77" s="57" t="s">
        <v>527</v>
      </c>
      <c r="B77" s="49"/>
      <c r="C77" s="1"/>
      <c r="D77" s="1"/>
      <c r="E77" s="1"/>
      <c r="F77" s="1"/>
      <c r="G77" s="1"/>
      <c r="H77" s="1"/>
      <c r="I77" s="627"/>
    </row>
    <row r="78" spans="1:9" ht="15" customHeight="1" x14ac:dyDescent="0.25">
      <c r="A78" s="57" t="s">
        <v>530</v>
      </c>
      <c r="B78" s="49"/>
      <c r="C78" s="1"/>
      <c r="D78" s="1"/>
      <c r="E78" s="1"/>
      <c r="F78" s="1"/>
      <c r="G78" s="1"/>
      <c r="H78" s="1"/>
      <c r="I78" s="627"/>
    </row>
    <row r="79" spans="1:9" ht="15" customHeight="1" x14ac:dyDescent="0.25">
      <c r="A79" s="243" t="s">
        <v>533</v>
      </c>
      <c r="B79" s="255"/>
      <c r="C79" s="625"/>
      <c r="D79" s="625"/>
      <c r="E79" s="1"/>
      <c r="F79" s="1"/>
      <c r="G79" s="1"/>
      <c r="H79" s="1"/>
      <c r="I79" s="627"/>
    </row>
    <row r="80" spans="1:9" ht="15" customHeight="1" x14ac:dyDescent="0.25">
      <c r="A80" s="57" t="s">
        <v>532</v>
      </c>
      <c r="B80" s="49"/>
      <c r="C80" s="1"/>
      <c r="D80" s="1"/>
      <c r="E80" s="1"/>
      <c r="F80" s="1"/>
      <c r="G80" s="1"/>
      <c r="H80" s="1"/>
      <c r="I80" s="627"/>
    </row>
    <row r="81" spans="1:9" ht="15" customHeight="1" x14ac:dyDescent="0.25">
      <c r="A81" s="57" t="s">
        <v>534</v>
      </c>
      <c r="B81" s="49"/>
      <c r="C81" s="1"/>
      <c r="D81" s="1"/>
      <c r="E81" s="1"/>
      <c r="F81" s="1"/>
      <c r="G81" s="1"/>
      <c r="H81" s="1"/>
      <c r="I81" s="627"/>
    </row>
    <row r="82" spans="1:9" ht="15" customHeight="1" x14ac:dyDescent="0.25">
      <c r="A82" s="57" t="s">
        <v>535</v>
      </c>
      <c r="B82" s="49"/>
      <c r="C82" s="1"/>
      <c r="D82" s="1"/>
      <c r="E82" s="1"/>
      <c r="F82" s="1"/>
      <c r="G82" s="1"/>
      <c r="H82" s="1"/>
      <c r="I82" s="627"/>
    </row>
    <row r="83" spans="1:9" ht="15" customHeight="1" x14ac:dyDescent="0.25">
      <c r="A83" s="57" t="s">
        <v>536</v>
      </c>
      <c r="B83" s="49"/>
      <c r="C83" s="1"/>
      <c r="D83" s="1"/>
      <c r="E83" s="1"/>
      <c r="F83" s="1"/>
      <c r="G83" s="1"/>
      <c r="H83" s="1"/>
      <c r="I83" s="627"/>
    </row>
    <row r="84" spans="1:9" ht="15" customHeight="1" x14ac:dyDescent="0.25">
      <c r="A84" s="57"/>
      <c r="B84" s="49"/>
      <c r="C84" s="1"/>
      <c r="D84" s="1"/>
      <c r="E84" s="1"/>
      <c r="F84" s="1"/>
      <c r="G84" s="1"/>
      <c r="H84" s="1"/>
      <c r="I84" s="628"/>
    </row>
    <row r="85" spans="1:9" ht="15" customHeight="1" x14ac:dyDescent="0.25">
      <c r="A85" s="243" t="s">
        <v>537</v>
      </c>
      <c r="B85" s="49"/>
      <c r="C85" s="1"/>
      <c r="D85" s="1"/>
      <c r="E85" s="1"/>
      <c r="F85" s="1"/>
      <c r="G85" s="1"/>
      <c r="H85" s="1"/>
      <c r="I85" s="628"/>
    </row>
    <row r="86" spans="1:9" ht="15" customHeight="1" x14ac:dyDescent="0.25">
      <c r="A86" s="243" t="s">
        <v>540</v>
      </c>
      <c r="B86" s="49"/>
      <c r="C86" s="49"/>
      <c r="D86" s="49"/>
      <c r="E86" s="255"/>
      <c r="F86" s="255"/>
      <c r="G86" s="255"/>
      <c r="H86" s="255"/>
      <c r="I86" s="629"/>
    </row>
    <row r="87" spans="1:9" ht="15" customHeight="1" x14ac:dyDescent="0.25">
      <c r="A87" s="57" t="s">
        <v>538</v>
      </c>
      <c r="B87" s="49"/>
      <c r="C87" s="49"/>
      <c r="D87" s="49"/>
      <c r="E87" s="49"/>
      <c r="F87" s="49"/>
      <c r="G87" s="49"/>
      <c r="H87" s="49"/>
      <c r="I87" s="628"/>
    </row>
    <row r="88" spans="1:9" ht="15" customHeight="1" x14ac:dyDescent="0.25">
      <c r="A88" s="57" t="s">
        <v>539</v>
      </c>
      <c r="B88" s="49"/>
      <c r="C88" s="49"/>
      <c r="D88" s="49"/>
      <c r="E88" s="49"/>
      <c r="F88" s="49"/>
      <c r="G88" s="49"/>
      <c r="H88" s="49"/>
      <c r="I88" s="628"/>
    </row>
    <row r="89" spans="1:9" ht="15" customHeight="1" x14ac:dyDescent="0.25">
      <c r="A89" s="57" t="s">
        <v>541</v>
      </c>
      <c r="B89" s="49"/>
      <c r="C89" s="49"/>
      <c r="D89" s="49"/>
      <c r="E89" s="49"/>
      <c r="F89" s="49"/>
      <c r="G89" s="49"/>
      <c r="H89" s="49"/>
      <c r="I89" s="628"/>
    </row>
    <row r="90" spans="1:9" ht="15" customHeight="1" x14ac:dyDescent="0.25">
      <c r="A90" s="57" t="s">
        <v>546</v>
      </c>
      <c r="B90" s="49"/>
      <c r="C90" s="49"/>
      <c r="D90" s="49"/>
      <c r="E90" s="49"/>
      <c r="F90" s="49"/>
      <c r="G90" s="49"/>
      <c r="H90" s="49"/>
      <c r="I90" s="628"/>
    </row>
    <row r="91" spans="1:9" ht="15" customHeight="1" x14ac:dyDescent="0.25">
      <c r="A91" s="57"/>
      <c r="B91" s="49"/>
      <c r="C91" s="49"/>
      <c r="D91" s="49"/>
      <c r="E91" s="49"/>
      <c r="F91" s="49"/>
      <c r="G91" s="49"/>
      <c r="H91" s="49"/>
      <c r="I91" s="628"/>
    </row>
    <row r="92" spans="1:9" ht="15" customHeight="1" x14ac:dyDescent="0.25">
      <c r="A92" s="57"/>
      <c r="B92" s="49"/>
      <c r="C92" s="49"/>
      <c r="D92" s="49"/>
      <c r="E92" s="49"/>
      <c r="F92" s="49"/>
      <c r="G92" s="49"/>
      <c r="H92" s="49"/>
      <c r="I92" s="628"/>
    </row>
    <row r="93" spans="1:9" ht="15" customHeight="1" x14ac:dyDescent="0.25">
      <c r="A93" s="57"/>
      <c r="B93" s="49"/>
      <c r="C93" s="49"/>
      <c r="D93" s="49"/>
      <c r="E93" s="49"/>
      <c r="F93" s="49"/>
      <c r="G93" s="49"/>
      <c r="H93" s="49"/>
      <c r="I93" s="628"/>
    </row>
    <row r="94" spans="1:9" ht="15" customHeight="1" x14ac:dyDescent="0.25">
      <c r="A94" s="57"/>
      <c r="B94" s="49"/>
      <c r="C94" s="49"/>
      <c r="D94" s="49"/>
      <c r="E94" s="49"/>
      <c r="F94" s="49"/>
      <c r="G94" s="49"/>
      <c r="H94" s="49"/>
      <c r="I94" s="628"/>
    </row>
    <row r="95" spans="1:9" ht="15" customHeight="1" x14ac:dyDescent="0.25">
      <c r="A95" s="57"/>
      <c r="B95" s="49"/>
      <c r="C95" s="49"/>
      <c r="D95" s="49"/>
      <c r="E95" s="49"/>
      <c r="F95" s="49"/>
      <c r="G95" s="49"/>
      <c r="H95" s="49"/>
      <c r="I95" s="628"/>
    </row>
    <row r="96" spans="1:9" ht="15" customHeight="1" x14ac:dyDescent="0.25">
      <c r="A96" s="240"/>
      <c r="B96" s="241"/>
      <c r="C96" s="241"/>
      <c r="D96" s="241"/>
      <c r="E96" s="241"/>
      <c r="F96" s="241"/>
      <c r="G96" s="241"/>
      <c r="H96" s="241" t="s">
        <v>558</v>
      </c>
      <c r="I96" s="242"/>
    </row>
    <row r="97" spans="1:9" ht="15" customHeight="1" thickBot="1" x14ac:dyDescent="0.3">
      <c r="A97" s="244"/>
      <c r="B97" s="245"/>
      <c r="C97" s="245"/>
      <c r="D97" s="245"/>
      <c r="E97" s="245"/>
      <c r="F97" s="245"/>
      <c r="G97" s="245"/>
      <c r="H97" s="245"/>
      <c r="I97" s="246"/>
    </row>
    <row r="98" spans="1:9" ht="15.75" thickBot="1" x14ac:dyDescent="0.3"/>
    <row r="99" spans="1:9" x14ac:dyDescent="0.25">
      <c r="A99" s="247"/>
      <c r="B99" s="238"/>
      <c r="C99" s="238"/>
      <c r="D99" s="238"/>
      <c r="E99" s="238"/>
      <c r="F99" s="238"/>
      <c r="G99" s="238"/>
      <c r="H99" s="238"/>
      <c r="I99" s="239"/>
    </row>
    <row r="100" spans="1:9" x14ac:dyDescent="0.25">
      <c r="A100" s="243" t="s">
        <v>543</v>
      </c>
      <c r="B100" s="241"/>
      <c r="C100" s="241"/>
      <c r="D100" s="241"/>
      <c r="E100" s="241"/>
      <c r="F100" s="241"/>
      <c r="G100" s="241"/>
      <c r="H100" s="241"/>
      <c r="I100" s="242"/>
    </row>
    <row r="101" spans="1:9" x14ac:dyDescent="0.25">
      <c r="A101" s="57" t="s">
        <v>542</v>
      </c>
      <c r="B101" s="241"/>
      <c r="C101" s="241"/>
      <c r="D101" s="241"/>
      <c r="E101" s="241"/>
      <c r="F101" s="241"/>
      <c r="G101" s="241"/>
      <c r="H101" s="241"/>
      <c r="I101" s="242"/>
    </row>
    <row r="102" spans="1:9" x14ac:dyDescent="0.25">
      <c r="A102" s="243" t="s">
        <v>544</v>
      </c>
      <c r="B102" s="241"/>
      <c r="C102" s="241"/>
      <c r="D102" s="241"/>
      <c r="E102" s="241"/>
      <c r="F102" s="241"/>
      <c r="G102" s="241"/>
      <c r="H102" s="241"/>
      <c r="I102" s="242"/>
    </row>
    <row r="103" spans="1:9" x14ac:dyDescent="0.25">
      <c r="A103" s="240" t="s">
        <v>545</v>
      </c>
      <c r="B103" s="241"/>
      <c r="C103" s="241"/>
      <c r="D103" s="241"/>
      <c r="E103" s="241"/>
      <c r="F103" s="241"/>
      <c r="G103" s="241"/>
      <c r="H103" s="241"/>
      <c r="I103" s="242"/>
    </row>
    <row r="104" spans="1:9" s="1" customFormat="1" x14ac:dyDescent="0.25">
      <c r="A104" s="57" t="s">
        <v>547</v>
      </c>
      <c r="B104" s="49"/>
      <c r="C104" s="49"/>
      <c r="D104" s="49"/>
      <c r="E104" s="49"/>
      <c r="F104" s="49"/>
      <c r="G104" s="49"/>
      <c r="H104" s="49"/>
      <c r="I104" s="628"/>
    </row>
    <row r="105" spans="1:9" x14ac:dyDescent="0.25">
      <c r="A105" s="240" t="s">
        <v>548</v>
      </c>
      <c r="B105" s="241"/>
      <c r="C105" s="241"/>
      <c r="D105" s="241"/>
      <c r="E105" s="241"/>
      <c r="F105" s="241"/>
      <c r="G105" s="241"/>
      <c r="H105" s="241"/>
      <c r="I105" s="242"/>
    </row>
    <row r="106" spans="1:9" x14ac:dyDescent="0.25">
      <c r="A106" s="240" t="s">
        <v>549</v>
      </c>
      <c r="B106" s="241"/>
      <c r="C106" s="241"/>
      <c r="D106" s="241"/>
      <c r="E106" s="241"/>
      <c r="F106" s="241"/>
      <c r="G106" s="241"/>
      <c r="H106" s="241"/>
      <c r="I106" s="242"/>
    </row>
    <row r="107" spans="1:9" x14ac:dyDescent="0.25">
      <c r="A107" s="240"/>
      <c r="B107" s="241"/>
      <c r="C107" s="241"/>
      <c r="D107" s="241"/>
      <c r="E107" s="241"/>
      <c r="F107" s="241"/>
      <c r="G107" s="241"/>
      <c r="H107" s="241"/>
      <c r="I107" s="242"/>
    </row>
    <row r="108" spans="1:9" x14ac:dyDescent="0.25">
      <c r="A108" s="243" t="s">
        <v>550</v>
      </c>
      <c r="B108" s="241"/>
      <c r="C108" s="241"/>
      <c r="D108" s="241"/>
      <c r="E108" s="241"/>
      <c r="F108" s="241"/>
      <c r="G108" s="241"/>
      <c r="H108" s="241"/>
      <c r="I108" s="242"/>
    </row>
    <row r="109" spans="1:9" x14ac:dyDescent="0.25">
      <c r="A109" s="243"/>
      <c r="B109" s="241"/>
      <c r="C109" s="241"/>
      <c r="D109" s="241"/>
      <c r="E109" s="241"/>
      <c r="F109" s="241"/>
      <c r="G109" s="241"/>
      <c r="H109" s="241"/>
      <c r="I109" s="242"/>
    </row>
    <row r="110" spans="1:9" x14ac:dyDescent="0.25">
      <c r="A110" s="243" t="s">
        <v>551</v>
      </c>
      <c r="B110" s="255"/>
      <c r="C110" s="255"/>
      <c r="D110" s="255"/>
      <c r="E110" s="255"/>
      <c r="F110" s="255"/>
      <c r="G110" s="255"/>
      <c r="H110" s="241"/>
      <c r="I110" s="242"/>
    </row>
    <row r="111" spans="1:9" ht="23.25" x14ac:dyDescent="0.25">
      <c r="A111" s="57" t="s">
        <v>552</v>
      </c>
      <c r="B111" s="241"/>
      <c r="C111" s="241"/>
      <c r="D111" s="241"/>
      <c r="E111" s="241"/>
      <c r="F111" s="241"/>
      <c r="G111" s="241"/>
      <c r="H111" s="241"/>
      <c r="I111" s="248"/>
    </row>
    <row r="112" spans="1:9" ht="23.25" x14ac:dyDescent="0.25">
      <c r="A112" s="240"/>
      <c r="B112" s="241"/>
      <c r="C112" s="241"/>
      <c r="D112" s="241"/>
      <c r="E112" s="241"/>
      <c r="F112" s="241"/>
      <c r="G112" s="241"/>
      <c r="H112" s="241"/>
      <c r="I112" s="248"/>
    </row>
    <row r="113" spans="1:9" ht="23.25" x14ac:dyDescent="0.25">
      <c r="A113" s="243" t="s">
        <v>553</v>
      </c>
      <c r="B113" s="255"/>
      <c r="C113" s="625"/>
      <c r="D113" s="625"/>
      <c r="E113" s="625"/>
      <c r="I113" s="248"/>
    </row>
    <row r="114" spans="1:9" ht="23.25" x14ac:dyDescent="0.25">
      <c r="A114" s="243" t="s">
        <v>554</v>
      </c>
      <c r="B114" s="255"/>
      <c r="C114" s="625"/>
      <c r="I114" s="248"/>
    </row>
    <row r="115" spans="1:9" ht="23.25" x14ac:dyDescent="0.25">
      <c r="A115" s="243"/>
      <c r="B115" s="255"/>
      <c r="C115" s="625"/>
      <c r="I115" s="248"/>
    </row>
    <row r="116" spans="1:9" ht="23.25" x14ac:dyDescent="0.25">
      <c r="A116" s="243" t="s">
        <v>555</v>
      </c>
      <c r="B116" s="241"/>
      <c r="I116" s="248"/>
    </row>
    <row r="117" spans="1:9" ht="23.25" x14ac:dyDescent="0.25">
      <c r="A117" s="637" t="s">
        <v>560</v>
      </c>
      <c r="B117" s="241"/>
      <c r="I117" s="248"/>
    </row>
    <row r="118" spans="1:9" ht="23.25" x14ac:dyDescent="0.25">
      <c r="A118" s="243" t="s">
        <v>556</v>
      </c>
      <c r="B118" s="241"/>
      <c r="I118" s="248"/>
    </row>
    <row r="119" spans="1:9" ht="23.25" x14ac:dyDescent="0.25">
      <c r="A119" s="57"/>
      <c r="B119" s="241"/>
      <c r="I119" s="248"/>
    </row>
    <row r="120" spans="1:9" ht="23.25" x14ac:dyDescent="0.25">
      <c r="A120" s="57"/>
      <c r="B120" s="241"/>
      <c r="I120" s="248"/>
    </row>
    <row r="121" spans="1:9" ht="23.25" x14ac:dyDescent="0.25">
      <c r="A121" s="243"/>
      <c r="B121" s="49"/>
      <c r="C121" s="1"/>
      <c r="D121" s="1"/>
      <c r="E121" s="1"/>
      <c r="F121" s="1"/>
      <c r="G121" s="1"/>
      <c r="H121" s="1"/>
      <c r="I121" s="627"/>
    </row>
    <row r="122" spans="1:9" ht="23.25" x14ac:dyDescent="0.25">
      <c r="A122" s="57"/>
      <c r="B122" s="49"/>
      <c r="C122" s="1"/>
      <c r="D122" s="1"/>
      <c r="E122" s="1"/>
      <c r="F122" s="1"/>
      <c r="G122" s="1"/>
      <c r="H122" s="1"/>
      <c r="I122" s="627"/>
    </row>
    <row r="123" spans="1:9" ht="23.25" x14ac:dyDescent="0.25">
      <c r="A123" s="57"/>
      <c r="B123" s="49"/>
      <c r="C123" s="1"/>
      <c r="D123" s="1"/>
      <c r="E123" s="1"/>
      <c r="F123" s="1"/>
      <c r="G123" s="1"/>
      <c r="H123" s="1"/>
      <c r="I123" s="627"/>
    </row>
    <row r="124" spans="1:9" ht="23.25" x14ac:dyDescent="0.25">
      <c r="A124" s="57"/>
      <c r="B124" s="49"/>
      <c r="C124" s="1"/>
      <c r="D124" s="1"/>
      <c r="E124" s="1"/>
      <c r="F124" s="1"/>
      <c r="G124" s="1"/>
      <c r="H124" s="1"/>
      <c r="I124" s="627"/>
    </row>
    <row r="125" spans="1:9" ht="23.25" x14ac:dyDescent="0.25">
      <c r="A125" s="243"/>
      <c r="B125" s="255"/>
      <c r="C125" s="625"/>
      <c r="D125" s="625"/>
      <c r="E125" s="1"/>
      <c r="F125" s="1"/>
      <c r="G125" s="1"/>
      <c r="H125" s="1"/>
      <c r="I125" s="627"/>
    </row>
    <row r="126" spans="1:9" ht="23.25" x14ac:dyDescent="0.25">
      <c r="A126" s="57"/>
      <c r="B126" s="49"/>
      <c r="C126" s="1"/>
      <c r="D126" s="1"/>
      <c r="E126" s="1"/>
      <c r="F126" s="1"/>
      <c r="G126" s="1"/>
      <c r="H126" s="1"/>
      <c r="I126" s="627"/>
    </row>
    <row r="127" spans="1:9" ht="23.25" x14ac:dyDescent="0.25">
      <c r="A127" s="57"/>
      <c r="B127" s="49"/>
      <c r="C127" s="1"/>
      <c r="D127" s="1"/>
      <c r="E127" s="1"/>
      <c r="F127" s="1"/>
      <c r="G127" s="1"/>
      <c r="H127" s="1"/>
      <c r="I127" s="627"/>
    </row>
    <row r="128" spans="1:9" ht="23.25" x14ac:dyDescent="0.25">
      <c r="A128" s="57"/>
      <c r="B128" s="49"/>
      <c r="C128" s="1"/>
      <c r="D128" s="1"/>
      <c r="E128" s="1"/>
      <c r="F128" s="1"/>
      <c r="G128" s="1"/>
      <c r="H128" s="1"/>
      <c r="I128" s="627"/>
    </row>
    <row r="129" spans="1:9" ht="23.25" x14ac:dyDescent="0.25">
      <c r="A129" s="57"/>
      <c r="B129" s="49"/>
      <c r="C129" s="1"/>
      <c r="D129" s="1"/>
      <c r="E129" s="1"/>
      <c r="F129" s="1"/>
      <c r="G129" s="1"/>
      <c r="H129" s="1"/>
      <c r="I129" s="627"/>
    </row>
    <row r="130" spans="1:9" x14ac:dyDescent="0.25">
      <c r="A130" s="57"/>
      <c r="B130" s="49"/>
      <c r="C130" s="1"/>
      <c r="D130" s="1"/>
      <c r="E130" s="1"/>
      <c r="F130" s="1"/>
      <c r="G130" s="1"/>
      <c r="H130" s="1"/>
      <c r="I130" s="628"/>
    </row>
    <row r="131" spans="1:9" x14ac:dyDescent="0.25">
      <c r="A131" s="243"/>
      <c r="B131" s="49"/>
      <c r="C131" s="1"/>
      <c r="D131" s="1"/>
      <c r="E131" s="1"/>
      <c r="F131" s="1"/>
      <c r="G131" s="1"/>
      <c r="H131" s="1"/>
      <c r="I131" s="628"/>
    </row>
    <row r="132" spans="1:9" x14ac:dyDescent="0.25">
      <c r="A132" s="243"/>
      <c r="B132" s="49"/>
      <c r="C132" s="49"/>
      <c r="D132" s="49"/>
      <c r="E132" s="255"/>
      <c r="F132" s="255"/>
      <c r="G132" s="255"/>
      <c r="H132" s="255"/>
      <c r="I132" s="629"/>
    </row>
    <row r="133" spans="1:9" x14ac:dyDescent="0.25">
      <c r="A133" s="57"/>
      <c r="B133" s="49"/>
      <c r="C133" s="49"/>
      <c r="D133" s="49"/>
      <c r="E133" s="49"/>
      <c r="F133" s="49"/>
      <c r="G133" s="49"/>
      <c r="H133" s="49"/>
      <c r="I133" s="628"/>
    </row>
    <row r="134" spans="1:9" x14ac:dyDescent="0.25">
      <c r="A134" s="57"/>
      <c r="B134" s="49"/>
      <c r="C134" s="49"/>
      <c r="D134" s="49"/>
      <c r="E134" s="49"/>
      <c r="F134" s="49"/>
      <c r="G134" s="49"/>
      <c r="H134" s="49"/>
      <c r="I134" s="628"/>
    </row>
    <row r="135" spans="1:9" x14ac:dyDescent="0.25">
      <c r="A135" s="57"/>
      <c r="B135" s="49"/>
      <c r="C135" s="49"/>
      <c r="D135" s="49"/>
      <c r="E135" s="49"/>
      <c r="F135" s="49"/>
      <c r="G135" s="49"/>
      <c r="H135" s="49"/>
      <c r="I135" s="628"/>
    </row>
    <row r="136" spans="1:9" x14ac:dyDescent="0.25">
      <c r="A136" s="57"/>
      <c r="B136" s="49"/>
      <c r="C136" s="49"/>
      <c r="D136" s="49"/>
      <c r="E136" s="49"/>
      <c r="F136" s="49"/>
      <c r="G136" s="49"/>
      <c r="H136" s="49"/>
      <c r="I136" s="628"/>
    </row>
    <row r="137" spans="1:9" x14ac:dyDescent="0.25">
      <c r="A137" s="57"/>
      <c r="B137" s="49"/>
      <c r="C137" s="49"/>
      <c r="D137" s="49"/>
      <c r="E137" s="49"/>
      <c r="F137" s="49"/>
      <c r="G137" s="49"/>
      <c r="H137" s="49"/>
      <c r="I137" s="628"/>
    </row>
    <row r="138" spans="1:9" x14ac:dyDescent="0.25">
      <c r="A138" s="57"/>
      <c r="B138" s="49"/>
      <c r="C138" s="49"/>
      <c r="D138" s="49"/>
      <c r="E138" s="49"/>
      <c r="F138" s="49"/>
      <c r="G138" s="49"/>
      <c r="H138" s="49"/>
      <c r="I138" s="628"/>
    </row>
    <row r="139" spans="1:9" x14ac:dyDescent="0.25">
      <c r="A139" s="57"/>
      <c r="B139" s="49"/>
      <c r="C139" s="49"/>
      <c r="D139" s="49"/>
      <c r="E139" s="49"/>
      <c r="F139" s="49"/>
      <c r="G139" s="49"/>
      <c r="H139" s="49"/>
      <c r="I139" s="628"/>
    </row>
    <row r="140" spans="1:9" x14ac:dyDescent="0.25">
      <c r="A140" s="57"/>
      <c r="B140" s="49"/>
      <c r="C140" s="49"/>
      <c r="D140" s="49"/>
      <c r="E140" s="49"/>
      <c r="F140" s="49"/>
      <c r="G140" s="49"/>
      <c r="H140" s="49"/>
      <c r="I140" s="628"/>
    </row>
    <row r="141" spans="1:9" x14ac:dyDescent="0.25">
      <c r="A141" s="57"/>
      <c r="B141" s="49"/>
      <c r="C141" s="49"/>
      <c r="D141" s="49"/>
      <c r="E141" s="49"/>
      <c r="F141" s="49"/>
      <c r="G141" s="49"/>
      <c r="H141" s="49"/>
      <c r="I141" s="628"/>
    </row>
    <row r="142" spans="1:9" x14ac:dyDescent="0.25">
      <c r="A142" s="240"/>
      <c r="B142" s="241"/>
      <c r="C142" s="241"/>
      <c r="D142" s="241"/>
      <c r="E142" s="241"/>
      <c r="F142" s="241"/>
      <c r="G142" s="241"/>
      <c r="H142" s="241" t="s">
        <v>557</v>
      </c>
      <c r="I142" s="242"/>
    </row>
    <row r="143" spans="1:9" ht="15.75" thickBot="1" x14ac:dyDescent="0.3">
      <c r="A143" s="244"/>
      <c r="B143" s="245"/>
      <c r="C143" s="245"/>
      <c r="D143" s="245"/>
      <c r="E143" s="245"/>
      <c r="F143" s="245"/>
      <c r="G143" s="245"/>
      <c r="H143" s="245"/>
      <c r="I143" s="246"/>
    </row>
  </sheetData>
  <mergeCells count="5">
    <mergeCell ref="A1:I1"/>
    <mergeCell ref="A3:I3"/>
    <mergeCell ref="A2:I2"/>
    <mergeCell ref="A4:I4"/>
    <mergeCell ref="A5:I5"/>
  </mergeCells>
  <pageMargins left="0.63" right="0.32" top="0.54" bottom="0.74803149606299213" header="0.31496062992125984" footer="0.31496062992125984"/>
  <pageSetup scale="8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3" workbookViewId="0">
      <selection activeCell="E17" sqref="E17"/>
    </sheetView>
  </sheetViews>
  <sheetFormatPr baseColWidth="10" defaultRowHeight="15" x14ac:dyDescent="0.25"/>
  <cols>
    <col min="1" max="1" width="18.85546875" customWidth="1"/>
    <col min="9" max="9" width="14.28515625" customWidth="1"/>
  </cols>
  <sheetData>
    <row r="1" spans="1:9" x14ac:dyDescent="0.25">
      <c r="A1" s="640" t="s">
        <v>185</v>
      </c>
      <c r="B1" s="640"/>
      <c r="C1" s="640"/>
      <c r="D1" s="640"/>
      <c r="E1" s="640"/>
      <c r="F1" s="640"/>
      <c r="G1" s="640"/>
      <c r="H1" s="640"/>
      <c r="I1" s="640"/>
    </row>
    <row r="2" spans="1:9" x14ac:dyDescent="0.25">
      <c r="A2" s="638" t="s">
        <v>342</v>
      </c>
      <c r="B2" s="638"/>
      <c r="C2" s="638"/>
      <c r="D2" s="638"/>
      <c r="E2" s="638"/>
      <c r="F2" s="638"/>
      <c r="G2" s="638"/>
      <c r="H2" s="638"/>
      <c r="I2" s="638"/>
    </row>
    <row r="3" spans="1:9" x14ac:dyDescent="0.25">
      <c r="A3" s="638" t="s">
        <v>385</v>
      </c>
      <c r="B3" s="638"/>
      <c r="C3" s="638"/>
      <c r="D3" s="638"/>
      <c r="E3" s="638"/>
      <c r="F3" s="638"/>
      <c r="G3" s="638"/>
      <c r="H3" s="638"/>
      <c r="I3" s="638"/>
    </row>
    <row r="4" spans="1:9" x14ac:dyDescent="0.25">
      <c r="A4" s="638" t="s">
        <v>335</v>
      </c>
      <c r="B4" s="638"/>
      <c r="C4" s="638"/>
      <c r="D4" s="638"/>
      <c r="E4" s="638"/>
      <c r="F4" s="638"/>
      <c r="G4" s="638"/>
      <c r="H4" s="638"/>
      <c r="I4" s="638"/>
    </row>
    <row r="5" spans="1:9" ht="18" customHeight="1" thickBot="1" x14ac:dyDescent="0.3">
      <c r="A5" s="643" t="s">
        <v>122</v>
      </c>
      <c r="B5" s="643"/>
      <c r="C5" s="643"/>
      <c r="D5" s="643"/>
      <c r="E5" s="643"/>
      <c r="F5" s="643"/>
      <c r="G5" s="643"/>
      <c r="H5" s="643"/>
      <c r="I5" s="643"/>
    </row>
    <row r="6" spans="1:9" x14ac:dyDescent="0.25">
      <c r="A6" s="247"/>
      <c r="B6" s="238"/>
      <c r="C6" s="238"/>
      <c r="D6" s="238"/>
      <c r="E6" s="238"/>
      <c r="F6" s="238"/>
      <c r="G6" s="238"/>
      <c r="H6" s="238"/>
      <c r="I6" s="239"/>
    </row>
    <row r="7" spans="1:9" x14ac:dyDescent="0.25">
      <c r="A7" s="240" t="s">
        <v>344</v>
      </c>
      <c r="B7" s="241"/>
      <c r="C7" s="241"/>
      <c r="D7" s="241"/>
      <c r="E7" s="241"/>
      <c r="F7" s="241"/>
      <c r="G7" s="241"/>
      <c r="H7" s="241"/>
      <c r="I7" s="242"/>
    </row>
    <row r="8" spans="1:9" x14ac:dyDescent="0.25">
      <c r="A8" s="243"/>
      <c r="B8" s="241"/>
      <c r="C8" s="241"/>
      <c r="D8" s="241"/>
      <c r="E8" s="241"/>
      <c r="F8" s="241"/>
      <c r="G8" s="241"/>
      <c r="H8" s="241"/>
      <c r="I8" s="242"/>
    </row>
    <row r="9" spans="1:9" x14ac:dyDescent="0.25">
      <c r="A9" s="240" t="s">
        <v>350</v>
      </c>
      <c r="B9" s="241"/>
      <c r="C9" s="241"/>
      <c r="D9" s="241"/>
      <c r="E9" s="241"/>
      <c r="F9" s="241"/>
      <c r="G9" s="241"/>
      <c r="H9" s="241"/>
      <c r="I9" s="242"/>
    </row>
    <row r="10" spans="1:9" x14ac:dyDescent="0.25">
      <c r="A10" s="240"/>
      <c r="B10" s="241"/>
      <c r="C10" s="241"/>
      <c r="D10" s="241"/>
      <c r="E10" s="241"/>
      <c r="F10" s="241"/>
      <c r="G10" s="241"/>
      <c r="H10" s="241"/>
      <c r="I10" s="242"/>
    </row>
    <row r="11" spans="1:9" x14ac:dyDescent="0.25">
      <c r="A11" s="240" t="s">
        <v>345</v>
      </c>
      <c r="B11" s="241"/>
      <c r="C11" s="241"/>
      <c r="D11" s="241"/>
      <c r="E11" s="241"/>
      <c r="F11" s="241"/>
      <c r="G11" s="241"/>
      <c r="H11" s="241"/>
      <c r="I11" s="242"/>
    </row>
    <row r="12" spans="1:9" x14ac:dyDescent="0.25">
      <c r="A12" s="240"/>
      <c r="B12" s="241"/>
      <c r="C12" s="241"/>
      <c r="D12" s="241"/>
      <c r="E12" s="241"/>
      <c r="F12" s="241"/>
      <c r="G12" s="241"/>
      <c r="H12" s="241"/>
      <c r="I12" s="242"/>
    </row>
    <row r="13" spans="1:9" x14ac:dyDescent="0.25">
      <c r="A13" s="240" t="s">
        <v>346</v>
      </c>
      <c r="B13" s="241"/>
      <c r="C13" s="241"/>
      <c r="D13" s="241"/>
      <c r="E13" s="241"/>
      <c r="F13" s="241"/>
      <c r="G13" s="241"/>
      <c r="H13" s="241"/>
      <c r="I13" s="242"/>
    </row>
    <row r="14" spans="1:9" ht="15" customHeight="1" x14ac:dyDescent="0.25">
      <c r="A14" s="57" t="s">
        <v>347</v>
      </c>
      <c r="B14" s="241"/>
      <c r="C14" s="241"/>
      <c r="D14" s="241"/>
      <c r="E14" s="241"/>
      <c r="F14" s="241"/>
      <c r="G14" s="241"/>
      <c r="H14" s="241"/>
      <c r="I14" s="248"/>
    </row>
    <row r="15" spans="1:9" ht="15" customHeight="1" x14ac:dyDescent="0.25">
      <c r="A15" s="240"/>
      <c r="B15" s="241"/>
      <c r="C15" s="241"/>
      <c r="D15" s="241"/>
      <c r="E15" s="241"/>
      <c r="F15" s="241"/>
      <c r="G15" s="241"/>
      <c r="H15" s="241"/>
      <c r="I15" s="248"/>
    </row>
    <row r="16" spans="1:9" ht="15" customHeight="1" x14ac:dyDescent="0.25">
      <c r="A16" s="57" t="s">
        <v>348</v>
      </c>
      <c r="B16" s="241"/>
      <c r="I16" s="248"/>
    </row>
    <row r="17" spans="1:9" ht="15" customHeight="1" x14ac:dyDescent="0.25">
      <c r="A17" s="243"/>
      <c r="B17" s="241"/>
      <c r="I17" s="248"/>
    </row>
    <row r="18" spans="1:9" ht="15" customHeight="1" thickBot="1" x14ac:dyDescent="0.3">
      <c r="A18" s="243"/>
      <c r="B18" s="241"/>
      <c r="I18" s="248"/>
    </row>
    <row r="19" spans="1:9" ht="15" customHeight="1" x14ac:dyDescent="0.25">
      <c r="A19" s="243"/>
      <c r="B19" s="747" t="s">
        <v>349</v>
      </c>
      <c r="C19" s="748"/>
      <c r="D19" s="748"/>
      <c r="E19" s="748"/>
      <c r="F19" s="748"/>
      <c r="G19" s="749"/>
      <c r="I19" s="248"/>
    </row>
    <row r="20" spans="1:9" ht="15" customHeight="1" x14ac:dyDescent="0.25">
      <c r="A20" s="243"/>
      <c r="B20" s="750"/>
      <c r="C20" s="751"/>
      <c r="D20" s="751"/>
      <c r="E20" s="751"/>
      <c r="F20" s="751"/>
      <c r="G20" s="752"/>
      <c r="I20" s="248"/>
    </row>
    <row r="21" spans="1:9" ht="15" customHeight="1" x14ac:dyDescent="0.25">
      <c r="A21" s="243"/>
      <c r="B21" s="750"/>
      <c r="C21" s="751"/>
      <c r="D21" s="751"/>
      <c r="E21" s="751"/>
      <c r="F21" s="751"/>
      <c r="G21" s="752"/>
      <c r="I21" s="248"/>
    </row>
    <row r="22" spans="1:9" ht="15" customHeight="1" thickBot="1" x14ac:dyDescent="0.3">
      <c r="A22" s="243"/>
      <c r="B22" s="753"/>
      <c r="C22" s="754"/>
      <c r="D22" s="754"/>
      <c r="E22" s="754"/>
      <c r="F22" s="754"/>
      <c r="G22" s="755"/>
      <c r="I22" s="248"/>
    </row>
    <row r="23" spans="1:9" ht="15" customHeight="1" x14ac:dyDescent="0.25">
      <c r="A23" s="243"/>
      <c r="B23" s="241"/>
      <c r="I23" s="248"/>
    </row>
    <row r="24" spans="1:9" ht="15" customHeight="1" x14ac:dyDescent="0.25">
      <c r="A24" s="243"/>
      <c r="B24" s="241"/>
      <c r="I24" s="248"/>
    </row>
    <row r="25" spans="1:9" ht="15" customHeight="1" x14ac:dyDescent="0.25">
      <c r="A25" s="243"/>
      <c r="B25" s="241"/>
      <c r="I25" s="248"/>
    </row>
    <row r="26" spans="1:9" ht="15" customHeight="1" x14ac:dyDescent="0.25">
      <c r="A26" s="243"/>
      <c r="B26" s="241"/>
      <c r="I26" s="248"/>
    </row>
    <row r="27" spans="1:9" ht="15" customHeight="1" x14ac:dyDescent="0.25">
      <c r="A27" s="243"/>
      <c r="B27" s="241"/>
      <c r="I27" s="248"/>
    </row>
    <row r="28" spans="1:9" ht="15" customHeight="1" x14ac:dyDescent="0.25">
      <c r="A28" s="243"/>
      <c r="B28" s="241"/>
      <c r="I28" s="248"/>
    </row>
    <row r="29" spans="1:9" ht="15" customHeight="1" x14ac:dyDescent="0.25">
      <c r="A29" s="240"/>
      <c r="B29" s="241"/>
      <c r="I29" s="248"/>
    </row>
    <row r="30" spans="1:9" ht="15" customHeight="1" x14ac:dyDescent="0.25">
      <c r="A30" s="240"/>
      <c r="B30" s="241"/>
      <c r="I30" s="248"/>
    </row>
    <row r="31" spans="1:9" ht="15" customHeight="1" x14ac:dyDescent="0.25">
      <c r="A31" s="240"/>
      <c r="B31" s="241"/>
      <c r="I31" s="248"/>
    </row>
    <row r="32" spans="1:9" ht="15" customHeight="1" x14ac:dyDescent="0.25">
      <c r="A32" s="240"/>
      <c r="B32" s="241"/>
      <c r="I32" s="248"/>
    </row>
    <row r="33" spans="1:9" ht="15" customHeight="1" x14ac:dyDescent="0.25">
      <c r="A33" s="240"/>
      <c r="B33" s="241"/>
      <c r="I33" s="248"/>
    </row>
    <row r="34" spans="1:9" ht="15" customHeight="1" x14ac:dyDescent="0.25">
      <c r="A34" s="240"/>
      <c r="B34" s="241"/>
      <c r="I34" s="248"/>
    </row>
    <row r="35" spans="1:9" ht="15" customHeight="1" x14ac:dyDescent="0.25">
      <c r="A35" s="240"/>
      <c r="B35" s="241"/>
      <c r="I35" s="248"/>
    </row>
    <row r="36" spans="1:9" ht="15" customHeight="1" x14ac:dyDescent="0.25">
      <c r="A36" s="240"/>
      <c r="B36" s="241"/>
      <c r="I36" s="248"/>
    </row>
    <row r="37" spans="1:9" ht="15" customHeight="1" x14ac:dyDescent="0.25">
      <c r="A37" s="240"/>
      <c r="B37" s="241"/>
      <c r="I37" s="242"/>
    </row>
    <row r="38" spans="1:9" ht="21.75" customHeight="1" x14ac:dyDescent="0.25">
      <c r="A38" s="240"/>
      <c r="B38" s="241"/>
      <c r="I38" s="242"/>
    </row>
    <row r="39" spans="1:9" ht="15" customHeight="1" x14ac:dyDescent="0.25">
      <c r="A39" s="240"/>
      <c r="B39" s="241"/>
      <c r="C39" s="241"/>
      <c r="D39" s="241"/>
      <c r="E39" s="241"/>
      <c r="F39" s="241"/>
      <c r="G39" s="241"/>
      <c r="H39" s="241"/>
      <c r="I39" s="242"/>
    </row>
    <row r="40" spans="1:9" ht="15" customHeight="1" x14ac:dyDescent="0.25">
      <c r="A40" s="240"/>
      <c r="B40" s="241"/>
      <c r="C40" s="241"/>
      <c r="D40" s="241"/>
      <c r="E40" s="241"/>
      <c r="F40" s="241"/>
      <c r="G40" s="241"/>
      <c r="H40" s="241"/>
      <c r="I40" s="242"/>
    </row>
    <row r="41" spans="1:9" ht="15" customHeight="1" x14ac:dyDescent="0.25">
      <c r="A41" s="243"/>
      <c r="B41" s="241"/>
      <c r="C41" s="241"/>
      <c r="D41" s="241"/>
      <c r="E41" s="241"/>
      <c r="F41" s="241"/>
      <c r="G41" s="241"/>
      <c r="H41" s="241"/>
      <c r="I41" s="242"/>
    </row>
    <row r="42" spans="1:9" ht="15" customHeight="1" x14ac:dyDescent="0.25">
      <c r="A42" s="240"/>
      <c r="B42" s="241"/>
      <c r="C42" s="241"/>
      <c r="D42" s="241"/>
      <c r="E42" s="241"/>
      <c r="F42" s="241"/>
      <c r="G42" s="241"/>
      <c r="H42" s="241"/>
      <c r="I42" s="242"/>
    </row>
    <row r="43" spans="1:9" ht="15.75" customHeight="1" x14ac:dyDescent="0.25">
      <c r="A43" s="240"/>
      <c r="B43" s="241"/>
      <c r="C43" s="241"/>
      <c r="D43" s="241"/>
      <c r="E43" s="241"/>
      <c r="F43" s="241"/>
      <c r="G43" s="241"/>
      <c r="H43" s="241"/>
      <c r="I43" s="242"/>
    </row>
    <row r="44" spans="1:9" x14ac:dyDescent="0.25">
      <c r="A44" s="240"/>
      <c r="B44" s="241"/>
      <c r="C44" s="241"/>
      <c r="D44" s="241"/>
      <c r="E44" s="241"/>
      <c r="F44" s="241"/>
      <c r="G44" s="241"/>
      <c r="H44" s="241"/>
      <c r="I44" s="242"/>
    </row>
    <row r="45" spans="1:9" x14ac:dyDescent="0.25">
      <c r="A45" s="240"/>
      <c r="B45" s="241"/>
      <c r="C45" s="241"/>
      <c r="D45" s="241"/>
      <c r="E45" s="241"/>
      <c r="F45" s="241"/>
      <c r="G45" s="241"/>
      <c r="H45" s="241"/>
      <c r="I45" s="242"/>
    </row>
    <row r="46" spans="1:9" ht="15" customHeight="1" x14ac:dyDescent="0.25">
      <c r="A46" s="240"/>
      <c r="B46" s="241"/>
      <c r="C46" s="241"/>
      <c r="D46" s="241"/>
      <c r="E46" s="241"/>
      <c r="F46" s="241"/>
      <c r="G46" s="241"/>
      <c r="H46" s="241"/>
      <c r="I46" s="242"/>
    </row>
    <row r="47" spans="1:9" ht="15" customHeight="1" x14ac:dyDescent="0.25">
      <c r="A47" s="240"/>
      <c r="B47" s="241"/>
      <c r="C47" s="241"/>
      <c r="D47" s="241"/>
      <c r="E47" s="241"/>
      <c r="F47" s="241"/>
      <c r="G47" s="241"/>
      <c r="H47" s="241"/>
      <c r="I47" s="242"/>
    </row>
    <row r="48" spans="1:9" ht="15" customHeight="1" x14ac:dyDescent="0.25">
      <c r="A48" s="240"/>
      <c r="B48" s="241"/>
      <c r="C48" s="241"/>
      <c r="D48" s="241"/>
      <c r="E48" s="241"/>
      <c r="F48" s="241"/>
      <c r="G48" s="241"/>
      <c r="H48" s="241"/>
      <c r="I48" s="242"/>
    </row>
    <row r="49" spans="1:9" ht="15" customHeight="1" x14ac:dyDescent="0.25">
      <c r="A49" s="240"/>
      <c r="B49" s="241"/>
      <c r="C49" s="241"/>
      <c r="D49" s="241"/>
      <c r="E49" s="241"/>
      <c r="F49" s="241"/>
      <c r="G49" s="241"/>
      <c r="H49" s="241" t="s">
        <v>343</v>
      </c>
      <c r="I49" s="242"/>
    </row>
    <row r="50" spans="1:9" ht="15.75" customHeight="1" thickBot="1" x14ac:dyDescent="0.3">
      <c r="A50" s="244"/>
      <c r="B50" s="245"/>
      <c r="C50" s="245"/>
      <c r="D50" s="245"/>
      <c r="E50" s="245"/>
      <c r="F50" s="245"/>
      <c r="G50" s="245"/>
      <c r="H50" s="245"/>
      <c r="I50" s="246"/>
    </row>
  </sheetData>
  <mergeCells count="6">
    <mergeCell ref="B19:G22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69"/>
  <sheetViews>
    <sheetView topLeftCell="A22" workbookViewId="0">
      <selection activeCell="C19" sqref="C19"/>
    </sheetView>
  </sheetViews>
  <sheetFormatPr baseColWidth="10" defaultRowHeight="15.75" x14ac:dyDescent="0.25"/>
  <cols>
    <col min="1" max="1" width="1.5703125" style="59" customWidth="1"/>
    <col min="2" max="2" width="101.7109375" style="59" bestFit="1" customWidth="1"/>
    <col min="3" max="3" width="18.42578125" style="289" customWidth="1"/>
    <col min="4" max="4" width="18" style="59" customWidth="1"/>
    <col min="5" max="16384" width="11.42578125" style="60"/>
  </cols>
  <sheetData>
    <row r="1" spans="1:7" s="1" customFormat="1" ht="15" x14ac:dyDescent="0.25">
      <c r="A1" s="640" t="s">
        <v>185</v>
      </c>
      <c r="B1" s="640"/>
      <c r="C1" s="640"/>
      <c r="D1" s="640"/>
      <c r="E1" s="31"/>
      <c r="G1" s="30"/>
    </row>
    <row r="2" spans="1:7" x14ac:dyDescent="0.25">
      <c r="A2" s="638" t="s">
        <v>0</v>
      </c>
      <c r="B2" s="638"/>
      <c r="C2" s="638"/>
      <c r="D2" s="638"/>
    </row>
    <row r="3" spans="1:7" x14ac:dyDescent="0.25">
      <c r="A3" s="638" t="s">
        <v>385</v>
      </c>
      <c r="B3" s="638"/>
      <c r="C3" s="638"/>
      <c r="D3" s="638"/>
    </row>
    <row r="4" spans="1:7" x14ac:dyDescent="0.25">
      <c r="A4" s="638" t="s">
        <v>335</v>
      </c>
      <c r="B4" s="638"/>
      <c r="C4" s="638"/>
      <c r="D4" s="638"/>
    </row>
    <row r="5" spans="1:7" s="59" customFormat="1" thickBot="1" x14ac:dyDescent="0.3">
      <c r="A5" s="639" t="s">
        <v>122</v>
      </c>
      <c r="B5" s="639"/>
      <c r="C5" s="639"/>
      <c r="D5" s="639"/>
    </row>
    <row r="6" spans="1:7" x14ac:dyDescent="0.25">
      <c r="A6" s="74"/>
      <c r="B6" s="75"/>
      <c r="C6" s="76">
        <v>2014</v>
      </c>
      <c r="D6" s="77">
        <v>2013</v>
      </c>
    </row>
    <row r="7" spans="1:7" x14ac:dyDescent="0.25">
      <c r="A7" s="62" t="s">
        <v>1</v>
      </c>
      <c r="B7" s="63"/>
      <c r="C7" s="290"/>
      <c r="D7" s="291"/>
    </row>
    <row r="8" spans="1:7" x14ac:dyDescent="0.25">
      <c r="A8" s="64" t="s">
        <v>2</v>
      </c>
      <c r="B8" s="65"/>
      <c r="C8" s="292"/>
      <c r="D8" s="293"/>
    </row>
    <row r="9" spans="1:7" x14ac:dyDescent="0.25">
      <c r="A9" s="61"/>
      <c r="B9" s="72" t="s">
        <v>3</v>
      </c>
      <c r="C9" s="294"/>
      <c r="D9" s="295"/>
    </row>
    <row r="10" spans="1:7" x14ac:dyDescent="0.25">
      <c r="A10" s="61"/>
      <c r="B10" s="72" t="s">
        <v>4</v>
      </c>
      <c r="C10" s="294"/>
      <c r="D10" s="295"/>
    </row>
    <row r="11" spans="1:7" x14ac:dyDescent="0.25">
      <c r="A11" s="61"/>
      <c r="B11" s="72" t="s">
        <v>5</v>
      </c>
      <c r="C11" s="292"/>
      <c r="D11" s="293"/>
    </row>
    <row r="12" spans="1:7" x14ac:dyDescent="0.25">
      <c r="A12" s="61"/>
      <c r="B12" s="72" t="s">
        <v>6</v>
      </c>
      <c r="C12" s="292"/>
      <c r="D12" s="293"/>
    </row>
    <row r="13" spans="1:7" ht="18.75" x14ac:dyDescent="0.25">
      <c r="A13" s="61"/>
      <c r="B13" s="72" t="s">
        <v>183</v>
      </c>
      <c r="C13" s="292"/>
      <c r="D13" s="293"/>
    </row>
    <row r="14" spans="1:7" x14ac:dyDescent="0.25">
      <c r="A14" s="61"/>
      <c r="B14" s="72" t="s">
        <v>7</v>
      </c>
      <c r="C14" s="292"/>
      <c r="D14" s="293"/>
    </row>
    <row r="15" spans="1:7" x14ac:dyDescent="0.25">
      <c r="A15" s="61"/>
      <c r="B15" s="72" t="s">
        <v>8</v>
      </c>
      <c r="C15" s="286">
        <v>6402727</v>
      </c>
      <c r="D15" s="296">
        <v>4672500</v>
      </c>
    </row>
    <row r="16" spans="1:7" x14ac:dyDescent="0.25">
      <c r="A16" s="61"/>
      <c r="B16" s="72" t="s">
        <v>9</v>
      </c>
      <c r="C16" s="286"/>
      <c r="D16" s="296"/>
    </row>
    <row r="17" spans="1:4" x14ac:dyDescent="0.25">
      <c r="A17" s="64" t="s">
        <v>10</v>
      </c>
      <c r="B17" s="65"/>
      <c r="C17" s="287"/>
      <c r="D17" s="297"/>
    </row>
    <row r="18" spans="1:4" x14ac:dyDescent="0.25">
      <c r="A18" s="61"/>
      <c r="B18" s="72" t="s">
        <v>11</v>
      </c>
      <c r="C18" s="286"/>
      <c r="D18" s="296"/>
    </row>
    <row r="19" spans="1:4" x14ac:dyDescent="0.25">
      <c r="A19" s="61"/>
      <c r="B19" s="72" t="s">
        <v>12</v>
      </c>
      <c r="C19" s="287">
        <v>14182618</v>
      </c>
      <c r="D19" s="297">
        <v>15055175</v>
      </c>
    </row>
    <row r="20" spans="1:4" x14ac:dyDescent="0.25">
      <c r="A20" s="64" t="s">
        <v>13</v>
      </c>
      <c r="B20" s="65"/>
      <c r="C20" s="287"/>
      <c r="D20" s="297"/>
    </row>
    <row r="21" spans="1:4" x14ac:dyDescent="0.25">
      <c r="A21" s="61"/>
      <c r="B21" s="72" t="s">
        <v>14</v>
      </c>
      <c r="C21" s="287"/>
      <c r="D21" s="297"/>
    </row>
    <row r="22" spans="1:4" x14ac:dyDescent="0.25">
      <c r="A22" s="61"/>
      <c r="B22" s="72" t="s">
        <v>15</v>
      </c>
      <c r="C22" s="287"/>
      <c r="D22" s="297"/>
    </row>
    <row r="23" spans="1:4" x14ac:dyDescent="0.25">
      <c r="A23" s="61"/>
      <c r="B23" s="72" t="s">
        <v>16</v>
      </c>
      <c r="C23" s="287"/>
      <c r="D23" s="297"/>
    </row>
    <row r="24" spans="1:4" x14ac:dyDescent="0.25">
      <c r="A24" s="61"/>
      <c r="B24" s="72" t="s">
        <v>17</v>
      </c>
      <c r="C24" s="287"/>
      <c r="D24" s="297"/>
    </row>
    <row r="25" spans="1:4" x14ac:dyDescent="0.25">
      <c r="A25" s="61"/>
      <c r="B25" s="72" t="s">
        <v>18</v>
      </c>
      <c r="C25" s="287"/>
      <c r="D25" s="297"/>
    </row>
    <row r="26" spans="1:4" x14ac:dyDescent="0.25">
      <c r="A26" s="61"/>
      <c r="B26" s="71"/>
      <c r="C26" s="287"/>
      <c r="D26" s="297"/>
    </row>
    <row r="27" spans="1:4" x14ac:dyDescent="0.25">
      <c r="A27" s="66" t="s">
        <v>19</v>
      </c>
      <c r="B27" s="67"/>
      <c r="C27" s="286">
        <f>SUM(C15:C26)</f>
        <v>20585345</v>
      </c>
      <c r="D27" s="296">
        <f>SUM(D15:D26)</f>
        <v>19727675</v>
      </c>
    </row>
    <row r="28" spans="1:4" x14ac:dyDescent="0.25">
      <c r="A28" s="61"/>
      <c r="B28" s="71"/>
      <c r="C28" s="287"/>
      <c r="D28" s="297"/>
    </row>
    <row r="29" spans="1:4" x14ac:dyDescent="0.25">
      <c r="A29" s="62" t="s">
        <v>20</v>
      </c>
      <c r="B29" s="63"/>
      <c r="C29" s="287"/>
      <c r="D29" s="297"/>
    </row>
    <row r="30" spans="1:4" x14ac:dyDescent="0.25">
      <c r="A30" s="64" t="s">
        <v>21</v>
      </c>
      <c r="B30" s="65"/>
      <c r="C30" s="287"/>
      <c r="D30" s="297"/>
    </row>
    <row r="31" spans="1:4" x14ac:dyDescent="0.25">
      <c r="A31" s="61"/>
      <c r="B31" s="72" t="s">
        <v>22</v>
      </c>
      <c r="C31" s="287">
        <v>10582402</v>
      </c>
      <c r="D31" s="297">
        <v>11476663</v>
      </c>
    </row>
    <row r="32" spans="1:4" x14ac:dyDescent="0.25">
      <c r="A32" s="61"/>
      <c r="B32" s="72" t="s">
        <v>23</v>
      </c>
      <c r="C32" s="287">
        <v>368807</v>
      </c>
      <c r="D32" s="297">
        <v>1232200</v>
      </c>
    </row>
    <row r="33" spans="1:4" x14ac:dyDescent="0.25">
      <c r="A33" s="61"/>
      <c r="B33" s="72" t="s">
        <v>24</v>
      </c>
      <c r="C33" s="287">
        <v>242522</v>
      </c>
      <c r="D33" s="297">
        <v>2061157</v>
      </c>
    </row>
    <row r="34" spans="1:4" x14ac:dyDescent="0.25">
      <c r="A34" s="64" t="s">
        <v>12</v>
      </c>
      <c r="B34" s="65"/>
      <c r="C34" s="287"/>
      <c r="D34" s="297"/>
    </row>
    <row r="35" spans="1:4" x14ac:dyDescent="0.25">
      <c r="A35" s="61"/>
      <c r="B35" s="72" t="s">
        <v>25</v>
      </c>
      <c r="C35" s="287"/>
      <c r="D35" s="297"/>
    </row>
    <row r="36" spans="1:4" x14ac:dyDescent="0.25">
      <c r="A36" s="61"/>
      <c r="B36" s="72" t="s">
        <v>26</v>
      </c>
      <c r="C36" s="287"/>
      <c r="D36" s="297"/>
    </row>
    <row r="37" spans="1:4" x14ac:dyDescent="0.25">
      <c r="A37" s="61"/>
      <c r="B37" s="72" t="s">
        <v>27</v>
      </c>
      <c r="C37" s="287"/>
      <c r="D37" s="297"/>
    </row>
    <row r="38" spans="1:4" x14ac:dyDescent="0.25">
      <c r="A38" s="61"/>
      <c r="B38" s="72" t="s">
        <v>28</v>
      </c>
      <c r="C38" s="287"/>
      <c r="D38" s="297"/>
    </row>
    <row r="39" spans="1:4" x14ac:dyDescent="0.25">
      <c r="A39" s="61"/>
      <c r="B39" s="72" t="s">
        <v>29</v>
      </c>
      <c r="C39" s="287"/>
      <c r="D39" s="297"/>
    </row>
    <row r="40" spans="1:4" x14ac:dyDescent="0.25">
      <c r="A40" s="61"/>
      <c r="B40" s="72" t="s">
        <v>30</v>
      </c>
      <c r="C40" s="287"/>
      <c r="D40" s="297"/>
    </row>
    <row r="41" spans="1:4" x14ac:dyDescent="0.25">
      <c r="A41" s="61"/>
      <c r="B41" s="72" t="s">
        <v>31</v>
      </c>
      <c r="C41" s="287"/>
      <c r="D41" s="297"/>
    </row>
    <row r="42" spans="1:4" x14ac:dyDescent="0.25">
      <c r="A42" s="61"/>
      <c r="B42" s="72" t="s">
        <v>32</v>
      </c>
      <c r="C42" s="287"/>
      <c r="D42" s="297"/>
    </row>
    <row r="43" spans="1:4" x14ac:dyDescent="0.25">
      <c r="A43" s="61"/>
      <c r="B43" s="72" t="s">
        <v>33</v>
      </c>
      <c r="C43" s="287"/>
      <c r="D43" s="297"/>
    </row>
    <row r="44" spans="1:4" x14ac:dyDescent="0.25">
      <c r="A44" s="64" t="s">
        <v>34</v>
      </c>
      <c r="B44" s="65"/>
      <c r="C44" s="287"/>
      <c r="D44" s="297"/>
    </row>
    <row r="45" spans="1:4" x14ac:dyDescent="0.25">
      <c r="A45" s="61"/>
      <c r="B45" s="72" t="s">
        <v>35</v>
      </c>
      <c r="C45" s="287"/>
      <c r="D45" s="297"/>
    </row>
    <row r="46" spans="1:4" x14ac:dyDescent="0.25">
      <c r="A46" s="61"/>
      <c r="B46" s="72" t="s">
        <v>36</v>
      </c>
      <c r="C46" s="287"/>
      <c r="D46" s="297"/>
    </row>
    <row r="47" spans="1:4" x14ac:dyDescent="0.25">
      <c r="A47" s="61"/>
      <c r="B47" s="72" t="s">
        <v>37</v>
      </c>
      <c r="C47" s="287"/>
      <c r="D47" s="297"/>
    </row>
    <row r="48" spans="1:4" x14ac:dyDescent="0.25">
      <c r="A48" s="64" t="s">
        <v>38</v>
      </c>
      <c r="B48" s="65"/>
      <c r="C48" s="287"/>
      <c r="D48" s="297"/>
    </row>
    <row r="49" spans="1:4" x14ac:dyDescent="0.25">
      <c r="A49" s="61"/>
      <c r="B49" s="72" t="s">
        <v>39</v>
      </c>
      <c r="C49" s="287"/>
      <c r="D49" s="297"/>
    </row>
    <row r="50" spans="1:4" x14ac:dyDescent="0.25">
      <c r="A50" s="61"/>
      <c r="B50" s="72" t="s">
        <v>40</v>
      </c>
      <c r="C50" s="287"/>
      <c r="D50" s="297"/>
    </row>
    <row r="51" spans="1:4" x14ac:dyDescent="0.25">
      <c r="A51" s="61"/>
      <c r="B51" s="72" t="s">
        <v>41</v>
      </c>
      <c r="C51" s="287"/>
      <c r="D51" s="297"/>
    </row>
    <row r="52" spans="1:4" x14ac:dyDescent="0.25">
      <c r="A52" s="61"/>
      <c r="B52" s="72" t="s">
        <v>42</v>
      </c>
      <c r="C52" s="287"/>
      <c r="D52" s="297"/>
    </row>
    <row r="53" spans="1:4" x14ac:dyDescent="0.25">
      <c r="A53" s="61"/>
      <c r="B53" s="72" t="s">
        <v>43</v>
      </c>
      <c r="C53" s="287"/>
      <c r="D53" s="297"/>
    </row>
    <row r="54" spans="1:4" x14ac:dyDescent="0.25">
      <c r="A54" s="64" t="s">
        <v>44</v>
      </c>
      <c r="B54" s="65"/>
      <c r="C54" s="286"/>
      <c r="D54" s="296"/>
    </row>
    <row r="55" spans="1:4" x14ac:dyDescent="0.25">
      <c r="A55" s="61"/>
      <c r="B55" s="72" t="s">
        <v>45</v>
      </c>
      <c r="C55" s="286">
        <v>603497.21</v>
      </c>
      <c r="D55" s="296">
        <v>1251173.53</v>
      </c>
    </row>
    <row r="56" spans="1:4" x14ac:dyDescent="0.25">
      <c r="A56" s="61"/>
      <c r="B56" s="72" t="s">
        <v>46</v>
      </c>
      <c r="C56" s="286"/>
      <c r="D56" s="296"/>
    </row>
    <row r="57" spans="1:4" x14ac:dyDescent="0.25">
      <c r="A57" s="61"/>
      <c r="B57" s="72" t="s">
        <v>47</v>
      </c>
      <c r="C57" s="286"/>
      <c r="D57" s="296"/>
    </row>
    <row r="58" spans="1:4" x14ac:dyDescent="0.25">
      <c r="A58" s="61"/>
      <c r="B58" s="72" t="s">
        <v>48</v>
      </c>
      <c r="C58" s="286"/>
      <c r="D58" s="296"/>
    </row>
    <row r="59" spans="1:4" x14ac:dyDescent="0.25">
      <c r="A59" s="61"/>
      <c r="B59" s="72" t="s">
        <v>49</v>
      </c>
      <c r="C59" s="286"/>
      <c r="D59" s="296"/>
    </row>
    <row r="60" spans="1:4" x14ac:dyDescent="0.25">
      <c r="A60" s="61"/>
      <c r="B60" s="72" t="s">
        <v>50</v>
      </c>
      <c r="C60" s="287"/>
      <c r="D60" s="297"/>
    </row>
    <row r="61" spans="1:4" x14ac:dyDescent="0.25">
      <c r="A61" s="64" t="s">
        <v>51</v>
      </c>
      <c r="B61" s="65"/>
      <c r="C61" s="286"/>
      <c r="D61" s="296"/>
    </row>
    <row r="62" spans="1:4" x14ac:dyDescent="0.25">
      <c r="A62" s="61"/>
      <c r="B62" s="72" t="s">
        <v>52</v>
      </c>
      <c r="C62" s="287"/>
      <c r="D62" s="297"/>
    </row>
    <row r="63" spans="1:4" x14ac:dyDescent="0.25">
      <c r="A63" s="61"/>
      <c r="B63" s="68"/>
      <c r="C63" s="287"/>
      <c r="D63" s="297"/>
    </row>
    <row r="64" spans="1:4" x14ac:dyDescent="0.25">
      <c r="A64" s="64" t="s">
        <v>53</v>
      </c>
      <c r="B64" s="65"/>
      <c r="C64" s="286">
        <f>SUM(C31:C63)</f>
        <v>11797228.210000001</v>
      </c>
      <c r="D64" s="296">
        <f>SUM(D31:D63)</f>
        <v>16021193.529999999</v>
      </c>
    </row>
    <row r="65" spans="1:4" x14ac:dyDescent="0.25">
      <c r="A65" s="61"/>
      <c r="B65" s="68"/>
      <c r="C65" s="287"/>
      <c r="D65" s="297"/>
    </row>
    <row r="66" spans="1:4" x14ac:dyDescent="0.25">
      <c r="A66" s="64" t="s">
        <v>54</v>
      </c>
      <c r="B66" s="65"/>
      <c r="C66" s="287">
        <f>C27-C64</f>
        <v>8788116.7899999991</v>
      </c>
      <c r="D66" s="297">
        <f>D27-D64</f>
        <v>3706481.4700000007</v>
      </c>
    </row>
    <row r="67" spans="1:4" ht="16.5" thickBot="1" x14ac:dyDescent="0.3">
      <c r="A67" s="69"/>
      <c r="B67" s="70"/>
      <c r="C67" s="288"/>
      <c r="D67" s="298"/>
    </row>
    <row r="68" spans="1:4" ht="5.25" customHeight="1" x14ac:dyDescent="0.25"/>
    <row r="69" spans="1:4" ht="18.75" x14ac:dyDescent="0.25">
      <c r="B69" s="73" t="s">
        <v>184</v>
      </c>
    </row>
  </sheetData>
  <mergeCells count="5">
    <mergeCell ref="A3:D3"/>
    <mergeCell ref="A2:D2"/>
    <mergeCell ref="A4:D4"/>
    <mergeCell ref="A5:D5"/>
    <mergeCell ref="A1:D1"/>
  </mergeCells>
  <printOptions horizontalCentered="1"/>
  <pageMargins left="0.47244094488188981" right="0.19685039370078741" top="0.39370078740157483" bottom="0.19685039370078741" header="0.31496062992125984" footer="0.19685039370078741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9"/>
  <sheetViews>
    <sheetView topLeftCell="A34" zoomScale="140" zoomScaleNormal="140" workbookViewId="0">
      <selection activeCell="C69" sqref="C69"/>
    </sheetView>
  </sheetViews>
  <sheetFormatPr baseColWidth="10" defaultRowHeight="15" x14ac:dyDescent="0.25"/>
  <cols>
    <col min="1" max="1" width="2.85546875" customWidth="1"/>
    <col min="2" max="2" width="63.85546875" customWidth="1"/>
    <col min="3" max="3" width="12.42578125" customWidth="1"/>
    <col min="4" max="4" width="11.5703125" customWidth="1"/>
    <col min="5" max="5" width="13" customWidth="1"/>
  </cols>
  <sheetData>
    <row r="1" spans="1:5" x14ac:dyDescent="0.25">
      <c r="A1" s="640" t="s">
        <v>185</v>
      </c>
      <c r="B1" s="640"/>
      <c r="C1" s="640"/>
      <c r="D1" s="640"/>
    </row>
    <row r="2" spans="1:5" x14ac:dyDescent="0.25">
      <c r="A2" s="638" t="s">
        <v>112</v>
      </c>
      <c r="B2" s="638"/>
      <c r="C2" s="638"/>
      <c r="D2" s="638"/>
    </row>
    <row r="3" spans="1:5" x14ac:dyDescent="0.25">
      <c r="A3" s="638" t="s">
        <v>385</v>
      </c>
      <c r="B3" s="638"/>
      <c r="C3" s="638"/>
      <c r="D3" s="638"/>
    </row>
    <row r="4" spans="1:5" x14ac:dyDescent="0.25">
      <c r="A4" s="638" t="s">
        <v>335</v>
      </c>
      <c r="B4" s="638"/>
      <c r="C4" s="638"/>
      <c r="D4" s="638"/>
    </row>
    <row r="5" spans="1:5" ht="15.75" thickBot="1" x14ac:dyDescent="0.3">
      <c r="A5" s="643" t="s">
        <v>122</v>
      </c>
      <c r="B5" s="643"/>
      <c r="C5" s="643"/>
      <c r="D5" s="643"/>
    </row>
    <row r="6" spans="1:5" x14ac:dyDescent="0.25">
      <c r="A6" s="78"/>
      <c r="B6" s="258" t="s">
        <v>114</v>
      </c>
      <c r="C6" s="632">
        <v>2014</v>
      </c>
      <c r="D6" s="633">
        <v>2013</v>
      </c>
    </row>
    <row r="7" spans="1:5" x14ac:dyDescent="0.25">
      <c r="A7" s="317" t="s">
        <v>362</v>
      </c>
      <c r="B7" s="307"/>
      <c r="C7" s="318">
        <f>C8-C20</f>
        <v>14948122</v>
      </c>
      <c r="D7" s="323">
        <f>D8-D20</f>
        <v>12925744</v>
      </c>
    </row>
    <row r="8" spans="1:5" ht="12.75" customHeight="1" x14ac:dyDescent="0.25">
      <c r="A8" s="300"/>
      <c r="B8" s="307" t="s">
        <v>124</v>
      </c>
      <c r="C8" s="318">
        <f>C15+C18</f>
        <v>63176096</v>
      </c>
      <c r="D8" s="323">
        <f>D15+D18</f>
        <v>65128841</v>
      </c>
    </row>
    <row r="9" spans="1:5" ht="12" customHeight="1" x14ac:dyDescent="0.25">
      <c r="A9" s="300"/>
      <c r="B9" s="301" t="s">
        <v>3</v>
      </c>
      <c r="C9" s="176"/>
      <c r="D9" s="177"/>
    </row>
    <row r="10" spans="1:5" ht="12" customHeight="1" x14ac:dyDescent="0.25">
      <c r="A10" s="300"/>
      <c r="B10" s="301" t="s">
        <v>4</v>
      </c>
      <c r="C10" s="176"/>
      <c r="D10" s="177"/>
    </row>
    <row r="11" spans="1:5" ht="12" customHeight="1" x14ac:dyDescent="0.25">
      <c r="A11" s="300"/>
      <c r="B11" s="301" t="s">
        <v>363</v>
      </c>
      <c r="C11" s="176"/>
      <c r="D11" s="177"/>
    </row>
    <row r="12" spans="1:5" ht="12" customHeight="1" x14ac:dyDescent="0.25">
      <c r="A12" s="300"/>
      <c r="B12" s="301" t="s">
        <v>6</v>
      </c>
      <c r="C12" s="176"/>
      <c r="D12" s="177"/>
    </row>
    <row r="13" spans="1:5" ht="12" customHeight="1" x14ac:dyDescent="0.25">
      <c r="A13" s="300"/>
      <c r="B13" s="301" t="s">
        <v>364</v>
      </c>
      <c r="C13" s="176"/>
      <c r="D13" s="177"/>
    </row>
    <row r="14" spans="1:5" ht="15.75" customHeight="1" x14ac:dyDescent="0.25">
      <c r="A14" s="300"/>
      <c r="B14" s="301" t="s">
        <v>7</v>
      </c>
      <c r="C14" s="176"/>
      <c r="D14" s="177"/>
    </row>
    <row r="15" spans="1:5" ht="15" customHeight="1" x14ac:dyDescent="0.25">
      <c r="A15" s="300"/>
      <c r="B15" s="301" t="s">
        <v>8</v>
      </c>
      <c r="C15" s="302">
        <v>14994648</v>
      </c>
      <c r="D15" s="303">
        <v>15990730</v>
      </c>
      <c r="E15" s="299"/>
    </row>
    <row r="16" spans="1:5" ht="21.75" customHeight="1" x14ac:dyDescent="0.25">
      <c r="A16" s="300"/>
      <c r="B16" s="301" t="s">
        <v>9</v>
      </c>
      <c r="C16" s="176"/>
      <c r="D16" s="177"/>
    </row>
    <row r="17" spans="1:5" ht="12" customHeight="1" x14ac:dyDescent="0.25">
      <c r="A17" s="300"/>
      <c r="B17" s="301" t="s">
        <v>11</v>
      </c>
      <c r="C17" s="176"/>
      <c r="D17" s="177"/>
    </row>
    <row r="18" spans="1:5" ht="12" customHeight="1" x14ac:dyDescent="0.25">
      <c r="A18" s="300"/>
      <c r="B18" s="301" t="s">
        <v>365</v>
      </c>
      <c r="C18" s="304">
        <v>48181448</v>
      </c>
      <c r="D18" s="305">
        <v>49138111</v>
      </c>
      <c r="E18" s="299"/>
    </row>
    <row r="19" spans="1:5" ht="12" customHeight="1" x14ac:dyDescent="0.25">
      <c r="A19" s="300"/>
      <c r="B19" s="301" t="s">
        <v>366</v>
      </c>
      <c r="C19" s="176"/>
      <c r="D19" s="177"/>
    </row>
    <row r="20" spans="1:5" ht="13.5" customHeight="1" x14ac:dyDescent="0.25">
      <c r="A20" s="300"/>
      <c r="B20" s="307" t="s">
        <v>125</v>
      </c>
      <c r="C20" s="318">
        <f>C21+C22+C23+C36</f>
        <v>48227974</v>
      </c>
      <c r="D20" s="323">
        <f>D21+D22+D23+D36</f>
        <v>52203097</v>
      </c>
    </row>
    <row r="21" spans="1:5" ht="11.25" customHeight="1" x14ac:dyDescent="0.25">
      <c r="A21" s="300"/>
      <c r="B21" s="301" t="s">
        <v>22</v>
      </c>
      <c r="C21" s="304">
        <v>35837397</v>
      </c>
      <c r="D21" s="305">
        <v>39155257</v>
      </c>
    </row>
    <row r="22" spans="1:5" ht="11.25" customHeight="1" x14ac:dyDescent="0.25">
      <c r="A22" s="300"/>
      <c r="B22" s="301" t="s">
        <v>23</v>
      </c>
      <c r="C22" s="304">
        <v>1065550</v>
      </c>
      <c r="D22" s="305">
        <v>2288393</v>
      </c>
    </row>
    <row r="23" spans="1:5" ht="11.25" customHeight="1" x14ac:dyDescent="0.25">
      <c r="A23" s="300"/>
      <c r="B23" s="301" t="s">
        <v>24</v>
      </c>
      <c r="C23" s="304">
        <v>9193444</v>
      </c>
      <c r="D23" s="305">
        <v>9384618</v>
      </c>
    </row>
    <row r="24" spans="1:5" ht="11.25" customHeight="1" x14ac:dyDescent="0.25">
      <c r="A24" s="300"/>
      <c r="B24" s="301" t="s">
        <v>25</v>
      </c>
      <c r="C24" s="176"/>
      <c r="D24" s="177"/>
    </row>
    <row r="25" spans="1:5" ht="11.25" customHeight="1" x14ac:dyDescent="0.25">
      <c r="A25" s="300"/>
      <c r="B25" s="301" t="s">
        <v>367</v>
      </c>
      <c r="C25" s="176"/>
      <c r="D25" s="177"/>
    </row>
    <row r="26" spans="1:5" ht="11.25" customHeight="1" x14ac:dyDescent="0.25">
      <c r="A26" s="300"/>
      <c r="B26" s="301" t="s">
        <v>368</v>
      </c>
      <c r="C26" s="176"/>
      <c r="D26" s="177"/>
    </row>
    <row r="27" spans="1:5" ht="11.25" customHeight="1" x14ac:dyDescent="0.25">
      <c r="A27" s="300"/>
      <c r="B27" s="301" t="s">
        <v>28</v>
      </c>
      <c r="C27" s="176"/>
      <c r="D27" s="177"/>
    </row>
    <row r="28" spans="1:5" ht="11.25" customHeight="1" x14ac:dyDescent="0.25">
      <c r="A28" s="300"/>
      <c r="B28" s="301" t="s">
        <v>29</v>
      </c>
      <c r="C28" s="176"/>
      <c r="D28" s="177"/>
    </row>
    <row r="29" spans="1:5" ht="11.25" customHeight="1" x14ac:dyDescent="0.25">
      <c r="A29" s="300"/>
      <c r="B29" s="301" t="s">
        <v>30</v>
      </c>
      <c r="C29" s="176"/>
      <c r="D29" s="177"/>
    </row>
    <row r="30" spans="1:5" ht="11.25" customHeight="1" x14ac:dyDescent="0.25">
      <c r="A30" s="300"/>
      <c r="B30" s="301" t="s">
        <v>31</v>
      </c>
      <c r="C30" s="176"/>
      <c r="D30" s="177"/>
    </row>
    <row r="31" spans="1:5" ht="11.25" customHeight="1" x14ac:dyDescent="0.25">
      <c r="A31" s="300"/>
      <c r="B31" s="301" t="s">
        <v>32</v>
      </c>
      <c r="C31" s="176"/>
      <c r="D31" s="177"/>
    </row>
    <row r="32" spans="1:5" ht="11.25" customHeight="1" x14ac:dyDescent="0.25">
      <c r="A32" s="300"/>
      <c r="B32" s="301" t="s">
        <v>33</v>
      </c>
      <c r="C32" s="176"/>
      <c r="D32" s="177"/>
    </row>
    <row r="33" spans="1:5" ht="11.25" customHeight="1" x14ac:dyDescent="0.25">
      <c r="A33" s="300"/>
      <c r="B33" s="301" t="s">
        <v>369</v>
      </c>
      <c r="C33" s="176"/>
      <c r="D33" s="177"/>
    </row>
    <row r="34" spans="1:5" ht="11.25" customHeight="1" x14ac:dyDescent="0.25">
      <c r="A34" s="300"/>
      <c r="B34" s="301" t="s">
        <v>36</v>
      </c>
      <c r="C34" s="176"/>
      <c r="D34" s="177"/>
    </row>
    <row r="35" spans="1:5" ht="11.25" customHeight="1" x14ac:dyDescent="0.25">
      <c r="A35" s="300"/>
      <c r="B35" s="301" t="s">
        <v>37</v>
      </c>
      <c r="C35" s="176"/>
      <c r="D35" s="177"/>
    </row>
    <row r="36" spans="1:5" ht="11.25" customHeight="1" x14ac:dyDescent="0.25">
      <c r="A36" s="300"/>
      <c r="B36" s="301" t="s">
        <v>370</v>
      </c>
      <c r="C36" s="634">
        <v>2131583</v>
      </c>
      <c r="D36" s="636">
        <v>1374829</v>
      </c>
    </row>
    <row r="37" spans="1:5" ht="12" customHeight="1" x14ac:dyDescent="0.25">
      <c r="A37" s="84"/>
      <c r="B37" s="312" t="s">
        <v>371</v>
      </c>
      <c r="C37" s="318">
        <f>C8-C20</f>
        <v>14948122</v>
      </c>
      <c r="D37" s="323">
        <f>D8-D20</f>
        <v>12925744</v>
      </c>
    </row>
    <row r="38" spans="1:5" ht="4.5" customHeight="1" x14ac:dyDescent="0.25">
      <c r="A38" s="313"/>
      <c r="B38" s="314"/>
      <c r="C38" s="314"/>
      <c r="D38" s="319"/>
    </row>
    <row r="39" spans="1:5" x14ac:dyDescent="0.25">
      <c r="A39" s="644" t="s">
        <v>372</v>
      </c>
      <c r="B39" s="645"/>
      <c r="C39" s="645"/>
      <c r="D39" s="177"/>
    </row>
    <row r="40" spans="1:5" ht="10.5" customHeight="1" x14ac:dyDescent="0.25">
      <c r="A40" s="300"/>
      <c r="B40" s="307" t="s">
        <v>124</v>
      </c>
      <c r="C40" s="307"/>
      <c r="D40" s="177"/>
    </row>
    <row r="41" spans="1:5" ht="10.5" customHeight="1" x14ac:dyDescent="0.25">
      <c r="A41" s="300"/>
      <c r="B41" s="308" t="s">
        <v>83</v>
      </c>
      <c r="C41" s="176"/>
      <c r="D41" s="177"/>
    </row>
    <row r="42" spans="1:5" ht="10.5" customHeight="1" x14ac:dyDescent="0.25">
      <c r="A42" s="300"/>
      <c r="B42" s="308" t="s">
        <v>86</v>
      </c>
      <c r="C42" s="176"/>
      <c r="D42" s="177"/>
    </row>
    <row r="43" spans="1:5" ht="10.5" customHeight="1" x14ac:dyDescent="0.25">
      <c r="A43" s="300"/>
      <c r="B43" s="308" t="s">
        <v>373</v>
      </c>
      <c r="C43" s="176"/>
      <c r="D43" s="177"/>
    </row>
    <row r="44" spans="1:5" ht="10.5" customHeight="1" x14ac:dyDescent="0.25">
      <c r="A44" s="300"/>
      <c r="B44" s="307" t="s">
        <v>125</v>
      </c>
      <c r="C44" s="307"/>
      <c r="D44" s="309"/>
    </row>
    <row r="45" spans="1:5" ht="10.5" customHeight="1" x14ac:dyDescent="0.25">
      <c r="A45" s="300"/>
      <c r="B45" s="308" t="s">
        <v>83</v>
      </c>
      <c r="C45" s="310">
        <v>246556</v>
      </c>
      <c r="D45" s="311">
        <v>3078912</v>
      </c>
    </row>
    <row r="46" spans="1:5" ht="10.5" customHeight="1" x14ac:dyDescent="0.25">
      <c r="A46" s="300"/>
      <c r="B46" s="308" t="s">
        <v>86</v>
      </c>
      <c r="C46" s="310">
        <v>6491248</v>
      </c>
      <c r="D46" s="311">
        <v>10273404</v>
      </c>
    </row>
    <row r="47" spans="1:5" ht="10.5" customHeight="1" x14ac:dyDescent="0.25">
      <c r="A47" s="300"/>
      <c r="B47" s="308" t="s">
        <v>374</v>
      </c>
      <c r="C47" s="310"/>
      <c r="D47" s="311"/>
    </row>
    <row r="48" spans="1:5" ht="12.75" customHeight="1" x14ac:dyDescent="0.25">
      <c r="A48" s="317" t="s">
        <v>375</v>
      </c>
      <c r="B48" s="312"/>
      <c r="C48" s="318">
        <f>SUM(C45:C47)</f>
        <v>6737804</v>
      </c>
      <c r="D48" s="323">
        <f>SUM(D45:D47)</f>
        <v>13352316</v>
      </c>
      <c r="E48" s="299"/>
    </row>
    <row r="49" spans="1:6" ht="4.5" customHeight="1" x14ac:dyDescent="0.25">
      <c r="A49" s="313"/>
      <c r="B49" s="314"/>
      <c r="C49" s="315"/>
      <c r="D49" s="316"/>
    </row>
    <row r="50" spans="1:6" x14ac:dyDescent="0.25">
      <c r="A50" s="317" t="s">
        <v>376</v>
      </c>
      <c r="B50" s="307"/>
      <c r="C50" s="318">
        <v>0</v>
      </c>
      <c r="D50" s="311">
        <v>0</v>
      </c>
    </row>
    <row r="51" spans="1:6" ht="8.25" customHeight="1" x14ac:dyDescent="0.25">
      <c r="A51" s="300"/>
      <c r="B51" s="307" t="s">
        <v>124</v>
      </c>
      <c r="C51" s="318"/>
      <c r="D51" s="311"/>
    </row>
    <row r="52" spans="1:6" ht="11.25" customHeight="1" x14ac:dyDescent="0.25">
      <c r="A52" s="300"/>
      <c r="B52" s="308" t="s">
        <v>211</v>
      </c>
      <c r="C52" s="310"/>
      <c r="D52" s="311"/>
    </row>
    <row r="53" spans="1:6" ht="11.25" customHeight="1" x14ac:dyDescent="0.25">
      <c r="A53" s="300"/>
      <c r="B53" s="308" t="s">
        <v>377</v>
      </c>
      <c r="C53" s="310"/>
      <c r="D53" s="311"/>
    </row>
    <row r="54" spans="1:6" ht="11.25" customHeight="1" x14ac:dyDescent="0.25">
      <c r="A54" s="300"/>
      <c r="B54" s="308" t="s">
        <v>378</v>
      </c>
      <c r="C54" s="310"/>
      <c r="D54" s="311"/>
      <c r="E54" s="310"/>
      <c r="F54" s="311"/>
    </row>
    <row r="55" spans="1:6" ht="11.25" customHeight="1" x14ac:dyDescent="0.25">
      <c r="A55" s="300"/>
      <c r="B55" s="308" t="s">
        <v>379</v>
      </c>
      <c r="C55" s="310"/>
      <c r="D55" s="311"/>
    </row>
    <row r="56" spans="1:6" ht="11.25" customHeight="1" x14ac:dyDescent="0.25">
      <c r="A56" s="300"/>
      <c r="B56" s="307" t="s">
        <v>125</v>
      </c>
      <c r="C56" s="318">
        <v>0</v>
      </c>
      <c r="D56" s="311">
        <v>0</v>
      </c>
    </row>
    <row r="57" spans="1:6" ht="11.25" customHeight="1" x14ac:dyDescent="0.25">
      <c r="A57" s="300"/>
      <c r="B57" s="308" t="s">
        <v>380</v>
      </c>
      <c r="C57" s="310"/>
      <c r="D57" s="311"/>
      <c r="E57" s="299"/>
    </row>
    <row r="58" spans="1:6" ht="11.25" customHeight="1" x14ac:dyDescent="0.25">
      <c r="A58" s="300"/>
      <c r="B58" s="308" t="s">
        <v>377</v>
      </c>
      <c r="C58" s="310"/>
      <c r="D58" s="311"/>
      <c r="E58" s="299"/>
    </row>
    <row r="59" spans="1:6" ht="11.25" customHeight="1" x14ac:dyDescent="0.25">
      <c r="A59" s="300"/>
      <c r="B59" s="308" t="s">
        <v>378</v>
      </c>
      <c r="D59" s="311"/>
    </row>
    <row r="60" spans="1:6" ht="11.25" customHeight="1" x14ac:dyDescent="0.25">
      <c r="A60" s="300"/>
      <c r="B60" s="308" t="s">
        <v>381</v>
      </c>
      <c r="C60" s="635">
        <v>4323975</v>
      </c>
      <c r="D60" s="311">
        <v>7021487</v>
      </c>
      <c r="E60" s="320"/>
    </row>
    <row r="61" spans="1:6" s="625" customFormat="1" ht="13.5" customHeight="1" x14ac:dyDescent="0.25">
      <c r="A61" s="317" t="s">
        <v>382</v>
      </c>
      <c r="B61" s="312"/>
      <c r="C61" s="324">
        <f>C60</f>
        <v>4323975</v>
      </c>
      <c r="D61" s="630">
        <f>D60</f>
        <v>7021487</v>
      </c>
      <c r="E61" s="631"/>
      <c r="F61" s="631"/>
    </row>
    <row r="62" spans="1:6" ht="6.75" customHeight="1" x14ac:dyDescent="0.25">
      <c r="A62" s="313"/>
      <c r="B62" s="314"/>
      <c r="C62" s="315"/>
      <c r="D62" s="319"/>
    </row>
    <row r="63" spans="1:6" ht="12.75" customHeight="1" x14ac:dyDescent="0.25">
      <c r="A63" s="646" t="s">
        <v>383</v>
      </c>
      <c r="B63" s="647"/>
      <c r="C63" s="320">
        <f>C66-C65</f>
        <v>3886343</v>
      </c>
      <c r="D63" s="323">
        <f>D66-D65</f>
        <v>-7448059</v>
      </c>
      <c r="E63" s="299"/>
    </row>
    <row r="64" spans="1:6" ht="3" customHeight="1" x14ac:dyDescent="0.25">
      <c r="A64" s="313"/>
      <c r="B64" s="314"/>
      <c r="C64" s="314"/>
      <c r="D64" s="319"/>
    </row>
    <row r="65" spans="1:5" x14ac:dyDescent="0.25">
      <c r="A65" s="317" t="s">
        <v>303</v>
      </c>
      <c r="B65" s="312"/>
      <c r="C65" s="320">
        <v>5887156</v>
      </c>
      <c r="D65" s="306">
        <v>13035215</v>
      </c>
      <c r="E65" s="299"/>
    </row>
    <row r="66" spans="1:5" ht="15.75" customHeight="1" thickBot="1" x14ac:dyDescent="0.3">
      <c r="A66" s="641" t="s">
        <v>304</v>
      </c>
      <c r="B66" s="642"/>
      <c r="C66" s="321">
        <v>9773499</v>
      </c>
      <c r="D66" s="322">
        <v>5587156</v>
      </c>
      <c r="E66" s="310"/>
    </row>
    <row r="67" spans="1:5" x14ac:dyDescent="0.25">
      <c r="E67" s="299"/>
    </row>
    <row r="68" spans="1:5" x14ac:dyDescent="0.25">
      <c r="C68" s="299"/>
    </row>
    <row r="69" spans="1:5" x14ac:dyDescent="0.25">
      <c r="C69" s="299"/>
    </row>
  </sheetData>
  <mergeCells count="8">
    <mergeCell ref="A66:B66"/>
    <mergeCell ref="A1:D1"/>
    <mergeCell ref="A3:D3"/>
    <mergeCell ref="A2:D2"/>
    <mergeCell ref="A4:D4"/>
    <mergeCell ref="A5:D5"/>
    <mergeCell ref="A39:C39"/>
    <mergeCell ref="A63:B63"/>
  </mergeCells>
  <pageMargins left="0.17" right="0.16" top="0.28000000000000003" bottom="0.32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5"/>
  <sheetViews>
    <sheetView topLeftCell="A10" workbookViewId="0">
      <selection activeCell="D45" sqref="D45"/>
    </sheetView>
  </sheetViews>
  <sheetFormatPr baseColWidth="10" defaultRowHeight="15" x14ac:dyDescent="0.25"/>
  <cols>
    <col min="1" max="1" width="50.5703125" customWidth="1"/>
    <col min="2" max="2" width="10.85546875" customWidth="1"/>
    <col min="3" max="3" width="11" customWidth="1"/>
    <col min="5" max="5" width="9.7109375" customWidth="1"/>
    <col min="6" max="6" width="11.140625" customWidth="1"/>
  </cols>
  <sheetData>
    <row r="1" spans="1:6" s="1" customFormat="1" x14ac:dyDescent="0.25">
      <c r="A1" s="640" t="s">
        <v>185</v>
      </c>
      <c r="B1" s="640"/>
      <c r="C1" s="640"/>
      <c r="D1" s="640"/>
      <c r="E1" s="640"/>
      <c r="F1" s="640"/>
    </row>
    <row r="2" spans="1:6" s="60" customFormat="1" ht="15.75" x14ac:dyDescent="0.25">
      <c r="A2" s="638" t="s">
        <v>113</v>
      </c>
      <c r="B2" s="638"/>
      <c r="C2" s="638"/>
      <c r="D2" s="638"/>
      <c r="E2" s="638"/>
      <c r="F2" s="638"/>
    </row>
    <row r="3" spans="1:6" s="60" customFormat="1" ht="15.75" x14ac:dyDescent="0.25">
      <c r="A3" s="638" t="s">
        <v>385</v>
      </c>
      <c r="B3" s="638"/>
      <c r="C3" s="638"/>
      <c r="D3" s="638"/>
      <c r="E3" s="638"/>
      <c r="F3" s="638"/>
    </row>
    <row r="4" spans="1:6" s="60" customFormat="1" ht="15.75" x14ac:dyDescent="0.25">
      <c r="A4" s="638" t="s">
        <v>335</v>
      </c>
      <c r="B4" s="638"/>
      <c r="C4" s="638"/>
      <c r="D4" s="638"/>
      <c r="E4" s="638"/>
      <c r="F4" s="638"/>
    </row>
    <row r="5" spans="1:6" s="59" customFormat="1" ht="15.75" thickBot="1" x14ac:dyDescent="0.3">
      <c r="A5" s="639" t="s">
        <v>122</v>
      </c>
      <c r="B5" s="639"/>
      <c r="C5" s="639"/>
      <c r="D5" s="639"/>
      <c r="E5" s="639"/>
      <c r="F5" s="639"/>
    </row>
    <row r="6" spans="1:6" s="9" customFormat="1" ht="72.75" thickBot="1" x14ac:dyDescent="0.25">
      <c r="A6" s="80" t="s">
        <v>114</v>
      </c>
      <c r="B6" s="81" t="s">
        <v>115</v>
      </c>
      <c r="C6" s="81" t="s">
        <v>116</v>
      </c>
      <c r="D6" s="81" t="s">
        <v>117</v>
      </c>
      <c r="E6" s="81" t="s">
        <v>118</v>
      </c>
      <c r="F6" s="81" t="s">
        <v>119</v>
      </c>
    </row>
    <row r="7" spans="1:6" s="84" customFormat="1" ht="16.5" customHeight="1" x14ac:dyDescent="0.25">
      <c r="A7" s="328"/>
      <c r="B7" s="329"/>
      <c r="C7" s="329"/>
      <c r="D7" s="329"/>
      <c r="E7" s="329"/>
      <c r="F7" s="329"/>
    </row>
    <row r="8" spans="1:6" s="332" customFormat="1" ht="16.5" customHeight="1" x14ac:dyDescent="0.2">
      <c r="A8" s="330" t="s">
        <v>106</v>
      </c>
      <c r="B8" s="331"/>
      <c r="C8" s="331"/>
      <c r="D8" s="331"/>
      <c r="E8" s="331"/>
      <c r="F8" s="331"/>
    </row>
    <row r="9" spans="1:6" s="332" customFormat="1" ht="16.5" customHeight="1" x14ac:dyDescent="0.2">
      <c r="A9" s="330"/>
      <c r="B9" s="331"/>
      <c r="C9" s="331"/>
      <c r="D9" s="331"/>
      <c r="E9" s="331"/>
      <c r="F9" s="331"/>
    </row>
    <row r="10" spans="1:6" s="332" customFormat="1" ht="16.5" customHeight="1" x14ac:dyDescent="0.2">
      <c r="A10" s="330" t="s">
        <v>120</v>
      </c>
      <c r="B10" s="325">
        <v>4749918</v>
      </c>
      <c r="C10" s="325"/>
      <c r="D10" s="325"/>
      <c r="E10" s="325"/>
      <c r="F10" s="325">
        <v>4749918</v>
      </c>
    </row>
    <row r="11" spans="1:6" s="332" customFormat="1" ht="16.5" customHeight="1" x14ac:dyDescent="0.2">
      <c r="A11" s="333" t="s">
        <v>36</v>
      </c>
      <c r="B11" s="325"/>
      <c r="C11" s="325"/>
      <c r="D11" s="325"/>
      <c r="E11" s="325"/>
      <c r="F11" s="325"/>
    </row>
    <row r="12" spans="1:6" s="332" customFormat="1" ht="16.5" customHeight="1" x14ac:dyDescent="0.2">
      <c r="A12" s="333" t="s">
        <v>98</v>
      </c>
      <c r="B12" s="325"/>
      <c r="C12" s="325"/>
      <c r="D12" s="325"/>
      <c r="E12" s="325"/>
      <c r="F12" s="325"/>
    </row>
    <row r="13" spans="1:6" s="332" customFormat="1" ht="16.5" customHeight="1" x14ac:dyDescent="0.2">
      <c r="A13" s="333" t="s">
        <v>100</v>
      </c>
      <c r="B13" s="325"/>
      <c r="C13" s="325"/>
      <c r="D13" s="325"/>
      <c r="E13" s="325"/>
      <c r="F13" s="325"/>
    </row>
    <row r="14" spans="1:6" s="332" customFormat="1" ht="16.5" customHeight="1" x14ac:dyDescent="0.2">
      <c r="A14" s="330"/>
      <c r="B14" s="325"/>
      <c r="C14" s="325"/>
      <c r="D14" s="325"/>
      <c r="E14" s="325"/>
      <c r="F14" s="325"/>
    </row>
    <row r="15" spans="1:6" s="332" customFormat="1" ht="24" x14ac:dyDescent="0.2">
      <c r="A15" s="330" t="s">
        <v>121</v>
      </c>
      <c r="B15" s="325"/>
      <c r="C15" s="325"/>
      <c r="D15" s="325"/>
      <c r="E15" s="325"/>
      <c r="F15" s="325"/>
    </row>
    <row r="16" spans="1:6" s="332" customFormat="1" ht="16.5" customHeight="1" x14ac:dyDescent="0.2">
      <c r="A16" s="333" t="s">
        <v>54</v>
      </c>
      <c r="B16" s="325"/>
      <c r="C16" s="325"/>
      <c r="D16" s="325">
        <v>13915474</v>
      </c>
      <c r="E16" s="325"/>
      <c r="F16" s="325">
        <v>13915474</v>
      </c>
    </row>
    <row r="17" spans="1:6" s="332" customFormat="1" ht="16.5" customHeight="1" x14ac:dyDescent="0.2">
      <c r="A17" s="333" t="s">
        <v>103</v>
      </c>
      <c r="B17" s="326"/>
      <c r="C17" s="326">
        <v>32886256</v>
      </c>
      <c r="D17" s="326"/>
      <c r="E17" s="326"/>
      <c r="F17" s="326">
        <v>32886256</v>
      </c>
    </row>
    <row r="18" spans="1:6" s="332" customFormat="1" ht="16.5" customHeight="1" x14ac:dyDescent="0.2">
      <c r="A18" s="333" t="s">
        <v>104</v>
      </c>
      <c r="B18" s="325"/>
      <c r="C18" s="325"/>
      <c r="D18" s="325"/>
      <c r="E18" s="325"/>
      <c r="F18" s="325"/>
    </row>
    <row r="19" spans="1:6" s="332" customFormat="1" ht="16.5" customHeight="1" x14ac:dyDescent="0.2">
      <c r="A19" s="333" t="s">
        <v>105</v>
      </c>
      <c r="B19" s="325"/>
      <c r="C19" s="325"/>
      <c r="D19" s="325"/>
      <c r="E19" s="325"/>
      <c r="F19" s="325"/>
    </row>
    <row r="20" spans="1:6" s="332" customFormat="1" ht="16.5" customHeight="1" x14ac:dyDescent="0.2">
      <c r="A20" s="330"/>
      <c r="B20" s="325"/>
      <c r="C20" s="325"/>
      <c r="D20" s="325"/>
      <c r="E20" s="325"/>
      <c r="F20" s="325"/>
    </row>
    <row r="21" spans="1:6" s="332" customFormat="1" ht="16.5" customHeight="1" x14ac:dyDescent="0.2">
      <c r="A21" s="330" t="s">
        <v>387</v>
      </c>
      <c r="B21" s="325">
        <f>SUM(B10:B20)</f>
        <v>4749918</v>
      </c>
      <c r="C21" s="325">
        <f>SUM(C10:C20)</f>
        <v>32886256</v>
      </c>
      <c r="D21" s="325">
        <f>SUM(D16:D20)</f>
        <v>13915474</v>
      </c>
      <c r="E21" s="325"/>
      <c r="F21" s="325">
        <f>SUM(F10:F20)</f>
        <v>51551648</v>
      </c>
    </row>
    <row r="22" spans="1:6" s="332" customFormat="1" ht="16.5" customHeight="1" x14ac:dyDescent="0.2">
      <c r="A22" s="330"/>
      <c r="B22" s="325"/>
      <c r="C22" s="325"/>
      <c r="D22" s="325"/>
      <c r="E22" s="325"/>
      <c r="F22" s="325"/>
    </row>
    <row r="23" spans="1:6" s="332" customFormat="1" ht="24" x14ac:dyDescent="0.2">
      <c r="A23" s="330" t="s">
        <v>386</v>
      </c>
      <c r="B23" s="325"/>
      <c r="C23" s="325"/>
      <c r="D23" s="325"/>
      <c r="E23" s="325"/>
      <c r="F23" s="325"/>
    </row>
    <row r="24" spans="1:6" s="332" customFormat="1" ht="16.5" customHeight="1" x14ac:dyDescent="0.2">
      <c r="A24" s="333" t="s">
        <v>36</v>
      </c>
      <c r="B24" s="325"/>
      <c r="C24" s="325"/>
      <c r="D24" s="325"/>
      <c r="E24" s="325"/>
      <c r="F24" s="325"/>
    </row>
    <row r="25" spans="1:6" s="332" customFormat="1" ht="16.5" customHeight="1" x14ac:dyDescent="0.2">
      <c r="A25" s="333" t="s">
        <v>98</v>
      </c>
      <c r="B25" s="325"/>
      <c r="C25" s="325"/>
      <c r="D25" s="325"/>
      <c r="E25" s="325"/>
      <c r="F25" s="325"/>
    </row>
    <row r="26" spans="1:6" s="332" customFormat="1" ht="16.5" customHeight="1" x14ac:dyDescent="0.2">
      <c r="A26" s="333" t="s">
        <v>100</v>
      </c>
      <c r="B26" s="325"/>
      <c r="C26" s="325"/>
      <c r="D26" s="325"/>
      <c r="E26" s="325"/>
      <c r="F26" s="325"/>
    </row>
    <row r="27" spans="1:6" s="332" customFormat="1" ht="16.5" customHeight="1" x14ac:dyDescent="0.2">
      <c r="A27" s="330"/>
      <c r="B27" s="325"/>
      <c r="C27" s="325"/>
      <c r="D27" s="325"/>
      <c r="E27" s="325"/>
      <c r="F27" s="325"/>
    </row>
    <row r="28" spans="1:6" s="332" customFormat="1" ht="24" x14ac:dyDescent="0.2">
      <c r="A28" s="330" t="s">
        <v>121</v>
      </c>
      <c r="B28" s="325"/>
      <c r="C28" s="325"/>
      <c r="D28" s="325"/>
      <c r="E28" s="325"/>
      <c r="F28" s="325"/>
    </row>
    <row r="29" spans="1:6" s="332" customFormat="1" ht="16.5" customHeight="1" x14ac:dyDescent="0.2">
      <c r="A29" s="333" t="s">
        <v>54</v>
      </c>
      <c r="B29" s="325"/>
      <c r="C29" s="325"/>
      <c r="D29" s="325">
        <v>14978123</v>
      </c>
      <c r="E29" s="325"/>
      <c r="F29" s="325">
        <v>14978123</v>
      </c>
    </row>
    <row r="30" spans="1:6" s="332" customFormat="1" ht="16.5" customHeight="1" x14ac:dyDescent="0.2">
      <c r="A30" s="333" t="s">
        <v>103</v>
      </c>
      <c r="B30" s="326"/>
      <c r="C30" s="326">
        <v>13915474</v>
      </c>
      <c r="D30" s="326">
        <v>-13915474</v>
      </c>
      <c r="E30" s="326"/>
      <c r="F30" s="326"/>
    </row>
    <row r="31" spans="1:6" s="332" customFormat="1" ht="16.5" customHeight="1" x14ac:dyDescent="0.2">
      <c r="A31" s="333" t="s">
        <v>104</v>
      </c>
      <c r="B31" s="325"/>
      <c r="C31" s="325"/>
      <c r="D31" s="325"/>
      <c r="E31" s="325"/>
      <c r="F31" s="325"/>
    </row>
    <row r="32" spans="1:6" s="332" customFormat="1" ht="16.5" customHeight="1" x14ac:dyDescent="0.2">
      <c r="A32" s="333" t="s">
        <v>105</v>
      </c>
      <c r="B32" s="325"/>
      <c r="C32" s="325"/>
      <c r="D32" s="325"/>
      <c r="E32" s="325"/>
      <c r="F32" s="325"/>
    </row>
    <row r="33" spans="1:6" s="332" customFormat="1" ht="16.5" customHeight="1" x14ac:dyDescent="0.2">
      <c r="A33" s="330"/>
      <c r="B33" s="326"/>
      <c r="C33" s="326"/>
      <c r="D33" s="326"/>
      <c r="E33" s="326"/>
      <c r="F33" s="326"/>
    </row>
    <row r="34" spans="1:6" s="332" customFormat="1" ht="16.5" customHeight="1" x14ac:dyDescent="0.2">
      <c r="A34" s="330" t="s">
        <v>388</v>
      </c>
      <c r="B34" s="326">
        <f>B21</f>
        <v>4749918</v>
      </c>
      <c r="C34" s="335">
        <f>C21+C30</f>
        <v>46801730</v>
      </c>
      <c r="D34" s="326">
        <f>SUM(D21:D33)</f>
        <v>14978123</v>
      </c>
      <c r="E34" s="326"/>
      <c r="F34" s="326">
        <f>SUM(F21:F33)</f>
        <v>66529771</v>
      </c>
    </row>
    <row r="35" spans="1:6" s="84" customFormat="1" ht="16.5" customHeight="1" thickBot="1" x14ac:dyDescent="0.3">
      <c r="A35" s="334"/>
      <c r="B35" s="327"/>
      <c r="C35" s="327"/>
      <c r="D35" s="327"/>
      <c r="E35" s="327"/>
      <c r="F35" s="327"/>
    </row>
  </sheetData>
  <mergeCells count="5">
    <mergeCell ref="A4:F4"/>
    <mergeCell ref="A2:F2"/>
    <mergeCell ref="A3:F3"/>
    <mergeCell ref="A1:F1"/>
    <mergeCell ref="A5:F5"/>
  </mergeCells>
  <pageMargins left="0.15748031496062992" right="0.15748031496062992" top="0.74803149606299213" bottom="0.74803149606299213" header="0.31496062992125984" footer="0.31496062992125984"/>
  <pageSetup scale="9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62"/>
  <sheetViews>
    <sheetView topLeftCell="A25" workbookViewId="0">
      <selection activeCell="C20" sqref="C20:C22"/>
    </sheetView>
  </sheetViews>
  <sheetFormatPr baseColWidth="10" defaultRowHeight="15" x14ac:dyDescent="0.25"/>
  <cols>
    <col min="1" max="1" width="80.85546875" style="84" bestFit="1" customWidth="1"/>
    <col min="2" max="3" width="17" style="84" customWidth="1"/>
    <col min="4" max="16384" width="11.42578125" style="84"/>
  </cols>
  <sheetData>
    <row r="1" spans="1:3" s="85" customFormat="1" x14ac:dyDescent="0.25">
      <c r="A1" s="640" t="s">
        <v>185</v>
      </c>
      <c r="B1" s="640"/>
      <c r="C1" s="640"/>
    </row>
    <row r="2" spans="1:3" s="60" customFormat="1" ht="15.75" x14ac:dyDescent="0.25">
      <c r="A2" s="638" t="s">
        <v>123</v>
      </c>
      <c r="B2" s="638"/>
      <c r="C2" s="638"/>
    </row>
    <row r="3" spans="1:3" s="60" customFormat="1" ht="15.75" x14ac:dyDescent="0.25">
      <c r="A3" s="638" t="s">
        <v>385</v>
      </c>
      <c r="B3" s="638"/>
      <c r="C3" s="638"/>
    </row>
    <row r="4" spans="1:3" s="60" customFormat="1" ht="15.75" x14ac:dyDescent="0.25">
      <c r="A4" s="638" t="s">
        <v>335</v>
      </c>
      <c r="B4" s="638"/>
      <c r="C4" s="638"/>
    </row>
    <row r="5" spans="1:3" s="59" customFormat="1" ht="15.75" thickBot="1" x14ac:dyDescent="0.3">
      <c r="A5" s="643" t="s">
        <v>122</v>
      </c>
      <c r="B5" s="643"/>
      <c r="C5" s="643"/>
    </row>
    <row r="6" spans="1:3" s="87" customFormat="1" x14ac:dyDescent="0.2">
      <c r="A6" s="101"/>
      <c r="B6" s="102" t="s">
        <v>124</v>
      </c>
      <c r="C6" s="103" t="s">
        <v>125</v>
      </c>
    </row>
    <row r="7" spans="1:3" s="87" customFormat="1" ht="16.5" x14ac:dyDescent="0.2">
      <c r="A7" s="88" t="s">
        <v>126</v>
      </c>
      <c r="B7" s="97" t="s">
        <v>389</v>
      </c>
      <c r="C7" s="89"/>
    </row>
    <row r="8" spans="1:3" s="87" customFormat="1" x14ac:dyDescent="0.2">
      <c r="A8" s="90" t="s">
        <v>59</v>
      </c>
      <c r="B8" s="98" t="s">
        <v>127</v>
      </c>
      <c r="C8" s="89" t="s">
        <v>128</v>
      </c>
    </row>
    <row r="9" spans="1:3" s="87" customFormat="1" x14ac:dyDescent="0.2">
      <c r="A9" s="91" t="s">
        <v>61</v>
      </c>
      <c r="B9" s="353"/>
      <c r="C9" s="354">
        <v>3886343</v>
      </c>
    </row>
    <row r="10" spans="1:3" s="87" customFormat="1" x14ac:dyDescent="0.2">
      <c r="A10" s="91" t="s">
        <v>63</v>
      </c>
      <c r="B10" s="353"/>
      <c r="C10" s="354"/>
    </row>
    <row r="11" spans="1:3" s="87" customFormat="1" x14ac:dyDescent="0.2">
      <c r="A11" s="91" t="s">
        <v>65</v>
      </c>
      <c r="B11" s="353"/>
      <c r="C11" s="354">
        <v>6843639</v>
      </c>
    </row>
    <row r="12" spans="1:3" s="87" customFormat="1" x14ac:dyDescent="0.2">
      <c r="A12" s="91" t="s">
        <v>129</v>
      </c>
      <c r="B12" s="353"/>
      <c r="C12" s="354"/>
    </row>
    <row r="13" spans="1:3" s="87" customFormat="1" x14ac:dyDescent="0.2">
      <c r="A13" s="91" t="s">
        <v>69</v>
      </c>
      <c r="B13" s="353"/>
      <c r="C13" s="354"/>
    </row>
    <row r="14" spans="1:3" s="87" customFormat="1" x14ac:dyDescent="0.2">
      <c r="A14" s="91" t="s">
        <v>71</v>
      </c>
      <c r="B14" s="353"/>
      <c r="C14" s="354"/>
    </row>
    <row r="15" spans="1:3" s="87" customFormat="1" x14ac:dyDescent="0.2">
      <c r="A15" s="91" t="s">
        <v>73</v>
      </c>
      <c r="B15" s="353">
        <v>859058</v>
      </c>
      <c r="C15" s="354"/>
    </row>
    <row r="16" spans="1:3" s="87" customFormat="1" ht="5.25" customHeight="1" x14ac:dyDescent="0.2">
      <c r="A16" s="88"/>
      <c r="B16" s="353"/>
      <c r="C16" s="354"/>
    </row>
    <row r="17" spans="1:3" s="87" customFormat="1" ht="14.25" x14ac:dyDescent="0.2">
      <c r="A17" s="90" t="s">
        <v>76</v>
      </c>
      <c r="B17" s="355"/>
      <c r="C17" s="356"/>
    </row>
    <row r="18" spans="1:3" s="87" customFormat="1" x14ac:dyDescent="0.2">
      <c r="A18" s="91" t="s">
        <v>78</v>
      </c>
      <c r="B18" s="353"/>
      <c r="C18" s="354"/>
    </row>
    <row r="19" spans="1:3" s="87" customFormat="1" x14ac:dyDescent="0.2">
      <c r="A19" s="91" t="s">
        <v>80</v>
      </c>
      <c r="B19" s="353"/>
      <c r="C19" s="354"/>
    </row>
    <row r="20" spans="1:3" s="87" customFormat="1" x14ac:dyDescent="0.2">
      <c r="A20" s="91" t="s">
        <v>83</v>
      </c>
      <c r="B20" s="353"/>
      <c r="C20" s="354">
        <v>246556</v>
      </c>
    </row>
    <row r="21" spans="1:3" s="87" customFormat="1" x14ac:dyDescent="0.2">
      <c r="A21" s="91" t="s">
        <v>86</v>
      </c>
      <c r="B21" s="353"/>
      <c r="C21" s="354">
        <v>6481887</v>
      </c>
    </row>
    <row r="22" spans="1:3" s="87" customFormat="1" x14ac:dyDescent="0.2">
      <c r="A22" s="91" t="s">
        <v>87</v>
      </c>
      <c r="B22" s="353"/>
      <c r="C22" s="354">
        <v>9361</v>
      </c>
    </row>
    <row r="23" spans="1:3" s="87" customFormat="1" x14ac:dyDescent="0.2">
      <c r="A23" s="91" t="s">
        <v>89</v>
      </c>
      <c r="B23" s="353">
        <v>2131583</v>
      </c>
      <c r="C23" s="354"/>
    </row>
    <row r="24" spans="1:3" s="87" customFormat="1" x14ac:dyDescent="0.2">
      <c r="A24" s="91" t="s">
        <v>90</v>
      </c>
      <c r="B24" s="353"/>
      <c r="C24" s="354"/>
    </row>
    <row r="25" spans="1:3" s="87" customFormat="1" x14ac:dyDescent="0.2">
      <c r="A25" s="91" t="s">
        <v>92</v>
      </c>
      <c r="B25" s="339"/>
      <c r="C25" s="340"/>
    </row>
    <row r="26" spans="1:3" s="87" customFormat="1" x14ac:dyDescent="0.2">
      <c r="A26" s="91" t="s">
        <v>94</v>
      </c>
      <c r="B26" s="98"/>
      <c r="C26" s="89"/>
    </row>
    <row r="27" spans="1:3" s="87" customFormat="1" ht="6.75" customHeight="1" x14ac:dyDescent="0.2">
      <c r="A27" s="93"/>
      <c r="B27" s="98"/>
      <c r="C27" s="89"/>
    </row>
    <row r="28" spans="1:3" s="87" customFormat="1" ht="16.5" x14ac:dyDescent="0.2">
      <c r="A28" s="88" t="s">
        <v>130</v>
      </c>
      <c r="B28" s="97" t="s">
        <v>390</v>
      </c>
      <c r="C28" s="89"/>
    </row>
    <row r="29" spans="1:3" s="87" customFormat="1" x14ac:dyDescent="0.2">
      <c r="A29" s="90" t="s">
        <v>60</v>
      </c>
      <c r="B29" s="98" t="s">
        <v>128</v>
      </c>
      <c r="C29" s="89" t="s">
        <v>127</v>
      </c>
    </row>
    <row r="30" spans="1:3" s="87" customFormat="1" x14ac:dyDescent="0.25">
      <c r="A30" s="91" t="s">
        <v>62</v>
      </c>
      <c r="C30" s="352">
        <v>386626</v>
      </c>
    </row>
    <row r="31" spans="1:3" s="87" customFormat="1" x14ac:dyDescent="0.2">
      <c r="A31" s="91" t="s">
        <v>64</v>
      </c>
      <c r="B31" s="98"/>
      <c r="C31" s="336"/>
    </row>
    <row r="32" spans="1:3" s="87" customFormat="1" x14ac:dyDescent="0.2">
      <c r="A32" s="91" t="s">
        <v>66</v>
      </c>
      <c r="B32" s="98"/>
      <c r="C32" s="336"/>
    </row>
    <row r="33" spans="1:3" s="87" customFormat="1" x14ac:dyDescent="0.2">
      <c r="A33" s="91" t="s">
        <v>68</v>
      </c>
      <c r="B33" s="98"/>
      <c r="C33" s="336"/>
    </row>
    <row r="34" spans="1:3" s="87" customFormat="1" x14ac:dyDescent="0.2">
      <c r="A34" s="91" t="s">
        <v>70</v>
      </c>
      <c r="B34" s="98"/>
      <c r="C34" s="336"/>
    </row>
    <row r="35" spans="1:3" s="87" customFormat="1" x14ac:dyDescent="0.2">
      <c r="A35" s="91" t="s">
        <v>72</v>
      </c>
      <c r="B35" s="98"/>
      <c r="C35" s="336"/>
    </row>
    <row r="36" spans="1:3" s="87" customFormat="1" x14ac:dyDescent="0.2">
      <c r="A36" s="91" t="s">
        <v>74</v>
      </c>
      <c r="B36" s="98"/>
      <c r="C36" s="336"/>
    </row>
    <row r="37" spans="1:3" s="87" customFormat="1" x14ac:dyDescent="0.2">
      <c r="A37" s="91" t="s">
        <v>75</v>
      </c>
      <c r="B37" s="98"/>
      <c r="C37" s="340">
        <v>114352</v>
      </c>
    </row>
    <row r="38" spans="1:3" s="87" customFormat="1" ht="6" customHeight="1" x14ac:dyDescent="0.2">
      <c r="A38" s="88"/>
      <c r="B38" s="98"/>
      <c r="C38" s="336"/>
    </row>
    <row r="39" spans="1:3" s="87" customFormat="1" ht="14.25" x14ac:dyDescent="0.2">
      <c r="A39" s="90" t="s">
        <v>77</v>
      </c>
      <c r="B39" s="99"/>
      <c r="C39" s="338"/>
    </row>
    <row r="40" spans="1:3" s="87" customFormat="1" x14ac:dyDescent="0.2">
      <c r="A40" s="91" t="s">
        <v>79</v>
      </c>
      <c r="B40" s="98"/>
      <c r="C40" s="336"/>
    </row>
    <row r="41" spans="1:3" s="87" customFormat="1" x14ac:dyDescent="0.2">
      <c r="A41" s="91" t="s">
        <v>81</v>
      </c>
      <c r="B41" s="98"/>
      <c r="C41" s="336"/>
    </row>
    <row r="42" spans="1:3" s="87" customFormat="1" x14ac:dyDescent="0.2">
      <c r="A42" s="91" t="s">
        <v>82</v>
      </c>
      <c r="B42" s="98"/>
      <c r="C42" s="336"/>
    </row>
    <row r="43" spans="1:3" s="87" customFormat="1" x14ac:dyDescent="0.2">
      <c r="A43" s="91" t="s">
        <v>84</v>
      </c>
      <c r="B43" s="98"/>
      <c r="C43" s="336"/>
    </row>
    <row r="44" spans="1:3" s="87" customFormat="1" x14ac:dyDescent="0.2">
      <c r="A44" s="91" t="s">
        <v>85</v>
      </c>
      <c r="B44" s="98"/>
      <c r="C44" s="336"/>
    </row>
    <row r="45" spans="1:3" s="87" customFormat="1" x14ac:dyDescent="0.2">
      <c r="A45" s="91" t="s">
        <v>88</v>
      </c>
      <c r="B45" s="98"/>
      <c r="C45" s="336"/>
    </row>
    <row r="46" spans="1:3" s="87" customFormat="1" x14ac:dyDescent="0.2">
      <c r="A46" s="91"/>
      <c r="B46" s="98"/>
      <c r="C46" s="336"/>
    </row>
    <row r="47" spans="1:3" s="87" customFormat="1" ht="16.5" x14ac:dyDescent="0.2">
      <c r="A47" s="88" t="s">
        <v>131</v>
      </c>
      <c r="B47" s="97" t="s">
        <v>390</v>
      </c>
      <c r="C47" s="89"/>
    </row>
    <row r="48" spans="1:3" s="87" customFormat="1" ht="14.25" x14ac:dyDescent="0.2">
      <c r="A48" s="90" t="s">
        <v>96</v>
      </c>
      <c r="B48" s="99" t="s">
        <v>128</v>
      </c>
      <c r="C48" s="92" t="s">
        <v>127</v>
      </c>
    </row>
    <row r="49" spans="1:3" s="87" customFormat="1" x14ac:dyDescent="0.2">
      <c r="A49" s="91" t="s">
        <v>36</v>
      </c>
      <c r="B49" s="96"/>
      <c r="C49" s="86"/>
    </row>
    <row r="50" spans="1:3" s="87" customFormat="1" ht="14.25" x14ac:dyDescent="0.2">
      <c r="A50" s="91" t="s">
        <v>98</v>
      </c>
      <c r="B50" s="100"/>
      <c r="C50" s="94"/>
    </row>
    <row r="51" spans="1:3" s="87" customFormat="1" x14ac:dyDescent="0.2">
      <c r="A51" s="91" t="s">
        <v>100</v>
      </c>
      <c r="B51" s="342"/>
      <c r="C51" s="343"/>
    </row>
    <row r="52" spans="1:3" s="87" customFormat="1" ht="6" customHeight="1" x14ac:dyDescent="0.2">
      <c r="A52" s="90"/>
      <c r="B52" s="337"/>
      <c r="C52" s="338"/>
    </row>
    <row r="53" spans="1:3" s="87" customFormat="1" ht="15.75" customHeight="1" x14ac:dyDescent="0.2">
      <c r="A53" s="90" t="s">
        <v>101</v>
      </c>
      <c r="B53" s="341">
        <v>14978123</v>
      </c>
      <c r="C53" s="338"/>
    </row>
    <row r="54" spans="1:3" s="87" customFormat="1" ht="14.25" x14ac:dyDescent="0.2">
      <c r="A54" s="91" t="s">
        <v>102</v>
      </c>
      <c r="B54" s="344"/>
      <c r="C54" s="345"/>
    </row>
    <row r="55" spans="1:3" s="87" customFormat="1" ht="14.25" x14ac:dyDescent="0.2">
      <c r="A55" s="91" t="s">
        <v>103</v>
      </c>
      <c r="B55" s="344"/>
      <c r="C55" s="345"/>
    </row>
    <row r="56" spans="1:3" s="87" customFormat="1" ht="14.25" x14ac:dyDescent="0.2">
      <c r="A56" s="91" t="s">
        <v>104</v>
      </c>
      <c r="B56" s="344"/>
      <c r="C56" s="345"/>
    </row>
    <row r="57" spans="1:3" s="87" customFormat="1" x14ac:dyDescent="0.2">
      <c r="A57" s="91" t="s">
        <v>105</v>
      </c>
      <c r="B57" s="342"/>
      <c r="C57" s="343"/>
    </row>
    <row r="58" spans="1:3" s="87" customFormat="1" ht="14.25" x14ac:dyDescent="0.2">
      <c r="A58" s="91" t="s">
        <v>106</v>
      </c>
      <c r="B58" s="346"/>
      <c r="C58" s="347"/>
    </row>
    <row r="59" spans="1:3" s="87" customFormat="1" ht="7.5" customHeight="1" x14ac:dyDescent="0.2">
      <c r="A59" s="90"/>
      <c r="B59" s="348"/>
      <c r="C59" s="349"/>
    </row>
    <row r="60" spans="1:3" s="87" customFormat="1" ht="14.25" x14ac:dyDescent="0.2">
      <c r="A60" s="90" t="s">
        <v>132</v>
      </c>
      <c r="B60" s="348"/>
      <c r="C60" s="349"/>
    </row>
    <row r="61" spans="1:3" s="87" customFormat="1" x14ac:dyDescent="0.2">
      <c r="A61" s="91" t="s">
        <v>108</v>
      </c>
      <c r="B61" s="357">
        <f>SUM(B10:B60)</f>
        <v>17968764</v>
      </c>
      <c r="C61" s="358">
        <f>SUM(C9:C60)</f>
        <v>17968764</v>
      </c>
    </row>
    <row r="62" spans="1:3" s="87" customFormat="1" thickBot="1" x14ac:dyDescent="0.25">
      <c r="A62" s="95" t="s">
        <v>109</v>
      </c>
      <c r="B62" s="350"/>
      <c r="C62" s="351"/>
    </row>
  </sheetData>
  <autoFilter ref="A1:C73"/>
  <mergeCells count="5">
    <mergeCell ref="A5:C5"/>
    <mergeCell ref="A1:C1"/>
    <mergeCell ref="A3:C3"/>
    <mergeCell ref="A2:C2"/>
    <mergeCell ref="A4:C4"/>
  </mergeCells>
  <printOptions horizontalCentered="1"/>
  <pageMargins left="0.15748031496062992" right="0.15748031496062992" top="0.47244094488188981" bottom="0.23622047244094491" header="0.31496062992125984" footer="0.19685039370078741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1"/>
  <sheetViews>
    <sheetView topLeftCell="A10" workbookViewId="0">
      <selection activeCell="I45" sqref="I45"/>
    </sheetView>
  </sheetViews>
  <sheetFormatPr baseColWidth="10" defaultRowHeight="15" x14ac:dyDescent="0.25"/>
  <cols>
    <col min="1" max="1" width="18.85546875" customWidth="1"/>
    <col min="9" max="9" width="14.28515625" customWidth="1"/>
  </cols>
  <sheetData>
    <row r="1" spans="1:9" x14ac:dyDescent="0.25">
      <c r="A1" s="640" t="s">
        <v>185</v>
      </c>
      <c r="B1" s="640"/>
      <c r="C1" s="640"/>
      <c r="D1" s="640"/>
      <c r="E1" s="640"/>
      <c r="F1" s="640"/>
      <c r="G1" s="640"/>
      <c r="H1" s="640"/>
      <c r="I1" s="640"/>
    </row>
    <row r="2" spans="1:9" x14ac:dyDescent="0.25">
      <c r="A2" s="638" t="s">
        <v>210</v>
      </c>
      <c r="B2" s="638"/>
      <c r="C2" s="638"/>
      <c r="D2" s="638"/>
      <c r="E2" s="638"/>
      <c r="F2" s="638"/>
      <c r="G2" s="638"/>
      <c r="H2" s="638"/>
      <c r="I2" s="638"/>
    </row>
    <row r="3" spans="1:9" x14ac:dyDescent="0.25">
      <c r="A3" s="638" t="s">
        <v>385</v>
      </c>
      <c r="B3" s="638"/>
      <c r="C3" s="638"/>
      <c r="D3" s="638"/>
      <c r="E3" s="638"/>
      <c r="F3" s="638"/>
      <c r="G3" s="638"/>
      <c r="H3" s="638"/>
      <c r="I3" s="638"/>
    </row>
    <row r="4" spans="1:9" x14ac:dyDescent="0.25">
      <c r="A4" s="638" t="s">
        <v>335</v>
      </c>
      <c r="B4" s="638"/>
      <c r="C4" s="638"/>
      <c r="D4" s="638"/>
      <c r="E4" s="638"/>
      <c r="F4" s="638"/>
      <c r="G4" s="638"/>
      <c r="H4" s="638"/>
      <c r="I4" s="638"/>
    </row>
    <row r="5" spans="1:9" ht="18" customHeight="1" thickBot="1" x14ac:dyDescent="0.3">
      <c r="A5" s="643" t="s">
        <v>122</v>
      </c>
      <c r="B5" s="643"/>
      <c r="C5" s="643"/>
      <c r="D5" s="643"/>
      <c r="E5" s="643"/>
      <c r="F5" s="643"/>
      <c r="G5" s="643"/>
      <c r="H5" s="643"/>
      <c r="I5" s="643"/>
    </row>
    <row r="6" spans="1:9" x14ac:dyDescent="0.25">
      <c r="A6" s="254"/>
      <c r="B6" s="238"/>
      <c r="C6" s="238"/>
      <c r="D6" s="238"/>
      <c r="E6" s="238"/>
      <c r="F6" s="238"/>
      <c r="G6" s="238"/>
      <c r="H6" s="238"/>
      <c r="I6" s="239"/>
    </row>
    <row r="7" spans="1:9" x14ac:dyDescent="0.25">
      <c r="A7" s="240"/>
      <c r="B7" s="241"/>
      <c r="C7" s="241"/>
      <c r="D7" s="241"/>
      <c r="E7" s="241"/>
      <c r="F7" s="241"/>
      <c r="G7" s="241"/>
      <c r="H7" s="241"/>
      <c r="I7" s="242"/>
    </row>
    <row r="8" spans="1:9" x14ac:dyDescent="0.25">
      <c r="A8" s="243" t="s">
        <v>353</v>
      </c>
      <c r="B8" s="241"/>
      <c r="C8" s="241"/>
      <c r="D8" s="241"/>
      <c r="E8" s="241"/>
      <c r="F8" s="241"/>
      <c r="G8" s="241"/>
      <c r="H8" s="241"/>
      <c r="I8" s="242"/>
    </row>
    <row r="9" spans="1:9" x14ac:dyDescent="0.25">
      <c r="A9" s="243"/>
      <c r="B9" s="241"/>
      <c r="C9" s="241"/>
      <c r="D9" s="650" t="s">
        <v>391</v>
      </c>
      <c r="E9" s="650"/>
      <c r="F9" s="241"/>
      <c r="G9" s="241"/>
      <c r="H9" s="241"/>
      <c r="I9" s="242"/>
    </row>
    <row r="10" spans="1:9" x14ac:dyDescent="0.25">
      <c r="A10" s="243"/>
      <c r="B10" s="241"/>
      <c r="C10" s="241"/>
      <c r="D10" s="241"/>
      <c r="E10" s="241"/>
      <c r="F10" s="241"/>
      <c r="G10" s="241"/>
      <c r="H10" s="241"/>
      <c r="I10" s="242"/>
    </row>
    <row r="11" spans="1:9" x14ac:dyDescent="0.25">
      <c r="A11" s="243"/>
      <c r="B11" s="241"/>
      <c r="C11" s="241"/>
      <c r="D11" s="241"/>
      <c r="E11" s="241"/>
      <c r="F11" s="241"/>
      <c r="G11" s="241"/>
      <c r="H11" s="241"/>
      <c r="I11" s="242"/>
    </row>
    <row r="12" spans="1:9" x14ac:dyDescent="0.25">
      <c r="A12" s="243"/>
      <c r="B12" s="241"/>
      <c r="C12" s="241"/>
      <c r="D12" s="241"/>
      <c r="E12" s="241"/>
      <c r="F12" s="241"/>
      <c r="G12" s="241"/>
      <c r="H12" s="241"/>
      <c r="I12" s="242"/>
    </row>
    <row r="13" spans="1:9" ht="15.75" customHeight="1" x14ac:dyDescent="0.25">
      <c r="A13" s="240"/>
      <c r="B13" s="241"/>
      <c r="C13" s="252"/>
      <c r="D13" s="252"/>
      <c r="E13" s="252"/>
      <c r="F13" s="252"/>
      <c r="G13" s="252"/>
      <c r="H13" s="252"/>
      <c r="I13" s="242"/>
    </row>
    <row r="14" spans="1:9" ht="15" customHeight="1" thickBot="1" x14ac:dyDescent="0.3">
      <c r="A14" s="244"/>
      <c r="B14" s="245"/>
      <c r="C14" s="253"/>
      <c r="D14" s="253"/>
      <c r="E14" s="253"/>
      <c r="F14" s="253"/>
      <c r="G14" s="253"/>
      <c r="H14" s="253"/>
      <c r="I14" s="246"/>
    </row>
    <row r="15" spans="1:9" ht="15" customHeight="1" x14ac:dyDescent="0.25">
      <c r="A15" s="240"/>
      <c r="B15" s="241"/>
      <c r="C15" s="252"/>
      <c r="D15" s="252"/>
      <c r="E15" s="252"/>
      <c r="F15" s="252"/>
      <c r="G15" s="252"/>
      <c r="H15" s="252"/>
      <c r="I15" s="242"/>
    </row>
    <row r="16" spans="1:9" ht="15" customHeight="1" x14ac:dyDescent="0.25">
      <c r="A16" s="240"/>
      <c r="B16" s="241"/>
      <c r="C16" s="624"/>
      <c r="D16" s="624"/>
      <c r="E16" s="624"/>
      <c r="F16" s="624"/>
      <c r="G16" s="624"/>
      <c r="H16" s="624"/>
      <c r="I16" s="242"/>
    </row>
    <row r="17" spans="1:9" ht="15" customHeight="1" x14ac:dyDescent="0.25">
      <c r="A17" s="240"/>
      <c r="B17" s="241"/>
      <c r="C17" s="624"/>
      <c r="D17" s="624"/>
      <c r="E17" s="624"/>
      <c r="F17" s="624"/>
      <c r="G17" s="624"/>
      <c r="H17" s="624"/>
      <c r="I17" s="242"/>
    </row>
    <row r="18" spans="1:9" ht="15" customHeight="1" x14ac:dyDescent="0.25">
      <c r="A18" s="240"/>
      <c r="B18" s="241"/>
      <c r="C18" s="624"/>
      <c r="D18" s="624"/>
      <c r="E18" s="624"/>
      <c r="F18" s="624"/>
      <c r="G18" s="624"/>
      <c r="H18" s="624"/>
      <c r="I18" s="242"/>
    </row>
    <row r="19" spans="1:9" ht="15" customHeight="1" x14ac:dyDescent="0.25">
      <c r="A19" s="243" t="s">
        <v>352</v>
      </c>
      <c r="B19" s="241"/>
      <c r="C19" s="624"/>
      <c r="D19" s="624"/>
      <c r="E19" s="624"/>
      <c r="F19" s="624"/>
      <c r="G19" s="624"/>
      <c r="H19" s="624"/>
      <c r="I19" s="242"/>
    </row>
    <row r="20" spans="1:9" ht="15" customHeight="1" x14ac:dyDescent="0.25">
      <c r="A20" s="240"/>
      <c r="B20" s="241"/>
      <c r="C20" s="624"/>
      <c r="D20" s="624"/>
      <c r="E20" s="624"/>
      <c r="F20" s="624"/>
      <c r="G20" s="624"/>
      <c r="H20" s="624"/>
      <c r="I20" s="242"/>
    </row>
    <row r="21" spans="1:9" ht="15" customHeight="1" x14ac:dyDescent="0.25">
      <c r="A21" s="240"/>
      <c r="B21" s="241"/>
      <c r="C21" s="624"/>
      <c r="D21" s="624"/>
      <c r="E21" s="624"/>
      <c r="F21" s="624"/>
      <c r="G21" s="624"/>
      <c r="H21" s="624"/>
      <c r="I21" s="242"/>
    </row>
    <row r="22" spans="1:9" ht="15" customHeight="1" x14ac:dyDescent="0.25">
      <c r="A22" s="240"/>
      <c r="B22" s="241"/>
      <c r="C22" s="624"/>
      <c r="D22" s="649" t="s">
        <v>391</v>
      </c>
      <c r="E22" s="649"/>
      <c r="F22" s="624"/>
      <c r="G22" s="624"/>
      <c r="H22" s="624"/>
      <c r="I22" s="242"/>
    </row>
    <row r="23" spans="1:9" ht="15" customHeight="1" x14ac:dyDescent="0.25">
      <c r="A23" s="240"/>
      <c r="B23" s="241"/>
      <c r="C23" s="624"/>
      <c r="D23" s="624"/>
      <c r="E23" s="624"/>
      <c r="F23" s="624"/>
      <c r="G23" s="624"/>
      <c r="H23" s="624"/>
      <c r="I23" s="242"/>
    </row>
    <row r="24" spans="1:9" ht="15" customHeight="1" x14ac:dyDescent="0.25">
      <c r="A24" s="240"/>
      <c r="B24" s="241"/>
      <c r="C24" s="624"/>
      <c r="D24" s="624"/>
      <c r="E24" s="624"/>
      <c r="F24" s="624"/>
      <c r="G24" s="624"/>
      <c r="H24" s="624"/>
      <c r="I24" s="242"/>
    </row>
    <row r="25" spans="1:9" ht="15" customHeight="1" x14ac:dyDescent="0.25">
      <c r="A25" s="240"/>
      <c r="B25" s="241"/>
      <c r="C25" s="624"/>
      <c r="D25" s="624"/>
      <c r="E25" s="624"/>
      <c r="F25" s="624"/>
      <c r="G25" s="624"/>
      <c r="H25" s="624"/>
      <c r="I25" s="242"/>
    </row>
    <row r="26" spans="1:9" ht="15" customHeight="1" x14ac:dyDescent="0.25">
      <c r="A26" s="240"/>
      <c r="B26" s="241"/>
      <c r="C26" s="624"/>
      <c r="D26" s="624"/>
      <c r="E26" s="624"/>
      <c r="F26" s="624"/>
      <c r="G26" s="624"/>
      <c r="H26" s="624"/>
      <c r="I26" s="242"/>
    </row>
    <row r="27" spans="1:9" ht="14.25" customHeight="1" x14ac:dyDescent="0.25">
      <c r="A27" s="240"/>
      <c r="B27" s="241"/>
      <c r="C27" s="624"/>
      <c r="D27" s="624"/>
      <c r="E27" s="624"/>
      <c r="F27" s="624"/>
      <c r="G27" s="624"/>
      <c r="H27" s="624"/>
      <c r="I27" s="242"/>
    </row>
    <row r="28" spans="1:9" ht="15.75" customHeight="1" x14ac:dyDescent="0.25">
      <c r="A28" s="240"/>
      <c r="B28" s="241"/>
      <c r="C28" s="624"/>
      <c r="D28" s="624"/>
      <c r="E28" s="624"/>
      <c r="F28" s="624"/>
      <c r="G28" s="624"/>
      <c r="H28" s="624"/>
      <c r="I28" s="242"/>
    </row>
    <row r="29" spans="1:9" ht="15" customHeight="1" x14ac:dyDescent="0.25">
      <c r="A29" s="240"/>
      <c r="B29" s="241"/>
      <c r="C29" s="624"/>
      <c r="D29" s="624"/>
      <c r="E29" s="624"/>
      <c r="F29" s="624"/>
      <c r="G29" s="624"/>
      <c r="H29" s="624"/>
      <c r="I29" s="242"/>
    </row>
    <row r="30" spans="1:9" ht="15.75" customHeight="1" x14ac:dyDescent="0.25">
      <c r="A30" s="240"/>
      <c r="B30" s="241"/>
      <c r="C30" s="624"/>
      <c r="D30" s="624"/>
      <c r="E30" s="624"/>
      <c r="F30" s="624"/>
      <c r="G30" s="624"/>
      <c r="H30" s="624"/>
      <c r="I30" s="242"/>
    </row>
    <row r="31" spans="1:9" ht="15.75" thickBot="1" x14ac:dyDescent="0.3">
      <c r="A31" s="244"/>
      <c r="B31" s="245"/>
      <c r="C31" s="245"/>
      <c r="D31" s="245"/>
      <c r="E31" s="245"/>
      <c r="F31" s="245"/>
      <c r="G31" s="245"/>
      <c r="H31" s="245"/>
      <c r="I31" s="246"/>
    </row>
    <row r="32" spans="1:9" x14ac:dyDescent="0.25">
      <c r="A32" s="240"/>
      <c r="B32" s="241"/>
      <c r="C32" s="241"/>
      <c r="D32" s="241"/>
      <c r="E32" s="241"/>
      <c r="F32" s="241"/>
      <c r="G32" s="241"/>
      <c r="H32" s="241"/>
      <c r="I32" s="242"/>
    </row>
    <row r="33" spans="1:9" x14ac:dyDescent="0.25">
      <c r="A33" s="243" t="s">
        <v>351</v>
      </c>
      <c r="B33" s="241"/>
      <c r="C33" s="241"/>
      <c r="D33" s="241"/>
      <c r="E33" s="241"/>
      <c r="F33" s="241"/>
      <c r="G33" s="241"/>
      <c r="H33" s="241"/>
      <c r="I33" s="242"/>
    </row>
    <row r="34" spans="1:9" x14ac:dyDescent="0.25">
      <c r="A34" s="240"/>
      <c r="B34" s="241"/>
      <c r="C34" s="241"/>
      <c r="D34" s="241"/>
      <c r="E34" s="241"/>
      <c r="F34" s="241"/>
      <c r="G34" s="241"/>
      <c r="H34" s="241"/>
      <c r="I34" s="242"/>
    </row>
    <row r="35" spans="1:9" x14ac:dyDescent="0.25">
      <c r="A35" s="240"/>
      <c r="B35" s="241"/>
      <c r="C35" s="241"/>
      <c r="D35" s="241"/>
      <c r="E35" s="241"/>
      <c r="F35" s="241"/>
      <c r="G35" s="241"/>
      <c r="H35" s="241"/>
      <c r="I35" s="242"/>
    </row>
    <row r="36" spans="1:9" x14ac:dyDescent="0.25">
      <c r="A36" s="240"/>
      <c r="B36" s="241"/>
      <c r="C36" s="241"/>
      <c r="D36" s="648" t="s">
        <v>391</v>
      </c>
      <c r="E36" s="648"/>
      <c r="F36" s="241"/>
      <c r="G36" s="241"/>
      <c r="H36" s="241"/>
      <c r="I36" s="242"/>
    </row>
    <row r="37" spans="1:9" x14ac:dyDescent="0.25">
      <c r="A37" s="240"/>
      <c r="B37" s="241"/>
      <c r="C37" s="241"/>
      <c r="D37" s="241"/>
      <c r="E37" s="241"/>
      <c r="F37" s="241"/>
      <c r="G37" s="241"/>
      <c r="H37" s="241"/>
      <c r="I37" s="242"/>
    </row>
    <row r="38" spans="1:9" x14ac:dyDescent="0.25">
      <c r="A38" s="240"/>
      <c r="B38" s="241"/>
      <c r="C38" s="241"/>
      <c r="D38" s="241"/>
      <c r="E38" s="241"/>
      <c r="F38" s="241"/>
      <c r="G38" s="241"/>
      <c r="H38" s="241"/>
      <c r="I38" s="242"/>
    </row>
    <row r="39" spans="1:9" x14ac:dyDescent="0.25">
      <c r="A39" s="240"/>
      <c r="B39" s="241"/>
      <c r="C39" s="241"/>
      <c r="D39" s="241"/>
      <c r="E39" s="241"/>
      <c r="F39" s="241"/>
      <c r="G39" s="241"/>
      <c r="H39" s="241"/>
      <c r="I39" s="242"/>
    </row>
    <row r="40" spans="1:9" x14ac:dyDescent="0.25">
      <c r="A40" s="240"/>
      <c r="B40" s="241"/>
      <c r="C40" s="241"/>
      <c r="D40" s="241"/>
      <c r="E40" s="241"/>
      <c r="F40" s="241"/>
      <c r="G40" s="241"/>
      <c r="H40" s="241"/>
      <c r="I40" s="242"/>
    </row>
    <row r="41" spans="1:9" ht="15.75" thickBot="1" x14ac:dyDescent="0.3">
      <c r="A41" s="244"/>
      <c r="B41" s="245"/>
      <c r="C41" s="245"/>
      <c r="D41" s="245"/>
      <c r="E41" s="245"/>
      <c r="F41" s="245"/>
      <c r="G41" s="245"/>
      <c r="H41" s="245"/>
      <c r="I41" s="246"/>
    </row>
  </sheetData>
  <mergeCells count="8">
    <mergeCell ref="D36:E36"/>
    <mergeCell ref="A1:I1"/>
    <mergeCell ref="A3:I3"/>
    <mergeCell ref="A2:I2"/>
    <mergeCell ref="A4:I4"/>
    <mergeCell ref="A5:I5"/>
    <mergeCell ref="D22:E22"/>
    <mergeCell ref="D9:E9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9"/>
  <sheetViews>
    <sheetView topLeftCell="A7" workbookViewId="0">
      <selection activeCell="E25" sqref="E25"/>
    </sheetView>
  </sheetViews>
  <sheetFormatPr baseColWidth="10" defaultRowHeight="14.25" x14ac:dyDescent="0.25"/>
  <cols>
    <col min="1" max="1" width="1.42578125" style="79" customWidth="1"/>
    <col min="2" max="2" width="44.28515625" style="79" bestFit="1" customWidth="1"/>
    <col min="3" max="7" width="12.7109375" style="79" customWidth="1"/>
    <col min="8" max="16384" width="11.42578125" style="79"/>
  </cols>
  <sheetData>
    <row r="1" spans="1:7" s="106" customFormat="1" ht="15" x14ac:dyDescent="0.25">
      <c r="A1" s="652" t="s">
        <v>185</v>
      </c>
      <c r="B1" s="652"/>
      <c r="C1" s="652"/>
      <c r="D1" s="652"/>
      <c r="E1" s="652"/>
      <c r="F1" s="652"/>
      <c r="G1" s="652"/>
    </row>
    <row r="2" spans="1:7" s="107" customFormat="1" ht="15.75" x14ac:dyDescent="0.25">
      <c r="A2" s="652" t="s">
        <v>133</v>
      </c>
      <c r="B2" s="652"/>
      <c r="C2" s="652"/>
      <c r="D2" s="652"/>
      <c r="E2" s="652"/>
      <c r="F2" s="652"/>
      <c r="G2" s="652"/>
    </row>
    <row r="3" spans="1:7" s="107" customFormat="1" ht="15.75" x14ac:dyDescent="0.25">
      <c r="A3" s="652" t="s">
        <v>385</v>
      </c>
      <c r="B3" s="652"/>
      <c r="C3" s="652"/>
      <c r="D3" s="652"/>
      <c r="E3" s="652"/>
      <c r="F3" s="652"/>
      <c r="G3" s="652"/>
    </row>
    <row r="4" spans="1:7" s="107" customFormat="1" ht="15.75" x14ac:dyDescent="0.25">
      <c r="A4" s="652" t="s">
        <v>335</v>
      </c>
      <c r="B4" s="652"/>
      <c r="C4" s="652"/>
      <c r="D4" s="652"/>
      <c r="E4" s="652"/>
      <c r="F4" s="652"/>
      <c r="G4" s="652"/>
    </row>
    <row r="5" spans="1:7" s="108" customFormat="1" ht="15.75" thickBot="1" x14ac:dyDescent="0.3">
      <c r="A5" s="653" t="s">
        <v>122</v>
      </c>
      <c r="B5" s="653"/>
      <c r="C5" s="653"/>
      <c r="D5" s="653"/>
      <c r="E5" s="653"/>
      <c r="F5" s="653"/>
      <c r="G5" s="653"/>
    </row>
    <row r="6" spans="1:7" s="104" customFormat="1" ht="45.75" thickBot="1" x14ac:dyDescent="0.3">
      <c r="A6" s="651" t="s">
        <v>114</v>
      </c>
      <c r="B6" s="651"/>
      <c r="C6" s="105" t="s">
        <v>222</v>
      </c>
      <c r="D6" s="105" t="s">
        <v>219</v>
      </c>
      <c r="E6" s="105" t="s">
        <v>220</v>
      </c>
      <c r="F6" s="105" t="s">
        <v>223</v>
      </c>
      <c r="G6" s="105" t="s">
        <v>221</v>
      </c>
    </row>
    <row r="7" spans="1:7" ht="20.100000000000001" customHeight="1" x14ac:dyDescent="0.25">
      <c r="A7" s="109"/>
      <c r="B7" s="110"/>
      <c r="C7" s="111"/>
      <c r="D7" s="111"/>
      <c r="E7" s="111"/>
      <c r="F7" s="111"/>
      <c r="G7" s="111"/>
    </row>
    <row r="8" spans="1:7" ht="20.100000000000001" customHeight="1" x14ac:dyDescent="0.25">
      <c r="A8" s="112" t="s">
        <v>57</v>
      </c>
      <c r="B8" s="113"/>
      <c r="C8" s="111"/>
      <c r="D8" s="111"/>
      <c r="E8" s="111"/>
      <c r="F8" s="111"/>
      <c r="G8" s="111"/>
    </row>
    <row r="9" spans="1:7" ht="20.100000000000001" customHeight="1" x14ac:dyDescent="0.25">
      <c r="A9" s="114"/>
      <c r="B9" s="115"/>
      <c r="C9" s="111"/>
      <c r="D9" s="111"/>
      <c r="E9" s="111"/>
      <c r="F9" s="111"/>
      <c r="G9" s="111"/>
    </row>
    <row r="10" spans="1:7" ht="20.100000000000001" customHeight="1" x14ac:dyDescent="0.25">
      <c r="A10" s="114"/>
      <c r="B10" s="115" t="s">
        <v>59</v>
      </c>
      <c r="C10" s="111"/>
      <c r="D10" s="111"/>
      <c r="E10" s="111"/>
      <c r="F10" s="111"/>
      <c r="G10" s="111"/>
    </row>
    <row r="11" spans="1:7" ht="20.100000000000001" customHeight="1" x14ac:dyDescent="0.25">
      <c r="A11" s="116"/>
      <c r="B11" s="117" t="s">
        <v>61</v>
      </c>
      <c r="C11" s="359">
        <v>5816470</v>
      </c>
      <c r="D11" s="359">
        <v>9173137</v>
      </c>
      <c r="E11" s="359">
        <v>5216109</v>
      </c>
      <c r="F11" s="359">
        <f>C11+D11-E11</f>
        <v>9773498</v>
      </c>
      <c r="G11" s="359">
        <f>F11-C11</f>
        <v>3957028</v>
      </c>
    </row>
    <row r="12" spans="1:7" ht="20.100000000000001" customHeight="1" x14ac:dyDescent="0.25">
      <c r="A12" s="116"/>
      <c r="B12" s="117" t="s">
        <v>63</v>
      </c>
      <c r="C12" s="359"/>
      <c r="D12" s="359"/>
      <c r="E12" s="359"/>
      <c r="F12" s="359"/>
      <c r="G12" s="359"/>
    </row>
    <row r="13" spans="1:7" ht="20.100000000000001" customHeight="1" x14ac:dyDescent="0.25">
      <c r="A13" s="116"/>
      <c r="B13" s="117" t="s">
        <v>65</v>
      </c>
      <c r="C13" s="359">
        <v>26033621</v>
      </c>
      <c r="D13" s="359">
        <v>6402727</v>
      </c>
      <c r="E13" s="359">
        <v>4771760</v>
      </c>
      <c r="F13" s="359">
        <f>C13+D13-E13</f>
        <v>27664588</v>
      </c>
      <c r="G13" s="359">
        <f>F13-C13</f>
        <v>1630967</v>
      </c>
    </row>
    <row r="14" spans="1:7" ht="20.100000000000001" customHeight="1" x14ac:dyDescent="0.25">
      <c r="A14" s="116"/>
      <c r="B14" s="117" t="s">
        <v>67</v>
      </c>
      <c r="C14" s="359"/>
      <c r="D14" s="359"/>
      <c r="E14" s="359"/>
      <c r="F14" s="359"/>
      <c r="G14" s="359"/>
    </row>
    <row r="15" spans="1:7" ht="20.100000000000001" customHeight="1" x14ac:dyDescent="0.25">
      <c r="A15" s="116"/>
      <c r="B15" s="117" t="s">
        <v>69</v>
      </c>
      <c r="C15" s="359"/>
      <c r="D15" s="359"/>
      <c r="E15" s="359"/>
      <c r="F15" s="359"/>
      <c r="G15" s="359"/>
    </row>
    <row r="16" spans="1:7" ht="20.100000000000001" customHeight="1" x14ac:dyDescent="0.25">
      <c r="A16" s="116"/>
      <c r="B16" s="117" t="s">
        <v>71</v>
      </c>
      <c r="C16" s="359"/>
      <c r="D16" s="359"/>
      <c r="E16" s="359"/>
      <c r="F16" s="359"/>
      <c r="G16" s="359"/>
    </row>
    <row r="17" spans="1:7" ht="20.100000000000001" customHeight="1" x14ac:dyDescent="0.25">
      <c r="A17" s="116"/>
      <c r="B17" s="117" t="s">
        <v>73</v>
      </c>
      <c r="C17" s="359">
        <v>175712</v>
      </c>
      <c r="D17" s="359">
        <v>496430</v>
      </c>
      <c r="E17" s="359">
        <v>338892</v>
      </c>
      <c r="F17" s="359">
        <f>C17+D17-E17</f>
        <v>333250</v>
      </c>
      <c r="G17" s="359">
        <f>F17-C17</f>
        <v>157538</v>
      </c>
    </row>
    <row r="18" spans="1:7" ht="20.100000000000001" customHeight="1" x14ac:dyDescent="0.25">
      <c r="A18" s="114"/>
      <c r="B18" s="115"/>
      <c r="C18" s="359"/>
      <c r="D18" s="359"/>
      <c r="E18" s="359"/>
      <c r="F18" s="359"/>
      <c r="G18" s="359"/>
    </row>
    <row r="19" spans="1:7" ht="20.100000000000001" customHeight="1" x14ac:dyDescent="0.25">
      <c r="A19" s="114"/>
      <c r="B19" s="115" t="s">
        <v>76</v>
      </c>
      <c r="C19" s="359"/>
      <c r="D19" s="359"/>
      <c r="E19" s="359"/>
      <c r="F19" s="359"/>
      <c r="G19" s="359"/>
    </row>
    <row r="20" spans="1:7" ht="20.100000000000001" customHeight="1" x14ac:dyDescent="0.25">
      <c r="A20" s="116"/>
      <c r="B20" s="117" t="s">
        <v>78</v>
      </c>
      <c r="C20" s="359"/>
      <c r="D20" s="359"/>
      <c r="E20" s="359"/>
      <c r="F20" s="359"/>
      <c r="G20" s="359"/>
    </row>
    <row r="21" spans="1:7" ht="20.100000000000001" customHeight="1" x14ac:dyDescent="0.25">
      <c r="A21" s="116"/>
      <c r="B21" s="117" t="s">
        <v>80</v>
      </c>
      <c r="C21" s="359"/>
      <c r="D21" s="359"/>
      <c r="E21" s="359"/>
      <c r="F21" s="359"/>
      <c r="G21" s="359"/>
    </row>
    <row r="22" spans="1:7" ht="20.100000000000001" customHeight="1" x14ac:dyDescent="0.25">
      <c r="A22" s="116"/>
      <c r="B22" s="117" t="s">
        <v>83</v>
      </c>
      <c r="C22" s="359">
        <v>18084032</v>
      </c>
      <c r="D22" s="359">
        <v>18330588</v>
      </c>
      <c r="E22" s="359">
        <v>18084032</v>
      </c>
      <c r="F22" s="359">
        <f>C22+D22-E22</f>
        <v>18330588</v>
      </c>
      <c r="G22" s="359">
        <f t="shared" ref="G22:G25" si="0">F22-C22</f>
        <v>246556</v>
      </c>
    </row>
    <row r="23" spans="1:7" ht="20.100000000000001" customHeight="1" x14ac:dyDescent="0.25">
      <c r="A23" s="116"/>
      <c r="B23" s="117" t="s">
        <v>86</v>
      </c>
      <c r="C23" s="359">
        <v>13289639</v>
      </c>
      <c r="D23" s="359">
        <v>4066684</v>
      </c>
      <c r="E23" s="359"/>
      <c r="F23" s="359">
        <f>C23+D23-E23</f>
        <v>17356323</v>
      </c>
      <c r="G23" s="359">
        <f t="shared" si="0"/>
        <v>4066684</v>
      </c>
    </row>
    <row r="24" spans="1:7" ht="20.100000000000001" customHeight="1" x14ac:dyDescent="0.25">
      <c r="A24" s="116"/>
      <c r="B24" s="117" t="s">
        <v>87</v>
      </c>
      <c r="C24" s="359">
        <v>813425</v>
      </c>
      <c r="D24" s="359">
        <v>9361</v>
      </c>
      <c r="E24" s="359"/>
      <c r="F24" s="359">
        <f>C24+D24-E24</f>
        <v>822786</v>
      </c>
      <c r="G24" s="359">
        <f t="shared" si="0"/>
        <v>9361</v>
      </c>
    </row>
    <row r="25" spans="1:7" ht="20.100000000000001" customHeight="1" x14ac:dyDescent="0.25">
      <c r="A25" s="116"/>
      <c r="B25" s="117" t="s">
        <v>89</v>
      </c>
      <c r="C25" s="359">
        <v>3019114</v>
      </c>
      <c r="D25" s="359">
        <v>603497</v>
      </c>
      <c r="E25" s="359"/>
      <c r="F25" s="359">
        <f>C25+D25-E25</f>
        <v>3622611</v>
      </c>
      <c r="G25" s="359">
        <f t="shared" si="0"/>
        <v>603497</v>
      </c>
    </row>
    <row r="26" spans="1:7" ht="20.100000000000001" customHeight="1" x14ac:dyDescent="0.25">
      <c r="A26" s="116"/>
      <c r="B26" s="117" t="s">
        <v>90</v>
      </c>
      <c r="C26" s="359"/>
      <c r="D26" s="359"/>
      <c r="E26" s="359"/>
      <c r="F26" s="359"/>
      <c r="G26" s="359"/>
    </row>
    <row r="27" spans="1:7" ht="20.100000000000001" customHeight="1" x14ac:dyDescent="0.25">
      <c r="A27" s="116"/>
      <c r="B27" s="117" t="s">
        <v>92</v>
      </c>
      <c r="C27" s="359"/>
      <c r="D27" s="359"/>
      <c r="E27" s="359"/>
      <c r="F27" s="359"/>
      <c r="G27" s="359"/>
    </row>
    <row r="28" spans="1:7" ht="20.100000000000001" customHeight="1" x14ac:dyDescent="0.25">
      <c r="A28" s="116"/>
      <c r="B28" s="117" t="s">
        <v>94</v>
      </c>
      <c r="C28" s="359"/>
      <c r="D28" s="359"/>
      <c r="E28" s="359"/>
      <c r="F28" s="359"/>
      <c r="G28" s="359"/>
    </row>
    <row r="29" spans="1:7" ht="20.100000000000001" customHeight="1" thickBot="1" x14ac:dyDescent="0.3">
      <c r="A29" s="118"/>
      <c r="B29" s="119"/>
      <c r="C29" s="360"/>
      <c r="D29" s="360"/>
      <c r="E29" s="360"/>
      <c r="F29" s="360"/>
      <c r="G29" s="360"/>
    </row>
  </sheetData>
  <mergeCells count="6">
    <mergeCell ref="A6:B6"/>
    <mergeCell ref="A1:G1"/>
    <mergeCell ref="A3:G3"/>
    <mergeCell ref="A2:G2"/>
    <mergeCell ref="A4:G4"/>
    <mergeCell ref="A5:G5"/>
  </mergeCells>
  <pageMargins left="0.23622047244094491" right="0.15748031496062992" top="0.74803149606299213" bottom="0.74803149606299213" header="0.31496062992125984" footer="0.31496062992125984"/>
  <pageSetup scale="9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41"/>
  <sheetViews>
    <sheetView topLeftCell="A7" workbookViewId="0">
      <selection activeCell="L42" sqref="L42"/>
    </sheetView>
  </sheetViews>
  <sheetFormatPr baseColWidth="10" defaultRowHeight="14.25" x14ac:dyDescent="0.2"/>
  <cols>
    <col min="1" max="1" width="5.28515625" style="8" customWidth="1"/>
    <col min="2" max="2" width="33.7109375" style="8" customWidth="1"/>
    <col min="3" max="3" width="17" style="8" customWidth="1"/>
    <col min="4" max="4" width="16.85546875" style="8" customWidth="1"/>
    <col min="5" max="5" width="11.42578125" style="8" hidden="1" customWidth="1"/>
    <col min="6" max="6" width="17" style="8" customWidth="1"/>
    <col min="7" max="7" width="17.140625" style="8" customWidth="1"/>
    <col min="8" max="16384" width="11.42578125" style="8"/>
  </cols>
  <sheetData>
    <row r="1" spans="1:7" s="106" customFormat="1" ht="15" x14ac:dyDescent="0.25">
      <c r="A1" s="652" t="s">
        <v>185</v>
      </c>
      <c r="B1" s="652"/>
      <c r="C1" s="652"/>
      <c r="D1" s="652"/>
      <c r="E1" s="652"/>
      <c r="F1" s="652"/>
      <c r="G1" s="652"/>
    </row>
    <row r="2" spans="1:7" s="107" customFormat="1" ht="15.75" x14ac:dyDescent="0.25">
      <c r="A2" s="652" t="s">
        <v>134</v>
      </c>
      <c r="B2" s="652"/>
      <c r="C2" s="652"/>
      <c r="D2" s="652"/>
      <c r="E2" s="652"/>
      <c r="F2" s="652"/>
      <c r="G2" s="652"/>
    </row>
    <row r="3" spans="1:7" s="107" customFormat="1" ht="15.75" x14ac:dyDescent="0.25">
      <c r="A3" s="652" t="s">
        <v>385</v>
      </c>
      <c r="B3" s="652"/>
      <c r="C3" s="652"/>
      <c r="D3" s="652"/>
      <c r="E3" s="652"/>
      <c r="F3" s="652"/>
      <c r="G3" s="652"/>
    </row>
    <row r="4" spans="1:7" s="107" customFormat="1" ht="15.75" x14ac:dyDescent="0.25">
      <c r="A4" s="652" t="s">
        <v>335</v>
      </c>
      <c r="B4" s="652"/>
      <c r="C4" s="652"/>
      <c r="D4" s="652"/>
      <c r="E4" s="652"/>
      <c r="F4" s="652"/>
      <c r="G4" s="652"/>
    </row>
    <row r="5" spans="1:7" s="108" customFormat="1" ht="15.75" thickBot="1" x14ac:dyDescent="0.3">
      <c r="A5" s="653" t="s">
        <v>122</v>
      </c>
      <c r="B5" s="653"/>
      <c r="C5" s="653"/>
      <c r="D5" s="653"/>
      <c r="E5" s="653"/>
      <c r="F5" s="653"/>
      <c r="G5" s="653"/>
    </row>
    <row r="6" spans="1:7" s="122" customFormat="1" ht="37.5" customHeight="1" thickBot="1" x14ac:dyDescent="0.25">
      <c r="A6" s="664" t="s">
        <v>135</v>
      </c>
      <c r="B6" s="665"/>
      <c r="C6" s="120" t="s">
        <v>136</v>
      </c>
      <c r="D6" s="664" t="s">
        <v>137</v>
      </c>
      <c r="E6" s="666"/>
      <c r="F6" s="121" t="s">
        <v>138</v>
      </c>
      <c r="G6" s="120" t="s">
        <v>139</v>
      </c>
    </row>
    <row r="7" spans="1:7" ht="37.5" customHeight="1" x14ac:dyDescent="0.2">
      <c r="A7" s="667"/>
      <c r="B7" s="668"/>
      <c r="C7" s="14"/>
      <c r="D7" s="14"/>
      <c r="E7" s="14"/>
      <c r="F7" s="15"/>
      <c r="G7" s="14"/>
    </row>
    <row r="8" spans="1:7" x14ac:dyDescent="0.2">
      <c r="A8" s="669" t="s">
        <v>140</v>
      </c>
      <c r="B8" s="670"/>
      <c r="C8" s="4"/>
      <c r="D8" s="4"/>
      <c r="E8" s="669"/>
      <c r="F8" s="670"/>
      <c r="G8" s="4"/>
    </row>
    <row r="9" spans="1:7" ht="15" x14ac:dyDescent="0.2">
      <c r="A9" s="662" t="s">
        <v>141</v>
      </c>
      <c r="B9" s="663"/>
      <c r="C9" s="361" t="s">
        <v>391</v>
      </c>
      <c r="D9" s="361" t="s">
        <v>391</v>
      </c>
      <c r="E9" s="656" t="s">
        <v>391</v>
      </c>
      <c r="F9" s="657"/>
      <c r="G9" s="361" t="s">
        <v>391</v>
      </c>
    </row>
    <row r="10" spans="1:7" ht="15" x14ac:dyDescent="0.2">
      <c r="A10" s="654" t="s">
        <v>142</v>
      </c>
      <c r="B10" s="655"/>
      <c r="C10" s="361"/>
      <c r="D10" s="361"/>
      <c r="E10" s="656"/>
      <c r="F10" s="657"/>
      <c r="G10" s="361"/>
    </row>
    <row r="11" spans="1:7" ht="15" x14ac:dyDescent="0.2">
      <c r="A11" s="6"/>
      <c r="B11" s="13" t="s">
        <v>143</v>
      </c>
      <c r="C11" s="361"/>
      <c r="D11" s="361"/>
      <c r="E11" s="656"/>
      <c r="F11" s="657"/>
      <c r="G11" s="361"/>
    </row>
    <row r="12" spans="1:7" x14ac:dyDescent="0.2">
      <c r="A12" s="5"/>
      <c r="B12" s="13" t="s">
        <v>144</v>
      </c>
      <c r="C12" s="362"/>
      <c r="D12" s="362"/>
      <c r="E12" s="658"/>
      <c r="F12" s="659"/>
      <c r="G12" s="362"/>
    </row>
    <row r="13" spans="1:7" x14ac:dyDescent="0.2">
      <c r="A13" s="5"/>
      <c r="B13" s="13" t="s">
        <v>145</v>
      </c>
      <c r="C13" s="362"/>
      <c r="D13" s="362"/>
      <c r="E13" s="658"/>
      <c r="F13" s="659"/>
      <c r="G13" s="362"/>
    </row>
    <row r="14" spans="1:7" x14ac:dyDescent="0.2">
      <c r="A14" s="5"/>
      <c r="B14" s="2"/>
      <c r="C14" s="362"/>
      <c r="D14" s="362"/>
      <c r="E14" s="658"/>
      <c r="F14" s="659"/>
      <c r="G14" s="362"/>
    </row>
    <row r="15" spans="1:7" ht="15" x14ac:dyDescent="0.2">
      <c r="A15" s="654" t="s">
        <v>146</v>
      </c>
      <c r="B15" s="655"/>
      <c r="C15" s="361"/>
      <c r="D15" s="361"/>
      <c r="E15" s="656"/>
      <c r="F15" s="657"/>
      <c r="G15" s="361"/>
    </row>
    <row r="16" spans="1:7" x14ac:dyDescent="0.2">
      <c r="A16" s="5"/>
      <c r="B16" s="13" t="s">
        <v>147</v>
      </c>
      <c r="C16" s="362"/>
      <c r="D16" s="362"/>
      <c r="E16" s="658"/>
      <c r="F16" s="659"/>
      <c r="G16" s="362"/>
    </row>
    <row r="17" spans="1:7" ht="15" x14ac:dyDescent="0.2">
      <c r="A17" s="6"/>
      <c r="B17" s="13" t="s">
        <v>148</v>
      </c>
      <c r="C17" s="362"/>
      <c r="D17" s="362"/>
      <c r="E17" s="658"/>
      <c r="F17" s="659"/>
      <c r="G17" s="362"/>
    </row>
    <row r="18" spans="1:7" ht="15" x14ac:dyDescent="0.2">
      <c r="A18" s="6"/>
      <c r="B18" s="13" t="s">
        <v>144</v>
      </c>
      <c r="C18" s="361"/>
      <c r="D18" s="361"/>
      <c r="E18" s="656"/>
      <c r="F18" s="657"/>
      <c r="G18" s="361"/>
    </row>
    <row r="19" spans="1:7" x14ac:dyDescent="0.2">
      <c r="A19" s="5"/>
      <c r="B19" s="13" t="s">
        <v>145</v>
      </c>
      <c r="C19" s="362"/>
      <c r="D19" s="362"/>
      <c r="E19" s="658"/>
      <c r="F19" s="659"/>
      <c r="G19" s="362"/>
    </row>
    <row r="20" spans="1:7" ht="15" x14ac:dyDescent="0.2">
      <c r="A20" s="6"/>
      <c r="B20" s="10"/>
      <c r="C20" s="361"/>
      <c r="D20" s="361"/>
      <c r="E20" s="656"/>
      <c r="F20" s="657"/>
      <c r="G20" s="361"/>
    </row>
    <row r="21" spans="1:7" x14ac:dyDescent="0.2">
      <c r="A21" s="7"/>
      <c r="B21" s="3" t="s">
        <v>149</v>
      </c>
      <c r="C21" s="363"/>
      <c r="D21" s="363"/>
      <c r="E21" s="660"/>
      <c r="F21" s="661"/>
      <c r="G21" s="363"/>
    </row>
    <row r="22" spans="1:7" x14ac:dyDescent="0.2">
      <c r="A22" s="23"/>
      <c r="B22" s="24"/>
      <c r="C22" s="363"/>
      <c r="D22" s="363"/>
      <c r="E22" s="364"/>
      <c r="F22" s="363"/>
      <c r="G22" s="363"/>
    </row>
    <row r="23" spans="1:7" ht="15" x14ac:dyDescent="0.2">
      <c r="A23" s="662" t="s">
        <v>150</v>
      </c>
      <c r="B23" s="663"/>
      <c r="C23" s="361"/>
      <c r="D23" s="361"/>
      <c r="E23" s="656"/>
      <c r="F23" s="657"/>
      <c r="G23" s="361"/>
    </row>
    <row r="24" spans="1:7" ht="15" x14ac:dyDescent="0.2">
      <c r="A24" s="654" t="s">
        <v>142</v>
      </c>
      <c r="B24" s="655"/>
      <c r="C24" s="361"/>
      <c r="D24" s="361"/>
      <c r="E24" s="656"/>
      <c r="F24" s="657"/>
      <c r="G24" s="361"/>
    </row>
    <row r="25" spans="1:7" ht="15" x14ac:dyDescent="0.2">
      <c r="A25" s="6"/>
      <c r="B25" s="13" t="s">
        <v>143</v>
      </c>
      <c r="C25" s="361"/>
      <c r="D25" s="361"/>
      <c r="E25" s="656"/>
      <c r="F25" s="657"/>
      <c r="G25" s="361"/>
    </row>
    <row r="26" spans="1:7" x14ac:dyDescent="0.2">
      <c r="A26" s="5"/>
      <c r="B26" s="13" t="s">
        <v>144</v>
      </c>
      <c r="C26" s="362"/>
      <c r="D26" s="362"/>
      <c r="E26" s="658"/>
      <c r="F26" s="659"/>
      <c r="G26" s="362"/>
    </row>
    <row r="27" spans="1:7" x14ac:dyDescent="0.2">
      <c r="A27" s="5"/>
      <c r="B27" s="13" t="s">
        <v>145</v>
      </c>
      <c r="C27" s="362"/>
      <c r="D27" s="362"/>
      <c r="E27" s="658"/>
      <c r="F27" s="659"/>
      <c r="G27" s="362"/>
    </row>
    <row r="28" spans="1:7" x14ac:dyDescent="0.2">
      <c r="A28" s="5"/>
      <c r="B28" s="2"/>
      <c r="C28" s="362"/>
      <c r="D28" s="362"/>
      <c r="E28" s="658"/>
      <c r="F28" s="659"/>
      <c r="G28" s="362"/>
    </row>
    <row r="29" spans="1:7" ht="15" x14ac:dyDescent="0.2">
      <c r="A29" s="654" t="s">
        <v>146</v>
      </c>
      <c r="B29" s="655"/>
      <c r="C29" s="361"/>
      <c r="D29" s="361"/>
      <c r="E29" s="656"/>
      <c r="F29" s="657"/>
      <c r="G29" s="361"/>
    </row>
    <row r="30" spans="1:7" x14ac:dyDescent="0.2">
      <c r="A30" s="5"/>
      <c r="B30" s="13" t="s">
        <v>147</v>
      </c>
      <c r="C30" s="362"/>
      <c r="D30" s="362"/>
      <c r="E30" s="658"/>
      <c r="F30" s="659"/>
      <c r="G30" s="362"/>
    </row>
    <row r="31" spans="1:7" ht="15" x14ac:dyDescent="0.2">
      <c r="A31" s="6"/>
      <c r="B31" s="13" t="s">
        <v>148</v>
      </c>
      <c r="C31" s="362"/>
      <c r="D31" s="362"/>
      <c r="E31" s="658"/>
      <c r="F31" s="659"/>
      <c r="G31" s="362"/>
    </row>
    <row r="32" spans="1:7" ht="15" x14ac:dyDescent="0.2">
      <c r="A32" s="6"/>
      <c r="B32" s="13" t="s">
        <v>144</v>
      </c>
      <c r="C32" s="361"/>
      <c r="D32" s="361"/>
      <c r="E32" s="656"/>
      <c r="F32" s="657"/>
      <c r="G32" s="361"/>
    </row>
    <row r="33" spans="1:7" x14ac:dyDescent="0.2">
      <c r="A33" s="5"/>
      <c r="B33" s="13" t="s">
        <v>145</v>
      </c>
      <c r="C33" s="362"/>
      <c r="D33" s="362"/>
      <c r="E33" s="658"/>
      <c r="F33" s="659"/>
      <c r="G33" s="362"/>
    </row>
    <row r="34" spans="1:7" ht="15" x14ac:dyDescent="0.2">
      <c r="A34" s="6"/>
      <c r="B34" s="10"/>
      <c r="C34" s="361"/>
      <c r="D34" s="361"/>
      <c r="E34" s="656"/>
      <c r="F34" s="657"/>
      <c r="G34" s="361"/>
    </row>
    <row r="35" spans="1:7" x14ac:dyDescent="0.2">
      <c r="A35" s="7"/>
      <c r="B35" s="3" t="s">
        <v>151</v>
      </c>
      <c r="C35" s="363"/>
      <c r="D35" s="363"/>
      <c r="E35" s="660"/>
      <c r="F35" s="661"/>
      <c r="G35" s="363"/>
    </row>
    <row r="36" spans="1:7" x14ac:dyDescent="0.2">
      <c r="A36" s="5"/>
      <c r="B36" s="2"/>
      <c r="C36" s="362"/>
      <c r="D36" s="362"/>
      <c r="E36" s="658"/>
      <c r="F36" s="659"/>
      <c r="G36" s="362"/>
    </row>
    <row r="37" spans="1:7" x14ac:dyDescent="0.2">
      <c r="A37" s="5"/>
      <c r="B37" s="13" t="s">
        <v>152</v>
      </c>
      <c r="C37" s="362"/>
      <c r="D37" s="362"/>
      <c r="E37" s="658"/>
      <c r="F37" s="659"/>
      <c r="G37" s="362"/>
    </row>
    <row r="38" spans="1:7" x14ac:dyDescent="0.2">
      <c r="A38" s="5"/>
      <c r="B38" s="2"/>
      <c r="C38" s="362"/>
      <c r="D38" s="362"/>
      <c r="E38" s="658"/>
      <c r="F38" s="659"/>
      <c r="G38" s="362"/>
    </row>
    <row r="39" spans="1:7" ht="15" x14ac:dyDescent="0.2">
      <c r="A39" s="6"/>
      <c r="B39" s="10" t="s">
        <v>153</v>
      </c>
      <c r="C39" s="361" t="s">
        <v>391</v>
      </c>
      <c r="D39" s="361" t="s">
        <v>391</v>
      </c>
      <c r="E39" s="656" t="s">
        <v>391</v>
      </c>
      <c r="F39" s="657"/>
      <c r="G39" s="361" t="s">
        <v>391</v>
      </c>
    </row>
    <row r="40" spans="1:7" ht="15" x14ac:dyDescent="0.2">
      <c r="A40" s="6"/>
      <c r="B40" s="11"/>
      <c r="C40" s="361"/>
      <c r="D40" s="361"/>
      <c r="E40" s="365"/>
      <c r="F40" s="361"/>
      <c r="G40" s="361"/>
    </row>
    <row r="41" spans="1:7" ht="5.25" customHeight="1" thickBot="1" x14ac:dyDescent="0.25">
      <c r="A41" s="671"/>
      <c r="B41" s="672"/>
      <c r="C41" s="12"/>
      <c r="D41" s="12"/>
      <c r="E41" s="671"/>
      <c r="F41" s="672"/>
      <c r="G41" s="12"/>
    </row>
  </sheetData>
  <mergeCells count="48">
    <mergeCell ref="E30:F30"/>
    <mergeCell ref="E34:F34"/>
    <mergeCell ref="E35:F35"/>
    <mergeCell ref="E36:F36"/>
    <mergeCell ref="E31:F31"/>
    <mergeCell ref="E32:F32"/>
    <mergeCell ref="E33:F33"/>
    <mergeCell ref="A41:B41"/>
    <mergeCell ref="E41:F41"/>
    <mergeCell ref="E37:F37"/>
    <mergeCell ref="E38:F38"/>
    <mergeCell ref="E39:F39"/>
    <mergeCell ref="A7:B7"/>
    <mergeCell ref="A15:B15"/>
    <mergeCell ref="E15:F15"/>
    <mergeCell ref="A10:B10"/>
    <mergeCell ref="E10:F10"/>
    <mergeCell ref="E11:F11"/>
    <mergeCell ref="E12:F12"/>
    <mergeCell ref="E13:F13"/>
    <mergeCell ref="E14:F14"/>
    <mergeCell ref="A8:B8"/>
    <mergeCell ref="E8:F8"/>
    <mergeCell ref="A9:B9"/>
    <mergeCell ref="E9:F9"/>
    <mergeCell ref="A6:B6"/>
    <mergeCell ref="D6:E6"/>
    <mergeCell ref="A1:G1"/>
    <mergeCell ref="A3:G3"/>
    <mergeCell ref="A2:G2"/>
    <mergeCell ref="A4:G4"/>
    <mergeCell ref="A5:G5"/>
    <mergeCell ref="E16:F16"/>
    <mergeCell ref="E17:F17"/>
    <mergeCell ref="E18:F18"/>
    <mergeCell ref="A23:B23"/>
    <mergeCell ref="E23:F23"/>
    <mergeCell ref="A29:B29"/>
    <mergeCell ref="A24:B24"/>
    <mergeCell ref="E24:F24"/>
    <mergeCell ref="E19:F19"/>
    <mergeCell ref="E20:F20"/>
    <mergeCell ref="E21:F21"/>
    <mergeCell ref="E25:F25"/>
    <mergeCell ref="E26:F26"/>
    <mergeCell ref="E27:F27"/>
    <mergeCell ref="E28:F28"/>
    <mergeCell ref="E29:F29"/>
  </mergeCells>
  <pageMargins left="0.23622047244094491" right="0.27559055118110237" top="0.74803149606299213" bottom="0.74803149606299213" header="0.31496062992125984" footer="0.31496062992125984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0"/>
  <sheetViews>
    <sheetView topLeftCell="A34" zoomScaleNormal="100" workbookViewId="0">
      <selection activeCell="L59" sqref="L59"/>
    </sheetView>
  </sheetViews>
  <sheetFormatPr baseColWidth="10" defaultRowHeight="15" x14ac:dyDescent="0.25"/>
  <cols>
    <col min="1" max="1" width="2.85546875" style="150" customWidth="1"/>
    <col min="2" max="2" width="31.7109375" style="150" customWidth="1"/>
    <col min="3" max="6" width="13.7109375" style="82" customWidth="1"/>
    <col min="7" max="7" width="16.5703125" style="82" customWidth="1"/>
    <col min="8" max="8" width="14.28515625" style="82" customWidth="1"/>
    <col min="9" max="10" width="13.7109375" style="82" customWidth="1"/>
    <col min="11" max="16384" width="11.42578125" style="82"/>
  </cols>
  <sheetData>
    <row r="1" spans="1:10" s="106" customFormat="1" x14ac:dyDescent="0.25">
      <c r="A1" s="652" t="s">
        <v>185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0" s="107" customFormat="1" ht="15.75" x14ac:dyDescent="0.25">
      <c r="A2" s="652" t="s">
        <v>154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10" s="107" customFormat="1" ht="15.75" x14ac:dyDescent="0.25">
      <c r="A3" s="652" t="s">
        <v>385</v>
      </c>
      <c r="B3" s="652"/>
      <c r="C3" s="652"/>
      <c r="D3" s="652"/>
      <c r="E3" s="652"/>
      <c r="F3" s="652"/>
      <c r="G3" s="652"/>
      <c r="H3" s="652"/>
      <c r="I3" s="652"/>
      <c r="J3" s="652"/>
    </row>
    <row r="4" spans="1:10" s="107" customFormat="1" ht="15.75" x14ac:dyDescent="0.25">
      <c r="A4" s="652" t="s">
        <v>335</v>
      </c>
      <c r="B4" s="652"/>
      <c r="C4" s="652"/>
      <c r="D4" s="652"/>
      <c r="E4" s="652"/>
      <c r="F4" s="652"/>
      <c r="G4" s="652"/>
      <c r="H4" s="652"/>
      <c r="I4" s="652"/>
      <c r="J4" s="652"/>
    </row>
    <row r="5" spans="1:10" s="108" customFormat="1" ht="15.75" thickBot="1" x14ac:dyDescent="0.3">
      <c r="A5" s="653" t="s">
        <v>122</v>
      </c>
      <c r="B5" s="653"/>
      <c r="C5" s="653"/>
      <c r="D5" s="653"/>
      <c r="E5" s="653"/>
      <c r="F5" s="653"/>
      <c r="G5" s="653"/>
      <c r="H5" s="653"/>
      <c r="I5" s="653"/>
      <c r="J5" s="653"/>
    </row>
    <row r="6" spans="1:10" s="123" customFormat="1" ht="62.25" customHeight="1" x14ac:dyDescent="0.25">
      <c r="A6" s="677" t="s">
        <v>155</v>
      </c>
      <c r="B6" s="678"/>
      <c r="C6" s="173" t="s">
        <v>246</v>
      </c>
      <c r="D6" s="173" t="s">
        <v>253</v>
      </c>
      <c r="E6" s="173" t="s">
        <v>247</v>
      </c>
      <c r="F6" s="189" t="s">
        <v>249</v>
      </c>
      <c r="G6" s="189" t="s">
        <v>250</v>
      </c>
      <c r="H6" s="124" t="s">
        <v>237</v>
      </c>
      <c r="I6" s="251" t="s">
        <v>354</v>
      </c>
      <c r="J6" s="124" t="s">
        <v>257</v>
      </c>
    </row>
    <row r="7" spans="1:10" s="123" customFormat="1" ht="27.75" thickBot="1" x14ac:dyDescent="0.3">
      <c r="A7" s="679"/>
      <c r="B7" s="680"/>
      <c r="C7" s="125" t="s">
        <v>224</v>
      </c>
      <c r="D7" s="125" t="s">
        <v>225</v>
      </c>
      <c r="E7" s="125" t="s">
        <v>156</v>
      </c>
      <c r="F7" s="190" t="s">
        <v>226</v>
      </c>
      <c r="G7" s="190" t="s">
        <v>227</v>
      </c>
      <c r="H7" s="126" t="s">
        <v>355</v>
      </c>
      <c r="I7" s="186" t="s">
        <v>256</v>
      </c>
      <c r="J7" s="126" t="s">
        <v>252</v>
      </c>
    </row>
    <row r="8" spans="1:10" s="123" customFormat="1" x14ac:dyDescent="0.25">
      <c r="A8" s="184"/>
      <c r="B8" s="185" t="s">
        <v>248</v>
      </c>
      <c r="C8" s="393">
        <v>5887156</v>
      </c>
      <c r="D8" s="393"/>
      <c r="E8" s="393"/>
      <c r="F8" s="393">
        <v>5816471</v>
      </c>
      <c r="G8" s="393"/>
      <c r="H8" s="394"/>
      <c r="I8" s="395">
        <v>9773499</v>
      </c>
      <c r="J8" s="396"/>
    </row>
    <row r="9" spans="1:10" s="123" customFormat="1" x14ac:dyDescent="0.25">
      <c r="A9" s="184"/>
      <c r="B9" s="185"/>
      <c r="C9" s="393"/>
      <c r="D9" s="393"/>
      <c r="E9" s="393"/>
      <c r="F9" s="393"/>
      <c r="G9" s="393"/>
      <c r="H9" s="394"/>
      <c r="I9" s="397"/>
      <c r="J9" s="394"/>
    </row>
    <row r="10" spans="1:10" ht="17.100000000000001" customHeight="1" x14ac:dyDescent="0.25">
      <c r="A10" s="132">
        <v>1</v>
      </c>
      <c r="B10" s="133" t="s">
        <v>3</v>
      </c>
      <c r="C10" s="366"/>
      <c r="D10" s="366"/>
      <c r="E10" s="366"/>
      <c r="F10" s="366"/>
      <c r="G10" s="366"/>
      <c r="H10" s="367"/>
      <c r="I10" s="368"/>
      <c r="J10" s="369"/>
    </row>
    <row r="11" spans="1:10" ht="17.100000000000001" customHeight="1" x14ac:dyDescent="0.25">
      <c r="A11" s="132">
        <v>2</v>
      </c>
      <c r="B11" s="133" t="s">
        <v>4</v>
      </c>
      <c r="C11" s="129"/>
      <c r="D11" s="129"/>
      <c r="E11" s="129"/>
      <c r="F11" s="129"/>
      <c r="G11" s="129"/>
      <c r="H11" s="131"/>
      <c r="I11" s="130"/>
      <c r="J11" s="187"/>
    </row>
    <row r="12" spans="1:10" ht="17.100000000000001" customHeight="1" x14ac:dyDescent="0.25">
      <c r="A12" s="132">
        <v>3</v>
      </c>
      <c r="B12" s="133" t="s">
        <v>229</v>
      </c>
      <c r="C12" s="129"/>
      <c r="D12" s="129"/>
      <c r="E12" s="129"/>
      <c r="F12" s="129"/>
      <c r="G12" s="129"/>
      <c r="H12" s="131"/>
      <c r="I12" s="130"/>
      <c r="J12" s="187"/>
    </row>
    <row r="13" spans="1:10" ht="17.100000000000001" customHeight="1" x14ac:dyDescent="0.25">
      <c r="A13" s="132">
        <v>4</v>
      </c>
      <c r="B13" s="133" t="s">
        <v>6</v>
      </c>
      <c r="C13" s="129"/>
      <c r="D13" s="129"/>
      <c r="E13" s="129"/>
      <c r="F13" s="129"/>
      <c r="G13" s="129"/>
      <c r="H13" s="131"/>
      <c r="I13" s="130"/>
      <c r="J13" s="235"/>
    </row>
    <row r="14" spans="1:10" ht="17.100000000000001" customHeight="1" x14ac:dyDescent="0.25">
      <c r="A14" s="132">
        <v>5</v>
      </c>
      <c r="B14" s="133" t="s">
        <v>230</v>
      </c>
      <c r="C14" s="129"/>
      <c r="D14" s="129"/>
      <c r="E14" s="129"/>
      <c r="F14" s="129"/>
      <c r="G14" s="129"/>
      <c r="H14" s="131"/>
      <c r="I14" s="130"/>
      <c r="J14" s="187"/>
    </row>
    <row r="15" spans="1:10" ht="17.100000000000001" customHeight="1" x14ac:dyDescent="0.25">
      <c r="A15" s="132"/>
      <c r="B15" s="133" t="s">
        <v>157</v>
      </c>
      <c r="C15" s="129"/>
      <c r="D15" s="129"/>
      <c r="E15" s="129"/>
      <c r="F15" s="129"/>
      <c r="G15" s="129"/>
      <c r="H15" s="131"/>
      <c r="I15" s="130"/>
      <c r="J15" s="187"/>
    </row>
    <row r="16" spans="1:10" ht="17.100000000000001" customHeight="1" x14ac:dyDescent="0.25">
      <c r="A16" s="132"/>
      <c r="B16" s="133" t="s">
        <v>158</v>
      </c>
      <c r="C16" s="129"/>
      <c r="D16" s="129"/>
      <c r="E16" s="129"/>
      <c r="F16" s="129"/>
      <c r="G16" s="129" t="s">
        <v>186</v>
      </c>
      <c r="H16" s="131"/>
      <c r="I16" s="130"/>
      <c r="J16" s="187"/>
    </row>
    <row r="17" spans="1:10" ht="17.100000000000001" customHeight="1" x14ac:dyDescent="0.25">
      <c r="A17" s="132">
        <v>6</v>
      </c>
      <c r="B17" s="133" t="s">
        <v>231</v>
      </c>
      <c r="C17" s="129"/>
      <c r="D17" s="129"/>
      <c r="E17" s="129"/>
      <c r="F17" s="129"/>
      <c r="G17" s="129"/>
      <c r="H17" s="131"/>
      <c r="I17" s="130"/>
      <c r="J17" s="187"/>
    </row>
    <row r="18" spans="1:10" ht="17.100000000000001" customHeight="1" x14ac:dyDescent="0.25">
      <c r="A18" s="132"/>
      <c r="B18" s="133" t="s">
        <v>157</v>
      </c>
      <c r="C18" s="129"/>
      <c r="D18" s="129"/>
      <c r="E18" s="129"/>
      <c r="F18" s="129"/>
      <c r="G18" s="129"/>
      <c r="H18" s="131"/>
      <c r="I18" s="130"/>
      <c r="J18" s="187"/>
    </row>
    <row r="19" spans="1:10" ht="17.100000000000001" customHeight="1" x14ac:dyDescent="0.25">
      <c r="A19" s="132"/>
      <c r="B19" s="133" t="s">
        <v>158</v>
      </c>
      <c r="C19" s="129"/>
      <c r="D19" s="129"/>
      <c r="E19" s="129"/>
      <c r="F19" s="129"/>
      <c r="G19" s="129"/>
      <c r="H19" s="131"/>
      <c r="I19" s="130"/>
      <c r="J19" s="187"/>
    </row>
    <row r="20" spans="1:10" ht="17.100000000000001" customHeight="1" x14ac:dyDescent="0.25">
      <c r="A20" s="132">
        <v>7</v>
      </c>
      <c r="B20" s="133" t="s">
        <v>232</v>
      </c>
      <c r="C20" s="129"/>
      <c r="D20" s="129"/>
      <c r="E20" s="129"/>
      <c r="F20" s="129"/>
      <c r="G20" s="129"/>
      <c r="H20" s="131"/>
      <c r="I20" s="130"/>
      <c r="J20" s="187"/>
    </row>
    <row r="21" spans="1:10" ht="17.100000000000001" customHeight="1" x14ac:dyDescent="0.25">
      <c r="A21" s="132">
        <v>8</v>
      </c>
      <c r="B21" s="133" t="s">
        <v>11</v>
      </c>
      <c r="C21" s="129"/>
      <c r="D21" s="129"/>
      <c r="E21" s="129"/>
      <c r="F21" s="129"/>
      <c r="G21" s="129"/>
      <c r="H21" s="131"/>
      <c r="I21" s="130"/>
      <c r="J21" s="187"/>
    </row>
    <row r="22" spans="1:10" ht="25.5" x14ac:dyDescent="0.25">
      <c r="A22" s="132">
        <v>9</v>
      </c>
      <c r="B22" s="133" t="s">
        <v>165</v>
      </c>
      <c r="C22" s="129"/>
      <c r="D22" s="129"/>
      <c r="E22" s="129"/>
      <c r="F22" s="129"/>
      <c r="G22" s="129"/>
      <c r="H22" s="131"/>
      <c r="I22" s="130"/>
      <c r="J22" s="187"/>
    </row>
    <row r="23" spans="1:10" ht="17.100000000000001" customHeight="1" thickBot="1" x14ac:dyDescent="0.3">
      <c r="A23" s="134">
        <v>10</v>
      </c>
      <c r="B23" s="135" t="s">
        <v>233</v>
      </c>
      <c r="C23" s="136"/>
      <c r="D23" s="136"/>
      <c r="E23" s="136"/>
      <c r="F23" s="136"/>
      <c r="G23" s="136"/>
      <c r="H23" s="138"/>
      <c r="I23" s="137"/>
      <c r="J23" s="188"/>
    </row>
    <row r="24" spans="1:10" ht="28.5" customHeight="1" thickBot="1" x14ac:dyDescent="0.3">
      <c r="A24" s="675" t="s">
        <v>119</v>
      </c>
      <c r="B24" s="676"/>
      <c r="C24" s="136"/>
      <c r="D24" s="136"/>
      <c r="E24" s="136"/>
      <c r="F24" s="136"/>
      <c r="G24" s="136"/>
      <c r="H24" s="137"/>
      <c r="I24" s="137"/>
      <c r="J24" s="188"/>
    </row>
    <row r="25" spans="1:10" ht="22.5" customHeight="1" thickBot="1" x14ac:dyDescent="0.3">
      <c r="A25" s="179"/>
      <c r="B25" s="179"/>
      <c r="C25" s="180"/>
      <c r="D25" s="180"/>
      <c r="E25" s="180"/>
      <c r="F25" s="192"/>
      <c r="G25" s="257" t="s">
        <v>356</v>
      </c>
      <c r="H25" s="181"/>
      <c r="I25" s="249"/>
      <c r="J25" s="250"/>
    </row>
    <row r="26" spans="1:10" ht="22.5" customHeight="1" x14ac:dyDescent="0.25">
      <c r="A26" s="196"/>
      <c r="B26" s="196"/>
      <c r="C26" s="130"/>
      <c r="D26" s="130"/>
      <c r="E26" s="130"/>
      <c r="F26" s="197"/>
      <c r="G26" s="198"/>
      <c r="H26" s="192"/>
      <c r="I26" s="198"/>
      <c r="J26" s="198"/>
    </row>
    <row r="27" spans="1:10" ht="22.5" customHeight="1" x14ac:dyDescent="0.25">
      <c r="A27" s="196"/>
      <c r="B27" s="196"/>
      <c r="C27" s="130"/>
      <c r="D27" s="130"/>
      <c r="E27" s="130"/>
      <c r="F27" s="197"/>
      <c r="G27" s="198"/>
      <c r="H27" s="197"/>
      <c r="I27" s="198"/>
      <c r="J27" s="198"/>
    </row>
    <row r="28" spans="1:10" ht="22.5" customHeight="1" x14ac:dyDescent="0.25">
      <c r="A28" s="196"/>
      <c r="B28" s="196"/>
      <c r="C28" s="130"/>
      <c r="D28" s="130"/>
      <c r="E28" s="130"/>
      <c r="F28" s="197"/>
      <c r="G28" s="198"/>
      <c r="H28" s="197"/>
      <c r="I28" s="198"/>
      <c r="J28" s="198"/>
    </row>
    <row r="29" spans="1:10" ht="22.5" customHeight="1" x14ac:dyDescent="0.25">
      <c r="A29" s="196"/>
      <c r="B29" s="196"/>
      <c r="C29" s="130"/>
      <c r="D29" s="130"/>
      <c r="E29" s="130"/>
      <c r="F29" s="197"/>
      <c r="G29" s="198"/>
      <c r="H29" s="197"/>
      <c r="I29" s="198"/>
      <c r="J29" s="198"/>
    </row>
    <row r="30" spans="1:10" ht="22.5" customHeight="1" x14ac:dyDescent="0.25">
      <c r="A30" s="196"/>
      <c r="B30" s="196"/>
      <c r="C30" s="130"/>
      <c r="D30" s="130"/>
      <c r="E30" s="130"/>
      <c r="F30" s="197"/>
      <c r="G30" s="198"/>
      <c r="H30" s="197"/>
      <c r="I30" s="198"/>
      <c r="J30" s="198"/>
    </row>
    <row r="31" spans="1:10" ht="22.5" customHeight="1" x14ac:dyDescent="0.25">
      <c r="A31" s="196"/>
      <c r="B31" s="196"/>
      <c r="C31" s="130"/>
      <c r="D31" s="130"/>
      <c r="E31" s="130"/>
      <c r="F31" s="197"/>
      <c r="G31" s="198"/>
      <c r="H31" s="197"/>
      <c r="I31" s="198"/>
      <c r="J31" s="198"/>
    </row>
    <row r="32" spans="1:10" ht="22.5" customHeight="1" thickBot="1" x14ac:dyDescent="0.3">
      <c r="A32" s="193"/>
      <c r="B32" s="193"/>
      <c r="C32" s="137"/>
      <c r="D32" s="137"/>
      <c r="E32" s="137"/>
      <c r="F32" s="194"/>
      <c r="G32" s="195"/>
      <c r="H32" s="194"/>
      <c r="I32" s="195"/>
      <c r="J32" s="195"/>
    </row>
    <row r="33" spans="1:10" s="127" customFormat="1" ht="48.75" customHeight="1" x14ac:dyDescent="0.25">
      <c r="A33" s="681" t="s">
        <v>228</v>
      </c>
      <c r="B33" s="682"/>
      <c r="C33" s="173" t="s">
        <v>246</v>
      </c>
      <c r="D33" s="173" t="s">
        <v>253</v>
      </c>
      <c r="E33" s="173" t="s">
        <v>247</v>
      </c>
      <c r="F33" s="189" t="s">
        <v>249</v>
      </c>
      <c r="G33" s="189" t="s">
        <v>250</v>
      </c>
      <c r="H33" s="124" t="s">
        <v>237</v>
      </c>
      <c r="I33" s="256" t="s">
        <v>354</v>
      </c>
      <c r="J33" s="124" t="s">
        <v>257</v>
      </c>
    </row>
    <row r="34" spans="1:10" s="128" customFormat="1" ht="27.75" thickBot="1" x14ac:dyDescent="0.3">
      <c r="A34" s="683"/>
      <c r="B34" s="684"/>
      <c r="C34" s="125" t="s">
        <v>224</v>
      </c>
      <c r="D34" s="125" t="s">
        <v>225</v>
      </c>
      <c r="E34" s="125" t="s">
        <v>156</v>
      </c>
      <c r="F34" s="190" t="s">
        <v>226</v>
      </c>
      <c r="G34" s="190" t="s">
        <v>227</v>
      </c>
      <c r="H34" s="126" t="s">
        <v>339</v>
      </c>
      <c r="I34" s="186" t="s">
        <v>256</v>
      </c>
      <c r="J34" s="126" t="s">
        <v>252</v>
      </c>
    </row>
    <row r="35" spans="1:10" s="141" customFormat="1" ht="17.100000000000001" customHeight="1" x14ac:dyDescent="0.2">
      <c r="A35" s="139" t="s">
        <v>238</v>
      </c>
      <c r="B35" s="140"/>
      <c r="C35" s="372"/>
      <c r="D35" s="372"/>
      <c r="E35" s="372"/>
      <c r="F35" s="372"/>
      <c r="G35" s="372"/>
      <c r="H35" s="373"/>
      <c r="I35" s="374"/>
      <c r="J35" s="373"/>
    </row>
    <row r="36" spans="1:10" s="141" customFormat="1" ht="17.100000000000001" customHeight="1" x14ac:dyDescent="0.2">
      <c r="A36" s="142" t="s">
        <v>239</v>
      </c>
      <c r="B36" s="143"/>
      <c r="C36" s="375"/>
      <c r="D36" s="375"/>
      <c r="E36" s="375"/>
      <c r="F36" s="375"/>
      <c r="G36" s="375"/>
      <c r="H36" s="376"/>
      <c r="I36" s="377"/>
      <c r="J36" s="376"/>
    </row>
    <row r="37" spans="1:10" s="141" customFormat="1" ht="17.100000000000001" customHeight="1" x14ac:dyDescent="0.2">
      <c r="A37" s="142" t="s">
        <v>229</v>
      </c>
      <c r="B37" s="143"/>
      <c r="C37" s="375"/>
      <c r="D37" s="375"/>
      <c r="E37" s="375"/>
      <c r="F37" s="375"/>
      <c r="G37" s="375"/>
      <c r="H37" s="376"/>
      <c r="I37" s="377"/>
      <c r="J37" s="376"/>
    </row>
    <row r="38" spans="1:10" s="141" customFormat="1" ht="27" customHeight="1" x14ac:dyDescent="0.2">
      <c r="A38" s="673" t="s">
        <v>6</v>
      </c>
      <c r="B38" s="674"/>
      <c r="C38" s="375"/>
      <c r="D38" s="375"/>
      <c r="E38" s="375"/>
      <c r="F38" s="375"/>
      <c r="G38" s="375"/>
      <c r="H38" s="376"/>
      <c r="I38" s="377"/>
      <c r="J38" s="376"/>
    </row>
    <row r="39" spans="1:10" s="141" customFormat="1" ht="17.100000000000001" customHeight="1" x14ac:dyDescent="0.2">
      <c r="A39" s="142" t="s">
        <v>230</v>
      </c>
      <c r="B39" s="143"/>
      <c r="C39" s="375"/>
      <c r="D39" s="375"/>
      <c r="E39" s="375"/>
      <c r="F39" s="375"/>
      <c r="G39" s="375"/>
      <c r="H39" s="376"/>
      <c r="I39" s="377"/>
      <c r="J39" s="376"/>
    </row>
    <row r="40" spans="1:10" s="141" customFormat="1" ht="17.100000000000001" customHeight="1" x14ac:dyDescent="0.2">
      <c r="A40" s="142" t="s">
        <v>240</v>
      </c>
      <c r="B40" s="143"/>
      <c r="C40" s="375"/>
      <c r="D40" s="375"/>
      <c r="E40" s="375"/>
      <c r="F40" s="375"/>
      <c r="G40" s="375"/>
      <c r="H40" s="376"/>
      <c r="I40" s="377"/>
      <c r="J40" s="376"/>
    </row>
    <row r="41" spans="1:10" s="141" customFormat="1" ht="17.100000000000001" customHeight="1" x14ac:dyDescent="0.2">
      <c r="A41" s="142" t="s">
        <v>241</v>
      </c>
      <c r="B41" s="143"/>
      <c r="C41" s="375"/>
      <c r="D41" s="375"/>
      <c r="E41" s="375"/>
      <c r="F41" s="375"/>
      <c r="G41" s="375"/>
      <c r="H41" s="376"/>
      <c r="I41" s="377"/>
      <c r="J41" s="376"/>
    </row>
    <row r="42" spans="1:10" ht="17.100000000000001" customHeight="1" x14ac:dyDescent="0.2">
      <c r="A42" s="673" t="s">
        <v>231</v>
      </c>
      <c r="B42" s="674"/>
      <c r="C42" s="378"/>
      <c r="D42" s="378"/>
      <c r="E42" s="378"/>
      <c r="F42" s="378"/>
      <c r="G42" s="378"/>
      <c r="H42" s="379"/>
      <c r="I42" s="380"/>
      <c r="J42" s="379"/>
    </row>
    <row r="43" spans="1:10" ht="17.100000000000001" customHeight="1" x14ac:dyDescent="0.2">
      <c r="A43" s="132"/>
      <c r="B43" s="133" t="s">
        <v>157</v>
      </c>
      <c r="C43" s="378"/>
      <c r="D43" s="378"/>
      <c r="E43" s="378"/>
      <c r="F43" s="378"/>
      <c r="G43" s="378"/>
      <c r="H43" s="379"/>
      <c r="I43" s="380"/>
      <c r="J43" s="379"/>
    </row>
    <row r="44" spans="1:10" ht="17.100000000000001" customHeight="1" x14ac:dyDescent="0.2">
      <c r="A44" s="132"/>
      <c r="B44" s="133" t="s">
        <v>158</v>
      </c>
      <c r="C44" s="378"/>
      <c r="D44" s="378"/>
      <c r="E44" s="378"/>
      <c r="F44" s="378"/>
      <c r="G44" s="378"/>
      <c r="H44" s="379"/>
      <c r="I44" s="380"/>
      <c r="J44" s="379"/>
    </row>
    <row r="45" spans="1:10" s="141" customFormat="1" ht="17.100000000000001" customHeight="1" x14ac:dyDescent="0.2">
      <c r="A45" s="142" t="s">
        <v>11</v>
      </c>
      <c r="B45" s="143"/>
      <c r="C45" s="375"/>
      <c r="D45" s="375"/>
      <c r="E45" s="375"/>
      <c r="F45" s="375"/>
      <c r="G45" s="375"/>
      <c r="H45" s="376"/>
      <c r="I45" s="377"/>
      <c r="J45" s="376"/>
    </row>
    <row r="46" spans="1:10" s="141" customFormat="1" ht="27.75" customHeight="1" x14ac:dyDescent="0.2">
      <c r="A46" s="673" t="s">
        <v>165</v>
      </c>
      <c r="B46" s="674"/>
      <c r="C46" s="375">
        <v>33759126</v>
      </c>
      <c r="D46" s="375">
        <v>10874968</v>
      </c>
      <c r="E46" s="375">
        <f>C46+D46</f>
        <v>44634094</v>
      </c>
      <c r="F46" s="375">
        <f>10467362+3715256</f>
        <v>14182618</v>
      </c>
      <c r="G46" s="375">
        <v>14182618</v>
      </c>
      <c r="H46" s="376">
        <f>I46-C46</f>
        <v>14422322</v>
      </c>
      <c r="I46" s="377">
        <f>37306480+10874968</f>
        <v>48181448</v>
      </c>
      <c r="J46" s="392">
        <f>I46/E46</f>
        <v>1.0794763303585819</v>
      </c>
    </row>
    <row r="47" spans="1:10" s="141" customFormat="1" ht="17.100000000000001" customHeight="1" x14ac:dyDescent="0.2">
      <c r="A47" s="144" t="s">
        <v>234</v>
      </c>
      <c r="B47" s="145"/>
      <c r="C47" s="375"/>
      <c r="D47" s="375"/>
      <c r="E47" s="375"/>
      <c r="F47" s="375"/>
      <c r="G47" s="375"/>
      <c r="H47" s="376"/>
      <c r="I47" s="377"/>
      <c r="J47" s="376"/>
    </row>
    <row r="48" spans="1:10" s="141" customFormat="1" ht="17.100000000000001" customHeight="1" x14ac:dyDescent="0.2">
      <c r="A48" s="146" t="s">
        <v>242</v>
      </c>
      <c r="B48" s="147"/>
      <c r="C48" s="375"/>
      <c r="D48" s="375"/>
      <c r="E48" s="375"/>
      <c r="F48" s="375"/>
      <c r="G48" s="375"/>
      <c r="H48" s="376"/>
      <c r="I48" s="377"/>
      <c r="J48" s="376"/>
    </row>
    <row r="49" spans="1:10" s="141" customFormat="1" ht="17.100000000000001" customHeight="1" x14ac:dyDescent="0.2">
      <c r="A49" s="142"/>
      <c r="B49" s="143" t="s">
        <v>243</v>
      </c>
      <c r="C49" s="375"/>
      <c r="D49" s="375"/>
      <c r="E49" s="375"/>
      <c r="F49" s="375"/>
      <c r="G49" s="375"/>
      <c r="H49" s="376"/>
      <c r="I49" s="377"/>
      <c r="J49" s="376"/>
    </row>
    <row r="50" spans="1:10" s="141" customFormat="1" ht="17.100000000000001" customHeight="1" x14ac:dyDescent="0.2">
      <c r="A50" s="142"/>
      <c r="B50" s="143" t="s">
        <v>244</v>
      </c>
      <c r="C50" s="375">
        <v>5722500</v>
      </c>
      <c r="D50" s="375"/>
      <c r="E50" s="375">
        <f>C50+D50</f>
        <v>5722500</v>
      </c>
      <c r="F50" s="375">
        <v>6402727</v>
      </c>
      <c r="G50" s="375">
        <v>6402727</v>
      </c>
      <c r="H50" s="376">
        <f>I50-C50</f>
        <v>9272148</v>
      </c>
      <c r="I50" s="377">
        <v>14994648</v>
      </c>
      <c r="J50" s="392">
        <f>I50/E50</f>
        <v>2.6202967234600263</v>
      </c>
    </row>
    <row r="51" spans="1:10" s="141" customFormat="1" ht="29.25" customHeight="1" x14ac:dyDescent="0.2">
      <c r="A51" s="142"/>
      <c r="B51" s="178" t="s">
        <v>165</v>
      </c>
      <c r="C51" s="375"/>
      <c r="D51" s="375"/>
      <c r="E51" s="375"/>
      <c r="F51" s="375"/>
      <c r="G51" s="375"/>
      <c r="H51" s="376"/>
      <c r="I51" s="377"/>
      <c r="J51" s="376"/>
    </row>
    <row r="52" spans="1:10" s="141" customFormat="1" ht="17.100000000000001" customHeight="1" x14ac:dyDescent="0.2">
      <c r="A52" s="142"/>
      <c r="B52" s="143"/>
      <c r="C52" s="375"/>
      <c r="D52" s="375"/>
      <c r="E52" s="375"/>
      <c r="F52" s="375"/>
      <c r="G52" s="375"/>
      <c r="H52" s="376"/>
      <c r="I52" s="377"/>
      <c r="J52" s="376"/>
    </row>
    <row r="53" spans="1:10" s="141" customFormat="1" ht="17.100000000000001" customHeight="1" x14ac:dyDescent="0.2">
      <c r="A53" s="144" t="s">
        <v>245</v>
      </c>
      <c r="B53" s="145"/>
      <c r="C53" s="375"/>
      <c r="D53" s="375"/>
      <c r="E53" s="375"/>
      <c r="F53" s="375"/>
      <c r="G53" s="375"/>
      <c r="H53" s="376"/>
      <c r="I53" s="377"/>
      <c r="J53" s="376"/>
    </row>
    <row r="54" spans="1:10" s="141" customFormat="1" ht="17.100000000000001" customHeight="1" x14ac:dyDescent="0.2">
      <c r="A54" s="144"/>
      <c r="B54" s="133" t="s">
        <v>233</v>
      </c>
      <c r="C54" s="375"/>
      <c r="D54" s="375"/>
      <c r="E54" s="375"/>
      <c r="F54" s="375"/>
      <c r="G54" s="375"/>
      <c r="H54" s="376"/>
      <c r="I54" s="377"/>
      <c r="J54" s="376"/>
    </row>
    <row r="55" spans="1:10" s="141" customFormat="1" ht="17.100000000000001" customHeight="1" thickBot="1" x14ac:dyDescent="0.25">
      <c r="A55" s="148"/>
      <c r="B55" s="149"/>
      <c r="C55" s="381"/>
      <c r="D55" s="381"/>
      <c r="E55" s="381"/>
      <c r="F55" s="381"/>
      <c r="G55" s="381"/>
      <c r="H55" s="382"/>
      <c r="I55" s="383"/>
      <c r="J55" s="382"/>
    </row>
    <row r="56" spans="1:10" ht="28.5" customHeight="1" thickBot="1" x14ac:dyDescent="0.25">
      <c r="A56" s="675" t="s">
        <v>119</v>
      </c>
      <c r="B56" s="676"/>
      <c r="C56" s="384">
        <f t="shared" ref="C56:I56" si="0">SUM(C46:C55)</f>
        <v>39481626</v>
      </c>
      <c r="D56" s="384">
        <f t="shared" si="0"/>
        <v>10874968</v>
      </c>
      <c r="E56" s="384">
        <f t="shared" si="0"/>
        <v>50356594</v>
      </c>
      <c r="F56" s="384">
        <f t="shared" si="0"/>
        <v>20585345</v>
      </c>
      <c r="G56" s="384">
        <f t="shared" si="0"/>
        <v>20585345</v>
      </c>
      <c r="H56" s="385">
        <f t="shared" si="0"/>
        <v>23694470</v>
      </c>
      <c r="I56" s="386">
        <f t="shared" si="0"/>
        <v>63176096</v>
      </c>
      <c r="J56" s="387"/>
    </row>
    <row r="57" spans="1:10" ht="22.5" customHeight="1" thickBot="1" x14ac:dyDescent="0.25">
      <c r="A57" s="179"/>
      <c r="B57" s="179"/>
      <c r="C57" s="388"/>
      <c r="D57" s="388"/>
      <c r="E57" s="388"/>
      <c r="F57" s="389"/>
      <c r="G57" s="391" t="s">
        <v>392</v>
      </c>
      <c r="H57" s="390"/>
      <c r="I57" s="370"/>
      <c r="J57" s="371"/>
    </row>
    <row r="58" spans="1:10" ht="20.25" customHeight="1" x14ac:dyDescent="0.25">
      <c r="A58" s="182">
        <v>1</v>
      </c>
      <c r="B58" s="183" t="s">
        <v>340</v>
      </c>
    </row>
    <row r="59" spans="1:10" x14ac:dyDescent="0.25">
      <c r="B59" s="183" t="s">
        <v>341</v>
      </c>
    </row>
    <row r="60" spans="1:10" x14ac:dyDescent="0.25">
      <c r="A60" s="191"/>
      <c r="B60" s="183" t="s">
        <v>251</v>
      </c>
    </row>
  </sheetData>
  <mergeCells count="12">
    <mergeCell ref="A38:B38"/>
    <mergeCell ref="A56:B56"/>
    <mergeCell ref="A1:J1"/>
    <mergeCell ref="A3:J3"/>
    <mergeCell ref="A2:J2"/>
    <mergeCell ref="A4:J4"/>
    <mergeCell ref="A5:J5"/>
    <mergeCell ref="A6:B7"/>
    <mergeCell ref="A33:B34"/>
    <mergeCell ref="A24:B24"/>
    <mergeCell ref="A46:B46"/>
    <mergeCell ref="A42:B42"/>
  </mergeCells>
  <pageMargins left="0.19685039370078741" right="0.15748031496062992" top="0.41" bottom="0.5" header="0.31496062992125984" footer="0.31496062992125984"/>
  <pageSetup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ETCA-I-01</vt:lpstr>
      <vt:lpstr>ETCA-I-01-A (EDO RESULTADOS)</vt:lpstr>
      <vt:lpstr>ETCA-I-01-B</vt:lpstr>
      <vt:lpstr>ETCA-I-02</vt:lpstr>
      <vt:lpstr>ETCA-I-03</vt:lpstr>
      <vt:lpstr>ETCA-I-04</vt:lpstr>
      <vt:lpstr>ETCA-I-06</vt:lpstr>
      <vt:lpstr>ETCA-I-07</vt:lpstr>
      <vt:lpstr>ETCA-II-08</vt:lpstr>
      <vt:lpstr>ETCA-I-08-A...CONCIL. INGRESOS</vt:lpstr>
      <vt:lpstr>ETCA-II-09</vt:lpstr>
      <vt:lpstr>ETCA-II-09-A.</vt:lpstr>
      <vt:lpstr>ETCA-I-09-B..CONCIL. EGRESOS</vt:lpstr>
      <vt:lpstr>ETCA-II-10</vt:lpstr>
      <vt:lpstr>ETCA-II-11</vt:lpstr>
      <vt:lpstr>ETCA-II-12</vt:lpstr>
      <vt:lpstr>ETCA-III-13</vt:lpstr>
      <vt:lpstr>ETCA-III-13-A</vt:lpstr>
      <vt:lpstr>Hoja3</vt:lpstr>
      <vt:lpstr>'ETCA-I-01'!Área_de_impresión</vt:lpstr>
      <vt:lpstr>'ETCA-I-01-A (EDO RESULTADOS)'!Área_de_impresión</vt:lpstr>
      <vt:lpstr>'ETCA-I-01-B'!Área_de_impresión</vt:lpstr>
      <vt:lpstr>'ETCA-I-03'!Área_de_impresión</vt:lpstr>
      <vt:lpstr>'ETCA-I-04'!Área_de_impresión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'ETCA-III-13-A'!Área_de_impresión</vt:lpstr>
      <vt:lpstr>'ETCA-I-01-A (EDO RESULTADOS)'!Títulos_a_imprimir</vt:lpstr>
      <vt:lpstr>'ETCA-I-03'!Títulos_a_imprimir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Cota Torres</dc:creator>
  <cp:lastModifiedBy>Luis Raymundo Rivera Alday</cp:lastModifiedBy>
  <cp:lastPrinted>2015-02-04T19:21:04Z</cp:lastPrinted>
  <dcterms:created xsi:type="dcterms:W3CDTF">2014-03-28T01:13:38Z</dcterms:created>
  <dcterms:modified xsi:type="dcterms:W3CDTF">2015-02-17T22:04:39Z</dcterms:modified>
</cp:coreProperties>
</file>