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5" windowWidth="17400" windowHeight="11460" tabRatio="492" firstSheet="1" activeTab="2"/>
  </bookViews>
  <sheets>
    <sheet name="CONCENTRADO GENERAL" sheetId="1" r:id="rId1"/>
    <sheet name="Hoja1" sheetId="3" r:id="rId2"/>
    <sheet name="CONCENTRADO POR AREA Y POR MES" sheetId="2" r:id="rId3"/>
  </sheets>
  <externalReferences>
    <externalReference r:id="rId4"/>
  </externalReferences>
  <definedNames>
    <definedName name="_xlnm.Print_Area" localSheetId="0">'CONCENTRADO GENERAL'!$A$1:$D$19</definedName>
    <definedName name="_xlnm.Print_Area" localSheetId="2">'CONCENTRADO POR AREA Y POR MES'!$A$1:$P$141</definedName>
    <definedName name="_xlnm.Print_Titles" localSheetId="2">'CONCENTRADO POR AREA Y POR MES'!$5:$35</definedName>
  </definedNames>
  <calcPr calcId="145621"/>
</workbook>
</file>

<file path=xl/calcChain.xml><?xml version="1.0" encoding="utf-8"?>
<calcChain xmlns="http://schemas.openxmlformats.org/spreadsheetml/2006/main">
  <c r="C22" i="3" l="1"/>
  <c r="C26" i="3"/>
  <c r="C25" i="3"/>
  <c r="C24" i="3"/>
  <c r="C23" i="3"/>
  <c r="E125" i="2" l="1"/>
  <c r="F125" i="2"/>
  <c r="G125" i="2"/>
  <c r="H125" i="2"/>
  <c r="I125" i="2"/>
  <c r="J125" i="2"/>
  <c r="K125" i="2"/>
  <c r="L125" i="2"/>
  <c r="M125" i="2"/>
  <c r="N125" i="2"/>
  <c r="O125" i="2"/>
  <c r="P125" i="2"/>
  <c r="D12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5" i="2" l="1"/>
  <c r="D106" i="2" s="1"/>
  <c r="D13" i="1" s="1"/>
  <c r="D124" i="2"/>
  <c r="P120" i="2"/>
  <c r="O120" i="2"/>
  <c r="N120" i="2"/>
  <c r="M120" i="2"/>
  <c r="M124" i="2" s="1"/>
  <c r="L120" i="2"/>
  <c r="K120" i="2"/>
  <c r="J120" i="2"/>
  <c r="I120" i="2"/>
  <c r="I124" i="2" s="1"/>
  <c r="H120" i="2"/>
  <c r="G120" i="2"/>
  <c r="F120" i="2"/>
  <c r="E120" i="2"/>
  <c r="E124" i="2" s="1"/>
  <c r="D120" i="2"/>
  <c r="D14" i="1" s="1"/>
  <c r="P106" i="2"/>
  <c r="O106" i="2"/>
  <c r="N106" i="2"/>
  <c r="M106" i="2"/>
  <c r="L106" i="2"/>
  <c r="K106" i="2"/>
  <c r="J106" i="2"/>
  <c r="I106" i="2"/>
  <c r="H106" i="2"/>
  <c r="G106" i="2"/>
  <c r="F106" i="2"/>
  <c r="E106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D11" i="1"/>
  <c r="D12" i="1" l="1"/>
  <c r="N124" i="2"/>
  <c r="J124" i="2"/>
  <c r="F124" i="2"/>
  <c r="D17" i="1"/>
  <c r="G124" i="2"/>
  <c r="K124" i="2"/>
  <c r="O124" i="2"/>
  <c r="H124" i="2"/>
  <c r="L124" i="2"/>
  <c r="P124" i="2"/>
</calcChain>
</file>

<file path=xl/sharedStrings.xml><?xml version="1.0" encoding="utf-8"?>
<sst xmlns="http://schemas.openxmlformats.org/spreadsheetml/2006/main" count="201" uniqueCount="162">
  <si>
    <t>Mantenimiento y Conservacion de Bienes Informaticos</t>
  </si>
  <si>
    <t>Agua potable</t>
  </si>
  <si>
    <t>Refacciones y Accesorios computacion y tecnologia</t>
  </si>
  <si>
    <t>Subrogados</t>
  </si>
  <si>
    <t>Otros Mobiliarios y Equipos de Administracion</t>
  </si>
  <si>
    <t>Refacciones y accesorios menores de equipo de trans</t>
  </si>
  <si>
    <t>Equipos de Comunicación y Telecomunicacion</t>
  </si>
  <si>
    <t>SERVICIOS GENERALES</t>
  </si>
  <si>
    <t>DICIEMBRE</t>
  </si>
  <si>
    <t xml:space="preserve">Serv de Protec y seguridad </t>
  </si>
  <si>
    <t>Lubricantes y aditivos</t>
  </si>
  <si>
    <t>PARTIDA</t>
  </si>
  <si>
    <t>Vestuario y Uniforme</t>
  </si>
  <si>
    <t>Cuotas</t>
  </si>
  <si>
    <t>Mobiliario de Administracion</t>
  </si>
  <si>
    <t>NO.CTA</t>
  </si>
  <si>
    <t>Arrendamiento de Equipo y bienes informaticos</t>
  </si>
  <si>
    <t>Vehiculos y Equipo de Transporte</t>
  </si>
  <si>
    <t>Mantenimiento y conservación de equipo de transporte</t>
  </si>
  <si>
    <t>Mantenimiento y Conservación de Inmuebles</t>
  </si>
  <si>
    <t>Materiales Complementarios</t>
  </si>
  <si>
    <t>Pasajes Aereos</t>
  </si>
  <si>
    <t>Arrendamiento de muebles, maquinaria y equipo</t>
  </si>
  <si>
    <t>Materiales, Accesorios y Suministros Médicos</t>
  </si>
  <si>
    <t>Servicios de Informatica</t>
  </si>
  <si>
    <t>Ampliación</t>
  </si>
  <si>
    <t>BIENES MUEBLES, INMUEBLES E INTANGIBLES</t>
  </si>
  <si>
    <t>JUNIO</t>
  </si>
  <si>
    <t>SEPTIEMBRE</t>
  </si>
  <si>
    <t>Software</t>
  </si>
  <si>
    <t>Servicio de diseño , arq ing y relacionados</t>
  </si>
  <si>
    <t>MATERIALES Y SUMINISTROS</t>
  </si>
  <si>
    <t>TOTAL MATERIALES Y SUMINISTROS</t>
  </si>
  <si>
    <t>Materiales y útiles para procesamiento en equipos y bienes informaticos</t>
  </si>
  <si>
    <t>TOTAL</t>
  </si>
  <si>
    <t>Gastos de Camino</t>
  </si>
  <si>
    <t>Servicios de jardineria y fumigación</t>
  </si>
  <si>
    <t>Materiales y útiles de impresión y reproducción</t>
  </si>
  <si>
    <t>JULIO</t>
  </si>
  <si>
    <t>MARZO</t>
  </si>
  <si>
    <t>Fletes y maniobras</t>
  </si>
  <si>
    <t>Servicios Financieros y Bancarios</t>
  </si>
  <si>
    <t>Productos alimenticios para el personal en las instalaciones</t>
  </si>
  <si>
    <t>Gastos Financieros</t>
  </si>
  <si>
    <t xml:space="preserve">Arrendamiento Financiero de Equipo de Computo </t>
  </si>
  <si>
    <t>Mantenimiento y Conservación de mobiliario y equipo</t>
  </si>
  <si>
    <t>Mantenimiento y conservación de maquinaria y equipo</t>
  </si>
  <si>
    <t>Seguro de Bienes Patrimoniales</t>
  </si>
  <si>
    <t>PRESUPUESTO</t>
  </si>
  <si>
    <t>Material para información</t>
  </si>
  <si>
    <t>Servicios Integrales  de traslado y viaticos</t>
  </si>
  <si>
    <t>Equipo de Computo y de Tecnologia de la Informacion</t>
  </si>
  <si>
    <t>Prendas de Seguridad y Proteccion personal</t>
  </si>
  <si>
    <t>Instalación, Reparación y Mtto de eq. instrumental medico y de laboratorio</t>
  </si>
  <si>
    <t>AGOSTO</t>
  </si>
  <si>
    <t>Asesoria y Capacitacion</t>
  </si>
  <si>
    <t>FEBRERO</t>
  </si>
  <si>
    <t>Combustibles</t>
  </si>
  <si>
    <t>Servicios Legales, de contabilidad, auditorias y relacionadas</t>
  </si>
  <si>
    <t>Maquinaria y Equipo Industrial</t>
  </si>
  <si>
    <t>Servicios de Telecomunicaciones y Satélites</t>
  </si>
  <si>
    <t>Placas, engomados, calcomanias y hologramas</t>
  </si>
  <si>
    <t>ABRIL</t>
  </si>
  <si>
    <t>INVERSIÓN PÚBLICA</t>
  </si>
  <si>
    <t>Otros Materiales y Artículos de Construcción y Reparación</t>
  </si>
  <si>
    <t>Material de oficina</t>
  </si>
  <si>
    <t>OCTUBRE</t>
  </si>
  <si>
    <t>Refacciones y Accesorios menores de mobiliario y equipo de administración</t>
  </si>
  <si>
    <t>Viaticos</t>
  </si>
  <si>
    <t>Servicios Integrales  y otros servicios</t>
  </si>
  <si>
    <t>MAYO</t>
  </si>
  <si>
    <t>TOTAL PRESUPUESTO DEL AÑO</t>
  </si>
  <si>
    <t>Herramientas Menores</t>
  </si>
  <si>
    <t>Servicio de energia electrica</t>
  </si>
  <si>
    <t>Servicios de Vigilancia</t>
  </si>
  <si>
    <t>Telefonia Celular</t>
  </si>
  <si>
    <t>TOTAL BIENES MUEBLES, INMUEBLES E INTANGIBLES</t>
  </si>
  <si>
    <t>Instalaciones, redes electricas</t>
  </si>
  <si>
    <t>Productos quimicos farmaceuticos y laboratorio</t>
  </si>
  <si>
    <t>Licitaciones, convenios y convocatorias.</t>
  </si>
  <si>
    <t>Otros Arrendamientos</t>
  </si>
  <si>
    <t>NOVIEMBRE</t>
  </si>
  <si>
    <t>Servicio de limpieza y Manejo de desechos</t>
  </si>
  <si>
    <t>Refacciones y Accesorios menores de edificios</t>
  </si>
  <si>
    <t>Productos Quimicos Basicos</t>
  </si>
  <si>
    <t>CUENTA</t>
  </si>
  <si>
    <t>TOTAL INVERSIÓN PUBLICA</t>
  </si>
  <si>
    <t>MONTO</t>
  </si>
  <si>
    <t>Patentes</t>
  </si>
  <si>
    <t>Construcción</t>
  </si>
  <si>
    <t>ENERO</t>
  </si>
  <si>
    <t>Materiales de Enseñanza</t>
  </si>
  <si>
    <t>Camaras Fotograficas y de video</t>
  </si>
  <si>
    <t>Servicio telefonico</t>
  </si>
  <si>
    <t>Instrumental Medico y de Laboratorio</t>
  </si>
  <si>
    <t>CAP.</t>
  </si>
  <si>
    <t>DESCRIPCION DE PARTIDA</t>
  </si>
  <si>
    <t>Equipos y Aparatos Audiovisuales</t>
  </si>
  <si>
    <t>Seguros y Fianzas</t>
  </si>
  <si>
    <t>Material electrico y electronico</t>
  </si>
  <si>
    <t>Arrendamiento de Edificios</t>
  </si>
  <si>
    <t>Servicios de internet , redes p. info</t>
  </si>
  <si>
    <t xml:space="preserve">DIRECCIÓN: </t>
  </si>
  <si>
    <t>Medicinas y Productos Farmaceuticos</t>
  </si>
  <si>
    <t>TOTAL SERVICIOS GENERALES</t>
  </si>
  <si>
    <t>ANTE PROYECTO DE PRESUPUESTO AÑO:  2018</t>
  </si>
  <si>
    <t>Equipos de Generación Electrica, Aparatos y Accesorios Electricos</t>
  </si>
  <si>
    <t>SERVICIOS PERSONALES</t>
  </si>
  <si>
    <t>Sistemas de Aire Acondicionado y de Refrigeracion Comercial</t>
  </si>
  <si>
    <t>Servicio postal</t>
  </si>
  <si>
    <t>Material de limpieza</t>
  </si>
  <si>
    <t>Adquisicion de Agua Potable</t>
  </si>
  <si>
    <t>11301</t>
  </si>
  <si>
    <t>Sueldos</t>
  </si>
  <si>
    <t>13201</t>
  </si>
  <si>
    <t>Primas de vacaiones y dominical</t>
  </si>
  <si>
    <t>13202</t>
  </si>
  <si>
    <t>Aguinaldo o gratificacion de fin de año</t>
  </si>
  <si>
    <t>13203</t>
  </si>
  <si>
    <t>Compensaciones por ajuste de calendario</t>
  </si>
  <si>
    <t>13204</t>
  </si>
  <si>
    <t>Compensaciones por bono navideño</t>
  </si>
  <si>
    <t>13403</t>
  </si>
  <si>
    <t>Estimulos al personal de confianza</t>
  </si>
  <si>
    <t>14101</t>
  </si>
  <si>
    <t>Aportaciones al ISSSTESON</t>
  </si>
  <si>
    <t>14102</t>
  </si>
  <si>
    <t>Aportaciones seguro de vida al ISSSTESON</t>
  </si>
  <si>
    <t>14103</t>
  </si>
  <si>
    <t>Aportaciones seguro de retiro al ISSSTESON</t>
  </si>
  <si>
    <t>14104</t>
  </si>
  <si>
    <t>Asignacion para prestamos a corto plazo</t>
  </si>
  <si>
    <t>14105</t>
  </si>
  <si>
    <t>Aportaciones al seguro de cesantia y edad avanzada</t>
  </si>
  <si>
    <t>14106</t>
  </si>
  <si>
    <t>Otras prestaciones de seguridad social</t>
  </si>
  <si>
    <t>14107</t>
  </si>
  <si>
    <t>Aportaciones para infreaestructura, mant. Y equip.</t>
  </si>
  <si>
    <t>14108</t>
  </si>
  <si>
    <t>Aportaciones para la atencion a enfermedades preexistentes</t>
  </si>
  <si>
    <t>14109</t>
  </si>
  <si>
    <t>Aportaciones por servicio medico al ISSSTESON.</t>
  </si>
  <si>
    <t>14110</t>
  </si>
  <si>
    <t>Asignacion para prestamos prendarios</t>
  </si>
  <si>
    <t>Aportaciones al FOVISSSTESON</t>
  </si>
  <si>
    <t>Pagas por defunciones, pensiones y jubilaciones</t>
  </si>
  <si>
    <t>14401</t>
  </si>
  <si>
    <t>Aportaciones para el seguro de vida empleados</t>
  </si>
  <si>
    <t>14402</t>
  </si>
  <si>
    <t>Seguro por retiro estatal</t>
  </si>
  <si>
    <t>14403</t>
  </si>
  <si>
    <t>Otras aportaciones de seguros colectivos</t>
  </si>
  <si>
    <t>14406</t>
  </si>
  <si>
    <t>Seguro por defuncion familar</t>
  </si>
  <si>
    <t>Indemnizaciones al Personal</t>
  </si>
  <si>
    <t>TOTAL SERVICIOS PERSONALES</t>
  </si>
  <si>
    <t>CAPITULO</t>
  </si>
  <si>
    <t>SUELDOS,  MATERIALES Y SUMINISTROS, SERVICIOS GENERALES Y BIENES INMUEBLES, MUEBLES E INTANGIBLES  E INVERSION PUBLICA</t>
  </si>
  <si>
    <t>BIENES  MUEBLES E INTANGIBLES</t>
  </si>
  <si>
    <t>BIENES INMUEBLES</t>
  </si>
  <si>
    <t>TOTALES</t>
  </si>
  <si>
    <t>ANTE PROYECTO DE PRESUPUESTO DE SERVICIOS PERSONALES, MATERIALES Y SUMINISTROS, SERVICIOS GENERALES Y BIENES INMUEBLES, MUEBLES E INTANGIBLES  E INVERSION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</si>
</sst>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3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 Black"/>
      <family val="2"/>
    </font>
    <font>
      <b/>
      <sz val="14"/>
      <name val="Corbel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8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</cellStyleXfs>
  <cellXfs count="171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vertical="center" wrapText="1"/>
    </xf>
    <xf numFmtId="4" fontId="6" fillId="0" borderId="3" xfId="1" applyNumberFormat="1" applyFont="1" applyFill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/>
    </xf>
    <xf numFmtId="8" fontId="0" fillId="0" borderId="0" xfId="0" applyNumberFormat="1" applyFont="1" applyFill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4" fontId="6" fillId="0" borderId="3" xfId="1" applyFont="1" applyFill="1" applyBorder="1" applyAlignment="1">
      <alignment horizontal="center" vertical="center"/>
    </xf>
    <xf numFmtId="44" fontId="2" fillId="0" borderId="0" xfId="1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left" vertical="center"/>
    </xf>
    <xf numFmtId="4" fontId="2" fillId="0" borderId="0" xfId="0" applyNumberFormat="1" applyFont="1" applyBorder="1" applyAlignment="1">
      <alignment vertical="center" wrapText="1"/>
    </xf>
    <xf numFmtId="4" fontId="0" fillId="0" borderId="0" xfId="0" applyNumberFormat="1" applyFont="1" applyAlignment="1">
      <alignment vertical="center"/>
    </xf>
    <xf numFmtId="4" fontId="6" fillId="0" borderId="2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44" fontId="3" fillId="0" borderId="6" xfId="1" applyFont="1" applyFill="1" applyBorder="1" applyAlignment="1">
      <alignment horizontal="right" vertical="center"/>
    </xf>
    <xf numFmtId="4" fontId="7" fillId="0" borderId="2" xfId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4" fontId="0" fillId="0" borderId="0" xfId="1" applyNumberFormat="1" applyFont="1" applyFill="1" applyAlignment="1">
      <alignment horizontal="center" vertical="center"/>
    </xf>
    <xf numFmtId="44" fontId="6" fillId="0" borderId="8" xfId="1" applyFont="1" applyFill="1" applyBorder="1" applyAlignment="1">
      <alignment horizontal="center" vertical="center"/>
    </xf>
    <xf numFmtId="44" fontId="3" fillId="0" borderId="15" xfId="1" applyFont="1" applyFill="1" applyBorder="1" applyAlignment="1">
      <alignment horizontal="center" vertical="center"/>
    </xf>
    <xf numFmtId="44" fontId="3" fillId="0" borderId="10" xfId="1" applyFont="1" applyFill="1" applyBorder="1" applyAlignment="1">
      <alignment horizontal="right" vertical="center"/>
    </xf>
    <xf numFmtId="44" fontId="0" fillId="0" borderId="16" xfId="1" applyFont="1" applyFill="1" applyBorder="1" applyAlignment="1">
      <alignment horizontal="center" vertical="center"/>
    </xf>
    <xf numFmtId="44" fontId="0" fillId="0" borderId="17" xfId="1" applyFont="1" applyFill="1" applyBorder="1" applyAlignment="1">
      <alignment horizontal="center" vertical="center"/>
    </xf>
    <xf numFmtId="44" fontId="0" fillId="0" borderId="15" xfId="1" applyFont="1" applyFill="1" applyBorder="1" applyAlignment="1">
      <alignment horizontal="center" vertical="center"/>
    </xf>
    <xf numFmtId="44" fontId="16" fillId="0" borderId="8" xfId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44" fontId="0" fillId="0" borderId="0" xfId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vertical="center"/>
    </xf>
    <xf numFmtId="0" fontId="17" fillId="0" borderId="3" xfId="2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" fontId="0" fillId="0" borderId="0" xfId="0" applyNumberFormat="1" applyFont="1" applyFill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3" fontId="6" fillId="0" borderId="19" xfId="3" applyFont="1" applyFill="1" applyBorder="1" applyAlignment="1">
      <alignment horizontal="center" vertical="center"/>
    </xf>
    <xf numFmtId="4" fontId="18" fillId="0" borderId="22" xfId="1" applyNumberFormat="1" applyFont="1" applyFill="1" applyBorder="1" applyAlignment="1">
      <alignment horizontal="center" vertical="center"/>
    </xf>
    <xf numFmtId="4" fontId="18" fillId="0" borderId="23" xfId="0" applyNumberFormat="1" applyFont="1" applyFill="1" applyBorder="1" applyAlignment="1">
      <alignment horizontal="center" vertical="center"/>
    </xf>
    <xf numFmtId="4" fontId="18" fillId="0" borderId="6" xfId="1" applyNumberFormat="1" applyFont="1" applyFill="1" applyBorder="1" applyAlignment="1">
      <alignment horizontal="center" vertical="center"/>
    </xf>
    <xf numFmtId="4" fontId="18" fillId="0" borderId="6" xfId="0" applyNumberFormat="1" applyFont="1" applyFill="1" applyBorder="1" applyAlignment="1">
      <alignment horizontal="center" vertical="center"/>
    </xf>
    <xf numFmtId="4" fontId="18" fillId="0" borderId="4" xfId="0" applyNumberFormat="1" applyFont="1" applyFill="1" applyBorder="1" applyAlignment="1">
      <alignment horizontal="center" vertical="center"/>
    </xf>
    <xf numFmtId="4" fontId="21" fillId="0" borderId="28" xfId="0" applyNumberFormat="1" applyFont="1" applyFill="1" applyBorder="1" applyAlignment="1">
      <alignment horizontal="center" vertical="center"/>
    </xf>
    <xf numFmtId="43" fontId="22" fillId="0" borderId="32" xfId="3" applyFont="1" applyFill="1" applyBorder="1" applyAlignment="1">
      <alignment vertical="center" wrapText="1"/>
    </xf>
    <xf numFmtId="43" fontId="23" fillId="0" borderId="32" xfId="3" applyFont="1" applyFill="1" applyBorder="1" applyAlignment="1">
      <alignment horizontal="right" vertical="center"/>
    </xf>
    <xf numFmtId="43" fontId="24" fillId="0" borderId="32" xfId="3" applyFont="1" applyFill="1" applyBorder="1" applyAlignment="1">
      <alignment horizontal="center" vertical="center"/>
    </xf>
    <xf numFmtId="43" fontId="6" fillId="0" borderId="18" xfId="3" applyFont="1" applyFill="1" applyBorder="1" applyAlignment="1">
      <alignment horizontal="left" vertical="center"/>
    </xf>
    <xf numFmtId="43" fontId="16" fillId="0" borderId="0" xfId="3" applyFont="1" applyFill="1" applyBorder="1" applyAlignment="1">
      <alignment horizontal="center" vertical="center"/>
    </xf>
    <xf numFmtId="43" fontId="18" fillId="0" borderId="20" xfId="3" applyFont="1" applyFill="1" applyBorder="1" applyAlignment="1">
      <alignment horizontal="left" vertical="center"/>
    </xf>
    <xf numFmtId="43" fontId="18" fillId="0" borderId="21" xfId="3" applyFont="1" applyFill="1" applyBorder="1" applyAlignment="1">
      <alignment horizontal="center" vertical="center"/>
    </xf>
    <xf numFmtId="43" fontId="18" fillId="0" borderId="22" xfId="3" applyFont="1" applyFill="1" applyBorder="1" applyAlignment="1">
      <alignment horizontal="center" vertical="center"/>
    </xf>
    <xf numFmtId="43" fontId="3" fillId="0" borderId="24" xfId="3" applyFont="1" applyFill="1" applyBorder="1" applyAlignment="1">
      <alignment horizontal="left" vertical="center"/>
    </xf>
    <xf numFmtId="43" fontId="18" fillId="0" borderId="24" xfId="3" applyFont="1" applyFill="1" applyBorder="1" applyAlignment="1">
      <alignment horizontal="left" vertical="center"/>
    </xf>
    <xf numFmtId="43" fontId="18" fillId="0" borderId="6" xfId="3" applyFont="1" applyFill="1" applyBorder="1" applyAlignment="1">
      <alignment horizontal="center" vertical="center"/>
    </xf>
    <xf numFmtId="43" fontId="3" fillId="0" borderId="25" xfId="3" applyFont="1" applyFill="1" applyBorder="1" applyAlignment="1">
      <alignment horizontal="left" vertical="center"/>
    </xf>
    <xf numFmtId="43" fontId="20" fillId="0" borderId="26" xfId="3" applyFont="1" applyFill="1" applyBorder="1" applyAlignment="1">
      <alignment horizontal="left" vertical="center"/>
    </xf>
    <xf numFmtId="43" fontId="21" fillId="0" borderId="21" xfId="3" applyFont="1" applyFill="1" applyBorder="1" applyAlignment="1">
      <alignment horizontal="center" vertical="center"/>
    </xf>
    <xf numFmtId="43" fontId="21" fillId="0" borderId="27" xfId="3" applyFont="1" applyFill="1" applyBorder="1" applyAlignment="1">
      <alignment horizontal="center" vertical="center"/>
    </xf>
    <xf numFmtId="43" fontId="16" fillId="0" borderId="29" xfId="3" applyFont="1" applyFill="1" applyBorder="1" applyAlignment="1">
      <alignment horizontal="center" vertical="center"/>
    </xf>
    <xf numFmtId="43" fontId="0" fillId="0" borderId="31" xfId="3" applyFont="1" applyFill="1" applyBorder="1" applyAlignment="1">
      <alignment horizontal="left" vertical="center"/>
    </xf>
    <xf numFmtId="43" fontId="17" fillId="0" borderId="3" xfId="3" applyFont="1" applyFill="1" applyBorder="1" applyAlignment="1">
      <alignment horizontal="center" vertical="center"/>
    </xf>
    <xf numFmtId="43" fontId="6" fillId="0" borderId="3" xfId="3" applyFont="1" applyFill="1" applyBorder="1" applyAlignment="1">
      <alignment horizontal="center" vertical="center"/>
    </xf>
    <xf numFmtId="43" fontId="6" fillId="0" borderId="2" xfId="3" applyFont="1" applyFill="1" applyBorder="1" applyAlignment="1">
      <alignment horizontal="left" vertical="center"/>
    </xf>
    <xf numFmtId="43" fontId="4" fillId="0" borderId="2" xfId="3" applyFont="1" applyFill="1" applyBorder="1" applyAlignment="1">
      <alignment horizontal="left" vertical="center"/>
    </xf>
    <xf numFmtId="43" fontId="4" fillId="0" borderId="2" xfId="3" applyFont="1" applyFill="1" applyBorder="1" applyAlignment="1">
      <alignment vertical="center"/>
    </xf>
    <xf numFmtId="43" fontId="7" fillId="0" borderId="2" xfId="3" applyFont="1" applyFill="1" applyBorder="1" applyAlignment="1">
      <alignment horizontal="center" vertical="center"/>
    </xf>
    <xf numFmtId="43" fontId="8" fillId="0" borderId="12" xfId="3" applyFont="1" applyFill="1" applyBorder="1" applyAlignment="1">
      <alignment horizontal="center" vertical="center"/>
    </xf>
    <xf numFmtId="43" fontId="3" fillId="0" borderId="10" xfId="3" applyFont="1" applyFill="1" applyBorder="1" applyAlignment="1">
      <alignment horizontal="left" vertical="center" wrapText="1"/>
    </xf>
    <xf numFmtId="43" fontId="3" fillId="0" borderId="10" xfId="3" applyFont="1" applyFill="1" applyBorder="1" applyAlignment="1">
      <alignment vertical="center" wrapText="1"/>
    </xf>
    <xf numFmtId="43" fontId="3" fillId="0" borderId="10" xfId="3" applyFont="1" applyFill="1" applyBorder="1" applyAlignment="1">
      <alignment horizontal="right" vertical="center"/>
    </xf>
    <xf numFmtId="43" fontId="8" fillId="0" borderId="1" xfId="3" applyFont="1" applyFill="1" applyBorder="1" applyAlignment="1">
      <alignment horizontal="center" vertical="center"/>
    </xf>
    <xf numFmtId="43" fontId="3" fillId="0" borderId="6" xfId="3" applyFont="1" applyFill="1" applyBorder="1" applyAlignment="1">
      <alignment horizontal="left" vertical="center" wrapText="1"/>
    </xf>
    <xf numFmtId="43" fontId="3" fillId="0" borderId="6" xfId="3" applyFont="1" applyFill="1" applyBorder="1" applyAlignment="1">
      <alignment vertical="center" wrapText="1"/>
    </xf>
    <xf numFmtId="43" fontId="0" fillId="0" borderId="6" xfId="3" applyFont="1" applyFill="1" applyBorder="1" applyAlignment="1">
      <alignment horizontal="right" vertical="center"/>
    </xf>
    <xf numFmtId="43" fontId="0" fillId="0" borderId="6" xfId="3" applyFont="1" applyFill="1" applyBorder="1" applyAlignment="1">
      <alignment horizontal="center" vertical="center"/>
    </xf>
    <xf numFmtId="43" fontId="3" fillId="0" borderId="6" xfId="3" applyFont="1" applyFill="1" applyBorder="1" applyAlignment="1">
      <alignment horizontal="right" vertical="center"/>
    </xf>
    <xf numFmtId="43" fontId="0" fillId="0" borderId="1" xfId="3" applyFont="1" applyFill="1" applyBorder="1" applyAlignment="1">
      <alignment horizontal="center" vertical="center"/>
    </xf>
    <xf numFmtId="43" fontId="3" fillId="0" borderId="6" xfId="3" applyFont="1" applyFill="1" applyBorder="1" applyAlignment="1">
      <alignment horizontal="center" vertical="center" wrapText="1"/>
    </xf>
    <xf numFmtId="43" fontId="3" fillId="0" borderId="11" xfId="3" applyFont="1" applyFill="1" applyBorder="1" applyAlignment="1">
      <alignment horizontal="left" vertical="center" wrapText="1"/>
    </xf>
    <xf numFmtId="43" fontId="3" fillId="0" borderId="11" xfId="3" applyFont="1" applyFill="1" applyBorder="1" applyAlignment="1">
      <alignment horizontal="center" vertical="center" wrapText="1"/>
    </xf>
    <xf numFmtId="43" fontId="0" fillId="0" borderId="11" xfId="3" applyFont="1" applyFill="1" applyBorder="1" applyAlignment="1">
      <alignment horizontal="right" vertical="center"/>
    </xf>
    <xf numFmtId="43" fontId="0" fillId="0" borderId="11" xfId="3" applyFont="1" applyFill="1" applyBorder="1" applyAlignment="1">
      <alignment horizontal="center" vertical="center"/>
    </xf>
    <xf numFmtId="43" fontId="6" fillId="0" borderId="0" xfId="3" applyFont="1" applyFill="1" applyBorder="1" applyAlignment="1">
      <alignment horizontal="center" vertical="center"/>
    </xf>
    <xf numFmtId="43" fontId="6" fillId="0" borderId="8" xfId="3" applyFont="1" applyFill="1" applyBorder="1" applyAlignment="1">
      <alignment horizontal="left" vertical="center"/>
    </xf>
    <xf numFmtId="43" fontId="6" fillId="0" borderId="8" xfId="3" applyFont="1" applyFill="1" applyBorder="1" applyAlignment="1">
      <alignment horizontal="center" vertical="center"/>
    </xf>
    <xf numFmtId="43" fontId="6" fillId="0" borderId="0" xfId="3" applyFont="1" applyFill="1" applyBorder="1" applyAlignment="1">
      <alignment horizontal="left" vertical="center"/>
    </xf>
    <xf numFmtId="43" fontId="6" fillId="0" borderId="2" xfId="3" applyFont="1" applyFill="1" applyBorder="1" applyAlignment="1">
      <alignment horizontal="center" vertical="center"/>
    </xf>
    <xf numFmtId="43" fontId="0" fillId="0" borderId="12" xfId="3" applyFont="1" applyFill="1" applyBorder="1" applyAlignment="1">
      <alignment horizontal="center" vertical="center"/>
    </xf>
    <xf numFmtId="43" fontId="3" fillId="0" borderId="10" xfId="3" applyFont="1" applyFill="1" applyBorder="1" applyAlignment="1">
      <alignment horizontal="center" vertical="center" wrapText="1"/>
    </xf>
    <xf numFmtId="43" fontId="0" fillId="0" borderId="10" xfId="3" applyFont="1" applyFill="1" applyBorder="1" applyAlignment="1">
      <alignment horizontal="center" vertical="center"/>
    </xf>
    <xf numFmtId="43" fontId="0" fillId="0" borderId="6" xfId="3" applyFont="1" applyFill="1" applyBorder="1" applyAlignment="1">
      <alignment vertical="center"/>
    </xf>
    <xf numFmtId="43" fontId="0" fillId="0" borderId="4" xfId="3" applyFont="1" applyFill="1" applyBorder="1" applyAlignment="1">
      <alignment horizontal="center" vertical="center"/>
    </xf>
    <xf numFmtId="43" fontId="3" fillId="0" borderId="7" xfId="3" applyFont="1" applyFill="1" applyBorder="1" applyAlignment="1">
      <alignment horizontal="left" vertical="center" wrapText="1"/>
    </xf>
    <xf numFmtId="43" fontId="3" fillId="0" borderId="7" xfId="3" applyFont="1" applyFill="1" applyBorder="1" applyAlignment="1">
      <alignment horizontal="right" vertical="center"/>
    </xf>
    <xf numFmtId="43" fontId="0" fillId="0" borderId="7" xfId="3" applyFont="1" applyFill="1" applyBorder="1" applyAlignment="1">
      <alignment horizontal="center" vertical="center"/>
    </xf>
    <xf numFmtId="43" fontId="6" fillId="0" borderId="12" xfId="3" applyFont="1" applyFill="1" applyBorder="1" applyAlignment="1">
      <alignment horizontal="left" vertical="center"/>
    </xf>
    <xf numFmtId="43" fontId="3" fillId="0" borderId="10" xfId="3" applyFont="1" applyFill="1" applyBorder="1" applyAlignment="1">
      <alignment horizontal="left" vertical="center"/>
    </xf>
    <xf numFmtId="43" fontId="3" fillId="0" borderId="10" xfId="3" applyFont="1" applyFill="1" applyBorder="1" applyAlignment="1">
      <alignment horizontal="center" vertical="center"/>
    </xf>
    <xf numFmtId="43" fontId="6" fillId="0" borderId="1" xfId="3" applyFont="1" applyFill="1" applyBorder="1" applyAlignment="1">
      <alignment horizontal="left" vertical="center"/>
    </xf>
    <xf numFmtId="43" fontId="3" fillId="0" borderId="6" xfId="3" applyFont="1" applyFill="1" applyBorder="1" applyAlignment="1">
      <alignment horizontal="left" vertical="center"/>
    </xf>
    <xf numFmtId="43" fontId="3" fillId="0" borderId="6" xfId="3" applyFont="1" applyFill="1" applyBorder="1" applyAlignment="1">
      <alignment horizontal="center" vertical="center"/>
    </xf>
    <xf numFmtId="43" fontId="3" fillId="0" borderId="1" xfId="3" applyFont="1" applyFill="1" applyBorder="1" applyAlignment="1">
      <alignment horizontal="center" vertical="center" wrapText="1"/>
    </xf>
    <xf numFmtId="43" fontId="3" fillId="0" borderId="0" xfId="3" applyFont="1" applyFill="1" applyBorder="1" applyAlignment="1">
      <alignment horizontal="center" vertical="center" wrapText="1"/>
    </xf>
    <xf numFmtId="43" fontId="16" fillId="0" borderId="8" xfId="3" applyFont="1" applyFill="1" applyBorder="1" applyAlignment="1">
      <alignment horizontal="center" vertical="center"/>
    </xf>
    <xf numFmtId="43" fontId="14" fillId="0" borderId="8" xfId="3" applyFont="1" applyFill="1" applyBorder="1" applyAlignment="1">
      <alignment horizontal="left" vertical="center"/>
    </xf>
    <xf numFmtId="43" fontId="11" fillId="0" borderId="8" xfId="3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left" vertical="center"/>
    </xf>
    <xf numFmtId="164" fontId="6" fillId="0" borderId="18" xfId="3" applyNumberFormat="1" applyFont="1" applyFill="1" applyBorder="1" applyAlignment="1">
      <alignment horizontal="left" vertical="center"/>
    </xf>
    <xf numFmtId="164" fontId="0" fillId="0" borderId="0" xfId="0" applyNumberFormat="1" applyFont="1" applyFill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17" fillId="0" borderId="3" xfId="2" applyNumberFormat="1" applyFont="1" applyFill="1" applyBorder="1" applyAlignment="1">
      <alignment horizontal="center" vertical="center"/>
    </xf>
    <xf numFmtId="164" fontId="4" fillId="0" borderId="30" xfId="3" applyNumberFormat="1" applyFont="1" applyFill="1" applyBorder="1" applyAlignment="1">
      <alignment horizontal="left" vertical="center"/>
    </xf>
    <xf numFmtId="164" fontId="17" fillId="0" borderId="3" xfId="3" applyNumberFormat="1" applyFont="1" applyFill="1" applyBorder="1" applyAlignment="1">
      <alignment horizontal="center" vertical="center"/>
    </xf>
    <xf numFmtId="164" fontId="4" fillId="0" borderId="2" xfId="3" applyNumberFormat="1" applyFont="1" applyFill="1" applyBorder="1" applyAlignment="1">
      <alignment horizontal="left" vertical="center"/>
    </xf>
    <xf numFmtId="164" fontId="3" fillId="0" borderId="14" xfId="3" applyNumberFormat="1" applyFont="1" applyFill="1" applyBorder="1" applyAlignment="1">
      <alignment horizontal="center" vertical="center" wrapText="1"/>
    </xf>
    <xf numFmtId="164" fontId="3" fillId="0" borderId="5" xfId="3" applyNumberFormat="1" applyFont="1" applyFill="1" applyBorder="1" applyAlignment="1">
      <alignment horizontal="center" vertical="center" wrapText="1"/>
    </xf>
    <xf numFmtId="164" fontId="3" fillId="0" borderId="13" xfId="3" applyNumberFormat="1" applyFont="1" applyFill="1" applyBorder="1" applyAlignment="1">
      <alignment horizontal="center" vertical="center" wrapText="1"/>
    </xf>
    <xf numFmtId="164" fontId="6" fillId="0" borderId="8" xfId="3" applyNumberFormat="1" applyFont="1" applyFill="1" applyBorder="1" applyAlignment="1">
      <alignment horizontal="left" vertical="center"/>
    </xf>
    <xf numFmtId="164" fontId="6" fillId="0" borderId="0" xfId="3" applyNumberFormat="1" applyFont="1" applyFill="1" applyBorder="1" applyAlignment="1">
      <alignment horizontal="left" vertical="center"/>
    </xf>
    <xf numFmtId="164" fontId="3" fillId="0" borderId="14" xfId="3" applyNumberFormat="1" applyFont="1" applyFill="1" applyBorder="1" applyAlignment="1">
      <alignment horizontal="center" vertical="center"/>
    </xf>
    <xf numFmtId="164" fontId="3" fillId="0" borderId="5" xfId="3" applyNumberFormat="1" applyFont="1" applyFill="1" applyBorder="1" applyAlignment="1">
      <alignment horizontal="center" vertical="center"/>
    </xf>
    <xf numFmtId="164" fontId="3" fillId="0" borderId="9" xfId="3" applyNumberFormat="1" applyFont="1" applyFill="1" applyBorder="1" applyAlignment="1">
      <alignment horizontal="center" vertical="center" wrapText="1"/>
    </xf>
    <xf numFmtId="164" fontId="11" fillId="0" borderId="8" xfId="3" applyNumberFormat="1" applyFont="1" applyFill="1" applyBorder="1" applyAlignment="1">
      <alignment horizontal="left" vertical="center"/>
    </xf>
    <xf numFmtId="164" fontId="14" fillId="0" borderId="8" xfId="3" applyNumberFormat="1" applyFont="1" applyFill="1" applyBorder="1" applyAlignment="1">
      <alignment horizontal="left" vertical="center"/>
    </xf>
    <xf numFmtId="164" fontId="19" fillId="0" borderId="20" xfId="3" applyNumberFormat="1" applyFont="1" applyFill="1" applyBorder="1" applyAlignment="1">
      <alignment horizontal="right" vertical="center" wrapText="1"/>
    </xf>
    <xf numFmtId="164" fontId="19" fillId="0" borderId="24" xfId="3" applyNumberFormat="1" applyFont="1" applyFill="1" applyBorder="1" applyAlignment="1">
      <alignment horizontal="right" vertical="center" wrapText="1"/>
    </xf>
    <xf numFmtId="164" fontId="19" fillId="0" borderId="24" xfId="3" applyNumberFormat="1" applyFont="1" applyFill="1" applyBorder="1" applyAlignment="1">
      <alignment horizontal="right" vertical="top" wrapText="1"/>
    </xf>
    <xf numFmtId="0" fontId="0" fillId="2" borderId="0" xfId="0" applyFill="1"/>
    <xf numFmtId="0" fontId="0" fillId="2" borderId="0" xfId="0" applyFill="1" applyAlignment="1">
      <alignment wrapText="1"/>
    </xf>
    <xf numFmtId="0" fontId="27" fillId="2" borderId="29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27" fillId="2" borderId="19" xfId="0" applyFont="1" applyFill="1" applyBorder="1" applyAlignment="1">
      <alignment horizontal="center" vertical="center" wrapText="1"/>
    </xf>
    <xf numFmtId="0" fontId="28" fillId="2" borderId="33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4" fontId="29" fillId="2" borderId="33" xfId="0" applyNumberFormat="1" applyFont="1" applyFill="1" applyBorder="1" applyAlignment="1">
      <alignment horizontal="center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0" fillId="2" borderId="26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 wrapText="1"/>
    </xf>
    <xf numFmtId="0" fontId="33" fillId="2" borderId="2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4" fillId="2" borderId="34" xfId="0" applyFont="1" applyFill="1" applyBorder="1" applyAlignment="1">
      <alignment horizontal="center" vertical="center" wrapText="1"/>
    </xf>
    <xf numFmtId="4" fontId="0" fillId="0" borderId="0" xfId="0" applyNumberFormat="1"/>
    <xf numFmtId="3" fontId="31" fillId="2" borderId="26" xfId="0" applyNumberFormat="1" applyFont="1" applyFill="1" applyBorder="1" applyAlignment="1">
      <alignment horizontal="center" vertical="center" wrapText="1"/>
    </xf>
    <xf numFmtId="3" fontId="31" fillId="2" borderId="3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0" fontId="25" fillId="2" borderId="34" xfId="0" applyFont="1" applyFill="1" applyBorder="1" applyAlignment="1">
      <alignment horizontal="center" vertical="center" wrapText="1"/>
    </xf>
    <xf numFmtId="3" fontId="31" fillId="2" borderId="33" xfId="0" applyNumberFormat="1" applyFont="1" applyFill="1" applyBorder="1" applyAlignment="1">
      <alignment horizontal="center" vertical="center" wrapText="1"/>
    </xf>
    <xf numFmtId="3" fontId="31" fillId="2" borderId="34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</cellXfs>
  <cellStyles count="4">
    <cellStyle name="Millares" xfId="3" builtinId="3"/>
    <cellStyle name="Moneda" xfId="1" builtinId="4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1</xdr:row>
      <xdr:rowOff>0</xdr:rowOff>
    </xdr:from>
    <xdr:to>
      <xdr:col>3</xdr:col>
      <xdr:colOff>942975</xdr:colOff>
      <xdr:row>3</xdr:row>
      <xdr:rowOff>85725</xdr:rowOff>
    </xdr:to>
    <xdr:sp macro="" textlink="">
      <xdr:nvSpPr>
        <xdr:cNvPr id="4" name="11 Cuadro de texto"/>
        <xdr:cNvSpPr txBox="1"/>
      </xdr:nvSpPr>
      <xdr:spPr>
        <a:xfrm>
          <a:off x="819150" y="189865"/>
          <a:ext cx="6529923" cy="465455"/>
        </a:xfrm>
        <a:prstGeom prst="rect">
          <a:avLst/>
        </a:prstGeom>
        <a:noFill/>
        <a:ln w="6350">
          <a:noFill/>
        </a:ln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tlCol="0"/>
        <a:lstStyle/>
        <a:p>
          <a:pPr algn="ctr"/>
          <a:r>
            <a:rPr lang="en-US" sz="1800" b="1"/>
            <a:t>CENTRO DE EVALUACIÓN Y CONTROL DE CONFIANZA </a:t>
          </a:r>
          <a:endParaRPr lang="en-US" sz="1800"/>
        </a:p>
      </xdr:txBody>
    </xdr:sp>
    <xdr:clientData/>
  </xdr:twoCellAnchor>
  <xdr:twoCellAnchor editAs="oneCell">
    <xdr:from>
      <xdr:col>0</xdr:col>
      <xdr:colOff>95251</xdr:colOff>
      <xdr:row>0</xdr:row>
      <xdr:rowOff>28576</xdr:rowOff>
    </xdr:from>
    <xdr:to>
      <xdr:col>0</xdr:col>
      <xdr:colOff>733425</xdr:colOff>
      <xdr:row>3</xdr:row>
      <xdr:rowOff>173438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1" y="28576"/>
          <a:ext cx="638174" cy="7144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11</xdr:row>
      <xdr:rowOff>142875</xdr:rowOff>
    </xdr:from>
    <xdr:to>
      <xdr:col>3</xdr:col>
      <xdr:colOff>95250</xdr:colOff>
      <xdr:row>12</xdr:row>
      <xdr:rowOff>85725</xdr:rowOff>
    </xdr:to>
    <xdr:grpSp>
      <xdr:nvGrpSpPr>
        <xdr:cNvPr id="16" name="10 Grupo"/>
        <xdr:cNvGrpSpPr>
          <a:grpSpLocks/>
        </xdr:cNvGrpSpPr>
      </xdr:nvGrpSpPr>
      <xdr:grpSpPr bwMode="auto">
        <a:xfrm>
          <a:off x="1552575" y="2238375"/>
          <a:ext cx="5559425" cy="133350"/>
          <a:chOff x="1489752" y="2714620"/>
          <a:chExt cx="4408010" cy="152961"/>
        </a:xfrm>
      </xdr:grpSpPr>
      <xdr:cxnSp macro="">
        <xdr:nvCxnSpPr>
          <xdr:cNvPr id="17" name="16 Conector recto"/>
          <xdr:cNvCxnSpPr/>
        </xdr:nvCxnSpPr>
        <xdr:spPr>
          <a:xfrm>
            <a:off x="1489752" y="2714620"/>
            <a:ext cx="4053795" cy="0"/>
          </a:xfrm>
          <a:prstGeom prst="line">
            <a:avLst/>
          </a:prstGeom>
          <a:ln w="15875">
            <a:solidFill>
              <a:srgbClr val="B1932F"/>
            </a:solidFill>
          </a:ln>
          <a:effectLst>
            <a:outerShdw blurRad="50800" dist="50800" dir="5400000" algn="ctr" rotWithShape="0">
              <a:schemeClr val="accent2">
                <a:lumMod val="60000"/>
                <a:lumOff val="40000"/>
              </a:scheme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17 Conector recto"/>
          <xdr:cNvCxnSpPr/>
        </xdr:nvCxnSpPr>
        <xdr:spPr>
          <a:xfrm>
            <a:off x="1647181" y="2867581"/>
            <a:ext cx="4250581" cy="0"/>
          </a:xfrm>
          <a:prstGeom prst="line">
            <a:avLst/>
          </a:prstGeom>
          <a:ln w="15875">
            <a:solidFill>
              <a:srgbClr val="B1932F"/>
            </a:solidFill>
          </a:ln>
          <a:effectLst>
            <a:outerShdw blurRad="50800" dist="50800" dir="5400000" algn="ctr" rotWithShape="0">
              <a:schemeClr val="accent2">
                <a:lumMod val="60000"/>
                <a:lumOff val="40000"/>
              </a:scheme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8</xdr:row>
      <xdr:rowOff>123825</xdr:rowOff>
    </xdr:from>
    <xdr:to>
      <xdr:col>3</xdr:col>
      <xdr:colOff>127000</xdr:colOff>
      <xdr:row>11</xdr:row>
      <xdr:rowOff>111125</xdr:rowOff>
    </xdr:to>
    <xdr:sp macro="" textlink="">
      <xdr:nvSpPr>
        <xdr:cNvPr id="19" name="3 Rectángulo"/>
        <xdr:cNvSpPr/>
      </xdr:nvSpPr>
      <xdr:spPr>
        <a:xfrm>
          <a:off x="0" y="1647825"/>
          <a:ext cx="6346825" cy="558800"/>
        </a:xfrm>
        <a:prstGeom prst="rect">
          <a:avLst/>
        </a:prstGeom>
        <a:noFill/>
        <a:effectLst>
          <a:reflection blurRad="6350" stA="50000" endA="300" endPos="90000" dir="5400000" sy="-100000" algn="bl" rotWithShape="0"/>
        </a:effectLst>
      </xdr:spPr>
      <xdr:txBody>
        <a:bodyPr wrap="square" lIns="91440" tIns="45720" rIns="91440" bIns="4572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3600" b="1" cap="all" spc="0">
              <a:ln w="9000" cmpd="sng">
                <a:solidFill>
                  <a:schemeClr val="tx1"/>
                </a:solidFill>
                <a:prstDash val="solid"/>
              </a:ln>
              <a:solidFill>
                <a:srgbClr val="B1932F"/>
              </a:solidFill>
              <a:effectLst>
                <a:reflection blurRad="12700" stA="28000" endPos="45000" dist="1000" dir="5400000" sy="-100000" algn="bl" rotWithShape="0"/>
              </a:effectLst>
              <a:latin typeface="Byington" pitchFamily="2" charset="0"/>
              <a:cs typeface="Arial" pitchFamily="34" charset="0"/>
            </a:rPr>
            <a:t>ANTEPROYECTO pRESUPUESTO </a:t>
          </a:r>
          <a:r>
            <a:rPr lang="es-ES" sz="3600" b="1" cap="all" spc="0" baseline="0">
              <a:ln w="9000" cmpd="sng">
                <a:solidFill>
                  <a:schemeClr val="tx1"/>
                </a:solidFill>
                <a:prstDash val="solid"/>
              </a:ln>
              <a:solidFill>
                <a:srgbClr val="B1932F"/>
              </a:solidFill>
              <a:effectLst>
                <a:reflection blurRad="12700" stA="28000" endPos="45000" dist="1000" dir="5400000" sy="-100000" algn="bl" rotWithShape="0"/>
              </a:effectLst>
              <a:latin typeface="Byington" pitchFamily="2" charset="0"/>
              <a:cs typeface="Arial" pitchFamily="34" charset="0"/>
            </a:rPr>
            <a:t>2018</a:t>
          </a:r>
          <a:endParaRPr lang="es-ES" sz="3600" b="1" cap="all" spc="0">
            <a:ln w="9000" cmpd="sng">
              <a:solidFill>
                <a:schemeClr val="tx1"/>
              </a:solidFill>
              <a:prstDash val="solid"/>
            </a:ln>
            <a:solidFill>
              <a:srgbClr val="B1932F"/>
            </a:solidFill>
            <a:effectLst>
              <a:reflection blurRad="12700" stA="28000" endPos="45000" dist="1000" dir="5400000" sy="-100000" algn="bl" rotWithShape="0"/>
            </a:effectLst>
            <a:latin typeface="Byington" pitchFamily="2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3238500</xdr:colOff>
      <xdr:row>5</xdr:row>
      <xdr:rowOff>114300</xdr:rowOff>
    </xdr:to>
    <xdr:pic>
      <xdr:nvPicPr>
        <xdr:cNvPr id="20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4671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1</xdr:row>
      <xdr:rowOff>95251</xdr:rowOff>
    </xdr:from>
    <xdr:to>
      <xdr:col>3</xdr:col>
      <xdr:colOff>0</xdr:colOff>
      <xdr:row>5</xdr:row>
      <xdr:rowOff>1</xdr:rowOff>
    </xdr:to>
    <xdr:pic>
      <xdr:nvPicPr>
        <xdr:cNvPr id="21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285751"/>
          <a:ext cx="15525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856004</xdr:colOff>
      <xdr:row>3</xdr:row>
      <xdr:rowOff>148167</xdr:rowOff>
    </xdr:from>
    <xdr:to>
      <xdr:col>15</xdr:col>
      <xdr:colOff>492125</xdr:colOff>
      <xdr:row>5</xdr:row>
      <xdr:rowOff>107079</xdr:rowOff>
    </xdr:to>
    <xdr:sp macro="" textlink="">
      <xdr:nvSpPr>
        <xdr:cNvPr id="5" name="4 CuadroTexto"/>
        <xdr:cNvSpPr txBox="1"/>
      </xdr:nvSpPr>
      <xdr:spPr>
        <a:xfrm>
          <a:off x="1924921" y="719667"/>
          <a:ext cx="14489829" cy="4351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rtlCol="0"/>
        <a:lstStyle/>
        <a:p>
          <a:pPr algn="ctr"/>
          <a:r>
            <a:rPr lang="en-US" sz="1600" b="1">
              <a:latin typeface="Arial"/>
            </a:rPr>
            <a:t>C</a:t>
          </a:r>
          <a:r>
            <a:rPr lang="en-US" sz="1200" b="1">
              <a:latin typeface="Arial"/>
            </a:rPr>
            <a:t>ENTRO</a:t>
          </a:r>
          <a:r>
            <a:rPr lang="en-US" b="1">
              <a:latin typeface="Arial"/>
            </a:rPr>
            <a:t> </a:t>
          </a:r>
          <a:r>
            <a:rPr lang="en-US" sz="1200" b="1">
              <a:latin typeface="Arial"/>
            </a:rPr>
            <a:t>DE</a:t>
          </a:r>
          <a:r>
            <a:rPr lang="en-US" b="1">
              <a:latin typeface="Arial"/>
            </a:rPr>
            <a:t> </a:t>
          </a:r>
          <a:r>
            <a:rPr lang="en-US" sz="1600" b="1">
              <a:latin typeface="Arial"/>
            </a:rPr>
            <a:t>E</a:t>
          </a:r>
          <a:r>
            <a:rPr lang="en-US" sz="1200" b="1">
              <a:latin typeface="Arial"/>
            </a:rPr>
            <a:t>VALUACIÓN</a:t>
          </a:r>
          <a:r>
            <a:rPr lang="en-US" b="1">
              <a:latin typeface="Arial"/>
            </a:rPr>
            <a:t> </a:t>
          </a:r>
          <a:r>
            <a:rPr lang="en-US" sz="1200" b="1">
              <a:latin typeface="Arial"/>
            </a:rPr>
            <a:t>Y</a:t>
          </a:r>
          <a:r>
            <a:rPr lang="en-US" b="1">
              <a:latin typeface="Arial"/>
            </a:rPr>
            <a:t> </a:t>
          </a:r>
          <a:r>
            <a:rPr lang="en-US" sz="1600" b="1">
              <a:latin typeface="Arial"/>
            </a:rPr>
            <a:t>C</a:t>
          </a:r>
          <a:r>
            <a:rPr lang="en-US" sz="1200" b="1">
              <a:latin typeface="Arial"/>
            </a:rPr>
            <a:t>ONTROL</a:t>
          </a:r>
          <a:r>
            <a:rPr lang="en-US" b="1">
              <a:latin typeface="Arial"/>
            </a:rPr>
            <a:t> </a:t>
          </a:r>
          <a:r>
            <a:rPr lang="en-US" sz="1200" b="1">
              <a:latin typeface="Arial"/>
            </a:rPr>
            <a:t>DE</a:t>
          </a:r>
          <a:r>
            <a:rPr lang="en-US" b="1">
              <a:latin typeface="Arial"/>
            </a:rPr>
            <a:t> </a:t>
          </a:r>
          <a:r>
            <a:rPr lang="en-US" sz="1600" b="1">
              <a:latin typeface="Arial"/>
            </a:rPr>
            <a:t>C</a:t>
          </a:r>
          <a:r>
            <a:rPr lang="en-US" sz="1200" b="1">
              <a:latin typeface="Arial"/>
            </a:rPr>
            <a:t>ONFIANZA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998008</xdr:colOff>
      <xdr:row>4</xdr:row>
      <xdr:rowOff>63123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2167" y="190500"/>
          <a:ext cx="4972050" cy="634623"/>
        </a:xfrm>
        <a:prstGeom prst="rect">
          <a:avLst/>
        </a:prstGeom>
      </xdr:spPr>
    </xdr:pic>
    <xdr:clientData/>
  </xdr:twoCellAnchor>
  <xdr:twoCellAnchor editAs="oneCell">
    <xdr:from>
      <xdr:col>13</xdr:col>
      <xdr:colOff>370416</xdr:colOff>
      <xdr:row>1</xdr:row>
      <xdr:rowOff>84666</xdr:rowOff>
    </xdr:from>
    <xdr:to>
      <xdr:col>15</xdr:col>
      <xdr:colOff>148165</xdr:colOff>
      <xdr:row>4</xdr:row>
      <xdr:rowOff>95249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5666" y="275166"/>
          <a:ext cx="1682749" cy="5820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cota/Desktop/JUNTAS%20DE%20CONSEJO/XXI1%20JUNTA%20DE%20CONSEJO/ANTEPROYECTO%20MAT.%20ARREND.%20SERV.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GENERAL"/>
      <sheetName val="CONCENTRAO POR CAPITULO"/>
      <sheetName val="CONCENTRADO POR PARTIDA Y  MES"/>
    </sheetNames>
    <sheetDataSet>
      <sheetData sheetId="0"/>
      <sheetData sheetId="1"/>
      <sheetData sheetId="2">
        <row r="39">
          <cell r="D39">
            <v>2133085.4251999999</v>
          </cell>
        </row>
        <row r="82">
          <cell r="D82">
            <v>6341914.5752000008</v>
          </cell>
        </row>
        <row r="96">
          <cell r="D96">
            <v>0</v>
          </cell>
        </row>
        <row r="100">
          <cell r="D10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workbookViewId="0">
      <selection activeCell="D17" sqref="D17"/>
    </sheetView>
  </sheetViews>
  <sheetFormatPr baseColWidth="10" defaultColWidth="11.42578125" defaultRowHeight="15" x14ac:dyDescent="0.25"/>
  <cols>
    <col min="1" max="1" width="20.140625" style="36" customWidth="1"/>
    <col min="2" max="2" width="11.42578125" style="36"/>
    <col min="3" max="3" width="56.28515625" style="36" customWidth="1"/>
    <col min="4" max="4" width="28.5703125" style="36" customWidth="1"/>
    <col min="5" max="5" width="11.42578125" style="36"/>
    <col min="6" max="6" width="12.7109375" style="36" bestFit="1" customWidth="1"/>
    <col min="7" max="16384" width="11.42578125" style="36"/>
  </cols>
  <sheetData>
    <row r="1" spans="1:6" x14ac:dyDescent="0.25">
      <c r="C1" s="12"/>
      <c r="D1" s="12"/>
    </row>
    <row r="2" spans="1:6" x14ac:dyDescent="0.25">
      <c r="C2" s="12"/>
      <c r="D2" s="12"/>
    </row>
    <row r="3" spans="1:6" x14ac:dyDescent="0.25">
      <c r="C3" s="12"/>
      <c r="D3" s="12"/>
    </row>
    <row r="4" spans="1:6" x14ac:dyDescent="0.25">
      <c r="C4" s="12"/>
      <c r="D4" s="12"/>
    </row>
    <row r="5" spans="1:6" ht="23.25" customHeight="1" x14ac:dyDescent="0.25">
      <c r="A5" s="152" t="s">
        <v>102</v>
      </c>
      <c r="B5" s="152"/>
      <c r="C5" s="152"/>
      <c r="D5" s="152"/>
    </row>
    <row r="6" spans="1:6" ht="23.25" customHeight="1" x14ac:dyDescent="0.25">
      <c r="A6" s="152" t="s">
        <v>48</v>
      </c>
      <c r="B6" s="152"/>
      <c r="C6" s="152"/>
      <c r="D6" s="152"/>
    </row>
    <row r="7" spans="1:6" ht="21" x14ac:dyDescent="0.25">
      <c r="A7" s="33"/>
      <c r="B7" s="33"/>
      <c r="C7" s="8"/>
      <c r="D7" s="8"/>
    </row>
    <row r="8" spans="1:6" ht="18.75" customHeight="1" thickBot="1" x14ac:dyDescent="0.3">
      <c r="A8" s="24" t="s">
        <v>11</v>
      </c>
      <c r="B8" s="158" t="s">
        <v>96</v>
      </c>
      <c r="C8" s="159"/>
      <c r="D8" s="13" t="s">
        <v>87</v>
      </c>
    </row>
    <row r="9" spans="1:6" x14ac:dyDescent="0.25">
      <c r="A9" s="23"/>
      <c r="B9" s="160"/>
      <c r="C9" s="161"/>
      <c r="D9" s="9"/>
    </row>
    <row r="10" spans="1:6" x14ac:dyDescent="0.25">
      <c r="A10" s="23"/>
      <c r="B10" s="160"/>
      <c r="C10" s="161"/>
      <c r="D10" s="2"/>
    </row>
    <row r="11" spans="1:6" ht="18.75" x14ac:dyDescent="0.25">
      <c r="A11" s="1">
        <v>1000</v>
      </c>
      <c r="B11" s="154" t="s">
        <v>107</v>
      </c>
      <c r="C11" s="155"/>
      <c r="D11" s="11" t="e">
        <f>'CONCENTRADO POR AREA Y POR MES'!#REF!</f>
        <v>#REF!</v>
      </c>
    </row>
    <row r="12" spans="1:6" ht="18.75" x14ac:dyDescent="0.25">
      <c r="A12" s="1">
        <v>2000</v>
      </c>
      <c r="B12" s="154" t="s">
        <v>31</v>
      </c>
      <c r="C12" s="155"/>
      <c r="D12" s="11">
        <f>'CONCENTRADO POR AREA Y POR MES'!D62</f>
        <v>2133085.4299999997</v>
      </c>
    </row>
    <row r="13" spans="1:6" ht="18.75" x14ac:dyDescent="0.25">
      <c r="A13" s="1">
        <v>3000</v>
      </c>
      <c r="B13" s="154" t="s">
        <v>7</v>
      </c>
      <c r="C13" s="155"/>
      <c r="D13" s="11">
        <f>'CONCENTRADO POR AREA Y POR MES'!D106</f>
        <v>6341914.5699999984</v>
      </c>
      <c r="F13" s="16"/>
    </row>
    <row r="14" spans="1:6" ht="18.75" x14ac:dyDescent="0.25">
      <c r="A14" s="1">
        <v>5000</v>
      </c>
      <c r="B14" s="154" t="s">
        <v>26</v>
      </c>
      <c r="C14" s="155"/>
      <c r="D14" s="11">
        <f>'CONCENTRADO POR AREA Y POR MES'!D120</f>
        <v>0</v>
      </c>
    </row>
    <row r="15" spans="1:6" ht="18.75" x14ac:dyDescent="0.25">
      <c r="A15" s="1"/>
      <c r="B15" s="156"/>
      <c r="C15" s="157"/>
      <c r="D15" s="15"/>
    </row>
    <row r="16" spans="1:6" ht="18.75" x14ac:dyDescent="0.25">
      <c r="A16" s="1"/>
      <c r="B16" s="156"/>
      <c r="C16" s="157"/>
      <c r="D16" s="15"/>
    </row>
    <row r="17" spans="1:4" ht="18.75" x14ac:dyDescent="0.25">
      <c r="A17" s="1"/>
      <c r="B17" s="154" t="s">
        <v>34</v>
      </c>
      <c r="C17" s="155"/>
      <c r="D17" s="11" t="e">
        <f>SUM(D11:D16)</f>
        <v>#REF!</v>
      </c>
    </row>
    <row r="18" spans="1:4" ht="18.75" x14ac:dyDescent="0.25">
      <c r="A18" s="7"/>
      <c r="B18" s="153"/>
      <c r="C18" s="153"/>
      <c r="D18" s="19"/>
    </row>
    <row r="19" spans="1:4" ht="15.75" x14ac:dyDescent="0.25">
      <c r="A19" s="7"/>
      <c r="B19" s="153"/>
      <c r="C19" s="153"/>
      <c r="D19" s="20"/>
    </row>
    <row r="20" spans="1:4" x14ac:dyDescent="0.25">
      <c r="C20" s="12"/>
      <c r="D20" s="12"/>
    </row>
    <row r="21" spans="1:4" x14ac:dyDescent="0.25">
      <c r="C21" s="12"/>
      <c r="D21" s="12"/>
    </row>
  </sheetData>
  <mergeCells count="14">
    <mergeCell ref="A5:D5"/>
    <mergeCell ref="B18:C18"/>
    <mergeCell ref="B19:C19"/>
    <mergeCell ref="B12:C12"/>
    <mergeCell ref="B13:C13"/>
    <mergeCell ref="B14:C14"/>
    <mergeCell ref="B15:C15"/>
    <mergeCell ref="B16:C16"/>
    <mergeCell ref="B8:C8"/>
    <mergeCell ref="B9:C9"/>
    <mergeCell ref="B10:C10"/>
    <mergeCell ref="B11:C11"/>
    <mergeCell ref="B17:C17"/>
    <mergeCell ref="A6:D6"/>
  </mergeCells>
  <pageMargins left="0.35433070866141736" right="0.35433070866141736" top="0.74803149606299213" bottom="0.74803149606299213" header="0.31496062992125984" footer="0.31496062992125984"/>
  <pageSetup scale="85" orientation="portrait"/>
  <headerFooter>
    <oddFooter>&amp;R&amp;9Este documento consta de &amp;N Páginas
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view="pageBreakPreview" topLeftCell="A7" zoomScale="60" zoomScaleNormal="100" workbookViewId="0">
      <selection activeCell="C26" sqref="C26"/>
    </sheetView>
  </sheetViews>
  <sheetFormatPr baseColWidth="10" defaultColWidth="11.42578125" defaultRowHeight="15" x14ac:dyDescent="0.25"/>
  <cols>
    <col min="1" max="1" width="19.28515625" customWidth="1"/>
    <col min="2" max="2" width="60.5703125" customWidth="1"/>
    <col min="3" max="3" width="25.42578125" customWidth="1"/>
    <col min="4" max="6" width="11.42578125" customWidth="1"/>
  </cols>
  <sheetData>
    <row r="1" spans="1:3" x14ac:dyDescent="0.25">
      <c r="A1" s="133"/>
      <c r="B1" s="134"/>
      <c r="C1" s="134"/>
    </row>
    <row r="2" spans="1:3" x14ac:dyDescent="0.25">
      <c r="A2" s="133"/>
      <c r="B2" s="134"/>
      <c r="C2" s="134"/>
    </row>
    <row r="3" spans="1:3" x14ac:dyDescent="0.25">
      <c r="A3" s="133"/>
      <c r="B3" s="134"/>
      <c r="C3" s="134"/>
    </row>
    <row r="4" spans="1:3" x14ac:dyDescent="0.25">
      <c r="A4" s="133"/>
      <c r="B4" s="134"/>
      <c r="C4" s="134"/>
    </row>
    <row r="5" spans="1:3" x14ac:dyDescent="0.25">
      <c r="A5" s="133"/>
      <c r="B5" s="134"/>
      <c r="C5" s="134"/>
    </row>
    <row r="6" spans="1:3" x14ac:dyDescent="0.25">
      <c r="A6" s="133"/>
      <c r="B6" s="134"/>
      <c r="C6" s="134"/>
    </row>
    <row r="7" spans="1:3" x14ac:dyDescent="0.25">
      <c r="A7" s="133"/>
      <c r="B7" s="134"/>
      <c r="C7" s="134"/>
    </row>
    <row r="8" spans="1:3" x14ac:dyDescent="0.25">
      <c r="A8" s="133"/>
      <c r="B8" s="134"/>
      <c r="C8" s="134"/>
    </row>
    <row r="9" spans="1:3" x14ac:dyDescent="0.25">
      <c r="A9" s="133"/>
      <c r="B9" s="134"/>
      <c r="C9" s="134"/>
    </row>
    <row r="10" spans="1:3" x14ac:dyDescent="0.25">
      <c r="A10" s="133"/>
      <c r="B10" s="134"/>
      <c r="C10" s="134"/>
    </row>
    <row r="11" spans="1:3" x14ac:dyDescent="0.25">
      <c r="A11" s="133"/>
      <c r="B11" s="134"/>
      <c r="C11" s="134"/>
    </row>
    <row r="12" spans="1:3" x14ac:dyDescent="0.25">
      <c r="A12" s="133"/>
      <c r="B12" s="134"/>
      <c r="C12" s="134"/>
    </row>
    <row r="13" spans="1:3" x14ac:dyDescent="0.25">
      <c r="A13" s="133"/>
      <c r="B13" s="134"/>
      <c r="C13" s="134"/>
    </row>
    <row r="14" spans="1:3" x14ac:dyDescent="0.25">
      <c r="A14" s="133"/>
      <c r="B14" s="134"/>
      <c r="C14" s="134"/>
    </row>
    <row r="15" spans="1:3" x14ac:dyDescent="0.25">
      <c r="A15" s="133"/>
      <c r="B15" s="134"/>
      <c r="C15" s="134"/>
    </row>
    <row r="16" spans="1:3" ht="39.75" customHeight="1" x14ac:dyDescent="0.25">
      <c r="A16" s="166" t="s">
        <v>157</v>
      </c>
      <c r="B16" s="166"/>
      <c r="C16" s="166"/>
    </row>
    <row r="17" spans="1:3" x14ac:dyDescent="0.25">
      <c r="A17" s="133"/>
      <c r="B17" s="133"/>
      <c r="C17" s="133"/>
    </row>
    <row r="18" spans="1:3" ht="18.75" x14ac:dyDescent="0.3">
      <c r="A18" s="167"/>
      <c r="B18" s="167"/>
      <c r="C18" s="167"/>
    </row>
    <row r="19" spans="1:3" x14ac:dyDescent="0.25">
      <c r="A19" s="133"/>
      <c r="B19" s="134"/>
      <c r="C19" s="134"/>
    </row>
    <row r="20" spans="1:3" ht="18.75" x14ac:dyDescent="0.25">
      <c r="A20" s="135" t="s">
        <v>11</v>
      </c>
      <c r="B20" s="136" t="s">
        <v>156</v>
      </c>
      <c r="C20" s="137" t="s">
        <v>87</v>
      </c>
    </row>
    <row r="21" spans="1:3" x14ac:dyDescent="0.25">
      <c r="A21" s="138"/>
      <c r="B21" s="139"/>
      <c r="C21" s="140"/>
    </row>
    <row r="22" spans="1:3" ht="23.25" x14ac:dyDescent="0.25">
      <c r="A22" s="143">
        <v>1000</v>
      </c>
      <c r="B22" s="144" t="s">
        <v>107</v>
      </c>
      <c r="C22" s="150">
        <f>'CONCENTRADO POR AREA Y POR MES'!D34</f>
        <v>45707237.188133344</v>
      </c>
    </row>
    <row r="23" spans="1:3" ht="23.25" x14ac:dyDescent="0.25">
      <c r="A23" s="143">
        <v>2000</v>
      </c>
      <c r="B23" s="144" t="s">
        <v>31</v>
      </c>
      <c r="C23" s="150">
        <f>'[1]CONCENTRADO POR PARTIDA Y  MES'!D39</f>
        <v>2133085.4251999999</v>
      </c>
    </row>
    <row r="24" spans="1:3" ht="23.25" x14ac:dyDescent="0.25">
      <c r="A24" s="143">
        <v>3000</v>
      </c>
      <c r="B24" s="144" t="s">
        <v>7</v>
      </c>
      <c r="C24" s="150">
        <f>'[1]CONCENTRADO POR PARTIDA Y  MES'!D82</f>
        <v>6341914.5752000008</v>
      </c>
    </row>
    <row r="25" spans="1:3" ht="23.25" x14ac:dyDescent="0.25">
      <c r="A25" s="143">
        <v>5000</v>
      </c>
      <c r="B25" s="144" t="s">
        <v>158</v>
      </c>
      <c r="C25" s="150">
        <f>'[1]CONCENTRADO POR PARTIDA Y  MES'!D96</f>
        <v>0</v>
      </c>
    </row>
    <row r="26" spans="1:3" ht="23.25" x14ac:dyDescent="0.25">
      <c r="A26" s="143">
        <v>6000</v>
      </c>
      <c r="B26" s="145" t="s">
        <v>159</v>
      </c>
      <c r="C26" s="150">
        <f>'[1]CONCENTRADO POR PARTIDA Y  MES'!D100</f>
        <v>0</v>
      </c>
    </row>
    <row r="27" spans="1:3" ht="23.25" x14ac:dyDescent="0.25">
      <c r="A27" s="146"/>
      <c r="B27" s="147"/>
      <c r="C27" s="150"/>
    </row>
    <row r="28" spans="1:3" ht="18" x14ac:dyDescent="0.25">
      <c r="A28" s="141"/>
      <c r="B28" s="142"/>
      <c r="C28" s="151"/>
    </row>
    <row r="29" spans="1:3" ht="15" customHeight="1" x14ac:dyDescent="0.25">
      <c r="A29" s="141"/>
      <c r="B29" s="162" t="s">
        <v>160</v>
      </c>
      <c r="C29" s="164">
        <v>54182237.189999998</v>
      </c>
    </row>
    <row r="30" spans="1:3" ht="15.75" customHeight="1" x14ac:dyDescent="0.25">
      <c r="A30" s="148"/>
      <c r="B30" s="163"/>
      <c r="C30" s="165"/>
    </row>
    <row r="31" spans="1:3" x14ac:dyDescent="0.25">
      <c r="C31" s="149"/>
    </row>
  </sheetData>
  <mergeCells count="4">
    <mergeCell ref="B29:B30"/>
    <mergeCell ref="C29:C30"/>
    <mergeCell ref="A16:C16"/>
    <mergeCell ref="A18:C18"/>
  </mergeCells>
  <pageMargins left="0.7" right="0.7" top="0.75" bottom="0.75" header="0.3" footer="0.3"/>
  <pageSetup scale="85" orientation="portrait" r:id="rId1"/>
  <colBreaks count="1" manualBreakCount="1">
    <brk id="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E133"/>
  <sheetViews>
    <sheetView showGridLines="0" tabSelected="1" zoomScale="90" zoomScaleNormal="90" workbookViewId="0">
      <selection activeCell="D37" sqref="D37"/>
    </sheetView>
  </sheetViews>
  <sheetFormatPr baseColWidth="10" defaultColWidth="11.42578125" defaultRowHeight="15" x14ac:dyDescent="0.25"/>
  <cols>
    <col min="1" max="1" width="8.140625" style="18" customWidth="1"/>
    <col min="2" max="2" width="10" style="114" customWidth="1"/>
    <col min="3" max="3" width="49.85546875" style="35" customWidth="1"/>
    <col min="4" max="4" width="16" style="18" customWidth="1"/>
    <col min="5" max="5" width="14.28515625" style="25" customWidth="1"/>
    <col min="6" max="16" width="14.28515625" style="34" customWidth="1"/>
    <col min="17" max="16384" width="11.42578125" style="18"/>
  </cols>
  <sheetData>
    <row r="5" spans="1:16" ht="22.5" customHeight="1" x14ac:dyDescent="0.25"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</row>
    <row r="6" spans="1:16" ht="21" x14ac:dyDescent="0.25">
      <c r="A6" s="169" t="s">
        <v>105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</row>
    <row r="7" spans="1:16" ht="24.75" customHeight="1" x14ac:dyDescent="0.25">
      <c r="A7" s="170" t="s">
        <v>161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</row>
    <row r="8" spans="1:16" ht="24.75" customHeight="1" x14ac:dyDescent="0.25">
      <c r="A8" s="41"/>
      <c r="B8" s="115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6" ht="24.75" customHeight="1" thickBot="1" x14ac:dyDescent="0.3">
      <c r="A9" s="37" t="s">
        <v>95</v>
      </c>
      <c r="B9" s="116" t="s">
        <v>15</v>
      </c>
      <c r="C9" s="37" t="s">
        <v>85</v>
      </c>
      <c r="D9" s="37"/>
      <c r="E9" s="3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6" ht="24.75" customHeight="1" x14ac:dyDescent="0.25">
      <c r="A10" s="113">
        <v>1000</v>
      </c>
      <c r="B10" s="113" t="s">
        <v>107</v>
      </c>
      <c r="C10" s="52"/>
      <c r="D10" s="42" t="s">
        <v>34</v>
      </c>
      <c r="E10" s="42" t="s">
        <v>90</v>
      </c>
      <c r="F10" s="42" t="s">
        <v>56</v>
      </c>
      <c r="G10" s="42" t="s">
        <v>39</v>
      </c>
      <c r="H10" s="42" t="s">
        <v>62</v>
      </c>
      <c r="I10" s="42" t="s">
        <v>70</v>
      </c>
      <c r="J10" s="42" t="s">
        <v>27</v>
      </c>
      <c r="K10" s="42" t="s">
        <v>38</v>
      </c>
      <c r="L10" s="42" t="s">
        <v>54</v>
      </c>
      <c r="M10" s="42" t="s">
        <v>28</v>
      </c>
      <c r="N10" s="42" t="s">
        <v>66</v>
      </c>
      <c r="O10" s="42" t="s">
        <v>81</v>
      </c>
      <c r="P10" s="42" t="s">
        <v>8</v>
      </c>
    </row>
    <row r="11" spans="1:16" ht="15" customHeight="1" x14ac:dyDescent="0.25">
      <c r="A11" s="53"/>
      <c r="B11" s="130" t="s">
        <v>112</v>
      </c>
      <c r="C11" s="54" t="s">
        <v>113</v>
      </c>
      <c r="D11" s="55">
        <f>SUM(E11:P11)</f>
        <v>28170429.719999988</v>
      </c>
      <c r="E11" s="56">
        <v>2347535.8099999991</v>
      </c>
      <c r="F11" s="56">
        <v>2347535.8099999991</v>
      </c>
      <c r="G11" s="56">
        <v>2347535.8099999991</v>
      </c>
      <c r="H11" s="56">
        <v>2347535.8099999991</v>
      </c>
      <c r="I11" s="56">
        <v>2347535.8099999991</v>
      </c>
      <c r="J11" s="56">
        <v>2347535.8099999991</v>
      </c>
      <c r="K11" s="56">
        <v>2347535.8099999991</v>
      </c>
      <c r="L11" s="56">
        <v>2347535.8099999991</v>
      </c>
      <c r="M11" s="56">
        <v>2347535.8099999991</v>
      </c>
      <c r="N11" s="56">
        <v>2347535.8099999991</v>
      </c>
      <c r="O11" s="56">
        <v>2347535.8099999991</v>
      </c>
      <c r="P11" s="43">
        <v>2347535.8099999991</v>
      </c>
    </row>
    <row r="12" spans="1:16" ht="15" customHeight="1" x14ac:dyDescent="0.25">
      <c r="A12" s="53"/>
      <c r="B12" s="130" t="s">
        <v>114</v>
      </c>
      <c r="C12" s="54" t="s">
        <v>115</v>
      </c>
      <c r="D12" s="55">
        <f t="shared" ref="D12:D33" si="0">SUM(E12:P12)</f>
        <v>1553221.2066666672</v>
      </c>
      <c r="E12" s="56"/>
      <c r="F12" s="56"/>
      <c r="G12" s="56"/>
      <c r="H12" s="56"/>
      <c r="I12" s="56"/>
      <c r="J12" s="56"/>
      <c r="K12" s="56">
        <v>776610.60333333362</v>
      </c>
      <c r="L12" s="56"/>
      <c r="M12" s="56"/>
      <c r="N12" s="56"/>
      <c r="O12" s="56"/>
      <c r="P12" s="44">
        <v>776610.60333333362</v>
      </c>
    </row>
    <row r="13" spans="1:16" ht="15" customHeight="1" x14ac:dyDescent="0.25">
      <c r="A13" s="53"/>
      <c r="B13" s="130" t="s">
        <v>116</v>
      </c>
      <c r="C13" s="57" t="s">
        <v>117</v>
      </c>
      <c r="D13" s="55">
        <f t="shared" si="0"/>
        <v>3106442.413333334</v>
      </c>
      <c r="E13" s="56">
        <v>776610.60333333351</v>
      </c>
      <c r="F13" s="56"/>
      <c r="G13" s="56"/>
      <c r="H13" s="56"/>
      <c r="I13" s="56"/>
      <c r="J13" s="56"/>
      <c r="K13" s="56"/>
      <c r="L13" s="56"/>
      <c r="M13" s="56"/>
      <c r="N13" s="56"/>
      <c r="O13" s="56">
        <v>2329831.8100000005</v>
      </c>
      <c r="P13" s="44"/>
    </row>
    <row r="14" spans="1:16" ht="15" customHeight="1" x14ac:dyDescent="0.25">
      <c r="A14" s="53"/>
      <c r="B14" s="130" t="s">
        <v>118</v>
      </c>
      <c r="C14" s="54" t="s">
        <v>119</v>
      </c>
      <c r="D14" s="55">
        <f t="shared" si="0"/>
        <v>388305.30166666681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44">
        <v>388305.30166666681</v>
      </c>
    </row>
    <row r="15" spans="1:16" ht="15" customHeight="1" x14ac:dyDescent="0.25">
      <c r="A15" s="53"/>
      <c r="B15" s="130" t="s">
        <v>120</v>
      </c>
      <c r="C15" s="54" t="s">
        <v>121</v>
      </c>
      <c r="D15" s="55">
        <f t="shared" si="0"/>
        <v>388305.30166666681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44">
        <v>388305.30166666681</v>
      </c>
    </row>
    <row r="16" spans="1:16" ht="15" customHeight="1" x14ac:dyDescent="0.25">
      <c r="A16" s="53"/>
      <c r="B16" s="131" t="s">
        <v>122</v>
      </c>
      <c r="C16" s="58" t="s">
        <v>123</v>
      </c>
      <c r="D16" s="55">
        <f t="shared" si="0"/>
        <v>2461956.6666666665</v>
      </c>
      <c r="E16" s="59">
        <v>194365</v>
      </c>
      <c r="F16" s="59">
        <v>194365</v>
      </c>
      <c r="G16" s="59">
        <v>194365</v>
      </c>
      <c r="H16" s="59">
        <v>194365</v>
      </c>
      <c r="I16" s="59">
        <v>194365</v>
      </c>
      <c r="J16" s="59">
        <v>194365</v>
      </c>
      <c r="K16" s="59">
        <v>194365</v>
      </c>
      <c r="L16" s="59">
        <v>194365</v>
      </c>
      <c r="M16" s="59">
        <v>194365</v>
      </c>
      <c r="N16" s="59">
        <v>194365</v>
      </c>
      <c r="O16" s="59">
        <v>323941.66666666663</v>
      </c>
      <c r="P16" s="45">
        <v>194365</v>
      </c>
    </row>
    <row r="17" spans="1:16" ht="15" customHeight="1" x14ac:dyDescent="0.25">
      <c r="A17" s="53"/>
      <c r="B17" s="131" t="s">
        <v>124</v>
      </c>
      <c r="C17" s="58" t="s">
        <v>125</v>
      </c>
      <c r="D17" s="55">
        <f t="shared" si="0"/>
        <v>704260.74300000025</v>
      </c>
      <c r="E17" s="59">
        <v>58688.395250000001</v>
      </c>
      <c r="F17" s="59">
        <v>58688.395250000001</v>
      </c>
      <c r="G17" s="59">
        <v>58688.395250000001</v>
      </c>
      <c r="H17" s="59">
        <v>58688.395250000001</v>
      </c>
      <c r="I17" s="59">
        <v>58688.395250000001</v>
      </c>
      <c r="J17" s="59">
        <v>58688.395250000001</v>
      </c>
      <c r="K17" s="59">
        <v>58688.395250000001</v>
      </c>
      <c r="L17" s="59">
        <v>58688.395250000001</v>
      </c>
      <c r="M17" s="59">
        <v>58688.395250000001</v>
      </c>
      <c r="N17" s="59">
        <v>58688.395250000001</v>
      </c>
      <c r="O17" s="59">
        <v>58688.395250000001</v>
      </c>
      <c r="P17" s="47">
        <v>58688.395250000001</v>
      </c>
    </row>
    <row r="18" spans="1:16" ht="15" customHeight="1" x14ac:dyDescent="0.25">
      <c r="A18" s="53"/>
      <c r="B18" s="131" t="s">
        <v>126</v>
      </c>
      <c r="C18" s="58" t="s">
        <v>127</v>
      </c>
      <c r="D18" s="55">
        <f t="shared" si="0"/>
        <v>250.80000000000004</v>
      </c>
      <c r="E18" s="59">
        <v>20.9</v>
      </c>
      <c r="F18" s="59">
        <v>20.9</v>
      </c>
      <c r="G18" s="59">
        <v>20.9</v>
      </c>
      <c r="H18" s="59">
        <v>20.9</v>
      </c>
      <c r="I18" s="59">
        <v>20.9</v>
      </c>
      <c r="J18" s="59">
        <v>20.9</v>
      </c>
      <c r="K18" s="59">
        <v>20.9</v>
      </c>
      <c r="L18" s="59">
        <v>20.9</v>
      </c>
      <c r="M18" s="59">
        <v>20.9</v>
      </c>
      <c r="N18" s="59">
        <v>20.9</v>
      </c>
      <c r="O18" s="59">
        <v>20.9</v>
      </c>
      <c r="P18" s="47">
        <v>20.9</v>
      </c>
    </row>
    <row r="19" spans="1:16" ht="15" customHeight="1" x14ac:dyDescent="0.25">
      <c r="A19" s="53"/>
      <c r="B19" s="131" t="s">
        <v>128</v>
      </c>
      <c r="C19" s="58" t="s">
        <v>129</v>
      </c>
      <c r="D19" s="55">
        <f t="shared" si="0"/>
        <v>3894.0000000000005</v>
      </c>
      <c r="E19" s="59">
        <v>324.50000000000006</v>
      </c>
      <c r="F19" s="59">
        <v>324.50000000000006</v>
      </c>
      <c r="G19" s="59">
        <v>324.50000000000006</v>
      </c>
      <c r="H19" s="59">
        <v>324.50000000000006</v>
      </c>
      <c r="I19" s="59">
        <v>324.50000000000006</v>
      </c>
      <c r="J19" s="59">
        <v>324.50000000000006</v>
      </c>
      <c r="K19" s="59">
        <v>324.50000000000006</v>
      </c>
      <c r="L19" s="59">
        <v>324.50000000000006</v>
      </c>
      <c r="M19" s="59">
        <v>324.50000000000006</v>
      </c>
      <c r="N19" s="59">
        <v>324.50000000000006</v>
      </c>
      <c r="O19" s="59">
        <v>324.50000000000006</v>
      </c>
      <c r="P19" s="46">
        <v>324.50000000000006</v>
      </c>
    </row>
    <row r="20" spans="1:16" ht="15" customHeight="1" x14ac:dyDescent="0.25">
      <c r="A20" s="53"/>
      <c r="B20" s="131" t="s">
        <v>130</v>
      </c>
      <c r="C20" s="57" t="s">
        <v>131</v>
      </c>
      <c r="D20" s="55">
        <f t="shared" si="0"/>
        <v>140852.14860000001</v>
      </c>
      <c r="E20" s="59">
        <v>11737.679049999999</v>
      </c>
      <c r="F20" s="59">
        <v>11737.679049999999</v>
      </c>
      <c r="G20" s="59">
        <v>11737.679049999999</v>
      </c>
      <c r="H20" s="59">
        <v>11737.679049999999</v>
      </c>
      <c r="I20" s="59">
        <v>11737.679049999999</v>
      </c>
      <c r="J20" s="59">
        <v>11737.679049999999</v>
      </c>
      <c r="K20" s="59">
        <v>11737.679049999999</v>
      </c>
      <c r="L20" s="59">
        <v>11737.679049999999</v>
      </c>
      <c r="M20" s="59">
        <v>11737.679049999999</v>
      </c>
      <c r="N20" s="59">
        <v>11737.679049999999</v>
      </c>
      <c r="O20" s="59">
        <v>11737.679049999999</v>
      </c>
      <c r="P20" s="46">
        <v>11737.679049999999</v>
      </c>
    </row>
    <row r="21" spans="1:16" ht="15" customHeight="1" x14ac:dyDescent="0.25">
      <c r="A21" s="53"/>
      <c r="B21" s="131" t="s">
        <v>132</v>
      </c>
      <c r="C21" s="57" t="s">
        <v>133</v>
      </c>
      <c r="D21" s="55">
        <f t="shared" si="0"/>
        <v>0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47"/>
    </row>
    <row r="22" spans="1:16" ht="15" customHeight="1" x14ac:dyDescent="0.25">
      <c r="A22" s="53"/>
      <c r="B22" s="131" t="s">
        <v>134</v>
      </c>
      <c r="C22" s="57" t="s">
        <v>135</v>
      </c>
      <c r="D22" s="55">
        <f t="shared" si="0"/>
        <v>112681.71888000001</v>
      </c>
      <c r="E22" s="59">
        <v>9390.1432399999994</v>
      </c>
      <c r="F22" s="59">
        <v>9390.1432399999994</v>
      </c>
      <c r="G22" s="59">
        <v>9390.1432399999994</v>
      </c>
      <c r="H22" s="59">
        <v>9390.1432399999994</v>
      </c>
      <c r="I22" s="59">
        <v>9390.1432399999994</v>
      </c>
      <c r="J22" s="59">
        <v>9390.1432399999994</v>
      </c>
      <c r="K22" s="59">
        <v>9390.1432399999994</v>
      </c>
      <c r="L22" s="59">
        <v>9390.1432399999994</v>
      </c>
      <c r="M22" s="59">
        <v>9390.1432399999994</v>
      </c>
      <c r="N22" s="59">
        <v>9390.1432399999994</v>
      </c>
      <c r="O22" s="59">
        <v>9390.1432399999994</v>
      </c>
      <c r="P22" s="46">
        <v>9390.1432399999994</v>
      </c>
    </row>
    <row r="23" spans="1:16" ht="15" customHeight="1" x14ac:dyDescent="0.25">
      <c r="A23" s="53"/>
      <c r="B23" s="131" t="s">
        <v>136</v>
      </c>
      <c r="C23" s="57" t="s">
        <v>137</v>
      </c>
      <c r="D23" s="55">
        <f t="shared" si="0"/>
        <v>281704.29720000003</v>
      </c>
      <c r="E23" s="59">
        <v>23475.358099999998</v>
      </c>
      <c r="F23" s="59">
        <v>23475.358099999998</v>
      </c>
      <c r="G23" s="59">
        <v>23475.358099999998</v>
      </c>
      <c r="H23" s="59">
        <v>23475.358099999998</v>
      </c>
      <c r="I23" s="59">
        <v>23475.358099999998</v>
      </c>
      <c r="J23" s="59">
        <v>23475.358099999998</v>
      </c>
      <c r="K23" s="59">
        <v>23475.358099999998</v>
      </c>
      <c r="L23" s="59">
        <v>23475.358099999998</v>
      </c>
      <c r="M23" s="59">
        <v>23475.358099999998</v>
      </c>
      <c r="N23" s="59">
        <v>23475.358099999998</v>
      </c>
      <c r="O23" s="59">
        <v>23475.358099999998</v>
      </c>
      <c r="P23" s="46">
        <v>23475.358099999998</v>
      </c>
    </row>
    <row r="24" spans="1:16" ht="15" customHeight="1" x14ac:dyDescent="0.25">
      <c r="A24" s="53"/>
      <c r="B24" s="131" t="s">
        <v>138</v>
      </c>
      <c r="C24" s="58" t="s">
        <v>139</v>
      </c>
      <c r="D24" s="55">
        <f t="shared" si="0"/>
        <v>257652</v>
      </c>
      <c r="E24" s="59">
        <v>21471</v>
      </c>
      <c r="F24" s="59">
        <v>21471</v>
      </c>
      <c r="G24" s="59">
        <v>21471</v>
      </c>
      <c r="H24" s="59">
        <v>21471</v>
      </c>
      <c r="I24" s="59">
        <v>21471</v>
      </c>
      <c r="J24" s="59">
        <v>21471</v>
      </c>
      <c r="K24" s="59">
        <v>21471</v>
      </c>
      <c r="L24" s="59">
        <v>21471</v>
      </c>
      <c r="M24" s="59">
        <v>21471</v>
      </c>
      <c r="N24" s="59">
        <v>21471</v>
      </c>
      <c r="O24" s="59">
        <v>21471</v>
      </c>
      <c r="P24" s="46">
        <v>21471</v>
      </c>
    </row>
    <row r="25" spans="1:16" ht="15" customHeight="1" x14ac:dyDescent="0.25">
      <c r="A25" s="53"/>
      <c r="B25" s="131" t="s">
        <v>140</v>
      </c>
      <c r="C25" s="57" t="s">
        <v>141</v>
      </c>
      <c r="D25" s="55">
        <f t="shared" si="0"/>
        <v>2253634.3776000002</v>
      </c>
      <c r="E25" s="59">
        <v>187802.86479999998</v>
      </c>
      <c r="F25" s="59">
        <v>187802.86479999998</v>
      </c>
      <c r="G25" s="59">
        <v>187802.86479999998</v>
      </c>
      <c r="H25" s="59">
        <v>187802.86479999998</v>
      </c>
      <c r="I25" s="59">
        <v>187802.86479999998</v>
      </c>
      <c r="J25" s="59">
        <v>187802.86479999998</v>
      </c>
      <c r="K25" s="59">
        <v>187802.86479999998</v>
      </c>
      <c r="L25" s="59">
        <v>187802.86479999998</v>
      </c>
      <c r="M25" s="59">
        <v>187802.86479999998</v>
      </c>
      <c r="N25" s="59">
        <v>187802.86479999998</v>
      </c>
      <c r="O25" s="59">
        <v>187802.86479999998</v>
      </c>
      <c r="P25" s="46">
        <v>187802.86479999998</v>
      </c>
    </row>
    <row r="26" spans="1:16" ht="15" customHeight="1" x14ac:dyDescent="0.25">
      <c r="A26" s="53"/>
      <c r="B26" s="131" t="s">
        <v>142</v>
      </c>
      <c r="C26" s="57" t="s">
        <v>143</v>
      </c>
      <c r="D26" s="55">
        <f t="shared" si="0"/>
        <v>140852.14860000001</v>
      </c>
      <c r="E26" s="59">
        <v>11737.679049999999</v>
      </c>
      <c r="F26" s="59">
        <v>11737.679049999999</v>
      </c>
      <c r="G26" s="59">
        <v>11737.679049999999</v>
      </c>
      <c r="H26" s="59">
        <v>11737.679049999999</v>
      </c>
      <c r="I26" s="59">
        <v>11737.679049999999</v>
      </c>
      <c r="J26" s="59">
        <v>11737.679049999999</v>
      </c>
      <c r="K26" s="59">
        <v>11737.679049999999</v>
      </c>
      <c r="L26" s="59">
        <v>11737.679049999999</v>
      </c>
      <c r="M26" s="59">
        <v>11737.679049999999</v>
      </c>
      <c r="N26" s="59">
        <v>11737.679049999999</v>
      </c>
      <c r="O26" s="59">
        <v>11737.679049999999</v>
      </c>
      <c r="P26" s="46">
        <v>11737.679049999999</v>
      </c>
    </row>
    <row r="27" spans="1:16" ht="15" customHeight="1" x14ac:dyDescent="0.25">
      <c r="A27" s="53"/>
      <c r="B27" s="131"/>
      <c r="C27" s="57" t="s">
        <v>144</v>
      </c>
      <c r="D27" s="55">
        <f t="shared" si="0"/>
        <v>1126817.1888000001</v>
      </c>
      <c r="E27" s="59">
        <v>93901.432399999991</v>
      </c>
      <c r="F27" s="59">
        <v>93901.432399999991</v>
      </c>
      <c r="G27" s="59">
        <v>93901.432399999991</v>
      </c>
      <c r="H27" s="59">
        <v>93901.432399999991</v>
      </c>
      <c r="I27" s="59">
        <v>93901.432399999991</v>
      </c>
      <c r="J27" s="59">
        <v>93901.432399999991</v>
      </c>
      <c r="K27" s="59">
        <v>93901.432399999991</v>
      </c>
      <c r="L27" s="59">
        <v>93901.432399999991</v>
      </c>
      <c r="M27" s="59">
        <v>93901.432399999991</v>
      </c>
      <c r="N27" s="59">
        <v>93901.432399999991</v>
      </c>
      <c r="O27" s="59">
        <v>93901.432399999991</v>
      </c>
      <c r="P27" s="46">
        <v>93901.432399999991</v>
      </c>
    </row>
    <row r="28" spans="1:16" ht="15" customHeight="1" x14ac:dyDescent="0.25">
      <c r="A28" s="53"/>
      <c r="B28" s="131">
        <v>14303</v>
      </c>
      <c r="C28" s="57" t="s">
        <v>145</v>
      </c>
      <c r="D28" s="55">
        <f t="shared" si="0"/>
        <v>4587806.7299999995</v>
      </c>
      <c r="E28" s="59">
        <v>382317.23</v>
      </c>
      <c r="F28" s="59">
        <v>382317.23</v>
      </c>
      <c r="G28" s="59">
        <v>382317.23</v>
      </c>
      <c r="H28" s="59">
        <v>382317.23</v>
      </c>
      <c r="I28" s="59">
        <v>382317.23</v>
      </c>
      <c r="J28" s="59">
        <v>382317.23</v>
      </c>
      <c r="K28" s="59">
        <v>382317.23</v>
      </c>
      <c r="L28" s="59">
        <v>382317.23</v>
      </c>
      <c r="M28" s="59">
        <v>382317.23</v>
      </c>
      <c r="N28" s="59">
        <v>382317.23</v>
      </c>
      <c r="O28" s="59">
        <v>382317.23</v>
      </c>
      <c r="P28" s="46">
        <v>382317.2</v>
      </c>
    </row>
    <row r="29" spans="1:16" ht="15" customHeight="1" x14ac:dyDescent="0.25">
      <c r="A29" s="53"/>
      <c r="B29" s="131" t="s">
        <v>146</v>
      </c>
      <c r="C29" s="57" t="s">
        <v>147</v>
      </c>
      <c r="D29" s="55">
        <f t="shared" si="0"/>
        <v>0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46"/>
    </row>
    <row r="30" spans="1:16" ht="15" customHeight="1" x14ac:dyDescent="0.25">
      <c r="A30" s="53"/>
      <c r="B30" s="131" t="s">
        <v>148</v>
      </c>
      <c r="C30" s="57" t="s">
        <v>149</v>
      </c>
      <c r="D30" s="55">
        <f t="shared" si="0"/>
        <v>0</v>
      </c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46"/>
    </row>
    <row r="31" spans="1:16" ht="15" customHeight="1" x14ac:dyDescent="0.25">
      <c r="A31" s="53"/>
      <c r="B31" s="131" t="s">
        <v>150</v>
      </c>
      <c r="C31" s="57" t="s">
        <v>151</v>
      </c>
      <c r="D31" s="55">
        <f t="shared" si="0"/>
        <v>0</v>
      </c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46"/>
    </row>
    <row r="32" spans="1:16" ht="15" customHeight="1" x14ac:dyDescent="0.25">
      <c r="A32" s="53"/>
      <c r="B32" s="131" t="s">
        <v>152</v>
      </c>
      <c r="C32" s="60" t="s">
        <v>153</v>
      </c>
      <c r="D32" s="55">
        <f t="shared" si="0"/>
        <v>28170.429720000004</v>
      </c>
      <c r="E32" s="59">
        <v>2347.5358099999999</v>
      </c>
      <c r="F32" s="59">
        <v>2347.5358099999999</v>
      </c>
      <c r="G32" s="59">
        <v>2347.5358099999999</v>
      </c>
      <c r="H32" s="59">
        <v>2347.5358099999999</v>
      </c>
      <c r="I32" s="59">
        <v>2347.5358099999999</v>
      </c>
      <c r="J32" s="59">
        <v>2347.5358099999999</v>
      </c>
      <c r="K32" s="59">
        <v>2347.5358099999999</v>
      </c>
      <c r="L32" s="59">
        <v>2347.5358099999999</v>
      </c>
      <c r="M32" s="59">
        <v>2347.5358099999999</v>
      </c>
      <c r="N32" s="59">
        <v>2347.5358099999999</v>
      </c>
      <c r="O32" s="59">
        <v>2347.5358099999999</v>
      </c>
      <c r="P32" s="46">
        <v>2347.5358099999999</v>
      </c>
    </row>
    <row r="33" spans="1:17" ht="15" customHeight="1" x14ac:dyDescent="0.25">
      <c r="A33" s="53"/>
      <c r="B33" s="132">
        <v>15201</v>
      </c>
      <c r="C33" s="61" t="s">
        <v>154</v>
      </c>
      <c r="D33" s="62">
        <f t="shared" si="0"/>
        <v>0</v>
      </c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48"/>
    </row>
    <row r="34" spans="1:17" ht="24.75" customHeight="1" thickBot="1" x14ac:dyDescent="0.3">
      <c r="A34" s="64"/>
      <c r="B34" s="117" t="s">
        <v>155</v>
      </c>
      <c r="C34" s="65"/>
      <c r="D34" s="49">
        <f>SUM(E34:P34)</f>
        <v>45707237.188133344</v>
      </c>
      <c r="E34" s="50">
        <v>4132524.1837333338</v>
      </c>
      <c r="F34" s="51">
        <v>3355913.5804000003</v>
      </c>
      <c r="G34" s="50">
        <v>3355913.5804000003</v>
      </c>
      <c r="H34" s="51">
        <v>3355913.5804000003</v>
      </c>
      <c r="I34" s="50">
        <v>3355913.5804000003</v>
      </c>
      <c r="J34" s="51">
        <v>3355913.5804000003</v>
      </c>
      <c r="K34" s="50">
        <v>4132524.1837333338</v>
      </c>
      <c r="L34" s="50">
        <v>3355913.5804000003</v>
      </c>
      <c r="M34" s="50">
        <v>3355913.5804000003</v>
      </c>
      <c r="N34" s="50">
        <v>3355913.5804000003</v>
      </c>
      <c r="O34" s="50">
        <v>5685745.3904000008</v>
      </c>
      <c r="P34" s="51">
        <v>4909134.7870666673</v>
      </c>
    </row>
    <row r="35" spans="1:17" s="38" customFormat="1" ht="21.75" thickBot="1" x14ac:dyDescent="0.3">
      <c r="A35" s="66" t="s">
        <v>95</v>
      </c>
      <c r="B35" s="118" t="s">
        <v>15</v>
      </c>
      <c r="C35" s="66" t="s">
        <v>85</v>
      </c>
      <c r="D35" s="66" t="s">
        <v>34</v>
      </c>
      <c r="E35" s="67" t="s">
        <v>90</v>
      </c>
      <c r="F35" s="67" t="s">
        <v>56</v>
      </c>
      <c r="G35" s="67" t="s">
        <v>39</v>
      </c>
      <c r="H35" s="67" t="s">
        <v>62</v>
      </c>
      <c r="I35" s="67" t="s">
        <v>70</v>
      </c>
      <c r="J35" s="67" t="s">
        <v>27</v>
      </c>
      <c r="K35" s="67" t="s">
        <v>38</v>
      </c>
      <c r="L35" s="67" t="s">
        <v>54</v>
      </c>
      <c r="M35" s="67" t="s">
        <v>28</v>
      </c>
      <c r="N35" s="67" t="s">
        <v>66</v>
      </c>
      <c r="O35" s="67" t="s">
        <v>81</v>
      </c>
      <c r="P35" s="10" t="s">
        <v>8</v>
      </c>
    </row>
    <row r="36" spans="1:17" ht="18.75" x14ac:dyDescent="0.25">
      <c r="A36" s="112">
        <v>2000</v>
      </c>
      <c r="B36" s="119" t="s">
        <v>31</v>
      </c>
      <c r="C36" s="69"/>
      <c r="D36" s="70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22"/>
    </row>
    <row r="37" spans="1:17" ht="15" customHeight="1" x14ac:dyDescent="0.25">
      <c r="A37" s="72"/>
      <c r="B37" s="120">
        <v>21101</v>
      </c>
      <c r="C37" s="73" t="s">
        <v>65</v>
      </c>
      <c r="D37" s="74">
        <v>205150.14119999995</v>
      </c>
      <c r="E37" s="75">
        <v>49407.845199999989</v>
      </c>
      <c r="F37" s="75">
        <v>13749.572800000004</v>
      </c>
      <c r="G37" s="75">
        <v>16350.548000000001</v>
      </c>
      <c r="H37" s="75">
        <v>13110.679600000005</v>
      </c>
      <c r="I37" s="75">
        <v>22557.824000000011</v>
      </c>
      <c r="J37" s="75">
        <v>22045.196799999991</v>
      </c>
      <c r="K37" s="75">
        <v>14384.232</v>
      </c>
      <c r="L37" s="75">
        <v>9936.7572000000036</v>
      </c>
      <c r="M37" s="75">
        <v>13822.7572</v>
      </c>
      <c r="N37" s="75">
        <v>9997.332400000003</v>
      </c>
      <c r="O37" s="75">
        <v>9849.7687999999998</v>
      </c>
      <c r="P37" s="28">
        <v>9937.627199999999</v>
      </c>
      <c r="Q37" s="39"/>
    </row>
    <row r="38" spans="1:17" ht="15" customHeight="1" x14ac:dyDescent="0.25">
      <c r="A38" s="76"/>
      <c r="B38" s="121">
        <v>21201</v>
      </c>
      <c r="C38" s="77" t="s">
        <v>37</v>
      </c>
      <c r="D38" s="78">
        <v>236393.09400000001</v>
      </c>
      <c r="E38" s="79">
        <v>27224.561999999994</v>
      </c>
      <c r="F38" s="80">
        <v>17284.324799999999</v>
      </c>
      <c r="G38" s="80">
        <v>18710.2896</v>
      </c>
      <c r="H38" s="80">
        <v>21268.089599999996</v>
      </c>
      <c r="I38" s="80">
        <v>18563.677200000002</v>
      </c>
      <c r="J38" s="80">
        <v>17284.324799999999</v>
      </c>
      <c r="K38" s="80">
        <v>18709.384799999996</v>
      </c>
      <c r="L38" s="80">
        <v>17724.161999999997</v>
      </c>
      <c r="M38" s="80">
        <v>18417.0648</v>
      </c>
      <c r="N38" s="80">
        <v>20974.864799999996</v>
      </c>
      <c r="O38" s="80">
        <v>18417.0648</v>
      </c>
      <c r="P38" s="6">
        <v>21815.284799999998</v>
      </c>
      <c r="Q38" s="39"/>
    </row>
    <row r="39" spans="1:17" ht="15" customHeight="1" x14ac:dyDescent="0.25">
      <c r="A39" s="76"/>
      <c r="B39" s="121">
        <v>21401</v>
      </c>
      <c r="C39" s="77" t="s">
        <v>33</v>
      </c>
      <c r="D39" s="78">
        <v>546304.66799999971</v>
      </c>
      <c r="E39" s="79">
        <v>163136.9712</v>
      </c>
      <c r="F39" s="80">
        <v>12238.463999999998</v>
      </c>
      <c r="G39" s="80">
        <v>32047.041599999993</v>
      </c>
      <c r="H39" s="80">
        <v>53961.784799999994</v>
      </c>
      <c r="I39" s="80">
        <v>43576.142399999997</v>
      </c>
      <c r="J39" s="80">
        <v>43322.798399999992</v>
      </c>
      <c r="K39" s="80">
        <v>78800.215199999977</v>
      </c>
      <c r="L39" s="80">
        <v>12238.463999999998</v>
      </c>
      <c r="M39" s="80">
        <v>40326.518399999994</v>
      </c>
      <c r="N39" s="80">
        <v>28870.010399999999</v>
      </c>
      <c r="O39" s="80">
        <v>13128.578399999999</v>
      </c>
      <c r="P39" s="6">
        <v>24657.679199999999</v>
      </c>
      <c r="Q39" s="39"/>
    </row>
    <row r="40" spans="1:17" ht="15" customHeight="1" x14ac:dyDescent="0.25">
      <c r="A40" s="76"/>
      <c r="B40" s="121">
        <v>21501</v>
      </c>
      <c r="C40" s="77" t="s">
        <v>49</v>
      </c>
      <c r="D40" s="78">
        <v>92170.189599999998</v>
      </c>
      <c r="E40" s="81">
        <v>2436</v>
      </c>
      <c r="F40" s="80">
        <v>69600</v>
      </c>
      <c r="G40" s="80">
        <v>18399.989599999997</v>
      </c>
      <c r="H40" s="80"/>
      <c r="I40" s="80">
        <v>1734.1999999999998</v>
      </c>
      <c r="J40" s="80"/>
      <c r="K40" s="80"/>
      <c r="L40" s="80"/>
      <c r="M40" s="80"/>
      <c r="N40" s="80"/>
      <c r="O40" s="80"/>
      <c r="P40" s="6"/>
      <c r="Q40" s="39"/>
    </row>
    <row r="41" spans="1:17" ht="15" customHeight="1" x14ac:dyDescent="0.25">
      <c r="A41" s="82"/>
      <c r="B41" s="121">
        <v>21601</v>
      </c>
      <c r="C41" s="77" t="s">
        <v>110</v>
      </c>
      <c r="D41" s="83">
        <v>39204.473599999998</v>
      </c>
      <c r="E41" s="81">
        <v>6780.2695999999996</v>
      </c>
      <c r="F41" s="81">
        <v>812</v>
      </c>
      <c r="G41" s="81">
        <v>5471.3951999999999</v>
      </c>
      <c r="H41" s="81">
        <v>1212.2695999999999</v>
      </c>
      <c r="I41" s="81">
        <v>4872</v>
      </c>
      <c r="J41" s="81">
        <v>812</v>
      </c>
      <c r="K41" s="81">
        <v>6664.2695999999996</v>
      </c>
      <c r="L41" s="81">
        <v>812</v>
      </c>
      <c r="M41" s="81">
        <v>4872</v>
      </c>
      <c r="N41" s="81">
        <v>1212.2695999999999</v>
      </c>
      <c r="O41" s="81">
        <v>4872</v>
      </c>
      <c r="P41" s="21">
        <v>812</v>
      </c>
      <c r="Q41" s="39"/>
    </row>
    <row r="42" spans="1:17" ht="15" customHeight="1" x14ac:dyDescent="0.25">
      <c r="A42" s="82"/>
      <c r="B42" s="121">
        <v>21701</v>
      </c>
      <c r="C42" s="77" t="s">
        <v>91</v>
      </c>
      <c r="D42" s="83"/>
      <c r="E42" s="79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6"/>
      <c r="Q42" s="39"/>
    </row>
    <row r="43" spans="1:17" ht="15" customHeight="1" x14ac:dyDescent="0.25">
      <c r="A43" s="82"/>
      <c r="B43" s="121">
        <v>21801</v>
      </c>
      <c r="C43" s="77" t="s">
        <v>61</v>
      </c>
      <c r="D43" s="83">
        <v>34639.850399999996</v>
      </c>
      <c r="E43" s="81"/>
      <c r="F43" s="80">
        <v>29999.850399999996</v>
      </c>
      <c r="G43" s="80"/>
      <c r="H43" s="80"/>
      <c r="I43" s="80">
        <v>4640</v>
      </c>
      <c r="J43" s="80"/>
      <c r="K43" s="80"/>
      <c r="L43" s="80"/>
      <c r="M43" s="80"/>
      <c r="N43" s="80"/>
      <c r="O43" s="80"/>
      <c r="P43" s="6"/>
      <c r="Q43" s="39"/>
    </row>
    <row r="44" spans="1:17" ht="15" customHeight="1" x14ac:dyDescent="0.25">
      <c r="A44" s="82"/>
      <c r="B44" s="121">
        <v>22101</v>
      </c>
      <c r="C44" s="77" t="s">
        <v>42</v>
      </c>
      <c r="D44" s="83">
        <v>32333.051199999994</v>
      </c>
      <c r="E44" s="81">
        <v>3113.672</v>
      </c>
      <c r="F44" s="80">
        <v>2464.2459999999996</v>
      </c>
      <c r="G44" s="80">
        <v>2798.0243999999998</v>
      </c>
      <c r="H44" s="80">
        <v>2779.8935999999999</v>
      </c>
      <c r="I44" s="80">
        <v>2798.0243999999998</v>
      </c>
      <c r="J44" s="80">
        <v>2464.2459999999996</v>
      </c>
      <c r="K44" s="80">
        <v>2615.2664</v>
      </c>
      <c r="L44" s="80">
        <v>2711.0708</v>
      </c>
      <c r="M44" s="80">
        <v>2798.0243999999998</v>
      </c>
      <c r="N44" s="80">
        <v>2533.0687999999996</v>
      </c>
      <c r="O44" s="80">
        <v>2798.0243999999998</v>
      </c>
      <c r="P44" s="6">
        <v>2459.4899999999998</v>
      </c>
      <c r="Q44" s="39"/>
    </row>
    <row r="45" spans="1:17" ht="15" customHeight="1" x14ac:dyDescent="0.25">
      <c r="A45" s="82"/>
      <c r="B45" s="121">
        <v>22106</v>
      </c>
      <c r="C45" s="77" t="s">
        <v>111</v>
      </c>
      <c r="D45" s="83"/>
      <c r="E45" s="81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6"/>
      <c r="Q45" s="39"/>
    </row>
    <row r="46" spans="1:17" ht="15" customHeight="1" x14ac:dyDescent="0.25">
      <c r="A46" s="82"/>
      <c r="B46" s="121">
        <v>23501</v>
      </c>
      <c r="C46" s="77" t="s">
        <v>78</v>
      </c>
      <c r="D46" s="83"/>
      <c r="E46" s="81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6"/>
      <c r="Q46" s="39"/>
    </row>
    <row r="47" spans="1:17" ht="15" customHeight="1" x14ac:dyDescent="0.25">
      <c r="A47" s="82"/>
      <c r="B47" s="121">
        <v>24601</v>
      </c>
      <c r="C47" s="77" t="s">
        <v>99</v>
      </c>
      <c r="D47" s="83">
        <v>107415.99999999999</v>
      </c>
      <c r="E47" s="81">
        <v>4640</v>
      </c>
      <c r="F47" s="80">
        <v>81780</v>
      </c>
      <c r="G47" s="80">
        <v>2668</v>
      </c>
      <c r="H47" s="80"/>
      <c r="I47" s="80"/>
      <c r="J47" s="80">
        <v>6496</v>
      </c>
      <c r="K47" s="80"/>
      <c r="L47" s="80">
        <v>10440</v>
      </c>
      <c r="M47" s="80">
        <v>696</v>
      </c>
      <c r="N47" s="80"/>
      <c r="O47" s="80"/>
      <c r="P47" s="6">
        <v>696</v>
      </c>
      <c r="Q47" s="39"/>
    </row>
    <row r="48" spans="1:17" ht="15" customHeight="1" x14ac:dyDescent="0.25">
      <c r="A48" s="82"/>
      <c r="B48" s="121">
        <v>24801</v>
      </c>
      <c r="C48" s="77" t="s">
        <v>20</v>
      </c>
      <c r="D48" s="83">
        <v>170554.8</v>
      </c>
      <c r="E48" s="79">
        <v>104.39999999999999</v>
      </c>
      <c r="F48" s="80">
        <v>34684</v>
      </c>
      <c r="G48" s="80">
        <v>40.599999999999994</v>
      </c>
      <c r="H48" s="80"/>
      <c r="I48" s="80">
        <v>24244</v>
      </c>
      <c r="J48" s="80">
        <v>111400.59999999999</v>
      </c>
      <c r="K48" s="80"/>
      <c r="L48" s="80"/>
      <c r="M48" s="80">
        <v>40.599999999999994</v>
      </c>
      <c r="N48" s="80"/>
      <c r="O48" s="80"/>
      <c r="P48" s="6">
        <v>40.599999999999994</v>
      </c>
      <c r="Q48" s="39"/>
    </row>
    <row r="49" spans="1:17" ht="15" customHeight="1" x14ac:dyDescent="0.25">
      <c r="A49" s="82"/>
      <c r="B49" s="121">
        <v>24901</v>
      </c>
      <c r="C49" s="77" t="s">
        <v>64</v>
      </c>
      <c r="D49" s="83"/>
      <c r="E49" s="79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6"/>
      <c r="Q49" s="39"/>
    </row>
    <row r="50" spans="1:17" ht="15" customHeight="1" x14ac:dyDescent="0.25">
      <c r="A50" s="82"/>
      <c r="B50" s="121">
        <v>25101</v>
      </c>
      <c r="C50" s="77" t="s">
        <v>84</v>
      </c>
      <c r="D50" s="83"/>
      <c r="E50" s="79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6"/>
      <c r="Q50" s="39"/>
    </row>
    <row r="51" spans="1:17" ht="15" customHeight="1" x14ac:dyDescent="0.25">
      <c r="A51" s="82"/>
      <c r="B51" s="121">
        <v>25301</v>
      </c>
      <c r="C51" s="77" t="s">
        <v>103</v>
      </c>
      <c r="D51" s="83">
        <v>8700</v>
      </c>
      <c r="E51" s="79">
        <v>2900</v>
      </c>
      <c r="F51" s="80"/>
      <c r="G51" s="80"/>
      <c r="H51" s="80">
        <v>2900</v>
      </c>
      <c r="I51" s="80"/>
      <c r="J51" s="80"/>
      <c r="K51" s="80"/>
      <c r="L51" s="80">
        <v>2900</v>
      </c>
      <c r="M51" s="80"/>
      <c r="N51" s="80"/>
      <c r="O51" s="80"/>
      <c r="P51" s="6"/>
      <c r="Q51" s="39"/>
    </row>
    <row r="52" spans="1:17" ht="15" customHeight="1" x14ac:dyDescent="0.25">
      <c r="A52" s="82"/>
      <c r="B52" s="121">
        <v>25401</v>
      </c>
      <c r="C52" s="77" t="s">
        <v>23</v>
      </c>
      <c r="D52" s="83"/>
      <c r="E52" s="81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6"/>
      <c r="Q52" s="39"/>
    </row>
    <row r="53" spans="1:17" ht="15" customHeight="1" x14ac:dyDescent="0.25">
      <c r="A53" s="82"/>
      <c r="B53" s="121">
        <v>26101</v>
      </c>
      <c r="C53" s="77" t="s">
        <v>57</v>
      </c>
      <c r="D53" s="83">
        <v>404510.79199999996</v>
      </c>
      <c r="E53" s="81"/>
      <c r="F53" s="80">
        <v>18620.552</v>
      </c>
      <c r="G53" s="80">
        <v>58730.799999999996</v>
      </c>
      <c r="H53" s="80">
        <v>25417.919999999998</v>
      </c>
      <c r="I53" s="80">
        <v>37356.639999999999</v>
      </c>
      <c r="J53" s="80">
        <v>34660.799999999996</v>
      </c>
      <c r="K53" s="80">
        <v>42748.32</v>
      </c>
      <c r="L53" s="80">
        <v>38897.119999999995</v>
      </c>
      <c r="M53" s="80">
        <v>43711.119999999995</v>
      </c>
      <c r="N53" s="80">
        <v>34083.119999999995</v>
      </c>
      <c r="O53" s="80">
        <v>37934.32</v>
      </c>
      <c r="P53" s="6">
        <v>32350.079999999998</v>
      </c>
      <c r="Q53" s="39"/>
    </row>
    <row r="54" spans="1:17" ht="15" customHeight="1" x14ac:dyDescent="0.25">
      <c r="A54" s="82"/>
      <c r="B54" s="121">
        <v>26102</v>
      </c>
      <c r="C54" s="77" t="s">
        <v>10</v>
      </c>
      <c r="D54" s="83"/>
      <c r="E54" s="81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6"/>
      <c r="Q54" s="39"/>
    </row>
    <row r="55" spans="1:17" ht="15" customHeight="1" x14ac:dyDescent="0.25">
      <c r="A55" s="82"/>
      <c r="B55" s="121">
        <v>27101</v>
      </c>
      <c r="C55" s="77" t="s">
        <v>12</v>
      </c>
      <c r="D55" s="83">
        <v>49369.599999999999</v>
      </c>
      <c r="E55" s="81">
        <v>11750.8</v>
      </c>
      <c r="F55" s="80">
        <v>7307.9999999999991</v>
      </c>
      <c r="G55" s="80">
        <v>13919.999999999998</v>
      </c>
      <c r="H55" s="80">
        <v>2320</v>
      </c>
      <c r="I55" s="80"/>
      <c r="J55" s="80">
        <v>5800</v>
      </c>
      <c r="K55" s="80">
        <v>5950.7999999999993</v>
      </c>
      <c r="L55" s="80"/>
      <c r="M55" s="80"/>
      <c r="N55" s="80">
        <v>2320</v>
      </c>
      <c r="O55" s="80"/>
      <c r="P55" s="6"/>
      <c r="Q55" s="39"/>
    </row>
    <row r="56" spans="1:17" ht="15" customHeight="1" x14ac:dyDescent="0.25">
      <c r="A56" s="82"/>
      <c r="B56" s="121">
        <v>27201</v>
      </c>
      <c r="C56" s="77" t="s">
        <v>52</v>
      </c>
      <c r="D56" s="83">
        <v>1067.9887999999999</v>
      </c>
      <c r="E56" s="81">
        <v>359.99439999999993</v>
      </c>
      <c r="F56" s="80">
        <v>348</v>
      </c>
      <c r="G56" s="80"/>
      <c r="H56" s="80"/>
      <c r="I56" s="80"/>
      <c r="J56" s="80"/>
      <c r="K56" s="80">
        <v>359.99439999999993</v>
      </c>
      <c r="L56" s="80"/>
      <c r="M56" s="80"/>
      <c r="N56" s="80"/>
      <c r="O56" s="80"/>
      <c r="P56" s="6"/>
      <c r="Q56" s="39"/>
    </row>
    <row r="57" spans="1:17" ht="15" customHeight="1" x14ac:dyDescent="0.25">
      <c r="A57" s="82"/>
      <c r="B57" s="121">
        <v>29101</v>
      </c>
      <c r="C57" s="77" t="s">
        <v>72</v>
      </c>
      <c r="D57" s="83">
        <v>487.2</v>
      </c>
      <c r="E57" s="81">
        <v>487.2</v>
      </c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6"/>
      <c r="Q57" s="39"/>
    </row>
    <row r="58" spans="1:17" ht="15" customHeight="1" x14ac:dyDescent="0.25">
      <c r="A58" s="82"/>
      <c r="B58" s="121">
        <v>29201</v>
      </c>
      <c r="C58" s="77" t="s">
        <v>83</v>
      </c>
      <c r="D58" s="83">
        <v>18389.595999999998</v>
      </c>
      <c r="E58" s="81">
        <v>7261.5999999999995</v>
      </c>
      <c r="F58" s="80">
        <v>6023.9960000000001</v>
      </c>
      <c r="G58" s="80">
        <v>1624</v>
      </c>
      <c r="H58" s="80"/>
      <c r="I58" s="80">
        <v>3479.9999999999995</v>
      </c>
      <c r="J58" s="80"/>
      <c r="K58" s="80"/>
      <c r="L58" s="80"/>
      <c r="M58" s="80"/>
      <c r="N58" s="80"/>
      <c r="O58" s="80"/>
      <c r="P58" s="6"/>
      <c r="Q58" s="39"/>
    </row>
    <row r="59" spans="1:17" ht="15" customHeight="1" x14ac:dyDescent="0.25">
      <c r="A59" s="82"/>
      <c r="B59" s="121">
        <v>29301</v>
      </c>
      <c r="C59" s="77" t="s">
        <v>67</v>
      </c>
      <c r="D59" s="83">
        <v>4999.9943999999996</v>
      </c>
      <c r="E59" s="81"/>
      <c r="F59" s="80"/>
      <c r="G59" s="80">
        <v>4999.9943999999996</v>
      </c>
      <c r="H59" s="80"/>
      <c r="I59" s="80"/>
      <c r="J59" s="80"/>
      <c r="K59" s="80"/>
      <c r="L59" s="80"/>
      <c r="M59" s="80"/>
      <c r="N59" s="80"/>
      <c r="O59" s="80"/>
      <c r="P59" s="6"/>
      <c r="Q59" s="39"/>
    </row>
    <row r="60" spans="1:17" ht="15" customHeight="1" x14ac:dyDescent="0.25">
      <c r="A60" s="82"/>
      <c r="B60" s="121">
        <v>29401</v>
      </c>
      <c r="C60" s="77" t="s">
        <v>2</v>
      </c>
      <c r="D60" s="83">
        <v>148304.0048</v>
      </c>
      <c r="E60" s="79">
        <v>49472.004799999995</v>
      </c>
      <c r="F60" s="80">
        <v>1739.9999999999998</v>
      </c>
      <c r="G60" s="80">
        <v>7423.9999999999991</v>
      </c>
      <c r="H60" s="80">
        <v>17748</v>
      </c>
      <c r="I60" s="80">
        <v>28999.999999999996</v>
      </c>
      <c r="J60" s="80">
        <v>1160</v>
      </c>
      <c r="K60" s="80">
        <v>11136</v>
      </c>
      <c r="L60" s="80"/>
      <c r="M60" s="80">
        <v>30159.999999999996</v>
      </c>
      <c r="N60" s="80">
        <v>463.99999999999994</v>
      </c>
      <c r="O60" s="80"/>
      <c r="P60" s="6"/>
      <c r="Q60" s="39"/>
    </row>
    <row r="61" spans="1:17" ht="15" customHeight="1" thickBot="1" x14ac:dyDescent="0.3">
      <c r="A61" s="82"/>
      <c r="B61" s="122">
        <v>29601</v>
      </c>
      <c r="C61" s="84" t="s">
        <v>5</v>
      </c>
      <c r="D61" s="85">
        <v>33089.985999999997</v>
      </c>
      <c r="E61" s="86">
        <v>6617.9971999999998</v>
      </c>
      <c r="F61" s="87">
        <v>2499.9971999999998</v>
      </c>
      <c r="G61" s="87">
        <v>4118</v>
      </c>
      <c r="H61" s="87"/>
      <c r="I61" s="87"/>
      <c r="J61" s="87">
        <v>9117.9943999999996</v>
      </c>
      <c r="K61" s="87"/>
      <c r="L61" s="87">
        <v>4118</v>
      </c>
      <c r="M61" s="87"/>
      <c r="N61" s="87"/>
      <c r="O61" s="87"/>
      <c r="P61" s="29">
        <v>6617.9971999999998</v>
      </c>
      <c r="Q61" s="39"/>
    </row>
    <row r="62" spans="1:17" s="38" customFormat="1" x14ac:dyDescent="0.25">
      <c r="A62" s="88"/>
      <c r="B62" s="123" t="s">
        <v>32</v>
      </c>
      <c r="C62" s="89"/>
      <c r="D62" s="90">
        <f t="shared" ref="D62:P62" si="1">SUM(D37:D61)</f>
        <v>2133085.4299999997</v>
      </c>
      <c r="E62" s="90">
        <f t="shared" si="1"/>
        <v>335693.31639999995</v>
      </c>
      <c r="F62" s="90">
        <f t="shared" si="1"/>
        <v>299153.00319999998</v>
      </c>
      <c r="G62" s="90">
        <f t="shared" si="1"/>
        <v>187302.68279999998</v>
      </c>
      <c r="H62" s="90">
        <f t="shared" si="1"/>
        <v>140718.6372</v>
      </c>
      <c r="I62" s="90">
        <f t="shared" si="1"/>
        <v>192822.508</v>
      </c>
      <c r="J62" s="90">
        <f t="shared" si="1"/>
        <v>254563.96039999995</v>
      </c>
      <c r="K62" s="90">
        <f t="shared" si="1"/>
        <v>181368.48239999995</v>
      </c>
      <c r="L62" s="90">
        <f t="shared" si="1"/>
        <v>99777.573999999993</v>
      </c>
      <c r="M62" s="90">
        <f t="shared" si="1"/>
        <v>154844.08479999998</v>
      </c>
      <c r="N62" s="90">
        <f t="shared" si="1"/>
        <v>100454.666</v>
      </c>
      <c r="O62" s="90">
        <f t="shared" si="1"/>
        <v>86999.756399999998</v>
      </c>
      <c r="P62" s="26">
        <f t="shared" si="1"/>
        <v>99386.758399999992</v>
      </c>
    </row>
    <row r="63" spans="1:17" s="38" customFormat="1" x14ac:dyDescent="0.25">
      <c r="A63" s="88"/>
      <c r="B63" s="124"/>
      <c r="C63" s="91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40"/>
    </row>
    <row r="64" spans="1:17" ht="19.5" customHeight="1" x14ac:dyDescent="0.25">
      <c r="A64" s="112">
        <v>3000</v>
      </c>
      <c r="B64" s="112" t="s">
        <v>7</v>
      </c>
      <c r="C64" s="68"/>
      <c r="D64" s="92" t="s">
        <v>34</v>
      </c>
      <c r="E64" s="92" t="s">
        <v>90</v>
      </c>
      <c r="F64" s="92" t="s">
        <v>56</v>
      </c>
      <c r="G64" s="92" t="s">
        <v>39</v>
      </c>
      <c r="H64" s="92" t="s">
        <v>62</v>
      </c>
      <c r="I64" s="92" t="s">
        <v>70</v>
      </c>
      <c r="J64" s="92" t="s">
        <v>27</v>
      </c>
      <c r="K64" s="92" t="s">
        <v>38</v>
      </c>
      <c r="L64" s="92" t="s">
        <v>54</v>
      </c>
      <c r="M64" s="92" t="s">
        <v>28</v>
      </c>
      <c r="N64" s="92" t="s">
        <v>66</v>
      </c>
      <c r="O64" s="92" t="s">
        <v>81</v>
      </c>
      <c r="P64" s="17" t="s">
        <v>8</v>
      </c>
    </row>
    <row r="65" spans="1:17" x14ac:dyDescent="0.25">
      <c r="A65" s="93"/>
      <c r="B65" s="120">
        <v>31101</v>
      </c>
      <c r="C65" s="73" t="s">
        <v>73</v>
      </c>
      <c r="D65" s="94">
        <v>690713.88</v>
      </c>
      <c r="E65" s="75">
        <v>57559.49</v>
      </c>
      <c r="F65" s="95">
        <v>57559.49</v>
      </c>
      <c r="G65" s="95">
        <v>57559.49</v>
      </c>
      <c r="H65" s="95">
        <v>57559.49</v>
      </c>
      <c r="I65" s="95">
        <v>57559.49</v>
      </c>
      <c r="J65" s="95">
        <v>57559.49</v>
      </c>
      <c r="K65" s="95">
        <v>57559.49</v>
      </c>
      <c r="L65" s="95">
        <v>57559.49</v>
      </c>
      <c r="M65" s="95">
        <v>57559.49</v>
      </c>
      <c r="N65" s="95">
        <v>57559.49</v>
      </c>
      <c r="O65" s="95">
        <v>57559.49</v>
      </c>
      <c r="P65" s="31">
        <v>57559.49</v>
      </c>
    </row>
    <row r="66" spans="1:17" x14ac:dyDescent="0.25">
      <c r="A66" s="82"/>
      <c r="B66" s="121">
        <v>31301</v>
      </c>
      <c r="C66" s="77" t="s">
        <v>1</v>
      </c>
      <c r="D66" s="83">
        <v>48217.3488</v>
      </c>
      <c r="E66" s="81">
        <v>4018.1123999999995</v>
      </c>
      <c r="F66" s="80">
        <v>4018.1123999999995</v>
      </c>
      <c r="G66" s="80">
        <v>4018.1123999999995</v>
      </c>
      <c r="H66" s="80">
        <v>4018.1123999999995</v>
      </c>
      <c r="I66" s="80">
        <v>4018.1123999999995</v>
      </c>
      <c r="J66" s="80">
        <v>4018.1123999999995</v>
      </c>
      <c r="K66" s="80">
        <v>4018.1123999999995</v>
      </c>
      <c r="L66" s="80">
        <v>4018.1123999999995</v>
      </c>
      <c r="M66" s="80">
        <v>4018.1123999999995</v>
      </c>
      <c r="N66" s="80">
        <v>4018.1123999999995</v>
      </c>
      <c r="O66" s="80">
        <v>4018.1123999999995</v>
      </c>
      <c r="P66" s="6">
        <v>4018.1123999999995</v>
      </c>
    </row>
    <row r="67" spans="1:17" x14ac:dyDescent="0.25">
      <c r="A67" s="82"/>
      <c r="B67" s="121">
        <v>31401</v>
      </c>
      <c r="C67" s="77" t="s">
        <v>93</v>
      </c>
      <c r="D67" s="83">
        <v>50147.635199999997</v>
      </c>
      <c r="E67" s="81">
        <v>4178.9695999999994</v>
      </c>
      <c r="F67" s="80">
        <v>4178.9695999999994</v>
      </c>
      <c r="G67" s="80">
        <v>4178.9695999999994</v>
      </c>
      <c r="H67" s="80">
        <v>4178.9695999999994</v>
      </c>
      <c r="I67" s="80">
        <v>4178.9695999999994</v>
      </c>
      <c r="J67" s="80">
        <v>4178.9695999999994</v>
      </c>
      <c r="K67" s="80">
        <v>4178.9695999999994</v>
      </c>
      <c r="L67" s="80">
        <v>4178.9695999999994</v>
      </c>
      <c r="M67" s="80">
        <v>4178.9695999999994</v>
      </c>
      <c r="N67" s="80">
        <v>4178.9695999999994</v>
      </c>
      <c r="O67" s="80">
        <v>4178.9695999999994</v>
      </c>
      <c r="P67" s="6">
        <v>4178.9695999999994</v>
      </c>
    </row>
    <row r="68" spans="1:17" x14ac:dyDescent="0.25">
      <c r="A68" s="82"/>
      <c r="B68" s="121">
        <v>31501</v>
      </c>
      <c r="C68" s="77" t="s">
        <v>75</v>
      </c>
      <c r="D68" s="83"/>
      <c r="E68" s="79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6"/>
    </row>
    <row r="69" spans="1:17" x14ac:dyDescent="0.25">
      <c r="A69" s="82"/>
      <c r="B69" s="121">
        <v>31601</v>
      </c>
      <c r="C69" s="77" t="s">
        <v>60</v>
      </c>
      <c r="D69" s="83">
        <v>39851.707199999997</v>
      </c>
      <c r="E69" s="79">
        <v>3320.9755999999998</v>
      </c>
      <c r="F69" s="80">
        <v>3320.9755999999998</v>
      </c>
      <c r="G69" s="80">
        <v>3320.9755999999998</v>
      </c>
      <c r="H69" s="80">
        <v>3320.9755999999998</v>
      </c>
      <c r="I69" s="80">
        <v>3320.9755999999998</v>
      </c>
      <c r="J69" s="80">
        <v>3320.9755999999998</v>
      </c>
      <c r="K69" s="80">
        <v>3320.9755999999998</v>
      </c>
      <c r="L69" s="80">
        <v>3320.9755999999998</v>
      </c>
      <c r="M69" s="80">
        <v>3320.9755999999998</v>
      </c>
      <c r="N69" s="80">
        <v>3320.9755999999998</v>
      </c>
      <c r="O69" s="80">
        <v>3320.9755999999998</v>
      </c>
      <c r="P69" s="6">
        <v>3320.9755999999998</v>
      </c>
    </row>
    <row r="70" spans="1:17" x14ac:dyDescent="0.25">
      <c r="A70" s="82"/>
      <c r="B70" s="121">
        <v>31701</v>
      </c>
      <c r="C70" s="77" t="s">
        <v>101</v>
      </c>
      <c r="D70" s="83">
        <v>177384.78719999999</v>
      </c>
      <c r="E70" s="79">
        <v>14782.065599999996</v>
      </c>
      <c r="F70" s="79">
        <v>14782.065599999996</v>
      </c>
      <c r="G70" s="79">
        <v>14782.065599999996</v>
      </c>
      <c r="H70" s="79">
        <v>14782.065599999996</v>
      </c>
      <c r="I70" s="79">
        <v>14782.065599999996</v>
      </c>
      <c r="J70" s="79">
        <v>14782.065599999996</v>
      </c>
      <c r="K70" s="79">
        <v>14782.065599999996</v>
      </c>
      <c r="L70" s="79">
        <v>14782.065599999996</v>
      </c>
      <c r="M70" s="79">
        <v>14782.065599999996</v>
      </c>
      <c r="N70" s="79">
        <v>14782.065599999996</v>
      </c>
      <c r="O70" s="79">
        <v>14782.065599999996</v>
      </c>
      <c r="P70" s="6">
        <v>14782.065599999996</v>
      </c>
      <c r="Q70" s="39"/>
    </row>
    <row r="71" spans="1:17" x14ac:dyDescent="0.25">
      <c r="A71" s="82"/>
      <c r="B71" s="121">
        <v>31801</v>
      </c>
      <c r="C71" s="77" t="s">
        <v>109</v>
      </c>
      <c r="D71" s="83">
        <v>184128.28479999999</v>
      </c>
      <c r="E71" s="79">
        <v>184128.28479999999</v>
      </c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6"/>
      <c r="Q71" s="39"/>
    </row>
    <row r="72" spans="1:17" x14ac:dyDescent="0.25">
      <c r="A72" s="82"/>
      <c r="B72" s="121">
        <v>31901</v>
      </c>
      <c r="C72" s="77" t="s">
        <v>69</v>
      </c>
      <c r="D72" s="83">
        <v>28999.999999999996</v>
      </c>
      <c r="E72" s="81"/>
      <c r="F72" s="80"/>
      <c r="G72" s="80"/>
      <c r="H72" s="80"/>
      <c r="I72" s="80">
        <v>28999.999999999996</v>
      </c>
      <c r="J72" s="80"/>
      <c r="K72" s="80"/>
      <c r="L72" s="80"/>
      <c r="M72" s="80"/>
      <c r="N72" s="80"/>
      <c r="O72" s="80"/>
      <c r="P72" s="6"/>
      <c r="Q72" s="39"/>
    </row>
    <row r="73" spans="1:17" x14ac:dyDescent="0.25">
      <c r="A73" s="82"/>
      <c r="B73" s="121">
        <v>32201</v>
      </c>
      <c r="C73" s="77" t="s">
        <v>100</v>
      </c>
      <c r="D73" s="83"/>
      <c r="E73" s="79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6"/>
      <c r="Q73" s="39"/>
    </row>
    <row r="74" spans="1:17" x14ac:dyDescent="0.25">
      <c r="A74" s="82"/>
      <c r="B74" s="121">
        <v>32301</v>
      </c>
      <c r="C74" s="77" t="s">
        <v>22</v>
      </c>
      <c r="D74" s="83">
        <v>88506.004799999981</v>
      </c>
      <c r="E74" s="81">
        <v>7375.500399999999</v>
      </c>
      <c r="F74" s="80">
        <v>7375.500399999999</v>
      </c>
      <c r="G74" s="80">
        <v>7375.500399999999</v>
      </c>
      <c r="H74" s="80">
        <v>7375.500399999999</v>
      </c>
      <c r="I74" s="80">
        <v>7375.500399999999</v>
      </c>
      <c r="J74" s="80">
        <v>7375.500399999999</v>
      </c>
      <c r="K74" s="80">
        <v>7375.500399999999</v>
      </c>
      <c r="L74" s="80">
        <v>7375.500399999999</v>
      </c>
      <c r="M74" s="80">
        <v>7375.500399999999</v>
      </c>
      <c r="N74" s="80">
        <v>7375.500399999999</v>
      </c>
      <c r="O74" s="80">
        <v>7375.500399999999</v>
      </c>
      <c r="P74" s="6">
        <v>7375.500399999999</v>
      </c>
      <c r="Q74" s="39"/>
    </row>
    <row r="75" spans="1:17" x14ac:dyDescent="0.25">
      <c r="A75" s="82"/>
      <c r="B75" s="121">
        <v>32302</v>
      </c>
      <c r="C75" s="77" t="s">
        <v>16</v>
      </c>
      <c r="D75" s="83"/>
      <c r="E75" s="81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6"/>
      <c r="Q75" s="39"/>
    </row>
    <row r="76" spans="1:17" x14ac:dyDescent="0.25">
      <c r="A76" s="82"/>
      <c r="B76" s="121">
        <v>32701</v>
      </c>
      <c r="C76" s="77" t="s">
        <v>88</v>
      </c>
      <c r="D76" s="83">
        <v>10000.000400000001</v>
      </c>
      <c r="E76" s="81"/>
      <c r="F76" s="80"/>
      <c r="G76" s="80"/>
      <c r="H76" s="80"/>
      <c r="I76" s="80"/>
      <c r="J76" s="80">
        <v>10000.000400000001</v>
      </c>
      <c r="K76" s="80"/>
      <c r="L76" s="80"/>
      <c r="M76" s="80"/>
      <c r="N76" s="80"/>
      <c r="O76" s="80"/>
      <c r="P76" s="6"/>
      <c r="Q76" s="39"/>
    </row>
    <row r="77" spans="1:17" x14ac:dyDescent="0.25">
      <c r="A77" s="82"/>
      <c r="B77" s="121">
        <v>32804</v>
      </c>
      <c r="C77" s="77" t="s">
        <v>44</v>
      </c>
      <c r="D77" s="83"/>
      <c r="E77" s="79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6"/>
      <c r="Q77" s="39"/>
    </row>
    <row r="78" spans="1:17" x14ac:dyDescent="0.25">
      <c r="A78" s="82"/>
      <c r="B78" s="121">
        <v>32901</v>
      </c>
      <c r="C78" s="77" t="s">
        <v>80</v>
      </c>
      <c r="D78" s="83">
        <v>15000.017999999998</v>
      </c>
      <c r="E78" s="79"/>
      <c r="F78" s="80">
        <v>5000.0060000000003</v>
      </c>
      <c r="G78" s="80"/>
      <c r="H78" s="80"/>
      <c r="I78" s="80"/>
      <c r="J78" s="80">
        <v>5000.0060000000003</v>
      </c>
      <c r="K78" s="80"/>
      <c r="L78" s="80"/>
      <c r="M78" s="80">
        <v>5000.0060000000003</v>
      </c>
      <c r="N78" s="80"/>
      <c r="O78" s="80"/>
      <c r="P78" s="6"/>
      <c r="Q78" s="39"/>
    </row>
    <row r="79" spans="1:17" ht="30" x14ac:dyDescent="0.25">
      <c r="A79" s="82"/>
      <c r="B79" s="121">
        <v>33101</v>
      </c>
      <c r="C79" s="77" t="s">
        <v>58</v>
      </c>
      <c r="D79" s="83">
        <v>362319.99119999999</v>
      </c>
      <c r="E79" s="81">
        <v>24360</v>
      </c>
      <c r="F79" s="80">
        <v>24360</v>
      </c>
      <c r="G79" s="80">
        <v>24360</v>
      </c>
      <c r="H79" s="80">
        <v>24360</v>
      </c>
      <c r="I79" s="80">
        <v>24360</v>
      </c>
      <c r="J79" s="80">
        <v>94359.991200000004</v>
      </c>
      <c r="K79" s="80">
        <v>24360</v>
      </c>
      <c r="L79" s="80">
        <v>24360</v>
      </c>
      <c r="M79" s="80">
        <v>24360</v>
      </c>
      <c r="N79" s="80">
        <v>24360</v>
      </c>
      <c r="O79" s="80">
        <v>24360</v>
      </c>
      <c r="P79" s="6">
        <v>24360</v>
      </c>
      <c r="Q79" s="39"/>
    </row>
    <row r="80" spans="1:17" x14ac:dyDescent="0.25">
      <c r="A80" s="82"/>
      <c r="B80" s="121">
        <v>33201</v>
      </c>
      <c r="C80" s="77" t="s">
        <v>30</v>
      </c>
      <c r="D80" s="83"/>
      <c r="E80" s="79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6"/>
      <c r="Q80" s="39"/>
    </row>
    <row r="81" spans="1:17" x14ac:dyDescent="0.25">
      <c r="A81" s="82"/>
      <c r="B81" s="121">
        <v>33301</v>
      </c>
      <c r="C81" s="77" t="s">
        <v>24</v>
      </c>
      <c r="D81" s="83">
        <v>1500.0191999999997</v>
      </c>
      <c r="E81" s="81"/>
      <c r="F81" s="80">
        <v>500.00639999999999</v>
      </c>
      <c r="G81" s="80"/>
      <c r="H81" s="96"/>
      <c r="I81" s="96"/>
      <c r="J81" s="80">
        <v>500.00639999999999</v>
      </c>
      <c r="K81" s="80"/>
      <c r="L81" s="80"/>
      <c r="M81" s="80"/>
      <c r="N81" s="80">
        <v>500.00639999999999</v>
      </c>
      <c r="O81" s="80"/>
      <c r="P81" s="6"/>
      <c r="Q81" s="39"/>
    </row>
    <row r="82" spans="1:17" x14ac:dyDescent="0.25">
      <c r="A82" s="82"/>
      <c r="B82" s="121">
        <v>33401</v>
      </c>
      <c r="C82" s="77" t="s">
        <v>55</v>
      </c>
      <c r="D82" s="83"/>
      <c r="E82" s="81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6"/>
      <c r="Q82" s="39"/>
    </row>
    <row r="83" spans="1:17" x14ac:dyDescent="0.25">
      <c r="A83" s="82"/>
      <c r="B83" s="121">
        <v>33605</v>
      </c>
      <c r="C83" s="77" t="s">
        <v>79</v>
      </c>
      <c r="D83" s="83">
        <v>20000.000800000002</v>
      </c>
      <c r="E83" s="81"/>
      <c r="F83" s="80"/>
      <c r="G83" s="80"/>
      <c r="H83" s="80"/>
      <c r="I83" s="80"/>
      <c r="J83" s="80"/>
      <c r="K83" s="80">
        <v>20000.000800000002</v>
      </c>
      <c r="L83" s="80"/>
      <c r="M83" s="80"/>
      <c r="N83" s="80"/>
      <c r="O83" s="80"/>
      <c r="P83" s="6"/>
      <c r="Q83" s="39"/>
    </row>
    <row r="84" spans="1:17" x14ac:dyDescent="0.25">
      <c r="A84" s="82"/>
      <c r="B84" s="121">
        <v>33701</v>
      </c>
      <c r="C84" s="77" t="s">
        <v>9</v>
      </c>
      <c r="D84" s="83"/>
      <c r="E84" s="79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6"/>
      <c r="Q84" s="39"/>
    </row>
    <row r="85" spans="1:17" x14ac:dyDescent="0.25">
      <c r="A85" s="82"/>
      <c r="B85" s="121">
        <v>33801</v>
      </c>
      <c r="C85" s="77" t="s">
        <v>74</v>
      </c>
      <c r="D85" s="83">
        <v>420263.73119999998</v>
      </c>
      <c r="E85" s="81">
        <v>35021.977599999998</v>
      </c>
      <c r="F85" s="80">
        <v>35021.977599999998</v>
      </c>
      <c r="G85" s="80">
        <v>35021.977599999998</v>
      </c>
      <c r="H85" s="80">
        <v>35021.977599999998</v>
      </c>
      <c r="I85" s="80">
        <v>35021.977599999998</v>
      </c>
      <c r="J85" s="80">
        <v>35021.977599999998</v>
      </c>
      <c r="K85" s="80">
        <v>35021.977599999998</v>
      </c>
      <c r="L85" s="80">
        <v>35021.977599999998</v>
      </c>
      <c r="M85" s="80">
        <v>35021.977599999998</v>
      </c>
      <c r="N85" s="80">
        <v>35021.977599999998</v>
      </c>
      <c r="O85" s="80">
        <v>35021.977599999998</v>
      </c>
      <c r="P85" s="6">
        <v>35021.977599999998</v>
      </c>
      <c r="Q85" s="39"/>
    </row>
    <row r="86" spans="1:17" x14ac:dyDescent="0.25">
      <c r="A86" s="82"/>
      <c r="B86" s="121">
        <v>34101</v>
      </c>
      <c r="C86" s="77" t="s">
        <v>41</v>
      </c>
      <c r="D86" s="83">
        <v>37191.177599999995</v>
      </c>
      <c r="E86" s="81">
        <v>3099.2647999999999</v>
      </c>
      <c r="F86" s="80">
        <v>3099.2647999999999</v>
      </c>
      <c r="G86" s="80">
        <v>3099.2647999999999</v>
      </c>
      <c r="H86" s="80">
        <v>3099.2647999999999</v>
      </c>
      <c r="I86" s="80">
        <v>3099.2647999999999</v>
      </c>
      <c r="J86" s="80">
        <v>3099.2647999999999</v>
      </c>
      <c r="K86" s="80">
        <v>3099.2647999999999</v>
      </c>
      <c r="L86" s="80">
        <v>3099.2647999999999</v>
      </c>
      <c r="M86" s="80">
        <v>3099.2647999999999</v>
      </c>
      <c r="N86" s="80">
        <v>3099.2647999999999</v>
      </c>
      <c r="O86" s="80">
        <v>3099.2647999999999</v>
      </c>
      <c r="P86" s="6">
        <v>3099.2647999999999</v>
      </c>
      <c r="Q86" s="39"/>
    </row>
    <row r="87" spans="1:17" x14ac:dyDescent="0.25">
      <c r="A87" s="82"/>
      <c r="B87" s="121">
        <v>34401</v>
      </c>
      <c r="C87" s="77" t="s">
        <v>98</v>
      </c>
      <c r="D87" s="83"/>
      <c r="E87" s="79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6"/>
      <c r="Q87" s="39"/>
    </row>
    <row r="88" spans="1:17" x14ac:dyDescent="0.25">
      <c r="A88" s="82"/>
      <c r="B88" s="121">
        <v>34501</v>
      </c>
      <c r="C88" s="77" t="s">
        <v>47</v>
      </c>
      <c r="D88" s="83">
        <v>107934.984</v>
      </c>
      <c r="E88" s="79">
        <v>96334.983999999997</v>
      </c>
      <c r="F88" s="80"/>
      <c r="G88" s="80"/>
      <c r="H88" s="80"/>
      <c r="I88" s="80">
        <v>11600</v>
      </c>
      <c r="J88" s="80"/>
      <c r="K88" s="80"/>
      <c r="L88" s="80"/>
      <c r="M88" s="80"/>
      <c r="N88" s="80"/>
      <c r="O88" s="80"/>
      <c r="P88" s="6"/>
      <c r="Q88" s="39"/>
    </row>
    <row r="89" spans="1:17" x14ac:dyDescent="0.25">
      <c r="A89" s="82"/>
      <c r="B89" s="121">
        <v>34701</v>
      </c>
      <c r="C89" s="77" t="s">
        <v>40</v>
      </c>
      <c r="D89" s="83"/>
      <c r="E89" s="79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6"/>
      <c r="Q89" s="39"/>
    </row>
    <row r="90" spans="1:17" x14ac:dyDescent="0.25">
      <c r="A90" s="82"/>
      <c r="B90" s="121">
        <v>34901</v>
      </c>
      <c r="C90" s="77" t="s">
        <v>43</v>
      </c>
      <c r="D90" s="83"/>
      <c r="E90" s="81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6"/>
      <c r="Q90" s="39"/>
    </row>
    <row r="91" spans="1:17" x14ac:dyDescent="0.25">
      <c r="A91" s="82"/>
      <c r="B91" s="121">
        <v>35101</v>
      </c>
      <c r="C91" s="77" t="s">
        <v>19</v>
      </c>
      <c r="D91" s="83"/>
      <c r="E91" s="81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6"/>
      <c r="Q91" s="39"/>
    </row>
    <row r="92" spans="1:17" ht="30" x14ac:dyDescent="0.25">
      <c r="A92" s="82"/>
      <c r="B92" s="121">
        <v>35201</v>
      </c>
      <c r="C92" s="77" t="s">
        <v>45</v>
      </c>
      <c r="D92" s="83"/>
      <c r="E92" s="81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6"/>
      <c r="Q92" s="39"/>
    </row>
    <row r="93" spans="1:17" x14ac:dyDescent="0.25">
      <c r="A93" s="82"/>
      <c r="B93" s="121">
        <v>35301</v>
      </c>
      <c r="C93" s="77" t="s">
        <v>77</v>
      </c>
      <c r="D93" s="83"/>
      <c r="E93" s="79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6"/>
      <c r="Q93" s="39"/>
    </row>
    <row r="94" spans="1:17" ht="24" customHeight="1" x14ac:dyDescent="0.25">
      <c r="A94" s="82"/>
      <c r="B94" s="121">
        <v>35302</v>
      </c>
      <c r="C94" s="77" t="s">
        <v>0</v>
      </c>
      <c r="D94" s="83"/>
      <c r="E94" s="81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6"/>
      <c r="Q94" s="39"/>
    </row>
    <row r="95" spans="1:17" ht="32.25" customHeight="1" x14ac:dyDescent="0.25">
      <c r="A95" s="82"/>
      <c r="B95" s="121">
        <v>35401</v>
      </c>
      <c r="C95" s="77" t="s">
        <v>53</v>
      </c>
      <c r="D95" s="83">
        <v>28071.999999999996</v>
      </c>
      <c r="E95" s="81"/>
      <c r="F95" s="80"/>
      <c r="G95" s="80"/>
      <c r="H95" s="80">
        <v>28071.999999999996</v>
      </c>
      <c r="I95" s="80"/>
      <c r="J95" s="80"/>
      <c r="K95" s="80"/>
      <c r="L95" s="80"/>
      <c r="M95" s="80"/>
      <c r="N95" s="80"/>
      <c r="O95" s="80"/>
      <c r="P95" s="6"/>
      <c r="Q95" s="39"/>
    </row>
    <row r="96" spans="1:17" ht="30" x14ac:dyDescent="0.25">
      <c r="A96" s="82"/>
      <c r="B96" s="121">
        <v>35501</v>
      </c>
      <c r="C96" s="77" t="s">
        <v>18</v>
      </c>
      <c r="D96" s="83">
        <v>62301.778799999993</v>
      </c>
      <c r="E96" s="79">
        <v>13910.2096</v>
      </c>
      <c r="F96" s="80">
        <v>1610.1379999999999</v>
      </c>
      <c r="G96" s="80">
        <v>1610.1379999999999</v>
      </c>
      <c r="H96" s="80">
        <v>9110.1759999999995</v>
      </c>
      <c r="I96" s="80">
        <v>4010.1547999999998</v>
      </c>
      <c r="J96" s="80">
        <v>4010.1547999999993</v>
      </c>
      <c r="K96" s="80">
        <v>4910.1059999999998</v>
      </c>
      <c r="L96" s="80">
        <v>5090.1379999999999</v>
      </c>
      <c r="M96" s="80">
        <v>5110.1480000000001</v>
      </c>
      <c r="N96" s="80">
        <v>5610.1660000000002</v>
      </c>
      <c r="O96" s="80">
        <v>6410.1715999999997</v>
      </c>
      <c r="P96" s="6">
        <v>910.07799999999986</v>
      </c>
      <c r="Q96" s="39"/>
    </row>
    <row r="97" spans="1:17" ht="30" x14ac:dyDescent="0.25">
      <c r="A97" s="82"/>
      <c r="B97" s="121">
        <v>35701</v>
      </c>
      <c r="C97" s="77" t="s">
        <v>46</v>
      </c>
      <c r="D97" s="83">
        <v>45999.092399999994</v>
      </c>
      <c r="E97" s="81">
        <v>45999.092399999994</v>
      </c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6"/>
      <c r="Q97" s="39"/>
    </row>
    <row r="98" spans="1:17" x14ac:dyDescent="0.25">
      <c r="A98" s="82"/>
      <c r="B98" s="121">
        <v>35801</v>
      </c>
      <c r="C98" s="77" t="s">
        <v>82</v>
      </c>
      <c r="D98" s="83">
        <v>730371.68160000013</v>
      </c>
      <c r="E98" s="79">
        <v>60864.306799999991</v>
      </c>
      <c r="F98" s="80">
        <v>60864.306799999991</v>
      </c>
      <c r="G98" s="80">
        <v>60864.306799999991</v>
      </c>
      <c r="H98" s="80">
        <v>60864.306799999991</v>
      </c>
      <c r="I98" s="80">
        <v>60864.306799999991</v>
      </c>
      <c r="J98" s="80">
        <v>60864.306799999991</v>
      </c>
      <c r="K98" s="80">
        <v>60864.306799999991</v>
      </c>
      <c r="L98" s="80">
        <v>60864.306799999991</v>
      </c>
      <c r="M98" s="80">
        <v>60864.306799999991</v>
      </c>
      <c r="N98" s="80">
        <v>60864.306799999991</v>
      </c>
      <c r="O98" s="80">
        <v>60864.306799999991</v>
      </c>
      <c r="P98" s="6">
        <v>60864.306799999991</v>
      </c>
      <c r="Q98" s="39"/>
    </row>
    <row r="99" spans="1:17" x14ac:dyDescent="0.25">
      <c r="A99" s="82"/>
      <c r="B99" s="121">
        <v>35901</v>
      </c>
      <c r="C99" s="77" t="s">
        <v>36</v>
      </c>
      <c r="D99" s="83"/>
      <c r="E99" s="79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6"/>
      <c r="Q99" s="39"/>
    </row>
    <row r="100" spans="1:17" x14ac:dyDescent="0.25">
      <c r="A100" s="82"/>
      <c r="B100" s="121">
        <v>37101</v>
      </c>
      <c r="C100" s="77" t="s">
        <v>21</v>
      </c>
      <c r="D100" s="83"/>
      <c r="E100" s="79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6"/>
      <c r="Q100" s="39"/>
    </row>
    <row r="101" spans="1:17" x14ac:dyDescent="0.25">
      <c r="A101" s="82"/>
      <c r="B101" s="121">
        <v>37501</v>
      </c>
      <c r="C101" s="77" t="s">
        <v>68</v>
      </c>
      <c r="D101" s="83"/>
      <c r="E101" s="79"/>
      <c r="F101" s="80"/>
      <c r="G101" s="80"/>
      <c r="H101" s="80"/>
      <c r="I101" s="80"/>
      <c r="J101" s="80"/>
      <c r="K101" s="80"/>
      <c r="L101" s="80"/>
      <c r="M101" s="97"/>
      <c r="N101" s="80"/>
      <c r="O101" s="80"/>
      <c r="P101" s="6"/>
      <c r="Q101" s="39"/>
    </row>
    <row r="102" spans="1:17" x14ac:dyDescent="0.25">
      <c r="A102" s="82"/>
      <c r="B102" s="121">
        <v>37502</v>
      </c>
      <c r="C102" s="77" t="s">
        <v>35</v>
      </c>
      <c r="D102" s="83">
        <v>25000.192399999996</v>
      </c>
      <c r="E102" s="79">
        <v>1600.0111999999999</v>
      </c>
      <c r="F102" s="80">
        <v>2600.0239999999999</v>
      </c>
      <c r="G102" s="80">
        <v>2000.0139999999997</v>
      </c>
      <c r="H102" s="80">
        <v>1600.0111999999999</v>
      </c>
      <c r="I102" s="80">
        <v>1600.0111999999999</v>
      </c>
      <c r="J102" s="80">
        <v>2600.0239999999999</v>
      </c>
      <c r="K102" s="80">
        <v>800.00559999999996</v>
      </c>
      <c r="L102" s="80">
        <v>1600.0111999999999</v>
      </c>
      <c r="M102" s="80">
        <v>2600.0239999999999</v>
      </c>
      <c r="N102" s="80">
        <v>5600.0391999999993</v>
      </c>
      <c r="O102" s="80">
        <v>1600.0111999999999</v>
      </c>
      <c r="P102" s="6">
        <v>800.00559999999996</v>
      </c>
      <c r="Q102" s="39"/>
    </row>
    <row r="103" spans="1:17" x14ac:dyDescent="0.25">
      <c r="A103" s="82"/>
      <c r="B103" s="121">
        <v>37801</v>
      </c>
      <c r="C103" s="77" t="s">
        <v>50</v>
      </c>
      <c r="D103" s="83">
        <v>4872</v>
      </c>
      <c r="E103" s="79">
        <v>812</v>
      </c>
      <c r="F103" s="80"/>
      <c r="G103" s="80">
        <v>812</v>
      </c>
      <c r="H103" s="80"/>
      <c r="I103" s="80">
        <v>812</v>
      </c>
      <c r="J103" s="80"/>
      <c r="K103" s="80">
        <v>812</v>
      </c>
      <c r="L103" s="80"/>
      <c r="M103" s="80">
        <v>812</v>
      </c>
      <c r="N103" s="80"/>
      <c r="O103" s="80">
        <v>812</v>
      </c>
      <c r="P103" s="6"/>
      <c r="Q103" s="39"/>
    </row>
    <row r="104" spans="1:17" x14ac:dyDescent="0.25">
      <c r="A104" s="82"/>
      <c r="B104" s="121">
        <v>37901</v>
      </c>
      <c r="C104" s="77" t="s">
        <v>13</v>
      </c>
      <c r="D104" s="83"/>
      <c r="E104" s="79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6"/>
      <c r="Q104" s="39"/>
    </row>
    <row r="105" spans="1:17" s="38" customFormat="1" ht="15.75" thickBot="1" x14ac:dyDescent="0.3">
      <c r="A105" s="82"/>
      <c r="B105" s="122">
        <v>39903</v>
      </c>
      <c r="C105" s="98" t="s">
        <v>3</v>
      </c>
      <c r="D105" s="83">
        <f>SUM(E105:P105)</f>
        <v>3163138.2543999986</v>
      </c>
      <c r="E105" s="99">
        <v>310682.83799999935</v>
      </c>
      <c r="F105" s="100">
        <v>257288.31319999998</v>
      </c>
      <c r="G105" s="100">
        <v>260054.91319999998</v>
      </c>
      <c r="H105" s="100">
        <v>291092.61559999996</v>
      </c>
      <c r="I105" s="100">
        <v>310761.35519999993</v>
      </c>
      <c r="J105" s="100">
        <v>291092.61559999996</v>
      </c>
      <c r="K105" s="100">
        <v>115447.60799999999</v>
      </c>
      <c r="L105" s="100">
        <v>322079.86959999998</v>
      </c>
      <c r="M105" s="100">
        <v>352077.72480000003</v>
      </c>
      <c r="N105" s="100">
        <v>272312.42439999996</v>
      </c>
      <c r="O105" s="100">
        <v>286347.13679999998</v>
      </c>
      <c r="P105" s="30">
        <v>93900.84</v>
      </c>
      <c r="Q105" s="39"/>
    </row>
    <row r="106" spans="1:17" s="38" customFormat="1" x14ac:dyDescent="0.25">
      <c r="A106" s="88"/>
      <c r="B106" s="123" t="s">
        <v>104</v>
      </c>
      <c r="C106" s="89"/>
      <c r="D106" s="90">
        <f t="shared" ref="D106:P106" si="2">SUM(D65:D105)</f>
        <v>6341914.5699999984</v>
      </c>
      <c r="E106" s="90">
        <f t="shared" si="2"/>
        <v>868048.08279999928</v>
      </c>
      <c r="F106" s="90">
        <f t="shared" si="2"/>
        <v>481579.15039999998</v>
      </c>
      <c r="G106" s="90">
        <f t="shared" si="2"/>
        <v>479057.728</v>
      </c>
      <c r="H106" s="90">
        <f t="shared" si="2"/>
        <v>544455.4656</v>
      </c>
      <c r="I106" s="90">
        <f t="shared" si="2"/>
        <v>572364.18399999989</v>
      </c>
      <c r="J106" s="90">
        <f t="shared" si="2"/>
        <v>597783.46120000002</v>
      </c>
      <c r="K106" s="90">
        <f t="shared" si="2"/>
        <v>356550.38319999998</v>
      </c>
      <c r="L106" s="90">
        <f t="shared" si="2"/>
        <v>543350.68160000001</v>
      </c>
      <c r="M106" s="90">
        <f t="shared" si="2"/>
        <v>580180.56560000009</v>
      </c>
      <c r="N106" s="90">
        <f t="shared" si="2"/>
        <v>498603.29879999999</v>
      </c>
      <c r="O106" s="90">
        <f t="shared" si="2"/>
        <v>509749.98239999998</v>
      </c>
      <c r="P106" s="26">
        <f t="shared" si="2"/>
        <v>310191.58640000003</v>
      </c>
      <c r="Q106" s="39"/>
    </row>
    <row r="107" spans="1:17" ht="19.5" customHeight="1" x14ac:dyDescent="0.25">
      <c r="A107" s="112">
        <v>5000</v>
      </c>
      <c r="B107" s="112" t="s">
        <v>26</v>
      </c>
      <c r="C107" s="68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17"/>
      <c r="Q107" s="39"/>
    </row>
    <row r="108" spans="1:17" x14ac:dyDescent="0.25">
      <c r="A108" s="101"/>
      <c r="B108" s="125">
        <v>51101</v>
      </c>
      <c r="C108" s="102" t="s">
        <v>14</v>
      </c>
      <c r="D108" s="94"/>
      <c r="E108" s="75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27"/>
      <c r="Q108" s="39"/>
    </row>
    <row r="109" spans="1:17" x14ac:dyDescent="0.25">
      <c r="A109" s="104"/>
      <c r="B109" s="126">
        <v>51501</v>
      </c>
      <c r="C109" s="105" t="s">
        <v>51</v>
      </c>
      <c r="D109" s="83"/>
      <c r="E109" s="81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4"/>
      <c r="Q109" s="39"/>
    </row>
    <row r="110" spans="1:17" x14ac:dyDescent="0.25">
      <c r="A110" s="104"/>
      <c r="B110" s="126">
        <v>51901</v>
      </c>
      <c r="C110" s="105" t="s">
        <v>4</v>
      </c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4"/>
      <c r="Q110" s="39"/>
    </row>
    <row r="111" spans="1:17" x14ac:dyDescent="0.25">
      <c r="A111" s="104"/>
      <c r="B111" s="126">
        <v>52101</v>
      </c>
      <c r="C111" s="105" t="s">
        <v>97</v>
      </c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4"/>
      <c r="Q111" s="39"/>
    </row>
    <row r="112" spans="1:17" x14ac:dyDescent="0.25">
      <c r="A112" s="104"/>
      <c r="B112" s="126">
        <v>52301</v>
      </c>
      <c r="C112" s="105" t="s">
        <v>92</v>
      </c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4"/>
    </row>
    <row r="113" spans="1:31" x14ac:dyDescent="0.25">
      <c r="A113" s="104"/>
      <c r="B113" s="126">
        <v>53201</v>
      </c>
      <c r="C113" s="105" t="s">
        <v>94</v>
      </c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4"/>
    </row>
    <row r="114" spans="1:31" x14ac:dyDescent="0.25">
      <c r="A114" s="104"/>
      <c r="B114" s="126">
        <v>54101</v>
      </c>
      <c r="C114" s="105" t="s">
        <v>17</v>
      </c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4"/>
    </row>
    <row r="115" spans="1:31" x14ac:dyDescent="0.25">
      <c r="A115" s="104"/>
      <c r="B115" s="126">
        <v>56201</v>
      </c>
      <c r="C115" s="105" t="s">
        <v>59</v>
      </c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4"/>
    </row>
    <row r="116" spans="1:31" x14ac:dyDescent="0.25">
      <c r="A116" s="104"/>
      <c r="B116" s="126">
        <v>56401</v>
      </c>
      <c r="C116" s="105" t="s">
        <v>108</v>
      </c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4"/>
    </row>
    <row r="117" spans="1:31" x14ac:dyDescent="0.25">
      <c r="A117" s="107"/>
      <c r="B117" s="121">
        <v>56501</v>
      </c>
      <c r="C117" s="77" t="s">
        <v>6</v>
      </c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6"/>
    </row>
    <row r="118" spans="1:31" ht="30" x14ac:dyDescent="0.25">
      <c r="A118" s="107"/>
      <c r="B118" s="127">
        <v>56601</v>
      </c>
      <c r="C118" s="84" t="s">
        <v>106</v>
      </c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29"/>
    </row>
    <row r="119" spans="1:31" ht="15.75" thickBot="1" x14ac:dyDescent="0.3">
      <c r="A119" s="107"/>
      <c r="B119" s="122">
        <v>59101</v>
      </c>
      <c r="C119" s="98" t="s">
        <v>29</v>
      </c>
      <c r="D119" s="83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30"/>
    </row>
    <row r="120" spans="1:31" ht="21.75" customHeight="1" x14ac:dyDescent="0.25">
      <c r="A120" s="108"/>
      <c r="B120" s="128" t="s">
        <v>76</v>
      </c>
      <c r="C120" s="89"/>
      <c r="D120" s="109">
        <f t="shared" ref="D120:P120" si="3">SUM(D108:D119)</f>
        <v>0</v>
      </c>
      <c r="E120" s="109">
        <f t="shared" si="3"/>
        <v>0</v>
      </c>
      <c r="F120" s="109">
        <f t="shared" si="3"/>
        <v>0</v>
      </c>
      <c r="G120" s="109">
        <f t="shared" si="3"/>
        <v>0</v>
      </c>
      <c r="H120" s="109">
        <f t="shared" si="3"/>
        <v>0</v>
      </c>
      <c r="I120" s="109">
        <f t="shared" si="3"/>
        <v>0</v>
      </c>
      <c r="J120" s="109">
        <f t="shared" si="3"/>
        <v>0</v>
      </c>
      <c r="K120" s="109">
        <f t="shared" si="3"/>
        <v>0</v>
      </c>
      <c r="L120" s="109">
        <f t="shared" si="3"/>
        <v>0</v>
      </c>
      <c r="M120" s="109">
        <f t="shared" si="3"/>
        <v>0</v>
      </c>
      <c r="N120" s="109">
        <f t="shared" si="3"/>
        <v>0</v>
      </c>
      <c r="O120" s="109">
        <f t="shared" si="3"/>
        <v>0</v>
      </c>
      <c r="P120" s="32">
        <f t="shared" si="3"/>
        <v>0</v>
      </c>
    </row>
    <row r="121" spans="1:31" ht="21.75" customHeight="1" x14ac:dyDescent="0.25">
      <c r="A121" s="112">
        <v>6000</v>
      </c>
      <c r="B121" s="112" t="s">
        <v>63</v>
      </c>
      <c r="C121" s="68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17"/>
    </row>
    <row r="122" spans="1:31" x14ac:dyDescent="0.25">
      <c r="A122" s="101"/>
      <c r="B122" s="127">
        <v>62201</v>
      </c>
      <c r="C122" s="102" t="s">
        <v>89</v>
      </c>
      <c r="D122" s="94"/>
      <c r="E122" s="75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27"/>
    </row>
    <row r="123" spans="1:31" ht="15.75" thickBot="1" x14ac:dyDescent="0.3">
      <c r="A123" s="104"/>
      <c r="B123" s="127">
        <v>62202</v>
      </c>
      <c r="C123" s="105" t="s">
        <v>25</v>
      </c>
      <c r="D123" s="83"/>
      <c r="E123" s="81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4"/>
    </row>
    <row r="124" spans="1:31" ht="21.75" customHeight="1" thickBot="1" x14ac:dyDescent="0.3">
      <c r="A124" s="108"/>
      <c r="B124" s="128" t="s">
        <v>86</v>
      </c>
      <c r="C124" s="89"/>
      <c r="D124" s="109">
        <f>SUM(D122:D123)</f>
        <v>0</v>
      </c>
      <c r="E124" s="109">
        <f t="shared" ref="E124:P124" si="4">SUM(E113:E123)</f>
        <v>0</v>
      </c>
      <c r="F124" s="109">
        <f t="shared" si="4"/>
        <v>0</v>
      </c>
      <c r="G124" s="109">
        <f t="shared" si="4"/>
        <v>0</v>
      </c>
      <c r="H124" s="109">
        <f t="shared" si="4"/>
        <v>0</v>
      </c>
      <c r="I124" s="109">
        <f t="shared" si="4"/>
        <v>0</v>
      </c>
      <c r="J124" s="109">
        <f t="shared" si="4"/>
        <v>0</v>
      </c>
      <c r="K124" s="109">
        <f t="shared" si="4"/>
        <v>0</v>
      </c>
      <c r="L124" s="109">
        <f t="shared" si="4"/>
        <v>0</v>
      </c>
      <c r="M124" s="109">
        <f t="shared" si="4"/>
        <v>0</v>
      </c>
      <c r="N124" s="109">
        <f t="shared" si="4"/>
        <v>0</v>
      </c>
      <c r="O124" s="109">
        <f t="shared" si="4"/>
        <v>0</v>
      </c>
      <c r="P124" s="32">
        <f t="shared" si="4"/>
        <v>0</v>
      </c>
    </row>
    <row r="125" spans="1:31" ht="26.25" customHeight="1" x14ac:dyDescent="0.25">
      <c r="A125" s="88"/>
      <c r="B125" s="129" t="s">
        <v>71</v>
      </c>
      <c r="C125" s="110"/>
      <c r="D125" s="111">
        <f>D34+D62+D106</f>
        <v>54182237.188133344</v>
      </c>
      <c r="E125" s="111">
        <f t="shared" ref="E125:P125" si="5">E34+E62+E106</f>
        <v>5336265.5829333328</v>
      </c>
      <c r="F125" s="111">
        <f t="shared" si="5"/>
        <v>4136645.7340000006</v>
      </c>
      <c r="G125" s="111">
        <f t="shared" si="5"/>
        <v>4022273.9912000005</v>
      </c>
      <c r="H125" s="111">
        <f t="shared" si="5"/>
        <v>4041087.6831999999</v>
      </c>
      <c r="I125" s="111">
        <f t="shared" si="5"/>
        <v>4121100.2724000001</v>
      </c>
      <c r="J125" s="111">
        <f t="shared" si="5"/>
        <v>4208261.0020000003</v>
      </c>
      <c r="K125" s="111">
        <f t="shared" si="5"/>
        <v>4670443.049333334</v>
      </c>
      <c r="L125" s="111">
        <f t="shared" si="5"/>
        <v>3999041.8360000001</v>
      </c>
      <c r="M125" s="111">
        <f t="shared" si="5"/>
        <v>4090938.2308</v>
      </c>
      <c r="N125" s="111">
        <f t="shared" si="5"/>
        <v>3954971.5452000005</v>
      </c>
      <c r="O125" s="111">
        <f t="shared" si="5"/>
        <v>6282495.1292000012</v>
      </c>
      <c r="P125" s="111">
        <f t="shared" si="5"/>
        <v>5318713.1318666674</v>
      </c>
    </row>
    <row r="126" spans="1:31" x14ac:dyDescent="0.25">
      <c r="C126" s="14"/>
      <c r="D126" s="39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</row>
    <row r="127" spans="1:31" x14ac:dyDescent="0.25">
      <c r="D127" s="39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</row>
    <row r="128" spans="1:31" x14ac:dyDescent="0.25">
      <c r="D128" s="39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39"/>
      <c r="S128" s="39"/>
      <c r="U128" s="39"/>
      <c r="W128" s="39"/>
      <c r="Y128" s="39"/>
      <c r="AA128" s="39"/>
      <c r="AE128" s="5"/>
    </row>
    <row r="133" ht="12.75" customHeight="1" x14ac:dyDescent="0.25"/>
  </sheetData>
  <mergeCells count="3">
    <mergeCell ref="C5:P5"/>
    <mergeCell ref="A6:P6"/>
    <mergeCell ref="A7:P7"/>
  </mergeCells>
  <printOptions horizontalCentered="1"/>
  <pageMargins left="0.25" right="0.25" top="0.75" bottom="0.75" header="0.3" footer="0.3"/>
  <pageSetup scale="44" orientation="landscape" r:id="rId1"/>
  <headerFooter>
    <oddFooter>&amp;R&amp;9Este documento consta de &amp;N Páginas
Página &amp;P</oddFooter>
  </headerFooter>
  <rowBreaks count="3" manualBreakCount="3">
    <brk id="34" max="15" man="1"/>
    <brk id="63" max="15" man="1"/>
    <brk id="105" max="15" man="1"/>
  </rowBreaks>
  <ignoredErrors>
    <ignoredError sqref="B11:B3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CONCENTRADO GENERAL</vt:lpstr>
      <vt:lpstr>Hoja1</vt:lpstr>
      <vt:lpstr>CONCENTRADO POR AREA Y POR MES</vt:lpstr>
      <vt:lpstr>'CONCENTRADO GENERAL'!Área_de_impresión</vt:lpstr>
      <vt:lpstr>'CONCENTRADO POR AREA Y POR MES'!Área_de_impresión</vt:lpstr>
      <vt:lpstr>'CONCENTRADO POR AREA Y POR MES'!Títulos_a_imprimir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Cota Torres</dc:creator>
  <cp:lastModifiedBy>CECC</cp:lastModifiedBy>
  <cp:lastPrinted>2018-01-12T22:56:19Z</cp:lastPrinted>
  <dcterms:created xsi:type="dcterms:W3CDTF">2017-11-17T18:13:29Z</dcterms:created>
  <dcterms:modified xsi:type="dcterms:W3CDTF">2019-04-26T19:37:12Z</dcterms:modified>
</cp:coreProperties>
</file>