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285" activeTab="0"/>
  </bookViews>
  <sheets>
    <sheet name="DIC 2010" sheetId="1" r:id="rId1"/>
    <sheet name="Hoja2" sheetId="2" r:id="rId2"/>
    <sheet name="Hoja3" sheetId="3" r:id="rId3"/>
  </sheets>
  <definedNames>
    <definedName name="_xlnm.Print_Area" localSheetId="0">'DIC 2010'!$A$1:$N$27</definedName>
  </definedNames>
  <calcPr fullCalcOnLoad="1"/>
</workbook>
</file>

<file path=xl/sharedStrings.xml><?xml version="1.0" encoding="utf-8"?>
<sst xmlns="http://schemas.openxmlformats.org/spreadsheetml/2006/main" count="42" uniqueCount="36">
  <si>
    <t>CAJA</t>
  </si>
  <si>
    <t>BANCOS</t>
  </si>
  <si>
    <t>DEUDORES DIVERSOS</t>
  </si>
  <si>
    <t>CREDITO AL SALARIO</t>
  </si>
  <si>
    <t>MOBILIARIOY EQUIPO</t>
  </si>
  <si>
    <t>VEHICULOS Y EQPO DE TRANSPORTE</t>
  </si>
  <si>
    <t>MAQUINARIA Y EQUIPO</t>
  </si>
  <si>
    <t>EQUIPO DE COMPUTO</t>
  </si>
  <si>
    <t>INMUEBLES</t>
  </si>
  <si>
    <t>ACREEDORES DIVERSOS</t>
  </si>
  <si>
    <t>PROVEEDORES</t>
  </si>
  <si>
    <t>RESERVAS</t>
  </si>
  <si>
    <t>IMPUESTOS POR PAGAR</t>
  </si>
  <si>
    <t>CAPITAL</t>
  </si>
  <si>
    <t>SONORA JOVEN</t>
  </si>
  <si>
    <t>PYME</t>
  </si>
  <si>
    <t>IMJ</t>
  </si>
  <si>
    <t>INGRESOS PROPIOS</t>
  </si>
  <si>
    <t>TOTAL</t>
  </si>
  <si>
    <t>CONCEPTO</t>
  </si>
  <si>
    <t>ORIGEN</t>
  </si>
  <si>
    <t>APLICACIÓN</t>
  </si>
  <si>
    <t>DIFERENCIA</t>
  </si>
  <si>
    <t xml:space="preserve"> </t>
  </si>
  <si>
    <t>ESTADO DE:</t>
  </si>
  <si>
    <t>INSTITTUTO SONORENSE DE LA JUVENTUD</t>
  </si>
  <si>
    <t>Estado de Origen y Aplicación de Recursos</t>
  </si>
  <si>
    <t>SUBSIDIO AL EMPLEO</t>
  </si>
  <si>
    <t>ANTICIPO A PROVEEDORES</t>
  </si>
  <si>
    <t>AL 31 DE DICIEMBRE DE 2009</t>
  </si>
  <si>
    <t xml:space="preserve">  </t>
  </si>
  <si>
    <t>COMPROBACION</t>
  </si>
  <si>
    <t>RETENCIONES A FUNC. Y EMPLEADOS</t>
  </si>
  <si>
    <t>RESULTADOS DE EJERC. ANT.</t>
  </si>
  <si>
    <t>AL 31 DE DICIEMBRE DE 2010</t>
  </si>
  <si>
    <t>Del 1° de Enero al 31 de Diciembre de 2010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</si>
</sst>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0000000_ ;[Red]\-#,##0.000000000\ "/>
    <numFmt numFmtId="166" formatCode="#,##0.0000000000_ ;[Red]\-#,##0.0000000000\ "/>
    <numFmt numFmtId="167" formatCode="#,##0.00000000000_ ;[Red]\-#,##0.00000000000\ "/>
    <numFmt numFmtId="168" formatCode="#,##0.000000000000_ ;[Red]\-#,##0.000000000000\ "/>
    <numFmt numFmtId="169" formatCode="#,##0.00000000_ ;[Red]\-#,##0.00000000\ "/>
    <numFmt numFmtId="170" formatCode="#,##0.0000000_ ;[Red]\-#,##0.0000000\ "/>
    <numFmt numFmtId="171" formatCode="#,##0.000000_ ;[Red]\-#,##0.000000\ "/>
    <numFmt numFmtId="172" formatCode="#,##0.00000_ ;[Red]\-#,##0.00000\ "/>
    <numFmt numFmtId="173" formatCode="#,##0.0000_ ;[Red]\-#,##0.0000\ "/>
    <numFmt numFmtId="174" formatCode="#,##0.000_ ;[Red]\-#,##0.000\ "/>
    <numFmt numFmtId="175" formatCode="#,##0.0_ ;[Red]\-#,##0.0\ "/>
    <numFmt numFmtId="176" formatCode="#,##0_ ;[Red]\-#,##0\ "/>
  </numFmts>
  <fonts count="4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"/>
      <color indexed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0" fontId="2" fillId="33" borderId="13" xfId="0" applyNumberFormat="1" applyFont="1" applyFill="1" applyBorder="1" applyAlignment="1">
      <alignment/>
    </xf>
    <xf numFmtId="40" fontId="2" fillId="33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0" fontId="1" fillId="0" borderId="12" xfId="0" applyNumberFormat="1" applyFont="1" applyBorder="1" applyAlignment="1">
      <alignment/>
    </xf>
    <xf numFmtId="40" fontId="2" fillId="33" borderId="1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4" fontId="44" fillId="0" borderId="17" xfId="0" applyNumberFormat="1" applyFont="1" applyBorder="1" applyAlignment="1">
      <alignment/>
    </xf>
    <xf numFmtId="4" fontId="44" fillId="0" borderId="18" xfId="0" applyNumberFormat="1" applyFont="1" applyBorder="1" applyAlignment="1">
      <alignment/>
    </xf>
    <xf numFmtId="4" fontId="44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0" fontId="6" fillId="0" borderId="17" xfId="0" applyFont="1" applyBorder="1" applyAlignment="1">
      <alignment/>
    </xf>
    <xf numFmtId="4" fontId="7" fillId="33" borderId="12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Border="1" applyAlignment="1">
      <alignment/>
    </xf>
    <xf numFmtId="40" fontId="1" fillId="34" borderId="24" xfId="0" applyNumberFormat="1" applyFont="1" applyFill="1" applyBorder="1" applyAlignment="1">
      <alignment/>
    </xf>
    <xf numFmtId="0" fontId="1" fillId="34" borderId="19" xfId="0" applyFont="1" applyFill="1" applyBorder="1" applyAlignment="1">
      <alignment/>
    </xf>
    <xf numFmtId="164" fontId="1" fillId="34" borderId="23" xfId="0" applyNumberFormat="1" applyFont="1" applyFill="1" applyBorder="1" applyAlignment="1">
      <alignment/>
    </xf>
    <xf numFmtId="4" fontId="44" fillId="0" borderId="10" xfId="0" applyNumberFormat="1" applyFont="1" applyBorder="1" applyAlignment="1">
      <alignment/>
    </xf>
    <xf numFmtId="4" fontId="45" fillId="0" borderId="12" xfId="0" applyNumberFormat="1" applyFont="1" applyBorder="1" applyAlignment="1">
      <alignment/>
    </xf>
    <xf numFmtId="4" fontId="45" fillId="0" borderId="17" xfId="0" applyNumberFormat="1" applyFont="1" applyBorder="1" applyAlignment="1">
      <alignment/>
    </xf>
    <xf numFmtId="0" fontId="8" fillId="0" borderId="25" xfId="0" applyFont="1" applyBorder="1" applyAlignment="1">
      <alignment horizont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4" fontId="2" fillId="33" borderId="31" xfId="0" applyNumberFormat="1" applyFont="1" applyFill="1" applyBorder="1" applyAlignment="1">
      <alignment horizontal="center" vertical="center"/>
    </xf>
    <xf numFmtId="4" fontId="2" fillId="33" borderId="32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" fontId="1" fillId="34" borderId="33" xfId="0" applyNumberFormat="1" applyFont="1" applyFill="1" applyBorder="1" applyAlignment="1">
      <alignment horizontal="center"/>
    </xf>
    <xf numFmtId="4" fontId="1" fillId="34" borderId="34" xfId="0" applyNumberFormat="1" applyFont="1" applyFill="1" applyBorder="1" applyAlignment="1">
      <alignment horizontal="center"/>
    </xf>
    <xf numFmtId="4" fontId="1" fillId="34" borderId="35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2.421875" style="1" customWidth="1"/>
    <col min="2" max="2" width="11.00390625" style="1" customWidth="1"/>
    <col min="3" max="3" width="9.421875" style="1" customWidth="1"/>
    <col min="4" max="4" width="9.140625" style="1" customWidth="1"/>
    <col min="5" max="5" width="9.00390625" style="1" customWidth="1"/>
    <col min="6" max="7" width="10.8515625" style="1" customWidth="1"/>
    <col min="8" max="8" width="10.7109375" style="1" customWidth="1"/>
    <col min="9" max="9" width="9.00390625" style="1" customWidth="1"/>
    <col min="10" max="10" width="9.8515625" style="1" customWidth="1"/>
    <col min="11" max="12" width="10.7109375" style="1" customWidth="1"/>
    <col min="13" max="13" width="12.8515625" style="5" customWidth="1"/>
    <col min="14" max="14" width="10.8515625" style="5" customWidth="1"/>
    <col min="15" max="16" width="11.421875" style="1" customWidth="1"/>
    <col min="17" max="17" width="12.57421875" style="1" customWidth="1"/>
    <col min="18" max="16384" width="11.421875" style="1" customWidth="1"/>
  </cols>
  <sheetData>
    <row r="2" ht="16.5">
      <c r="A2" s="19" t="s">
        <v>25</v>
      </c>
    </row>
    <row r="3" ht="12.75">
      <c r="A3" s="18" t="s">
        <v>26</v>
      </c>
    </row>
    <row r="4" ht="11.25">
      <c r="A4" s="1" t="s">
        <v>35</v>
      </c>
    </row>
    <row r="6" ht="12" thickBot="1"/>
    <row r="7" spans="1:14" s="2" customFormat="1" ht="19.5" customHeight="1">
      <c r="A7" s="50" t="s">
        <v>19</v>
      </c>
      <c r="B7" s="47" t="s">
        <v>29</v>
      </c>
      <c r="C7" s="48"/>
      <c r="D7" s="48"/>
      <c r="E7" s="48"/>
      <c r="F7" s="49"/>
      <c r="G7" s="47" t="s">
        <v>34</v>
      </c>
      <c r="H7" s="48"/>
      <c r="I7" s="48"/>
      <c r="J7" s="48"/>
      <c r="K7" s="49"/>
      <c r="L7" s="54" t="s">
        <v>22</v>
      </c>
      <c r="M7" s="52" t="s">
        <v>24</v>
      </c>
      <c r="N7" s="53"/>
    </row>
    <row r="8" spans="1:14" s="3" customFormat="1" ht="22.5">
      <c r="A8" s="51"/>
      <c r="B8" s="14" t="s">
        <v>14</v>
      </c>
      <c r="C8" s="4" t="s">
        <v>15</v>
      </c>
      <c r="D8" s="4" t="s">
        <v>16</v>
      </c>
      <c r="E8" s="4" t="s">
        <v>17</v>
      </c>
      <c r="F8" s="15" t="s">
        <v>18</v>
      </c>
      <c r="G8" s="14" t="s">
        <v>14</v>
      </c>
      <c r="H8" s="4" t="s">
        <v>15</v>
      </c>
      <c r="I8" s="4" t="s">
        <v>16</v>
      </c>
      <c r="J8" s="4" t="s">
        <v>17</v>
      </c>
      <c r="K8" s="15" t="s">
        <v>18</v>
      </c>
      <c r="L8" s="55"/>
      <c r="M8" s="8" t="s">
        <v>20</v>
      </c>
      <c r="N8" s="38" t="s">
        <v>21</v>
      </c>
    </row>
    <row r="9" spans="1:14" ht="11.25">
      <c r="A9" s="37" t="s">
        <v>0</v>
      </c>
      <c r="B9" s="9">
        <v>0</v>
      </c>
      <c r="C9" s="20"/>
      <c r="D9" s="20"/>
      <c r="E9" s="20"/>
      <c r="F9" s="16">
        <f>SUM(B9:E9)</f>
        <v>0</v>
      </c>
      <c r="G9" s="9">
        <v>0</v>
      </c>
      <c r="H9" s="20"/>
      <c r="I9" s="20"/>
      <c r="J9" s="20"/>
      <c r="K9" s="16">
        <f>SUM(G9:J9)</f>
        <v>0</v>
      </c>
      <c r="L9" s="45">
        <f aca="true" t="shared" si="0" ref="L9:L26">K9-F9</f>
        <v>0</v>
      </c>
      <c r="M9" s="26">
        <f>L9</f>
        <v>0</v>
      </c>
      <c r="N9" s="26"/>
    </row>
    <row r="10" spans="1:16" ht="11.25">
      <c r="A10" s="37" t="s">
        <v>1</v>
      </c>
      <c r="B10" s="21">
        <v>-948378.36</v>
      </c>
      <c r="C10" s="20">
        <v>44129.83</v>
      </c>
      <c r="D10" s="20">
        <v>576.37</v>
      </c>
      <c r="E10" s="20">
        <v>28440.31</v>
      </c>
      <c r="F10" s="16">
        <f>SUM(B10:E10)</f>
        <v>-875231.85</v>
      </c>
      <c r="G10" s="21">
        <v>-1177923.39</v>
      </c>
      <c r="H10" s="43">
        <v>-602160.31</v>
      </c>
      <c r="I10" s="43">
        <v>-623377.6</v>
      </c>
      <c r="J10" s="43">
        <v>-50000</v>
      </c>
      <c r="K10" s="16">
        <f aca="true" t="shared" si="1" ref="K10:K26">SUM(G10:J10)</f>
        <v>-2453461.3</v>
      </c>
      <c r="L10" s="25">
        <f t="shared" si="0"/>
        <v>-1578229.4499999997</v>
      </c>
      <c r="M10" s="25">
        <f>L10</f>
        <v>-1578229.4499999997</v>
      </c>
      <c r="N10" s="25"/>
      <c r="P10" s="5"/>
    </row>
    <row r="11" spans="1:14" ht="11.25">
      <c r="A11" s="37" t="s">
        <v>2</v>
      </c>
      <c r="B11" s="9">
        <v>32056.02</v>
      </c>
      <c r="C11" s="20"/>
      <c r="D11" s="20">
        <v>3000</v>
      </c>
      <c r="E11" s="20">
        <v>0</v>
      </c>
      <c r="F11" s="16">
        <f aca="true" t="shared" si="2" ref="F11:F26">SUM(B11:E11)</f>
        <v>35056.020000000004</v>
      </c>
      <c r="G11" s="9">
        <v>503191</v>
      </c>
      <c r="H11" s="20">
        <v>350000</v>
      </c>
      <c r="I11" s="43">
        <v>-300000</v>
      </c>
      <c r="J11" s="20"/>
      <c r="K11" s="16">
        <f t="shared" si="1"/>
        <v>553191</v>
      </c>
      <c r="L11" s="45">
        <f t="shared" si="0"/>
        <v>518134.98</v>
      </c>
      <c r="M11" s="25"/>
      <c r="N11" s="44">
        <v>518134.98</v>
      </c>
    </row>
    <row r="12" spans="1:14" ht="11.25">
      <c r="A12" s="37" t="s">
        <v>3</v>
      </c>
      <c r="B12" s="9">
        <v>11945.04</v>
      </c>
      <c r="C12" s="20"/>
      <c r="D12" s="20"/>
      <c r="E12" s="20"/>
      <c r="F12" s="16">
        <f t="shared" si="2"/>
        <v>11945.04</v>
      </c>
      <c r="G12" s="9">
        <v>0</v>
      </c>
      <c r="H12" s="20"/>
      <c r="I12" s="20"/>
      <c r="J12" s="20"/>
      <c r="K12" s="16">
        <f t="shared" si="1"/>
        <v>0</v>
      </c>
      <c r="L12" s="25">
        <f t="shared" si="0"/>
        <v>-11945.04</v>
      </c>
      <c r="M12" s="25">
        <f>L12</f>
        <v>-11945.04</v>
      </c>
      <c r="N12" s="27"/>
    </row>
    <row r="13" spans="1:14" ht="11.25">
      <c r="A13" s="37" t="s">
        <v>27</v>
      </c>
      <c r="B13" s="9">
        <v>11808.18</v>
      </c>
      <c r="C13" s="20"/>
      <c r="D13" s="20"/>
      <c r="E13" s="20"/>
      <c r="F13" s="16">
        <f t="shared" si="2"/>
        <v>11808.18</v>
      </c>
      <c r="G13" s="39">
        <v>-7942.54</v>
      </c>
      <c r="H13" s="20"/>
      <c r="I13" s="20"/>
      <c r="J13" s="20"/>
      <c r="K13" s="16">
        <f t="shared" si="1"/>
        <v>-7942.54</v>
      </c>
      <c r="L13" s="25">
        <f t="shared" si="0"/>
        <v>-19750.72</v>
      </c>
      <c r="M13" s="25">
        <f aca="true" t="shared" si="3" ref="M13:M25">L13</f>
        <v>-19750.72</v>
      </c>
      <c r="N13" s="27"/>
    </row>
    <row r="14" spans="1:14" ht="11.25">
      <c r="A14" s="37" t="s">
        <v>28</v>
      </c>
      <c r="B14" s="9">
        <v>0</v>
      </c>
      <c r="C14" s="20"/>
      <c r="D14" s="20"/>
      <c r="E14" s="20"/>
      <c r="F14" s="16">
        <f t="shared" si="2"/>
        <v>0</v>
      </c>
      <c r="G14" s="9"/>
      <c r="H14" s="20"/>
      <c r="I14" s="20"/>
      <c r="J14" s="20"/>
      <c r="K14" s="16">
        <f t="shared" si="1"/>
        <v>0</v>
      </c>
      <c r="L14" s="45">
        <f t="shared" si="0"/>
        <v>0</v>
      </c>
      <c r="M14" s="25"/>
      <c r="N14" s="27"/>
    </row>
    <row r="15" spans="1:14" ht="11.25">
      <c r="A15" s="37" t="s">
        <v>4</v>
      </c>
      <c r="B15" s="9">
        <v>588624.51</v>
      </c>
      <c r="C15" s="20">
        <v>304495.2</v>
      </c>
      <c r="D15" s="20"/>
      <c r="E15" s="20"/>
      <c r="F15" s="16">
        <f t="shared" si="2"/>
        <v>893119.71</v>
      </c>
      <c r="G15" s="9">
        <v>6734.48</v>
      </c>
      <c r="H15" s="20"/>
      <c r="I15" s="20">
        <v>1999</v>
      </c>
      <c r="J15" s="20"/>
      <c r="K15" s="16">
        <f t="shared" si="1"/>
        <v>8733.48</v>
      </c>
      <c r="L15" s="25">
        <f t="shared" si="0"/>
        <v>-884386.23</v>
      </c>
      <c r="M15" s="25">
        <f t="shared" si="3"/>
        <v>-884386.23</v>
      </c>
      <c r="N15" s="10"/>
    </row>
    <row r="16" spans="1:14" ht="11.25">
      <c r="A16" s="37" t="s">
        <v>5</v>
      </c>
      <c r="B16" s="9">
        <v>0</v>
      </c>
      <c r="C16" s="20"/>
      <c r="D16" s="20"/>
      <c r="E16" s="20"/>
      <c r="F16" s="16">
        <f t="shared" si="2"/>
        <v>0</v>
      </c>
      <c r="G16" s="9">
        <v>270000</v>
      </c>
      <c r="H16" s="20"/>
      <c r="I16" s="20"/>
      <c r="J16" s="20"/>
      <c r="K16" s="16">
        <f t="shared" si="1"/>
        <v>270000</v>
      </c>
      <c r="L16" s="22">
        <f t="shared" si="0"/>
        <v>270000</v>
      </c>
      <c r="M16" s="25"/>
      <c r="N16" s="10">
        <v>270000</v>
      </c>
    </row>
    <row r="17" spans="1:14" ht="11.25">
      <c r="A17" s="37" t="s">
        <v>6</v>
      </c>
      <c r="B17" s="9">
        <v>35263.44</v>
      </c>
      <c r="C17" s="20"/>
      <c r="D17" s="20"/>
      <c r="E17" s="20"/>
      <c r="F17" s="16">
        <f t="shared" si="2"/>
        <v>35263.44</v>
      </c>
      <c r="G17" s="39">
        <v>-4338</v>
      </c>
      <c r="H17" s="20"/>
      <c r="I17" s="20"/>
      <c r="J17" s="20"/>
      <c r="K17" s="16">
        <f t="shared" si="1"/>
        <v>-4338</v>
      </c>
      <c r="L17" s="25">
        <f t="shared" si="0"/>
        <v>-39601.44</v>
      </c>
      <c r="M17" s="25">
        <f t="shared" si="3"/>
        <v>-39601.44</v>
      </c>
      <c r="N17" s="10"/>
    </row>
    <row r="18" spans="1:14" ht="11.25">
      <c r="A18" s="37" t="s">
        <v>7</v>
      </c>
      <c r="B18" s="9">
        <v>265823.43</v>
      </c>
      <c r="C18" s="20"/>
      <c r="D18" s="20"/>
      <c r="E18" s="20"/>
      <c r="F18" s="16">
        <f t="shared" si="2"/>
        <v>265823.43</v>
      </c>
      <c r="G18" s="39">
        <v>-10079.83</v>
      </c>
      <c r="H18" s="20"/>
      <c r="I18" s="20"/>
      <c r="J18" s="20"/>
      <c r="K18" s="16">
        <f t="shared" si="1"/>
        <v>-10079.83</v>
      </c>
      <c r="L18" s="25">
        <f t="shared" si="0"/>
        <v>-275903.26</v>
      </c>
      <c r="M18" s="25">
        <f t="shared" si="3"/>
        <v>-275903.26</v>
      </c>
      <c r="N18" s="10"/>
    </row>
    <row r="19" spans="1:14" ht="11.25">
      <c r="A19" s="37" t="s">
        <v>8</v>
      </c>
      <c r="B19" s="9">
        <v>2468139</v>
      </c>
      <c r="C19" s="20"/>
      <c r="D19" s="20"/>
      <c r="E19" s="20"/>
      <c r="F19" s="16">
        <f t="shared" si="2"/>
        <v>2468139</v>
      </c>
      <c r="G19" s="9"/>
      <c r="H19" s="20"/>
      <c r="I19" s="20"/>
      <c r="J19" s="20"/>
      <c r="K19" s="16">
        <f t="shared" si="1"/>
        <v>0</v>
      </c>
      <c r="L19" s="25">
        <f t="shared" si="0"/>
        <v>-2468139</v>
      </c>
      <c r="M19" s="25">
        <f t="shared" si="3"/>
        <v>-2468139</v>
      </c>
      <c r="N19" s="10"/>
    </row>
    <row r="20" spans="1:14" ht="11.25">
      <c r="A20" s="37" t="s">
        <v>9</v>
      </c>
      <c r="B20" s="9">
        <v>1008414.21</v>
      </c>
      <c r="C20" s="20">
        <v>55.2</v>
      </c>
      <c r="D20" s="20">
        <v>2916.91</v>
      </c>
      <c r="E20" s="43">
        <v>-163490.09</v>
      </c>
      <c r="F20" s="16">
        <f t="shared" si="2"/>
        <v>847896.23</v>
      </c>
      <c r="G20" s="9">
        <v>880020.54</v>
      </c>
      <c r="H20" s="43">
        <v>-351896.55</v>
      </c>
      <c r="I20" s="20"/>
      <c r="J20" s="43">
        <v>-113490.09</v>
      </c>
      <c r="K20" s="16">
        <f t="shared" si="1"/>
        <v>414633.9</v>
      </c>
      <c r="L20" s="25">
        <f t="shared" si="0"/>
        <v>-433262.32999999996</v>
      </c>
      <c r="M20" s="25">
        <f t="shared" si="3"/>
        <v>-433262.32999999996</v>
      </c>
      <c r="N20" s="10"/>
    </row>
    <row r="21" spans="1:14" ht="11.25">
      <c r="A21" s="37" t="s">
        <v>10</v>
      </c>
      <c r="B21" s="9">
        <v>1265959.63</v>
      </c>
      <c r="C21" s="20"/>
      <c r="D21" s="20"/>
      <c r="E21" s="20"/>
      <c r="F21" s="16">
        <f t="shared" si="2"/>
        <v>1265959.63</v>
      </c>
      <c r="G21" s="39">
        <v>-11088.82</v>
      </c>
      <c r="H21" s="20"/>
      <c r="I21" s="20">
        <v>33053.36</v>
      </c>
      <c r="J21" s="20"/>
      <c r="K21" s="16">
        <f t="shared" si="1"/>
        <v>21964.54</v>
      </c>
      <c r="L21" s="23">
        <f t="shared" si="0"/>
        <v>-1243995.0899999999</v>
      </c>
      <c r="M21" s="25">
        <f t="shared" si="3"/>
        <v>-1243995.0899999999</v>
      </c>
      <c r="N21" s="27"/>
    </row>
    <row r="22" spans="1:14" ht="11.25">
      <c r="A22" s="37" t="s">
        <v>32</v>
      </c>
      <c r="B22" s="9">
        <v>33302.11</v>
      </c>
      <c r="C22" s="20"/>
      <c r="D22" s="20"/>
      <c r="E22" s="20"/>
      <c r="F22" s="16">
        <f t="shared" si="2"/>
        <v>33302.11</v>
      </c>
      <c r="G22" s="9"/>
      <c r="H22" s="20"/>
      <c r="I22" s="20"/>
      <c r="J22" s="20"/>
      <c r="K22" s="16">
        <f t="shared" si="1"/>
        <v>0</v>
      </c>
      <c r="L22" s="25">
        <f t="shared" si="0"/>
        <v>-33302.11</v>
      </c>
      <c r="M22" s="25">
        <f t="shared" si="3"/>
        <v>-33302.11</v>
      </c>
      <c r="N22" s="10"/>
    </row>
    <row r="23" spans="1:14" ht="11.25">
      <c r="A23" s="37" t="s">
        <v>11</v>
      </c>
      <c r="B23" s="9">
        <v>52487.53</v>
      </c>
      <c r="C23" s="20"/>
      <c r="D23" s="20"/>
      <c r="E23" s="20"/>
      <c r="F23" s="16">
        <f t="shared" si="2"/>
        <v>52487.53</v>
      </c>
      <c r="G23" s="9">
        <v>52487.53</v>
      </c>
      <c r="H23" s="20"/>
      <c r="I23" s="20"/>
      <c r="J23" s="20"/>
      <c r="K23" s="16">
        <f t="shared" si="1"/>
        <v>52487.53</v>
      </c>
      <c r="L23" s="22">
        <f t="shared" si="0"/>
        <v>0</v>
      </c>
      <c r="M23" s="25"/>
      <c r="N23" s="10"/>
    </row>
    <row r="24" spans="1:14" ht="11.25">
      <c r="A24" s="37" t="s">
        <v>12</v>
      </c>
      <c r="B24" s="9">
        <v>58875.19</v>
      </c>
      <c r="C24" s="20">
        <v>49043.13</v>
      </c>
      <c r="D24" s="20"/>
      <c r="E24" s="20">
        <v>50</v>
      </c>
      <c r="F24" s="16">
        <f t="shared" si="2"/>
        <v>107968.32</v>
      </c>
      <c r="G24" s="39">
        <v>-13218.03</v>
      </c>
      <c r="H24" s="20"/>
      <c r="I24" s="20"/>
      <c r="J24" s="20"/>
      <c r="K24" s="16">
        <f t="shared" si="1"/>
        <v>-13218.03</v>
      </c>
      <c r="L24" s="25">
        <f t="shared" si="0"/>
        <v>-121186.35</v>
      </c>
      <c r="M24" s="25">
        <f t="shared" si="3"/>
        <v>-121186.35</v>
      </c>
      <c r="N24" s="27"/>
    </row>
    <row r="25" spans="1:14" ht="11.25">
      <c r="A25" s="37" t="s">
        <v>13</v>
      </c>
      <c r="B25" s="9">
        <v>3300558.62</v>
      </c>
      <c r="C25" s="20">
        <v>304495.2</v>
      </c>
      <c r="D25" s="20" t="s">
        <v>23</v>
      </c>
      <c r="E25" s="20"/>
      <c r="F25" s="16">
        <f t="shared" si="2"/>
        <v>3605053.8200000003</v>
      </c>
      <c r="G25" s="39">
        <v>-262316.65</v>
      </c>
      <c r="H25" s="20"/>
      <c r="I25" s="43">
        <v>-1999</v>
      </c>
      <c r="J25" s="20"/>
      <c r="K25" s="16">
        <f t="shared" si="1"/>
        <v>-264315.65</v>
      </c>
      <c r="L25" s="25">
        <f t="shared" si="0"/>
        <v>-3869369.47</v>
      </c>
      <c r="M25" s="25">
        <f t="shared" si="3"/>
        <v>-3869369.47</v>
      </c>
      <c r="N25" s="28" t="s">
        <v>30</v>
      </c>
    </row>
    <row r="26" spans="1:14" ht="11.25">
      <c r="A26" s="37" t="s">
        <v>33</v>
      </c>
      <c r="B26" s="21">
        <v>-2658804.26</v>
      </c>
      <c r="C26" s="20">
        <v>489.7</v>
      </c>
      <c r="D26" s="20">
        <v>659.46</v>
      </c>
      <c r="E26" s="20">
        <v>219582.6</v>
      </c>
      <c r="F26" s="16">
        <f t="shared" si="2"/>
        <v>-2438072.4999999995</v>
      </c>
      <c r="G26" s="21">
        <v>-736634.22</v>
      </c>
      <c r="H26" s="20"/>
      <c r="I26" s="20"/>
      <c r="J26" s="20">
        <v>163490.09</v>
      </c>
      <c r="K26" s="16">
        <f t="shared" si="1"/>
        <v>-573144.13</v>
      </c>
      <c r="L26" s="45">
        <f t="shared" si="0"/>
        <v>1864928.3699999996</v>
      </c>
      <c r="M26" s="25"/>
      <c r="N26" s="44">
        <f>L26</f>
        <v>1864928.3699999996</v>
      </c>
    </row>
    <row r="27" spans="1:17" s="7" customFormat="1" ht="12" thickBot="1">
      <c r="A27" s="13"/>
      <c r="B27" s="11">
        <f aca="true" t="shared" si="4" ref="B27:K27">SUM(B9:B26)</f>
        <v>5526074.290000001</v>
      </c>
      <c r="C27" s="17">
        <f t="shared" si="4"/>
        <v>702708.26</v>
      </c>
      <c r="D27" s="17">
        <f t="shared" si="4"/>
        <v>7152.74</v>
      </c>
      <c r="E27" s="17">
        <f t="shared" si="4"/>
        <v>84582.82</v>
      </c>
      <c r="F27" s="12">
        <f t="shared" si="4"/>
        <v>6320518.110000001</v>
      </c>
      <c r="G27" s="11">
        <f t="shared" si="4"/>
        <v>-511107.92999999993</v>
      </c>
      <c r="H27" s="17">
        <f t="shared" si="4"/>
        <v>-604056.8600000001</v>
      </c>
      <c r="I27" s="17">
        <f t="shared" si="4"/>
        <v>-890324.24</v>
      </c>
      <c r="J27" s="17">
        <f t="shared" si="4"/>
        <v>0</v>
      </c>
      <c r="K27" s="12">
        <f t="shared" si="4"/>
        <v>-2005489.0299999998</v>
      </c>
      <c r="L27" s="13"/>
      <c r="M27" s="11">
        <f>SUM(M9:M26)</f>
        <v>-10979070.49</v>
      </c>
      <c r="N27" s="12">
        <f>SUM(N9:N26)</f>
        <v>2653063.3499999996</v>
      </c>
      <c r="O27" s="24" t="s">
        <v>23</v>
      </c>
      <c r="Q27" s="30"/>
    </row>
    <row r="28" spans="2:16" ht="11.25">
      <c r="B28" s="6"/>
      <c r="C28" s="6"/>
      <c r="D28" s="6"/>
      <c r="E28" s="6"/>
      <c r="F28" s="40"/>
      <c r="G28" s="6"/>
      <c r="H28" s="6"/>
      <c r="I28" s="6"/>
      <c r="J28" s="6"/>
      <c r="K28" s="40"/>
      <c r="P28" s="29"/>
    </row>
    <row r="29" spans="6:14" ht="11.25">
      <c r="F29" s="41"/>
      <c r="G29" s="58">
        <f>F27-K27</f>
        <v>8326007.140000001</v>
      </c>
      <c r="H29" s="58"/>
      <c r="I29" s="58"/>
      <c r="J29" s="58"/>
      <c r="K29" s="42"/>
      <c r="M29" s="56">
        <f>SUM(M27:N27)</f>
        <v>-8326007.140000001</v>
      </c>
      <c r="N29" s="57"/>
    </row>
    <row r="30" spans="9:13" ht="11.25">
      <c r="I30" s="32"/>
      <c r="J30" s="33"/>
      <c r="K30" s="33"/>
      <c r="L30" s="33"/>
      <c r="M30" s="34"/>
    </row>
    <row r="31" spans="9:13" ht="11.25">
      <c r="I31" s="31"/>
      <c r="J31" s="35"/>
      <c r="K31" s="35"/>
      <c r="L31" s="35"/>
      <c r="M31" s="36"/>
    </row>
    <row r="32" spans="10:12" ht="11.25">
      <c r="J32" s="46" t="s">
        <v>31</v>
      </c>
      <c r="K32" s="46"/>
      <c r="L32" s="46"/>
    </row>
  </sheetData>
  <sheetProtection/>
  <mergeCells count="8">
    <mergeCell ref="J32:L32"/>
    <mergeCell ref="B7:F7"/>
    <mergeCell ref="G7:K7"/>
    <mergeCell ref="A7:A8"/>
    <mergeCell ref="M7:N7"/>
    <mergeCell ref="L7:L8"/>
    <mergeCell ref="M29:N29"/>
    <mergeCell ref="G29:J29"/>
  </mergeCells>
  <printOptions/>
  <pageMargins left="0.3937007874015748" right="0.1968503937007874" top="0.984251968503937" bottom="0.984251968503937" header="0" footer="0"/>
  <pageSetup horizontalDpi="600" verticalDpi="600" orientation="landscape" paperSize="143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WinuE</cp:lastModifiedBy>
  <cp:lastPrinted>2010-03-02T08:21:17Z</cp:lastPrinted>
  <dcterms:created xsi:type="dcterms:W3CDTF">2008-03-04T21:00:54Z</dcterms:created>
  <dcterms:modified xsi:type="dcterms:W3CDTF">2011-03-18T10:46:57Z</dcterms:modified>
  <cp:category/>
  <cp:version/>
  <cp:contentType/>
  <cp:contentStatus/>
</cp:coreProperties>
</file>