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995" windowHeight="6660" activeTab="2"/>
  </bookViews>
  <sheets>
    <sheet name="BALANCE GENERAL" sheetId="1" r:id="rId1"/>
    <sheet name="ESTADOS DE RESULTADOS" sheetId="2" r:id="rId2"/>
    <sheet name="ORIGEN Y APLICACION" sheetId="3" r:id="rId3"/>
  </sheets>
  <definedNames/>
  <calcPr fullCalcOnLoad="1"/>
</workbook>
</file>

<file path=xl/sharedStrings.xml><?xml version="1.0" encoding="utf-8"?>
<sst xmlns="http://schemas.openxmlformats.org/spreadsheetml/2006/main" count="88" uniqueCount="70">
  <si>
    <t>INSTITUTO SONORENSE DE LA JUVENTUD</t>
  </si>
  <si>
    <t>INGRESOS</t>
  </si>
  <si>
    <t>OTROS INGRESOS</t>
  </si>
  <si>
    <t>TOTAL INGRESOS</t>
  </si>
  <si>
    <t>EGRESOS</t>
  </si>
  <si>
    <t>DIRECCION OPERATIVA Y ENLACE MUNICIPAL</t>
  </si>
  <si>
    <t>COORDINACION DE COMUNICACIÓN</t>
  </si>
  <si>
    <t>TOTAL EGRESOS</t>
  </si>
  <si>
    <t>%</t>
  </si>
  <si>
    <t>Acumulado</t>
  </si>
  <si>
    <t>INGRESOS POR SUBSIDIOS</t>
  </si>
  <si>
    <t>PASIVO</t>
  </si>
  <si>
    <t xml:space="preserve">ACREEDORES DIVERSOS </t>
  </si>
  <si>
    <t xml:space="preserve">BANCOS </t>
  </si>
  <si>
    <t xml:space="preserve">IMPUESTOS POR PAGAR </t>
  </si>
  <si>
    <t>CREDITO AL SALARIO</t>
  </si>
  <si>
    <t xml:space="preserve">       SUMA DEL PASIVO</t>
  </si>
  <si>
    <t xml:space="preserve">MOBILIARIO Y EQUIPO DE ADMON. </t>
  </si>
  <si>
    <t xml:space="preserve">CAPITAL </t>
  </si>
  <si>
    <t>MAQUINARIA Y EQUIPO</t>
  </si>
  <si>
    <t>EQUIPO DE COMPUTACION</t>
  </si>
  <si>
    <t>RESULTADO DE EJERC. ANT.</t>
  </si>
  <si>
    <t xml:space="preserve">          SUMA DEL CAPITAL </t>
  </si>
  <si>
    <t>SUMA DEL ACTIVO</t>
  </si>
  <si>
    <t xml:space="preserve">SUMA DEL PASIVO Y CAPITAL </t>
  </si>
  <si>
    <t>ACTIVO</t>
  </si>
  <si>
    <t>ACTIVO FIJO</t>
  </si>
  <si>
    <t>Total ACTIVO FIJO</t>
  </si>
  <si>
    <t xml:space="preserve">Total ACTIVO </t>
  </si>
  <si>
    <t>CAPITAL CONTABLE</t>
  </si>
  <si>
    <t>Total CAPITAL CONTABLE</t>
  </si>
  <si>
    <t>INMUEBLE</t>
  </si>
  <si>
    <t xml:space="preserve">DEUDORES DIVERSOS </t>
  </si>
  <si>
    <t>SUPERAVIT O DEFICIT:</t>
  </si>
  <si>
    <t>SUPERAVIT O DEFICIT</t>
  </si>
  <si>
    <t>PROVEEDORES</t>
  </si>
  <si>
    <t>CAJA</t>
  </si>
  <si>
    <t>RETENCIONES A FUNCIONARIOS</t>
  </si>
  <si>
    <t>INGRESOS POR APORTACIONES</t>
  </si>
  <si>
    <t>DIRECCION DE ESTUDIOS Y PROYECTOS</t>
  </si>
  <si>
    <t>RESERVAS</t>
  </si>
  <si>
    <t>SUBS-EMPLEO</t>
  </si>
  <si>
    <t>SUMA DEL ACTIVO CIRCULANTE</t>
  </si>
  <si>
    <t>ANTICIPO A PROVEEDORES</t>
  </si>
  <si>
    <t>DIRECCION GENERAL</t>
  </si>
  <si>
    <t>DIRECCION DE PLANEACION Y ADMINISTRACION</t>
  </si>
  <si>
    <t xml:space="preserve">Estado de Posición Financiera, Balance General </t>
  </si>
  <si>
    <t xml:space="preserve"> </t>
  </si>
  <si>
    <t xml:space="preserve">Origen y Aplicación de Recursos </t>
  </si>
  <si>
    <t>ORIGEN</t>
  </si>
  <si>
    <t>APLICACIÓN</t>
  </si>
  <si>
    <t>Resultado del Período</t>
  </si>
  <si>
    <t>BANCOS</t>
  </si>
  <si>
    <t>DEUDORES DIVERSOS</t>
  </si>
  <si>
    <t>MOBILIARIO Y EQUIPO DE ADMINISTRACION</t>
  </si>
  <si>
    <t>EQUIPO DE COMPUTACION ELECTRONICA</t>
  </si>
  <si>
    <t>CAMBIO EN ACTIVO</t>
  </si>
  <si>
    <t>ACREEDORES DIVERSOS</t>
  </si>
  <si>
    <t>RETENCIONES A FUNCIONARIOS Y EMPLEADOS</t>
  </si>
  <si>
    <t>IMPUESTOS POR PAGAR</t>
  </si>
  <si>
    <t>CAMBIO EN PASIVO</t>
  </si>
  <si>
    <t>CAPITAL</t>
  </si>
  <si>
    <t>RESULTADO DE EJERCICIOS ANTERIORES</t>
  </si>
  <si>
    <t>CAMBIO EN CAPITAL</t>
  </si>
  <si>
    <t>TOTAL</t>
  </si>
  <si>
    <t>Período</t>
  </si>
  <si>
    <t>VEHICULOS Y EQUIPO DE TRANSPORTE</t>
  </si>
  <si>
    <t xml:space="preserve"> al 31 de Diciembre del 2011.</t>
  </si>
  <si>
    <t>Estado de Resutlados al 31 de Diciembre del 2011</t>
  </si>
  <si>
    <t>al 31 de Diciembre del 2011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</si>
</sst>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.00%"/>
    <numFmt numFmtId="173" formatCode="00.0%"/>
    <numFmt numFmtId="174" formatCode="_(&quot;$&quot;* #,##0.00_);_(&quot;$&quot;* \(#,##0.00\);_(&quot;$&quot;* &quot;-&quot;??_);_(@_)"/>
    <numFmt numFmtId="175" formatCode="0.000"/>
    <numFmt numFmtId="176" formatCode="[$-80A]dddd\,\ dd&quot; de &quot;mmmm&quot; de &quot;yyyy"/>
    <numFmt numFmtId="177" formatCode="[$-80A]hh:mm:ss\ AM/PM"/>
    <numFmt numFmtId="178" formatCode="&quot;$&quot;#,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entury Gothic"/>
      <family val="0"/>
    </font>
    <font>
      <b/>
      <sz val="8"/>
      <color indexed="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9" fontId="5" fillId="0" borderId="0" xfId="52" applyFont="1" applyAlignment="1">
      <alignment/>
    </xf>
    <xf numFmtId="2" fontId="5" fillId="0" borderId="0" xfId="52" applyNumberFormat="1" applyFont="1" applyAlignment="1">
      <alignment/>
    </xf>
    <xf numFmtId="0" fontId="6" fillId="0" borderId="0" xfId="0" applyFont="1" applyAlignment="1">
      <alignment/>
    </xf>
    <xf numFmtId="39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174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9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3" fontId="3" fillId="0" borderId="0" xfId="0" applyNumberFormat="1" applyFont="1" applyAlignment="1">
      <alignment/>
    </xf>
    <xf numFmtId="174" fontId="4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" fontId="4" fillId="0" borderId="12" xfId="52" applyNumberFormat="1" applyFont="1" applyBorder="1" applyAlignment="1">
      <alignment/>
    </xf>
    <xf numFmtId="0" fontId="6" fillId="0" borderId="0" xfId="0" applyFont="1" applyAlignment="1">
      <alignment horizontal="left"/>
    </xf>
    <xf numFmtId="174" fontId="5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8" fillId="0" borderId="0" xfId="0" applyFont="1" applyAlignment="1">
      <alignment horizontal="center"/>
    </xf>
    <xf numFmtId="4" fontId="4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" fontId="4" fillId="0" borderId="0" xfId="0" applyNumberFormat="1" applyFont="1" applyBorder="1" applyAlignment="1">
      <alignment/>
    </xf>
    <xf numFmtId="2" fontId="4" fillId="0" borderId="0" xfId="5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37</xdr:row>
      <xdr:rowOff>19050</xdr:rowOff>
    </xdr:from>
    <xdr:to>
      <xdr:col>8</xdr:col>
      <xdr:colOff>0</xdr:colOff>
      <xdr:row>41</xdr:row>
      <xdr:rowOff>38100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2590800" y="6448425"/>
          <a:ext cx="30861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C.P. LUCIA IVETTE YANEZ QUINTANAR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Directora de Planeación y Administración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3</xdr:col>
      <xdr:colOff>571500</xdr:colOff>
      <xdr:row>41</xdr:row>
      <xdr:rowOff>28575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0" y="6438900"/>
          <a:ext cx="2352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LIC. JULIO</a:t>
          </a: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GUTIÉRREZ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 General</a:t>
          </a:r>
        </a:p>
      </xdr:txBody>
    </xdr:sp>
    <xdr:clientData/>
  </xdr:twoCellAnchor>
  <xdr:twoCellAnchor editAs="oneCell">
    <xdr:from>
      <xdr:col>6</xdr:col>
      <xdr:colOff>733425</xdr:colOff>
      <xdr:row>0</xdr:row>
      <xdr:rowOff>47625</xdr:rowOff>
    </xdr:from>
    <xdr:to>
      <xdr:col>8</xdr:col>
      <xdr:colOff>0</xdr:colOff>
      <xdr:row>5</xdr:row>
      <xdr:rowOff>142875</xdr:rowOff>
    </xdr:to>
    <xdr:pic>
      <xdr:nvPicPr>
        <xdr:cNvPr id="3" name="20 Imagen" descr="Nueva ima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47625"/>
          <a:ext cx="1000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46</xdr:row>
      <xdr:rowOff>38100</xdr:rowOff>
    </xdr:from>
    <xdr:to>
      <xdr:col>5</xdr:col>
      <xdr:colOff>28575</xdr:colOff>
      <xdr:row>48</xdr:row>
      <xdr:rowOff>133350</xdr:rowOff>
    </xdr:to>
    <xdr:pic>
      <xdr:nvPicPr>
        <xdr:cNvPr id="4" name="Picture 2" descr="NUEVO SONO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0" y="7924800"/>
          <a:ext cx="1019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390525</xdr:colOff>
      <xdr:row>6</xdr:row>
      <xdr:rowOff>142875</xdr:rowOff>
    </xdr:to>
    <xdr:pic>
      <xdr:nvPicPr>
        <xdr:cNvPr id="5" name="Picture 31" descr="LOGO IS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1450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0</xdr:col>
      <xdr:colOff>2352675</xdr:colOff>
      <xdr:row>40</xdr:row>
      <xdr:rowOff>38100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6057900"/>
          <a:ext cx="2352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LIC. JULIO GUTIÉRREZ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 General</a:t>
          </a:r>
        </a:p>
      </xdr:txBody>
    </xdr:sp>
    <xdr:clientData/>
  </xdr:twoCellAnchor>
  <xdr:twoCellAnchor>
    <xdr:from>
      <xdr:col>1</xdr:col>
      <xdr:colOff>0</xdr:colOff>
      <xdr:row>36</xdr:row>
      <xdr:rowOff>47625</xdr:rowOff>
    </xdr:from>
    <xdr:to>
      <xdr:col>5</xdr:col>
      <xdr:colOff>0</xdr:colOff>
      <xdr:row>40</xdr:row>
      <xdr:rowOff>66675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590800" y="6086475"/>
          <a:ext cx="33147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C.P. LUCIA IVETTE YANEZ QUINTANAR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Directora de Planeación y Administración</a:t>
          </a:r>
        </a:p>
      </xdr:txBody>
    </xdr:sp>
    <xdr:clientData/>
  </xdr:twoCellAnchor>
  <xdr:twoCellAnchor editAs="oneCell">
    <xdr:from>
      <xdr:col>3</xdr:col>
      <xdr:colOff>866775</xdr:colOff>
      <xdr:row>1</xdr:row>
      <xdr:rowOff>9525</xdr:rowOff>
    </xdr:from>
    <xdr:to>
      <xdr:col>5</xdr:col>
      <xdr:colOff>38100</xdr:colOff>
      <xdr:row>6</xdr:row>
      <xdr:rowOff>28575</xdr:rowOff>
    </xdr:to>
    <xdr:pic>
      <xdr:nvPicPr>
        <xdr:cNvPr id="3" name="20 Imagen" descr="Nueva ima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8097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2286000</xdr:colOff>
      <xdr:row>45</xdr:row>
      <xdr:rowOff>28575</xdr:rowOff>
    </xdr:from>
    <xdr:to>
      <xdr:col>1</xdr:col>
      <xdr:colOff>714375</xdr:colOff>
      <xdr:row>47</xdr:row>
      <xdr:rowOff>123825</xdr:rowOff>
    </xdr:to>
    <xdr:pic>
      <xdr:nvPicPr>
        <xdr:cNvPr id="4" name="Picture 2" descr="NUEVO SONO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7524750"/>
          <a:ext cx="1019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1152525</xdr:colOff>
      <xdr:row>6</xdr:row>
      <xdr:rowOff>123825</xdr:rowOff>
    </xdr:to>
    <xdr:pic>
      <xdr:nvPicPr>
        <xdr:cNvPr id="5" name="Picture 31" descr="LOGO IS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2400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85725</xdr:rowOff>
    </xdr:from>
    <xdr:to>
      <xdr:col>0</xdr:col>
      <xdr:colOff>2352675</xdr:colOff>
      <xdr:row>51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8067675"/>
          <a:ext cx="2352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LIC. JULIO GUTIÉRREZ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 General</a:t>
          </a:r>
        </a:p>
      </xdr:txBody>
    </xdr:sp>
    <xdr:clientData/>
  </xdr:twoCellAnchor>
  <xdr:twoCellAnchor>
    <xdr:from>
      <xdr:col>1</xdr:col>
      <xdr:colOff>790575</xdr:colOff>
      <xdr:row>47</xdr:row>
      <xdr:rowOff>114300</xdr:rowOff>
    </xdr:from>
    <xdr:to>
      <xdr:col>3</xdr:col>
      <xdr:colOff>1285875</xdr:colOff>
      <xdr:row>51</xdr:row>
      <xdr:rowOff>133350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381375" y="8096250"/>
          <a:ext cx="28098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C.P. LUCIA IVETTE YANEZ QUINTANAR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Directora de Planeación y Administración</a:t>
          </a:r>
        </a:p>
      </xdr:txBody>
    </xdr:sp>
    <xdr:clientData/>
  </xdr:twoCellAnchor>
  <xdr:twoCellAnchor editAs="oneCell">
    <xdr:from>
      <xdr:col>3</xdr:col>
      <xdr:colOff>323850</xdr:colOff>
      <xdr:row>1</xdr:row>
      <xdr:rowOff>9525</xdr:rowOff>
    </xdr:from>
    <xdr:to>
      <xdr:col>3</xdr:col>
      <xdr:colOff>1143000</xdr:colOff>
      <xdr:row>5</xdr:row>
      <xdr:rowOff>47625</xdr:rowOff>
    </xdr:to>
    <xdr:pic>
      <xdr:nvPicPr>
        <xdr:cNvPr id="3" name="20 Imagen" descr="Nueva image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80975"/>
          <a:ext cx="819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2562225</xdr:colOff>
      <xdr:row>50</xdr:row>
      <xdr:rowOff>9525</xdr:rowOff>
    </xdr:from>
    <xdr:to>
      <xdr:col>1</xdr:col>
      <xdr:colOff>609600</xdr:colOff>
      <xdr:row>51</xdr:row>
      <xdr:rowOff>123825</xdr:rowOff>
    </xdr:to>
    <xdr:pic>
      <xdr:nvPicPr>
        <xdr:cNvPr id="4" name="Picture 2" descr="NUEVO SONO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8477250"/>
          <a:ext cx="638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0</xdr:col>
      <xdr:colOff>1152525</xdr:colOff>
      <xdr:row>6</xdr:row>
      <xdr:rowOff>142875</xdr:rowOff>
    </xdr:to>
    <xdr:pic>
      <xdr:nvPicPr>
        <xdr:cNvPr id="5" name="Picture 31" descr="LOGO ISJ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2400"/>
          <a:ext cx="11525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7"/>
  <sheetViews>
    <sheetView zoomScalePageLayoutView="0" workbookViewId="0" topLeftCell="A1">
      <selection activeCell="M26" sqref="M26"/>
    </sheetView>
  </sheetViews>
  <sheetFormatPr defaultColWidth="11.421875" defaultRowHeight="12.75"/>
  <cols>
    <col min="1" max="2" width="11.421875" style="2" customWidth="1"/>
    <col min="3" max="3" width="3.8515625" style="2" customWidth="1"/>
    <col min="4" max="4" width="13.8515625" style="2" bestFit="1" customWidth="1"/>
    <col min="5" max="5" width="7.140625" style="2" customWidth="1"/>
    <col min="6" max="6" width="11.421875" style="2" customWidth="1"/>
    <col min="7" max="7" width="13.140625" style="2" customWidth="1"/>
    <col min="8" max="8" width="12.8515625" style="2" customWidth="1"/>
    <col min="9" max="9" width="14.421875" style="2" bestFit="1" customWidth="1"/>
    <col min="10" max="16384" width="11.421875" style="2" customWidth="1"/>
  </cols>
  <sheetData>
    <row r="1" ht="13.5"/>
    <row r="2" ht="13.5"/>
    <row r="3" spans="1:9" ht="15">
      <c r="A3" s="47" t="s">
        <v>0</v>
      </c>
      <c r="B3" s="47"/>
      <c r="C3" s="47"/>
      <c r="D3" s="47"/>
      <c r="E3" s="47"/>
      <c r="F3" s="47"/>
      <c r="G3" s="47"/>
      <c r="H3" s="47"/>
      <c r="I3" s="25"/>
    </row>
    <row r="4" spans="1:9" ht="13.5">
      <c r="A4" s="48" t="s">
        <v>46</v>
      </c>
      <c r="B4" s="48"/>
      <c r="C4" s="48"/>
      <c r="D4" s="48"/>
      <c r="E4" s="48"/>
      <c r="F4" s="48"/>
      <c r="G4" s="48"/>
      <c r="H4" s="48"/>
      <c r="I4" s="25"/>
    </row>
    <row r="5" spans="1:8" ht="13.5">
      <c r="A5" s="48" t="s">
        <v>67</v>
      </c>
      <c r="B5" s="48"/>
      <c r="C5" s="48"/>
      <c r="D5" s="48"/>
      <c r="E5" s="48"/>
      <c r="F5" s="48"/>
      <c r="G5" s="48"/>
      <c r="H5" s="48"/>
    </row>
    <row r="6" ht="13.5"/>
    <row r="7" spans="1:2" ht="13.5">
      <c r="A7" s="51"/>
      <c r="B7" s="51"/>
    </row>
    <row r="8" spans="1:7" ht="13.5">
      <c r="A8" s="50" t="s">
        <v>25</v>
      </c>
      <c r="B8" s="50"/>
      <c r="G8" s="1" t="s">
        <v>11</v>
      </c>
    </row>
    <row r="9" spans="1:8" ht="14.25">
      <c r="A9" s="33" t="s">
        <v>36</v>
      </c>
      <c r="B9" s="1"/>
      <c r="D9" s="13">
        <v>0</v>
      </c>
      <c r="F9" s="12" t="s">
        <v>12</v>
      </c>
      <c r="G9" s="12"/>
      <c r="H9" s="34">
        <v>545788.12</v>
      </c>
    </row>
    <row r="10" spans="1:8" ht="14.25">
      <c r="A10" s="12" t="s">
        <v>13</v>
      </c>
      <c r="B10" s="12"/>
      <c r="D10" s="13">
        <v>588493.45</v>
      </c>
      <c r="F10" s="12" t="s">
        <v>35</v>
      </c>
      <c r="G10" s="12"/>
      <c r="H10" s="31">
        <v>1969300.73</v>
      </c>
    </row>
    <row r="11" spans="1:8" ht="14.25">
      <c r="A11" s="12" t="s">
        <v>32</v>
      </c>
      <c r="B11" s="12"/>
      <c r="D11" s="13">
        <v>1015887.09</v>
      </c>
      <c r="F11" s="12" t="s">
        <v>37</v>
      </c>
      <c r="G11" s="12"/>
      <c r="H11" s="31">
        <v>37302.11</v>
      </c>
    </row>
    <row r="12" spans="1:8" ht="14.25">
      <c r="A12" s="12" t="s">
        <v>15</v>
      </c>
      <c r="B12" s="12"/>
      <c r="D12" s="13">
        <v>0</v>
      </c>
      <c r="F12" s="12" t="s">
        <v>40</v>
      </c>
      <c r="G12" s="12"/>
      <c r="H12" s="31">
        <v>0</v>
      </c>
    </row>
    <row r="13" spans="1:8" ht="14.25">
      <c r="A13" s="12" t="s">
        <v>41</v>
      </c>
      <c r="B13" s="12"/>
      <c r="D13" s="36">
        <v>5526.63</v>
      </c>
      <c r="F13" s="12" t="s">
        <v>14</v>
      </c>
      <c r="G13" s="12"/>
      <c r="H13" s="31">
        <v>73936.54</v>
      </c>
    </row>
    <row r="14" spans="1:8" ht="15" thickBot="1">
      <c r="A14" s="12" t="s">
        <v>43</v>
      </c>
      <c r="B14" s="12"/>
      <c r="D14" s="35">
        <v>0</v>
      </c>
      <c r="F14" s="12"/>
      <c r="G14" s="12"/>
      <c r="H14" s="15"/>
    </row>
    <row r="15" spans="1:8" ht="13.5">
      <c r="A15" s="49" t="s">
        <v>42</v>
      </c>
      <c r="B15" s="49"/>
      <c r="C15" s="49"/>
      <c r="D15" s="20">
        <f>SUM(D9:D14)</f>
        <v>1609907.17</v>
      </c>
      <c r="F15" s="16" t="s">
        <v>16</v>
      </c>
      <c r="G15" s="17"/>
      <c r="H15" s="18">
        <f>SUM(H8:H13)</f>
        <v>2626327.5</v>
      </c>
    </row>
    <row r="16" spans="1:8" ht="14.25">
      <c r="A16" s="12"/>
      <c r="B16" s="12"/>
      <c r="D16" s="13"/>
      <c r="F16" s="16"/>
      <c r="G16" s="17"/>
      <c r="H16" s="18"/>
    </row>
    <row r="17" spans="1:8" ht="14.25">
      <c r="A17" s="50" t="s">
        <v>26</v>
      </c>
      <c r="B17" s="50"/>
      <c r="D17" s="13"/>
      <c r="F17" s="19"/>
      <c r="H17" s="14"/>
    </row>
    <row r="18" spans="1:8" ht="14.25">
      <c r="A18" s="12" t="s">
        <v>17</v>
      </c>
      <c r="B18" s="12"/>
      <c r="D18" s="13">
        <v>813709.46</v>
      </c>
      <c r="F18" s="19"/>
      <c r="G18" s="1" t="s">
        <v>18</v>
      </c>
      <c r="H18" s="14"/>
    </row>
    <row r="19" spans="1:8" ht="14.25">
      <c r="A19" s="12" t="s">
        <v>66</v>
      </c>
      <c r="B19" s="12"/>
      <c r="D19" s="13">
        <v>270000</v>
      </c>
      <c r="F19" s="19"/>
      <c r="G19" s="1"/>
      <c r="H19" s="14"/>
    </row>
    <row r="20" spans="1:7" ht="14.25">
      <c r="A20" s="12" t="s">
        <v>19</v>
      </c>
      <c r="B20" s="12"/>
      <c r="D20" s="13">
        <v>4546.23</v>
      </c>
      <c r="F20" s="8" t="s">
        <v>29</v>
      </c>
      <c r="G20" s="1"/>
    </row>
    <row r="21" spans="1:8" ht="14.25">
      <c r="A21" s="12" t="s">
        <v>20</v>
      </c>
      <c r="B21" s="12"/>
      <c r="D21" s="13">
        <v>403807.86</v>
      </c>
      <c r="F21" s="12" t="s">
        <v>18</v>
      </c>
      <c r="G21" s="12"/>
      <c r="H21" s="14">
        <v>3960202.55</v>
      </c>
    </row>
    <row r="22" spans="1:8" ht="14.25">
      <c r="A22" s="12" t="s">
        <v>31</v>
      </c>
      <c r="B22" s="12"/>
      <c r="D22" s="13">
        <v>2468139</v>
      </c>
      <c r="F22" s="12" t="s">
        <v>21</v>
      </c>
      <c r="G22" s="12"/>
      <c r="H22" s="5">
        <v>-654082.49</v>
      </c>
    </row>
    <row r="23" spans="1:8" ht="13.5">
      <c r="A23" s="49" t="s">
        <v>27</v>
      </c>
      <c r="B23" s="49"/>
      <c r="D23" s="20">
        <f>SUM(D18:D22)</f>
        <v>3960202.55</v>
      </c>
      <c r="F23" s="49" t="s">
        <v>30</v>
      </c>
      <c r="G23" s="49"/>
      <c r="H23" s="21">
        <f>SUM(H21:H22)</f>
        <v>3306120.0599999996</v>
      </c>
    </row>
    <row r="24" spans="1:8" ht="14.25">
      <c r="A24" s="8"/>
      <c r="D24" s="8"/>
      <c r="F24" s="12"/>
      <c r="G24" s="12"/>
      <c r="H24" s="22"/>
    </row>
    <row r="25" spans="1:8" ht="14.25">
      <c r="A25" s="8" t="s">
        <v>28</v>
      </c>
      <c r="B25" s="4"/>
      <c r="D25" s="18">
        <f>SUM(D23,D13,D12,D11,D10,D9,D14)</f>
        <v>5570109.72</v>
      </c>
      <c r="F25" s="12" t="s">
        <v>33</v>
      </c>
      <c r="G25" s="12"/>
      <c r="H25" s="22">
        <v>-362337.84</v>
      </c>
    </row>
    <row r="26" spans="1:8" ht="14.25">
      <c r="A26" s="8"/>
      <c r="B26" s="4"/>
      <c r="D26" s="18"/>
      <c r="F26" s="12"/>
      <c r="G26" s="12"/>
      <c r="H26" s="22"/>
    </row>
    <row r="27" ht="14.25">
      <c r="H27" s="6"/>
    </row>
    <row r="28" spans="6:9" ht="13.5">
      <c r="F28" s="8" t="s">
        <v>22</v>
      </c>
      <c r="G28" s="17"/>
      <c r="H28" s="18">
        <f>SUM(H23:H27)</f>
        <v>2943782.2199999997</v>
      </c>
      <c r="I28" s="23"/>
    </row>
    <row r="29" spans="6:9" ht="13.5">
      <c r="F29" s="8"/>
      <c r="G29" s="17"/>
      <c r="H29" s="18"/>
      <c r="I29" s="23"/>
    </row>
    <row r="31" spans="2:8" ht="13.5">
      <c r="B31" s="8" t="s">
        <v>23</v>
      </c>
      <c r="C31" s="17"/>
      <c r="D31" s="24">
        <f>SUM(D25)</f>
        <v>5570109.72</v>
      </c>
      <c r="E31" s="17"/>
      <c r="F31" s="8" t="s">
        <v>24</v>
      </c>
      <c r="G31" s="17"/>
      <c r="H31" s="24">
        <f>SUM(H15+H28)</f>
        <v>5570109.72</v>
      </c>
    </row>
    <row r="34" spans="1:3" ht="12" customHeight="1">
      <c r="A34" s="4"/>
      <c r="C34" s="3"/>
    </row>
    <row r="35" spans="1:3" ht="12" customHeight="1">
      <c r="A35" s="4"/>
      <c r="C35" s="3"/>
    </row>
    <row r="36" spans="1:3" ht="12" customHeight="1">
      <c r="A36" s="4"/>
      <c r="C36" s="3"/>
    </row>
    <row r="37" spans="1:3" ht="12" customHeight="1">
      <c r="A37" s="4"/>
      <c r="C37" s="3"/>
    </row>
    <row r="48" ht="13.5"/>
  </sheetData>
  <sheetProtection/>
  <mergeCells count="9">
    <mergeCell ref="A3:H3"/>
    <mergeCell ref="A4:H4"/>
    <mergeCell ref="A23:B23"/>
    <mergeCell ref="A15:C15"/>
    <mergeCell ref="F23:G23"/>
    <mergeCell ref="A17:B17"/>
    <mergeCell ref="A7:B7"/>
    <mergeCell ref="A8:B8"/>
    <mergeCell ref="A5:H5"/>
  </mergeCells>
  <printOptions/>
  <pageMargins left="0.7874015748031497" right="0.3937007874015748" top="0.5905511811023623" bottom="0.984251968503937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3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1" width="38.8515625" style="2" customWidth="1"/>
    <col min="2" max="2" width="17.00390625" style="3" customWidth="1"/>
    <col min="3" max="3" width="6.57421875" style="2" customWidth="1"/>
    <col min="4" max="4" width="19.57421875" style="3" customWidth="1"/>
    <col min="5" max="5" width="6.57421875" style="2" customWidth="1"/>
    <col min="6" max="16384" width="11.421875" style="2" customWidth="1"/>
  </cols>
  <sheetData>
    <row r="2" ht="13.5"/>
    <row r="3" ht="13.5"/>
    <row r="4" spans="1:5" ht="15">
      <c r="A4" s="47" t="s">
        <v>0</v>
      </c>
      <c r="B4" s="47"/>
      <c r="C4" s="47"/>
      <c r="D4" s="47"/>
      <c r="E4" s="47"/>
    </row>
    <row r="5" spans="1:5" ht="13.5">
      <c r="A5" s="48" t="s">
        <v>68</v>
      </c>
      <c r="B5" s="48"/>
      <c r="C5" s="48"/>
      <c r="D5" s="48"/>
      <c r="E5" s="48"/>
    </row>
    <row r="6" ht="13.5">
      <c r="A6" s="2" t="s">
        <v>47</v>
      </c>
    </row>
    <row r="7" ht="13.5"/>
    <row r="8" spans="1:5" s="4" customFormat="1" ht="13.5">
      <c r="A8" s="26" t="s">
        <v>1</v>
      </c>
      <c r="B8" s="27" t="s">
        <v>65</v>
      </c>
      <c r="C8" s="28" t="s">
        <v>8</v>
      </c>
      <c r="D8" s="27" t="s">
        <v>9</v>
      </c>
      <c r="E8" s="28" t="s">
        <v>8</v>
      </c>
    </row>
    <row r="9" spans="2:4" s="4" customFormat="1" ht="13.5">
      <c r="B9" s="5"/>
      <c r="D9" s="5"/>
    </row>
    <row r="10" spans="1:6" s="4" customFormat="1" ht="13.5">
      <c r="A10" s="4" t="s">
        <v>10</v>
      </c>
      <c r="B10" s="5">
        <v>3390690.85</v>
      </c>
      <c r="C10" s="6">
        <f>(B10*100)/B14</f>
        <v>98.40380340563634</v>
      </c>
      <c r="D10" s="5">
        <v>29447315.8</v>
      </c>
      <c r="E10" s="6">
        <f>(D10*100)/D14</f>
        <v>99.02777605336787</v>
      </c>
      <c r="F10" s="6"/>
    </row>
    <row r="11" spans="1:6" s="4" customFormat="1" ht="13.5">
      <c r="A11" s="4" t="s">
        <v>38</v>
      </c>
      <c r="B11" s="40">
        <v>2600</v>
      </c>
      <c r="C11" s="41">
        <f>(B11*100)/B14</f>
        <v>0.07545656627900904</v>
      </c>
      <c r="D11" s="40">
        <v>37050</v>
      </c>
      <c r="E11" s="6">
        <f>(D11*100)/D14</f>
        <v>0.12459468726101275</v>
      </c>
      <c r="F11" s="6"/>
    </row>
    <row r="12" spans="1:6" s="4" customFormat="1" ht="13.5">
      <c r="A12" s="4" t="s">
        <v>2</v>
      </c>
      <c r="B12" s="5">
        <v>52400</v>
      </c>
      <c r="C12" s="6">
        <f>(B12*100)/B14</f>
        <v>1.5207400280846437</v>
      </c>
      <c r="D12" s="5">
        <v>252054.6</v>
      </c>
      <c r="E12" s="6">
        <f>(D12*100)/D14</f>
        <v>0.8476292593711111</v>
      </c>
      <c r="F12" s="6"/>
    </row>
    <row r="13" spans="2:5" s="4" customFormat="1" ht="13.5">
      <c r="B13" s="5"/>
      <c r="C13" s="7"/>
      <c r="D13" s="5"/>
      <c r="E13" s="7"/>
    </row>
    <row r="14" spans="1:5" s="8" customFormat="1" ht="12.75">
      <c r="A14" s="26" t="s">
        <v>3</v>
      </c>
      <c r="B14" s="29">
        <f>SUM(B10:B12)</f>
        <v>3445690.85</v>
      </c>
      <c r="C14" s="30">
        <f>SUM(C10:C13)</f>
        <v>100</v>
      </c>
      <c r="D14" s="29">
        <f>SUM(D10:D12)</f>
        <v>29736420.400000002</v>
      </c>
      <c r="E14" s="30">
        <f>SUM(E10:E13)</f>
        <v>100</v>
      </c>
    </row>
    <row r="15" spans="2:4" s="8" customFormat="1" ht="12.75">
      <c r="B15" s="9"/>
      <c r="D15" s="9"/>
    </row>
    <row r="16" spans="2:4" s="8" customFormat="1" ht="12.75">
      <c r="B16" s="9"/>
      <c r="D16" s="9"/>
    </row>
    <row r="17" spans="2:5" s="4" customFormat="1" ht="13.5">
      <c r="B17" s="5"/>
      <c r="C17" s="10"/>
      <c r="D17" s="5"/>
      <c r="E17" s="10"/>
    </row>
    <row r="18" spans="1:5" s="4" customFormat="1" ht="13.5">
      <c r="A18" s="26" t="s">
        <v>4</v>
      </c>
      <c r="B18" s="27" t="s">
        <v>65</v>
      </c>
      <c r="C18" s="28" t="s">
        <v>8</v>
      </c>
      <c r="D18" s="27" t="s">
        <v>9</v>
      </c>
      <c r="E18" s="28" t="s">
        <v>8</v>
      </c>
    </row>
    <row r="19" spans="1:5" s="4" customFormat="1" ht="13.5">
      <c r="A19" s="37"/>
      <c r="B19" s="38"/>
      <c r="C19" s="39"/>
      <c r="D19" s="38"/>
      <c r="E19" s="39"/>
    </row>
    <row r="20" spans="1:6" s="4" customFormat="1" ht="13.5">
      <c r="A20" s="4" t="s">
        <v>44</v>
      </c>
      <c r="B20" s="5">
        <v>104574.87</v>
      </c>
      <c r="C20" s="11">
        <f>(B20*100)/B14</f>
        <v>3.034946388182213</v>
      </c>
      <c r="D20" s="5">
        <v>1300637.96</v>
      </c>
      <c r="E20" s="11">
        <f>(D20*100)/D14</f>
        <v>4.373888795303687</v>
      </c>
      <c r="F20" s="10"/>
    </row>
    <row r="21" spans="1:6" s="4" customFormat="1" ht="13.5">
      <c r="A21" s="4" t="s">
        <v>45</v>
      </c>
      <c r="B21" s="5">
        <v>1328111.31</v>
      </c>
      <c r="C21" s="11">
        <f>(B21*100)/B14</f>
        <v>38.54412272650635</v>
      </c>
      <c r="D21" s="5">
        <v>13534811.13</v>
      </c>
      <c r="E21" s="11">
        <f>(D21*100)/D14</f>
        <v>45.5159395379008</v>
      </c>
      <c r="F21" s="10"/>
    </row>
    <row r="22" spans="1:6" s="4" customFormat="1" ht="13.5">
      <c r="A22" s="4" t="s">
        <v>5</v>
      </c>
      <c r="B22" s="5">
        <v>3839048.05</v>
      </c>
      <c r="C22" s="11">
        <f>(B22*100)/B14</f>
        <v>111.4159167819713</v>
      </c>
      <c r="D22" s="5">
        <v>14629975.67</v>
      </c>
      <c r="E22" s="11">
        <f>(D22*100)/D14</f>
        <v>49.19884597138665</v>
      </c>
      <c r="F22" s="10"/>
    </row>
    <row r="23" spans="1:6" s="4" customFormat="1" ht="13.5">
      <c r="A23" s="4" t="s">
        <v>39</v>
      </c>
      <c r="B23" s="5">
        <v>0</v>
      </c>
      <c r="C23" s="11">
        <f>(B23*100)/B14</f>
        <v>0</v>
      </c>
      <c r="D23" s="5">
        <v>6627.68</v>
      </c>
      <c r="E23" s="11">
        <f>(D23*100)/D14</f>
        <v>0.022288089524050446</v>
      </c>
      <c r="F23" s="10"/>
    </row>
    <row r="24" spans="1:6" s="4" customFormat="1" ht="13.5">
      <c r="A24" s="4" t="s">
        <v>6</v>
      </c>
      <c r="B24" s="5">
        <v>83240</v>
      </c>
      <c r="C24" s="11">
        <f>(B24*100)/B14</f>
        <v>2.4157709911787357</v>
      </c>
      <c r="D24" s="5">
        <v>626705.8</v>
      </c>
      <c r="E24" s="11">
        <f>(D24*100)/D14</f>
        <v>2.1075361175617493</v>
      </c>
      <c r="F24" s="10"/>
    </row>
    <row r="25" spans="2:5" s="4" customFormat="1" ht="13.5">
      <c r="B25" s="5"/>
      <c r="C25" s="7"/>
      <c r="D25" s="5"/>
      <c r="E25" s="7"/>
    </row>
    <row r="26" spans="1:5" s="8" customFormat="1" ht="12.75">
      <c r="A26" s="26" t="s">
        <v>7</v>
      </c>
      <c r="B26" s="29">
        <f>SUM(B20:B25)</f>
        <v>5354974.23</v>
      </c>
      <c r="C26" s="32">
        <f>(B26*100)/B14</f>
        <v>155.41075688783863</v>
      </c>
      <c r="D26" s="29">
        <f>SUM(D20:D25)</f>
        <v>30098758.24</v>
      </c>
      <c r="E26" s="32">
        <f>(D26*100)/D14</f>
        <v>101.21849851167694</v>
      </c>
    </row>
    <row r="27" spans="2:4" s="4" customFormat="1" ht="13.5">
      <c r="B27" s="5"/>
      <c r="D27" s="5"/>
    </row>
    <row r="28" spans="1:5" s="4" customFormat="1" ht="13.5">
      <c r="A28" s="26" t="s">
        <v>34</v>
      </c>
      <c r="B28" s="29">
        <f>(B14-B26)</f>
        <v>-1909283.3800000004</v>
      </c>
      <c r="C28" s="29">
        <f>(C14-C26)</f>
        <v>-55.41075688783863</v>
      </c>
      <c r="D28" s="29">
        <f>(D14-D26)</f>
        <v>-362337.8399999961</v>
      </c>
      <c r="E28" s="29">
        <f>(E14-E26)</f>
        <v>-1.2184985116769411</v>
      </c>
    </row>
    <row r="30" ht="12" customHeight="1">
      <c r="A30" s="4"/>
    </row>
    <row r="31" ht="12" customHeight="1">
      <c r="A31" s="4"/>
    </row>
    <row r="32" ht="12" customHeight="1">
      <c r="A32" s="4"/>
    </row>
    <row r="33" ht="12" customHeight="1">
      <c r="A33" s="4"/>
    </row>
    <row r="47" ht="13.5"/>
  </sheetData>
  <sheetProtection/>
  <mergeCells count="2">
    <mergeCell ref="A4:E4"/>
    <mergeCell ref="A5:E5"/>
  </mergeCells>
  <printOptions/>
  <pageMargins left="0.7874015748031497" right="0.5905511811023623" top="0.984251968503937" bottom="0.984251968503937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44"/>
  <sheetViews>
    <sheetView tabSelected="1" zoomScalePageLayoutView="0" workbookViewId="0" topLeftCell="A1">
      <selection activeCell="H43" sqref="H43"/>
    </sheetView>
  </sheetViews>
  <sheetFormatPr defaultColWidth="11.421875" defaultRowHeight="12.75"/>
  <cols>
    <col min="1" max="1" width="38.8515625" style="2" customWidth="1"/>
    <col min="2" max="2" width="19.57421875" style="3" customWidth="1"/>
    <col min="3" max="3" width="15.140625" style="2" customWidth="1"/>
    <col min="4" max="4" width="19.57421875" style="3" customWidth="1"/>
    <col min="5" max="16384" width="11.421875" style="2" customWidth="1"/>
  </cols>
  <sheetData>
    <row r="2" ht="13.5"/>
    <row r="3" ht="13.5"/>
    <row r="4" spans="1:4" ht="15">
      <c r="A4" s="47" t="s">
        <v>0</v>
      </c>
      <c r="B4" s="47"/>
      <c r="C4" s="47"/>
      <c r="D4" s="47"/>
    </row>
    <row r="5" spans="1:4" ht="13.5">
      <c r="A5" s="48" t="s">
        <v>48</v>
      </c>
      <c r="B5" s="48"/>
      <c r="C5" s="48"/>
      <c r="D5" s="48"/>
    </row>
    <row r="6" spans="1:4" ht="13.5">
      <c r="A6" s="48" t="s">
        <v>69</v>
      </c>
      <c r="B6" s="48"/>
      <c r="C6" s="48"/>
      <c r="D6" s="48"/>
    </row>
    <row r="7" spans="1:4" ht="13.5">
      <c r="A7" s="42"/>
      <c r="B7" s="42"/>
      <c r="C7" s="42"/>
      <c r="D7" s="42"/>
    </row>
    <row r="8" spans="1:4" s="4" customFormat="1" ht="13.5">
      <c r="A8" s="26"/>
      <c r="B8" s="43" t="s">
        <v>49</v>
      </c>
      <c r="C8" s="28"/>
      <c r="D8" s="43" t="s">
        <v>50</v>
      </c>
    </row>
    <row r="9" spans="1:4" ht="13.5">
      <c r="A9" s="42"/>
      <c r="B9" s="42"/>
      <c r="C9" s="42"/>
      <c r="D9" s="42"/>
    </row>
    <row r="10" spans="1:4" ht="14.25">
      <c r="A10" s="44" t="s">
        <v>51</v>
      </c>
      <c r="B10" s="5">
        <v>2600</v>
      </c>
      <c r="C10" s="42"/>
      <c r="D10" s="5">
        <v>1911883.38</v>
      </c>
    </row>
    <row r="11" ht="13.5">
      <c r="D11" s="3">
        <v>0</v>
      </c>
    </row>
    <row r="12" spans="1:4" s="4" customFormat="1" ht="13.5">
      <c r="A12" s="26" t="s">
        <v>25</v>
      </c>
      <c r="B12" s="27"/>
      <c r="C12" s="28"/>
      <c r="D12" s="27"/>
    </row>
    <row r="13" spans="2:4" s="4" customFormat="1" ht="13.5">
      <c r="B13" s="5"/>
      <c r="D13" s="5"/>
    </row>
    <row r="14" spans="1:5" s="4" customFormat="1" ht="13.5">
      <c r="A14" s="4" t="s">
        <v>36</v>
      </c>
      <c r="B14" s="5">
        <v>4000</v>
      </c>
      <c r="C14" s="6"/>
      <c r="D14" s="5">
        <v>0</v>
      </c>
      <c r="E14" s="6"/>
    </row>
    <row r="15" spans="1:5" s="4" customFormat="1" ht="13.5">
      <c r="A15" s="4" t="s">
        <v>52</v>
      </c>
      <c r="B15" s="5">
        <v>1633863.65</v>
      </c>
      <c r="C15" s="6"/>
      <c r="D15" s="5">
        <v>2600</v>
      </c>
      <c r="E15" s="6"/>
    </row>
    <row r="16" spans="1:5" s="4" customFormat="1" ht="13.5">
      <c r="A16" s="4" t="s">
        <v>53</v>
      </c>
      <c r="B16" s="5">
        <v>0</v>
      </c>
      <c r="C16" s="6"/>
      <c r="D16" s="5">
        <v>974086.45</v>
      </c>
      <c r="E16" s="6"/>
    </row>
    <row r="17" spans="1:5" s="4" customFormat="1" ht="13.5">
      <c r="A17" s="4" t="s">
        <v>15</v>
      </c>
      <c r="B17" s="5">
        <v>0</v>
      </c>
      <c r="C17" s="6"/>
      <c r="D17" s="5">
        <v>0</v>
      </c>
      <c r="E17" s="6"/>
    </row>
    <row r="18" spans="1:5" s="4" customFormat="1" ht="13.5">
      <c r="A18" s="4" t="s">
        <v>41</v>
      </c>
      <c r="B18" s="5">
        <v>0</v>
      </c>
      <c r="C18" s="6"/>
      <c r="D18" s="5">
        <v>333.88</v>
      </c>
      <c r="E18" s="6"/>
    </row>
    <row r="19" spans="1:5" s="4" customFormat="1" ht="13.5">
      <c r="A19" s="4" t="s">
        <v>43</v>
      </c>
      <c r="B19" s="5">
        <v>0</v>
      </c>
      <c r="C19" s="6"/>
      <c r="D19" s="5">
        <v>0</v>
      </c>
      <c r="E19" s="6"/>
    </row>
    <row r="20" spans="1:5" s="4" customFormat="1" ht="13.5">
      <c r="A20" s="4" t="s">
        <v>54</v>
      </c>
      <c r="B20" s="5">
        <v>0</v>
      </c>
      <c r="C20" s="6"/>
      <c r="D20" s="5">
        <v>0</v>
      </c>
      <c r="E20" s="6"/>
    </row>
    <row r="21" spans="1:5" s="4" customFormat="1" ht="13.5">
      <c r="A21" s="4" t="s">
        <v>19</v>
      </c>
      <c r="B21" s="5">
        <v>0</v>
      </c>
      <c r="C21" s="6"/>
      <c r="D21" s="5">
        <v>0</v>
      </c>
      <c r="E21" s="6"/>
    </row>
    <row r="22" spans="1:5" s="4" customFormat="1" ht="13.5">
      <c r="A22" s="4" t="s">
        <v>55</v>
      </c>
      <c r="B22" s="5">
        <v>0</v>
      </c>
      <c r="C22" s="6"/>
      <c r="D22" s="5">
        <v>0</v>
      </c>
      <c r="E22" s="6"/>
    </row>
    <row r="23" spans="1:4" s="8" customFormat="1" ht="12.75">
      <c r="A23" s="26" t="s">
        <v>56</v>
      </c>
      <c r="B23" s="29">
        <f>SUM(B14:B22)</f>
        <v>1637863.65</v>
      </c>
      <c r="C23" s="30"/>
      <c r="D23" s="29">
        <f>SUM(D14:D22)</f>
        <v>977020.33</v>
      </c>
    </row>
    <row r="24" spans="2:4" s="8" customFormat="1" ht="12.75">
      <c r="B24" s="9"/>
      <c r="D24" s="9"/>
    </row>
    <row r="25" spans="2:4" s="4" customFormat="1" ht="13.5">
      <c r="B25" s="5"/>
      <c r="C25" s="10"/>
      <c r="D25" s="5"/>
    </row>
    <row r="26" spans="1:4" s="4" customFormat="1" ht="13.5">
      <c r="A26" s="26" t="s">
        <v>11</v>
      </c>
      <c r="B26" s="27"/>
      <c r="C26" s="28"/>
      <c r="D26" s="27"/>
    </row>
    <row r="27" spans="1:4" s="4" customFormat="1" ht="13.5">
      <c r="A27" s="37"/>
      <c r="B27" s="38"/>
      <c r="C27" s="39"/>
      <c r="D27" s="38"/>
    </row>
    <row r="28" spans="1:5" s="4" customFormat="1" ht="13.5">
      <c r="A28" s="4" t="s">
        <v>57</v>
      </c>
      <c r="B28" s="5">
        <v>139072.94</v>
      </c>
      <c r="C28" s="11"/>
      <c r="D28" s="5">
        <v>0</v>
      </c>
      <c r="E28" s="10"/>
    </row>
    <row r="29" spans="1:5" s="4" customFormat="1" ht="13.5">
      <c r="A29" s="4" t="s">
        <v>35</v>
      </c>
      <c r="B29" s="5">
        <v>1135737.44</v>
      </c>
      <c r="C29" s="11"/>
      <c r="D29" s="5">
        <v>0</v>
      </c>
      <c r="E29" s="10"/>
    </row>
    <row r="30" spans="1:5" s="4" customFormat="1" ht="13.5">
      <c r="A30" s="4" t="s">
        <v>40</v>
      </c>
      <c r="B30" s="5">
        <v>0</v>
      </c>
      <c r="C30" s="11"/>
      <c r="D30" s="5">
        <v>0</v>
      </c>
      <c r="E30" s="10"/>
    </row>
    <row r="31" spans="1:5" s="4" customFormat="1" ht="13.5">
      <c r="A31" s="4" t="s">
        <v>58</v>
      </c>
      <c r="B31" s="5">
        <v>0</v>
      </c>
      <c r="C31" s="11"/>
      <c r="D31" s="5">
        <v>47616.4</v>
      </c>
      <c r="E31" s="10"/>
    </row>
    <row r="32" spans="1:5" s="4" customFormat="1" ht="13.5">
      <c r="A32" s="4" t="s">
        <v>59</v>
      </c>
      <c r="B32" s="5">
        <v>21246.08</v>
      </c>
      <c r="C32" s="11"/>
      <c r="D32" s="5">
        <v>0</v>
      </c>
      <c r="E32" s="10"/>
    </row>
    <row r="33" spans="1:4" s="8" customFormat="1" ht="12.75">
      <c r="A33" s="26" t="s">
        <v>60</v>
      </c>
      <c r="B33" s="29">
        <f>SUM(B28:B32)</f>
        <v>1296056.46</v>
      </c>
      <c r="C33" s="32"/>
      <c r="D33" s="29">
        <f>SUM(D28:D32)</f>
        <v>47616.4</v>
      </c>
    </row>
    <row r="34" spans="1:4" s="8" customFormat="1" ht="12.75">
      <c r="A34" s="37"/>
      <c r="B34" s="45"/>
      <c r="C34" s="46"/>
      <c r="D34" s="45"/>
    </row>
    <row r="35" spans="2:4" s="4" customFormat="1" ht="13.5">
      <c r="B35" s="5"/>
      <c r="D35" s="5"/>
    </row>
    <row r="36" spans="1:4" s="4" customFormat="1" ht="13.5">
      <c r="A36" s="26" t="s">
        <v>61</v>
      </c>
      <c r="B36" s="27"/>
      <c r="C36" s="28"/>
      <c r="D36" s="27"/>
    </row>
    <row r="37" spans="1:4" s="4" customFormat="1" ht="13.5">
      <c r="A37" s="37"/>
      <c r="B37" s="38"/>
      <c r="C37" s="39"/>
      <c r="D37" s="38"/>
    </row>
    <row r="38" spans="1:5" s="4" customFormat="1" ht="13.5">
      <c r="A38" s="4" t="s">
        <v>61</v>
      </c>
      <c r="B38" s="5">
        <v>0</v>
      </c>
      <c r="C38" s="11"/>
      <c r="D38" s="5">
        <v>0</v>
      </c>
      <c r="E38" s="10"/>
    </row>
    <row r="39" spans="1:5" s="4" customFormat="1" ht="13.5">
      <c r="A39" s="4" t="s">
        <v>62</v>
      </c>
      <c r="B39" s="5">
        <v>0</v>
      </c>
      <c r="C39" s="11"/>
      <c r="D39" s="5">
        <v>0</v>
      </c>
      <c r="E39" s="10"/>
    </row>
    <row r="40" spans="1:4" s="8" customFormat="1" ht="12.75">
      <c r="A40" s="26" t="s">
        <v>63</v>
      </c>
      <c r="B40" s="29">
        <f>SUM(B38:B39)</f>
        <v>0</v>
      </c>
      <c r="C40" s="32"/>
      <c r="D40" s="29">
        <f>SUM(D38:D39)</f>
        <v>0</v>
      </c>
    </row>
    <row r="41" spans="1:4" s="8" customFormat="1" ht="12.75">
      <c r="A41" s="37"/>
      <c r="B41" s="45"/>
      <c r="C41" s="46"/>
      <c r="D41" s="45"/>
    </row>
    <row r="42" spans="1:4" s="8" customFormat="1" ht="12.75">
      <c r="A42" s="37"/>
      <c r="B42" s="45"/>
      <c r="C42" s="46"/>
      <c r="D42" s="45"/>
    </row>
    <row r="44" spans="1:4" s="4" customFormat="1" ht="13.5">
      <c r="A44" s="26" t="s">
        <v>64</v>
      </c>
      <c r="B44" s="43">
        <f>SUM(B40,B33,B23,B10)</f>
        <v>2936520.11</v>
      </c>
      <c r="C44" s="28"/>
      <c r="D44" s="43">
        <f>SUM(D40,D33,D23,D10)</f>
        <v>2936520.11</v>
      </c>
    </row>
  </sheetData>
  <sheetProtection/>
  <mergeCells count="3">
    <mergeCell ref="A4:D4"/>
    <mergeCell ref="A5:D5"/>
    <mergeCell ref="A6:D6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bejarano</dc:creator>
  <cp:keywords/>
  <dc:description/>
  <cp:lastModifiedBy>CESAR</cp:lastModifiedBy>
  <cp:lastPrinted>2011-12-08T16:34:57Z</cp:lastPrinted>
  <dcterms:created xsi:type="dcterms:W3CDTF">2004-09-29T21:28:05Z</dcterms:created>
  <dcterms:modified xsi:type="dcterms:W3CDTF">2012-04-16T18:40:55Z</dcterms:modified>
  <cp:category/>
  <cp:version/>
  <cp:contentType/>
  <cp:contentStatus/>
</cp:coreProperties>
</file>