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2DO TRIMESTRE 2019\JURIDICO\"/>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externalReferences>
    <externalReference r:id="rId9"/>
  </externalReferences>
  <definedNames>
    <definedName name="Hidden_1_Tabla_5386894">Hidden_1_Tabla_538689!$A$1:$A$3</definedName>
    <definedName name="Hidden_13">Hidden_1!$A$1:$A$2</definedName>
    <definedName name="Hidden_14">[1]Hidden_1!$A$1:$A$2</definedName>
    <definedName name="Hidden_24">Hidden_2!$A$1:$A$5</definedName>
    <definedName name="Hidden_25">[1]Hidden_2!$A$1:$A$5</definedName>
    <definedName name="Hidden_335">Hidden_3!$A$1:$A$2</definedName>
    <definedName name="Hidden_336">[1]Hidden_3!$A$1:$A$2</definedName>
  </definedNames>
  <calcPr calcId="152511"/>
</workbook>
</file>

<file path=xl/calcChain.xml><?xml version="1.0" encoding="utf-8"?>
<calcChain xmlns="http://schemas.openxmlformats.org/spreadsheetml/2006/main">
  <c r="G26" i="5" l="1"/>
  <c r="G25" i="5"/>
  <c r="G24" i="5"/>
  <c r="G9" i="5"/>
  <c r="G8" i="5"/>
  <c r="G5" i="5"/>
  <c r="G4" i="5"/>
  <c r="AB13" i="1"/>
</calcChain>
</file>

<file path=xl/sharedStrings.xml><?xml version="1.0" encoding="utf-8"?>
<sst xmlns="http://schemas.openxmlformats.org/spreadsheetml/2006/main" count="457" uniqueCount="249">
  <si>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</si>
  <si>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</si>
  <si>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</si>
  <si>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</si>
  <si>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</si>
  <si>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</si>
  <si>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</si>
  <si>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</si>
  <si>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</si>
  <si>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</si>
  <si>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</si>
  <si>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</si>
  <si>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</si>
  <si>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</si>
  <si>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</si>
  <si>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</si>
  <si>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</si>
  <si>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</si>
  <si>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</si>
  <si>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</si>
  <si>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</si>
  <si>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</si>
  <si>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</si>
  <si>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</si>
  <si>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</si>
  <si>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</si>
  <si>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</si>
  <si>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</si>
  <si>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</si>
  <si>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</si>
  <si>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</si>
  <si>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</si>
  <si>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</si>
  <si>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</si>
  <si>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</si>
  <si>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</si>
  <si>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</si>
  <si>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</si>
  <si>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</si>
  <si>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</si>
  <si>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</si>
  <si>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</si>
  <si>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</si>
  <si>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</si>
  <si>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</si>
  <si>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</si>
  <si>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</si>
  <si>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</si>
  <si>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</si>
  <si>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</si>
  <si>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</si>
  <si>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</si>
  <si>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</si>
  <si>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</si>
  <si>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</si>
  <si>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</si>
  <si>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</si>
  <si>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</si>
  <si>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</si>
  <si>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</si>
  <si>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</si>
  <si>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</si>
  <si>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</si>
  <si>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</si>
  <si>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</si>
  <si>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</si>
  <si>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</si>
  <si>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</si>
  <si>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</si>
  <si>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</si>
  <si>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</si>
  <si>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</si>
  <si>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</si>
  <si>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</si>
  <si>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</si>
  <si>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</si>
  <si>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</si>
  <si>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</si>
  <si>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</si>
  <si>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</si>
  <si>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</si>
  <si>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</si>
  <si>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</si>
  <si>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</si>
  <si>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</si>
  <si>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</si>
  <si>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</si>
  <si>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</si>
  <si>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</si>
  <si>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</si>
  <si>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</si>
  <si>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</si>
  <si>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</si>
  <si>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</si>
  <si>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</si>
  <si>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</si>
  <si>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</si>
  <si>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</si>
  <si>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</si>
  <si>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</si>
  <si>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</si>
  <si>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</si>
  <si>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</si>
  <si>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</si>
  <si>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</si>
  <si>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</si>
  <si>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</si>
  <si>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</si>
  <si>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</si>
  <si>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</si>
  <si>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</si>
  <si>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</si>
  <si>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</si>
  <si>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</si>
  <si>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</si>
  <si>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</si>
  <si>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</si>
  <si>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</si>
  <si>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</si>
  <si>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</si>
  <si>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</si>
  <si>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</si>
  <si>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</si>
  <si>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</si>
  <si>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</si>
  <si>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</si>
  <si>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</si>
  <si>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</si>
  <si>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</si>
  <si>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</si>
  <si>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</si>
  <si>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</si>
  <si>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</si>
  <si>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</si>
  <si>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</si>
  <si>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</si>
  <si>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</si>
  <si>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</si>
  <si>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</si>
  <si>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</si>
  <si>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</si>
  <si>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</si>
  <si>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</si>
  <si>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</si>
  <si>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</si>
  <si>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</si>
  <si>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</si>
  <si>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</si>
  <si>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</si>
  <si>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</si>
  <si>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ISC-SERVICIO-112-04-2019</t>
  </si>
  <si>
    <t>Artículo 26 Fracción II, y último párrafo, de la Ley de Adquisiciones, Arrendamientos y Prestación de Servicios Relacionados con Bienes Muebles de la Administración Pública Estatal</t>
  </si>
  <si>
    <t xml:space="preserve"> </t>
  </si>
  <si>
    <t>RENTA DE EQUIPO DE TRANSPORTE PARA EL TRASLADO DE LA BANDA DE MÚSICA DEL ESTADO , EL DÍA 11 DE ABRIL DE 2019, PARA UN CONCIERTO  PROGRAMADO A LAS 17:00hrs EN EL MIRADOR ESCÉNICO DE SAN CARLOS NUEVO GUAYMAS, COMO PARTE DE LA PRESENTACIÓN "SONORA CON ATITUR": 1 AUTOBUS DE 50 PASAJEROS, MODELO 2007 CON CHOFER. 1 VEHÍCULO TIPO DE EXPRESS CON CAPACIDAD PARA 15 PASAJEROS. 1 VEHÍCULO TIPO EXPRESS VAN PARA 15 PASAJEROS, MODELO 2011.</t>
  </si>
  <si>
    <t>TRANSPORTES EJECUTIVOS UPSH INTERNACIONAL S DE RL DE CV</t>
  </si>
  <si>
    <t>TEU120615UY8</t>
  </si>
  <si>
    <t>DEPARTAMENTO DE MÚSICA</t>
  </si>
  <si>
    <t>ISC-SERVICIO-112BIS-04-2019</t>
  </si>
  <si>
    <t>PESOS</t>
  </si>
  <si>
    <t>UN PAGO</t>
  </si>
  <si>
    <t>https://drive.google.com/file/d/1sOTAaD2eLCAbVVVBD6cmpycpVcj6K7j6/view?usp=sharing</t>
  </si>
  <si>
    <t>ESTATAL</t>
  </si>
  <si>
    <t>DECRETO DEL PRESUPUESTO DE EGRESOS DEL GOBIERNO DEL ESTADO DE SONORA PARA EL EJERCICIO FISCAL 2019.</t>
  </si>
  <si>
    <t>ADMINISTRADOR DE CONTRATO O SUPERVISOR</t>
  </si>
  <si>
    <t>COORDINACION DE ASUNTOS JURÍDICOS</t>
  </si>
  <si>
    <t>ISC-SERVICIO-116BIS-04-2019</t>
  </si>
  <si>
    <t>SE OBLIGA A PRESTAR EL SERVICIO DE IMPRESIÓN CONSISTENTE EN LO SIGUIENTE:
50 GAFETES MEDIDAS 7X11cms. IMPRESOS EN COUCHÉ COVER LAMINADOS BRILLANTE PERFORADOS Y CORDÓN.
100 PROGRAMAS DE MANO PARA FESTIVAL UN DESIERTO PARA LA DANZA IMPRESIÓN DIGITAL.
400 PROGRAMAS DE MANO PARA FESTIVAL UN DESIERTO PARA LA DANZA TAMAÑO 21.5 x 21.5 CON 28 PÁGINAS INTERIORES EN PAPEL COUCHÉ TEXT DE 80lb IMPRESO A UNA TINTA, MÁS PORTADA EM PAPEL COUCHÉ TEXT DE 100lbs IMPRESA A SELECCIÓN COLOR CON ACABADO DE ENGRAPADO.
1 LONA 3x3MT. BASTILLA SIN OJILLOS, NO INCLUYE INSTALACIÓN</t>
  </si>
  <si>
    <t>IMAGEN DIGITAL DEL NOROESTE</t>
  </si>
  <si>
    <t>IDN970719TB6</t>
  </si>
  <si>
    <t>DEPARTAMENTO DE DANZA</t>
  </si>
  <si>
    <t>COORDINACIÓN DE ARTES</t>
  </si>
  <si>
    <t>SE OBLIGA A PRESTAR EL SERVICIO DE IMPRESIÓN</t>
  </si>
  <si>
    <t>https://drive.google.com/file/d/1YBdlmPuRuG6_y7nB6xLa10Vqk2gW-41n/view?usp=sharing</t>
  </si>
  <si>
    <t>ISC-SERVICIO-117-04-2019</t>
  </si>
  <si>
    <t>SERVICIO DE: TRABAJOS DE RECOLECCIÓN, EMBALAJE Y TRANSPORTACIÓN DE OBRA DE ARTE DEL ARTISTA PEDRO FRIEDBERG, PARA QUE SEA EXHIBIDA EN LAS INSTALACIONES DEL MUSEO DE ARTE DE SONORA, MUSAS.</t>
  </si>
  <si>
    <t>CORDOVA PLAZA S.A. DE C.V.</t>
  </si>
  <si>
    <t>CPL910226V52</t>
  </si>
  <si>
    <t>MUSEO DEL CENTRO CULTURAL MUSAS</t>
  </si>
  <si>
    <t>DOS PAGOS</t>
  </si>
  <si>
    <t>https://drive.google.com/file/d/1j4ler0bgM_8772cA-6yJ-WGjU7TqqziO/view?usp=sharing</t>
  </si>
  <si>
    <t>ISC-SERVICIO-119-04-2019</t>
  </si>
  <si>
    <t/>
  </si>
  <si>
    <t>REPISAS DE MDF, BASES DE TRIPLAY Y DE PINO, MESAS/VITRINAS DE MDF Y MADERA DE PINO AMERICANO, ASÍ COMO ADICIONALES SOLICITADOS POR EL SR. FRIEDEBERG, COMO PARTE DE KA MUSEOGRAFÍA POR MONTAJE EXPOSICIÓN "CASA IRRACIONAL", MISMA QUE SERÁ INAUGURADA EL 30 DE ABRIL DE 2019.será inaugurada el día 28 de noviembre del 2018, en Sala 3 del Museo de Arte de Sonora Musas, (de acuerdo al anexo 1, mismo que forma parte integrante del presente contrato)</t>
  </si>
  <si>
    <t>JESUS FRANCISCO</t>
  </si>
  <si>
    <t>URIARTE</t>
  </si>
  <si>
    <t>GONZALEZ</t>
  </si>
  <si>
    <t>UIGJ881213V87</t>
  </si>
  <si>
    <t>ISC-ADQUISICION-119-14-2019</t>
  </si>
  <si>
    <t>REPISAS DE MDF, BASES DE TRIPLAY Y DE PINO, MESAS/VITRINAS DE MDF Y MADERA DE PINO AMERICANO, ASÍ COMO ADICIONALES SOLICITADOS POR EL SR. FRIEDEBERG, COMO PARTE DE KA MUSEOGRAFÍA POR MONTAJE EXPOSICIÓN "CASA IRRACIONAL", MISMA QUE SERÁ INAUGURADA EL 30 DE ABRIL DE 2019.</t>
  </si>
  <si>
    <t>https://drive.google.com/file/d/1fyNdDJEgHlSczcH1sYhyCzoPheTY05CW/view?usp=sharing</t>
  </si>
  <si>
    <t>ISC-SERVICIO-132-04-2019</t>
  </si>
  <si>
    <t>SERVICIOS DE LIMPIEZA MATERIAL Y MANO DE OBRA EN:
-INSTITUTO SONORENSE DE CULTURA
-CASA DE LA CULTURA DE SONORA
-MUSEO DE CULTURAS POPULARES
-INFORMACIÓN CULTURAL
-KIOSKO DEL ARTE
-CASA DE LA CULTURA "NORBERTO ORTEGA
-BIBLIOTECA PÚBLICA CENTRAL
-MUSEO ETNICO DE LOS YAQUIS</t>
  </si>
  <si>
    <t>LIMPIEZA PROFESIONAL Y DE SERVICIOS LIPSSA, S.A. DE C.V.</t>
  </si>
  <si>
    <t>LPS-940315 H45</t>
  </si>
  <si>
    <t>COORDINACIÓN DE ADMINISTRACIÓN</t>
  </si>
  <si>
    <t>NUEVE PAGOS</t>
  </si>
  <si>
    <t>https://drive.google.com/file/d/1lXaOCXwy7YGLeCWc9baE0bvvHnXAxQPh/view?usp=sharing</t>
  </si>
  <si>
    <t>ISC-SERVICIO-139-05-2019</t>
  </si>
  <si>
    <t>SE OBLIGA A PRESTAR EL SERVICIO DE MANTENIMIENTO PREVENTIVO Y ARRANQUE TÉCNICO PROFESIONAL DE ÉQUIPO DE AGUA HELADA PARA EQUIPO DEL MUSAS UBICADO EN AGISTIN DE VILDÓSOLA S7N, PROYECTO RIO SONORA, C.P. 83270, HERMOSILLO, SONORA</t>
  </si>
  <si>
    <t>CRISTINA</t>
  </si>
  <si>
    <t>SOTELO</t>
  </si>
  <si>
    <t>NUÑEZ</t>
  </si>
  <si>
    <t>SONC880110U67</t>
  </si>
  <si>
    <t>SE OBLIGA A PRESTAR EL SERVICIO DE MANTENIMIENTO PREVENTIVO Y ARRANQUE TÉCNICO PROFESIONAL DE ÉQUIPO DE AGUA HELADA PARA EQUIPO DEL MUSAS UBICADO EN AGUSTIN DE VILDÓSOLA S7N, PROYECTO RIO SONORA, C.P. 83270, HERMOSILLO, SONORA</t>
  </si>
  <si>
    <t>https://drive.google.com/file/d/1yG3MpIvVeZXVWJs-8tpYsqUr3zWVQ7m4/view?usp=sharing</t>
  </si>
  <si>
    <t>ISC-SERVICIO-143-05-2019</t>
  </si>
  <si>
    <t>SE OBLIGA A PRESTAR EL SERVICIO DE ARRENDAMIENTO DE DOS VEHÍCULOS TERRESTRES PARA EL TRASLADO DE PERSONAL OPERATIVO Y ARTISTAS DEL 13 AL 21 DE MAYO DE 2019, EN EL MARCO DE LA XXII EDICIÓN DEL FESTIVAL KINO, EL CUAL SE LLEVARÁ A CABO DEL 16 AL 19 DE MAYO DE 2019, EN EL MUNICIPIO DE MAGDAALENA DE KINO.</t>
  </si>
  <si>
    <t>COORDINACIÓN DE VINCULACIÓN CULTURAL</t>
  </si>
  <si>
    <t>https://drive.google.com/file/d/1WAQl6hc1_dUQOP660GVvW6iugkl0s4c9/view?usp=sharing</t>
  </si>
  <si>
    <t>ISC-SERVICIO-150-05-2019</t>
  </si>
  <si>
    <t>SE OBLIGA A PRESTAR EL SERVICIO DE MANTENIMIENTO DE MAQUINARIA Y EQUIPO DE AUDIO PARA LA PRESENTACIÓN DE ARTISTAS EN EL MARCO DE LA XXII EDICIÓN DEL FESTIVAL KINO, EL CUAL SE LLEVARÁ A CABO DEL 16 AL 19 DE MAYO DE 2019, EN EL MUNICIPIO DE MAGDALENA DE KINO, SONORA.</t>
  </si>
  <si>
    <t>GERARDO</t>
  </si>
  <si>
    <t>PAZ</t>
  </si>
  <si>
    <t>BUSTAMANTE</t>
  </si>
  <si>
    <t>PABG690901CF1</t>
  </si>
  <si>
    <t>https://drive.google.com/file/d/16BMRpf5wmkA2r-sqH82C_RFIK5iIXEPe/view?usp=sharing</t>
  </si>
  <si>
    <t>ISC-ADQUISICION-155-05-2019</t>
  </si>
  <si>
    <t>EL PROVEEDOR SE OBLIGA A ENTREGAR LOS BIENES CONSISTENTES EN LOS SIGUIENTES EQUIPOS DE CÓMPUTO, TAL COMO SE DESCRIBE A CONTINUACIÓN: 9 PC DE ESCRITORIO HP 285 G3 MT AMD RYZEN 5, 4G, 1024 Gb RADEON VEGA 11, WINDOWS 10 PRO, CPU 4 NUCLEOS Y 8 HILOS A 3,6 GHz-3, 9 GHz, MODO NORMAL Y TURBO. MONITOR AOC e2070swn, TECLADO Y MOUSE, REGULADOR KOBLENZ RS-1400-I; Y 1 ALL IN ONE DELL AIO DELL Inspiron TM 24 AIO 3477, 23.8 PULGADAS, INTEL CORE i7, 8 Gb 1 Tb, WINDOWS PRO. TECLADO Y MOUSE, REGULADOR KOBLENZ RS-1400-1</t>
  </si>
  <si>
    <t>EDGARDO TADEO</t>
  </si>
  <si>
    <t>BARBOSA</t>
  </si>
  <si>
    <t>SANCHEZ</t>
  </si>
  <si>
    <t>BUSE861028QM8</t>
  </si>
  <si>
    <t>ISC-SERVICIO-155-01-2019</t>
  </si>
  <si>
    <t>https://drive.google.com/file/d/1ivbjGwnPK2ApYpCWnoehhOunXjrKx326/view?usp=sharing</t>
  </si>
  <si>
    <t>ECONOTOURS</t>
  </si>
  <si>
    <t>TRANSPORTE ROMERO</t>
  </si>
  <si>
    <t>MOVIMEX</t>
  </si>
  <si>
    <t>TRANSPORTES EJECUTIVOS UPSH</t>
  </si>
  <si>
    <t>IMPRESIONES SCORPIOS</t>
  </si>
  <si>
    <t>EASY GRAF IMPRESIONES</t>
  </si>
  <si>
    <t>IMAGEN DIGITAL DEL NOROESTE SA DE CV</t>
  </si>
  <si>
    <t>MOVART SERVICIOS INTEGRALES PARA EXHIBICIONES, S.A. DE C.V.</t>
  </si>
  <si>
    <t>JUAN CORTÉZ REYES (NO CUENTA CON TODOS LOS REQUERIMIENTOS SOLICITADOS)</t>
  </si>
  <si>
    <t>CÓRDOVA PLAZA S.A. DE C.V.</t>
  </si>
  <si>
    <t>BALLESTEROS ARQUITECTOS</t>
  </si>
  <si>
    <t>CARPINTERIA Q-BiK3</t>
  </si>
  <si>
    <t>JESÚS FRANCISCO</t>
  </si>
  <si>
    <t>GONZÁLEZ</t>
  </si>
  <si>
    <t>LIMPIEZA PROFESIONAL Y DE SERVICIOS LIPSSA, SA DE CV</t>
  </si>
  <si>
    <t>PROVEEDOR DE LIMPIEZA EMPRESARIAL Y COMERCIAL PROLIMEC SA DE CV</t>
  </si>
  <si>
    <t>DEX DEL NOROESTE, SA DE CV</t>
  </si>
  <si>
    <t>JAIME DE LA PUENTE SÁNCHEZ</t>
  </si>
  <si>
    <t>M&amp;A CLEANER AND DEVELOMENT SA DE CV</t>
  </si>
  <si>
    <t>BURBOA</t>
  </si>
  <si>
    <t>SÁNCHEZ</t>
  </si>
  <si>
    <t>CONEXIÓN PC, SA DE CV</t>
  </si>
  <si>
    <t>LUIS FERNANDO</t>
  </si>
  <si>
    <t>DÁVILA</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</si>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</sst>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ont="1" applyFill="1" applyAlignment="1">
      <alignment vertical="top"/>
    </xf>
    <xf numFmtId="0" fontId="0" fillId="3" borderId="0" xfId="0" applyFont="1" applyFill="1" applyAlignment="1">
      <alignment vertical="top"/>
    </xf>
    <xf numFmtId="0" fontId="0" fillId="3" borderId="0" xfId="0" applyFont="1" applyFill="1" applyBorder="1" applyAlignment="1">
      <alignment vertical="top"/>
    </xf>
    <xf numFmtId="43" fontId="0" fillId="3" borderId="0" xfId="1" applyFont="1" applyFill="1" applyAlignment="1">
      <alignment vertical="top"/>
    </xf>
    <xf numFmtId="43" fontId="0" fillId="3" borderId="0" xfId="1" applyFont="1" applyFill="1" applyBorder="1" applyAlignment="1">
      <alignment vertical="top"/>
    </xf>
    <xf numFmtId="14" fontId="0" fillId="0" borderId="0" xfId="0" applyNumberFormat="1"/>
    <xf numFmtId="14" fontId="0" fillId="3" borderId="0" xfId="0" applyNumberFormat="1" applyFill="1" applyAlignment="1">
      <alignment vertical="top"/>
    </xf>
    <xf numFmtId="0" fontId="0" fillId="3" borderId="0" xfId="0" applyFill="1" applyAlignment="1">
      <alignment vertical="top"/>
    </xf>
    <xf numFmtId="43" fontId="0" fillId="3" borderId="0" xfId="1" applyFont="1" applyFill="1" applyAlignment="1">
      <alignment horizontal="right" vertical="top"/>
    </xf>
    <xf numFmtId="14" fontId="0" fillId="3" borderId="0" xfId="0" applyNumberFormat="1" applyFont="1" applyFill="1" applyAlignment="1">
      <alignment horizontal="right" vertical="top"/>
    </xf>
    <xf numFmtId="0" fontId="0" fillId="3" borderId="0" xfId="0" applyFill="1" applyBorder="1" applyAlignment="1">
      <alignment vertical="top"/>
    </xf>
    <xf numFmtId="0" fontId="4" fillId="3" borderId="0" xfId="0" applyFont="1" applyFill="1" applyAlignment="1">
      <alignment vertical="top"/>
    </xf>
    <xf numFmtId="43" fontId="0" fillId="3" borderId="0" xfId="1" applyFont="1" applyFill="1" applyAlignment="1">
      <alignment horizontal="righ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3/Desktop/CLAUDIA/2019/TRANSPARENCIA/CLAUDIA%20OLIMPIA/LGT_ART70_FXXVIIIA_2018%20(A%20TRABAJAR)_VALIDADO_SE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54371"/>
      <sheetName val="Tabla_454356"/>
      <sheetName val="Hidden_1_Tabla_454356"/>
      <sheetName val="Tabla_4543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43556</v>
      </c>
      <c r="C8" s="6">
        <v>43646</v>
      </c>
      <c r="D8" s="7" t="s">
        <v>109</v>
      </c>
      <c r="E8" s="7" t="s">
        <v>115</v>
      </c>
      <c r="F8" s="7" t="s">
        <v>150</v>
      </c>
      <c r="G8" s="7" t="s">
        <v>151</v>
      </c>
      <c r="H8" s="7" t="s">
        <v>152</v>
      </c>
      <c r="I8" s="7" t="s">
        <v>153</v>
      </c>
      <c r="J8" s="7">
        <v>277315</v>
      </c>
      <c r="K8" s="7"/>
      <c r="L8" s="7"/>
      <c r="M8" s="7"/>
      <c r="N8" s="7" t="s">
        <v>154</v>
      </c>
      <c r="O8" s="7" t="s">
        <v>155</v>
      </c>
      <c r="P8" s="8" t="s">
        <v>156</v>
      </c>
      <c r="Q8" s="8" t="s">
        <v>156</v>
      </c>
      <c r="R8" s="7" t="s">
        <v>157</v>
      </c>
      <c r="S8" s="6">
        <v>43565</v>
      </c>
      <c r="T8" s="9">
        <v>30410.34</v>
      </c>
      <c r="U8" s="9">
        <v>35276</v>
      </c>
      <c r="V8" s="7"/>
      <c r="W8" s="7"/>
      <c r="X8" s="7" t="s">
        <v>158</v>
      </c>
      <c r="Y8" s="7"/>
      <c r="Z8" s="7" t="s">
        <v>159</v>
      </c>
      <c r="AA8" s="7" t="s">
        <v>153</v>
      </c>
      <c r="AB8" s="10" t="s">
        <v>152</v>
      </c>
      <c r="AC8" s="6">
        <v>43565</v>
      </c>
      <c r="AD8" s="6">
        <v>43566</v>
      </c>
      <c r="AE8" s="7" t="s">
        <v>160</v>
      </c>
      <c r="AF8" s="7"/>
      <c r="AG8" s="7" t="s">
        <v>161</v>
      </c>
      <c r="AH8" s="7" t="s">
        <v>162</v>
      </c>
      <c r="AI8" s="7">
        <v>277315</v>
      </c>
      <c r="AJ8" s="7" t="s">
        <v>117</v>
      </c>
      <c r="AK8" s="7">
        <v>277315</v>
      </c>
      <c r="AL8" s="7" t="s">
        <v>163</v>
      </c>
      <c r="AM8" s="7" t="s">
        <v>152</v>
      </c>
      <c r="AN8" s="7"/>
      <c r="AO8" s="7"/>
      <c r="AP8" s="7"/>
      <c r="AQ8" s="7" t="s">
        <v>164</v>
      </c>
      <c r="AR8" s="11">
        <v>43658</v>
      </c>
      <c r="AS8" s="6">
        <v>43646</v>
      </c>
    </row>
    <row r="9" spans="1:46" x14ac:dyDescent="0.25">
      <c r="A9">
        <v>2019</v>
      </c>
      <c r="B9" s="12">
        <v>43556</v>
      </c>
      <c r="C9" s="12">
        <v>43646</v>
      </c>
      <c r="D9" s="13" t="s">
        <v>109</v>
      </c>
      <c r="E9" s="13" t="s">
        <v>115</v>
      </c>
      <c r="F9" s="13" t="s">
        <v>165</v>
      </c>
      <c r="G9" s="7" t="s">
        <v>151</v>
      </c>
      <c r="H9" s="13" t="s">
        <v>152</v>
      </c>
      <c r="I9" s="13" t="s">
        <v>166</v>
      </c>
      <c r="J9" s="13">
        <v>277316</v>
      </c>
      <c r="K9" s="13"/>
      <c r="L9" s="13"/>
      <c r="M9" s="13"/>
      <c r="N9" s="13" t="s">
        <v>167</v>
      </c>
      <c r="O9" s="13" t="s">
        <v>168</v>
      </c>
      <c r="P9" s="13" t="s">
        <v>169</v>
      </c>
      <c r="Q9" s="13" t="s">
        <v>170</v>
      </c>
      <c r="R9" s="13" t="s">
        <v>165</v>
      </c>
      <c r="S9" s="12">
        <v>43579</v>
      </c>
      <c r="T9" s="9">
        <v>29800</v>
      </c>
      <c r="U9" s="9">
        <v>34568</v>
      </c>
      <c r="V9" s="13"/>
      <c r="W9" s="13"/>
      <c r="X9" s="13" t="s">
        <v>158</v>
      </c>
      <c r="Y9" s="13"/>
      <c r="Z9" s="13" t="s">
        <v>159</v>
      </c>
      <c r="AA9" s="13" t="s">
        <v>171</v>
      </c>
      <c r="AB9" s="14" t="s">
        <v>152</v>
      </c>
      <c r="AC9" s="12">
        <v>43581</v>
      </c>
      <c r="AD9" s="12">
        <v>43616</v>
      </c>
      <c r="AE9" s="13" t="s">
        <v>172</v>
      </c>
      <c r="AF9" s="13"/>
      <c r="AG9" s="13" t="s">
        <v>161</v>
      </c>
      <c r="AH9" s="13" t="s">
        <v>162</v>
      </c>
      <c r="AI9" s="13">
        <v>277316</v>
      </c>
      <c r="AJ9" s="13" t="s">
        <v>117</v>
      </c>
      <c r="AK9" s="13">
        <v>277316</v>
      </c>
      <c r="AL9" s="13" t="s">
        <v>163</v>
      </c>
      <c r="AM9" s="13"/>
      <c r="AN9" s="13"/>
      <c r="AO9" s="13"/>
      <c r="AP9" s="13"/>
      <c r="AQ9" s="7" t="s">
        <v>164</v>
      </c>
      <c r="AR9" s="11">
        <v>43658</v>
      </c>
      <c r="AS9" s="6">
        <v>43646</v>
      </c>
    </row>
    <row r="10" spans="1:46" x14ac:dyDescent="0.25">
      <c r="A10">
        <v>2019</v>
      </c>
      <c r="B10" s="12">
        <v>43556</v>
      </c>
      <c r="C10" s="12">
        <v>43646</v>
      </c>
      <c r="D10" s="13" t="s">
        <v>109</v>
      </c>
      <c r="E10" s="13" t="s">
        <v>115</v>
      </c>
      <c r="F10" s="13" t="s">
        <v>173</v>
      </c>
      <c r="G10" s="7" t="s">
        <v>151</v>
      </c>
      <c r="H10" s="13" t="s">
        <v>152</v>
      </c>
      <c r="I10" s="13" t="s">
        <v>174</v>
      </c>
      <c r="J10" s="13">
        <v>277317</v>
      </c>
      <c r="K10" s="13"/>
      <c r="L10" s="13"/>
      <c r="M10" s="13"/>
      <c r="N10" s="13" t="s">
        <v>175</v>
      </c>
      <c r="O10" s="13" t="s">
        <v>176</v>
      </c>
      <c r="P10" s="13" t="s">
        <v>177</v>
      </c>
      <c r="Q10" s="13" t="s">
        <v>177</v>
      </c>
      <c r="R10" s="13" t="s">
        <v>173</v>
      </c>
      <c r="S10" s="12">
        <v>43577</v>
      </c>
      <c r="T10" s="9">
        <v>563500</v>
      </c>
      <c r="U10" s="9">
        <v>653660</v>
      </c>
      <c r="V10" s="13"/>
      <c r="W10" s="13"/>
      <c r="X10" s="13" t="s">
        <v>158</v>
      </c>
      <c r="Y10" s="13"/>
      <c r="Z10" s="13" t="s">
        <v>178</v>
      </c>
      <c r="AA10" s="13" t="s">
        <v>174</v>
      </c>
      <c r="AB10" s="14" t="s">
        <v>152</v>
      </c>
      <c r="AC10" s="12">
        <v>43577</v>
      </c>
      <c r="AD10" s="12">
        <v>43647</v>
      </c>
      <c r="AE10" s="13" t="s">
        <v>179</v>
      </c>
      <c r="AF10" s="13"/>
      <c r="AG10" s="13" t="s">
        <v>161</v>
      </c>
      <c r="AH10" s="13" t="s">
        <v>162</v>
      </c>
      <c r="AI10" s="13">
        <v>277317</v>
      </c>
      <c r="AJ10" s="13" t="s">
        <v>117</v>
      </c>
      <c r="AK10" s="13">
        <v>277317</v>
      </c>
      <c r="AL10" s="13" t="s">
        <v>163</v>
      </c>
      <c r="AM10" s="13"/>
      <c r="AN10" s="13"/>
      <c r="AO10" s="13"/>
      <c r="AP10" s="13"/>
      <c r="AQ10" s="7" t="s">
        <v>164</v>
      </c>
      <c r="AR10" s="11">
        <v>43658</v>
      </c>
      <c r="AS10" s="6">
        <v>43646</v>
      </c>
    </row>
    <row r="11" spans="1:46" x14ac:dyDescent="0.25">
      <c r="A11">
        <v>2019</v>
      </c>
      <c r="B11" s="6">
        <v>43556</v>
      </c>
      <c r="C11" s="6">
        <v>43646</v>
      </c>
      <c r="D11" s="7" t="s">
        <v>109</v>
      </c>
      <c r="E11" s="7" t="s">
        <v>113</v>
      </c>
      <c r="F11" s="7" t="s">
        <v>180</v>
      </c>
      <c r="G11" s="7" t="s">
        <v>151</v>
      </c>
      <c r="H11" s="7" t="s">
        <v>181</v>
      </c>
      <c r="I11" s="7" t="s">
        <v>182</v>
      </c>
      <c r="J11" s="13">
        <v>277318</v>
      </c>
      <c r="K11" s="7" t="s">
        <v>183</v>
      </c>
      <c r="L11" s="7" t="s">
        <v>184</v>
      </c>
      <c r="M11" s="7" t="s">
        <v>185</v>
      </c>
      <c r="N11" s="7" t="s">
        <v>181</v>
      </c>
      <c r="O11" s="7" t="s">
        <v>186</v>
      </c>
      <c r="P11" s="7" t="s">
        <v>177</v>
      </c>
      <c r="Q11" s="7" t="s">
        <v>177</v>
      </c>
      <c r="R11" s="7" t="s">
        <v>187</v>
      </c>
      <c r="S11" s="15">
        <v>43572</v>
      </c>
      <c r="T11" s="14">
        <v>170056.64</v>
      </c>
      <c r="U11" s="14">
        <v>197265.7</v>
      </c>
      <c r="V11" s="7" t="s">
        <v>181</v>
      </c>
      <c r="W11" s="7" t="s">
        <v>181</v>
      </c>
      <c r="X11" s="7" t="s">
        <v>158</v>
      </c>
      <c r="Y11" s="7" t="s">
        <v>181</v>
      </c>
      <c r="Z11" s="7" t="s">
        <v>159</v>
      </c>
      <c r="AA11" s="7" t="s">
        <v>188</v>
      </c>
      <c r="AB11" s="9">
        <v>19545</v>
      </c>
      <c r="AC11" s="15">
        <v>43572</v>
      </c>
      <c r="AD11" s="15">
        <v>43585</v>
      </c>
      <c r="AE11" s="7" t="s">
        <v>189</v>
      </c>
      <c r="AF11" s="7" t="s">
        <v>181</v>
      </c>
      <c r="AG11" s="7" t="s">
        <v>161</v>
      </c>
      <c r="AH11" s="13" t="s">
        <v>162</v>
      </c>
      <c r="AI11" s="13">
        <v>277318</v>
      </c>
      <c r="AJ11" s="7" t="s">
        <v>117</v>
      </c>
      <c r="AK11" s="13">
        <v>277318</v>
      </c>
      <c r="AL11" s="13" t="s">
        <v>163</v>
      </c>
      <c r="AM11" s="7" t="s">
        <v>181</v>
      </c>
      <c r="AN11" s="7" t="s">
        <v>181</v>
      </c>
      <c r="AO11" s="7" t="s">
        <v>181</v>
      </c>
      <c r="AP11" s="7" t="s">
        <v>181</v>
      </c>
      <c r="AQ11" s="7" t="s">
        <v>164</v>
      </c>
      <c r="AR11" s="11">
        <v>43658</v>
      </c>
      <c r="AS11" s="6">
        <v>43646</v>
      </c>
    </row>
    <row r="12" spans="1:46" x14ac:dyDescent="0.25">
      <c r="A12">
        <v>2019</v>
      </c>
      <c r="B12" s="12">
        <v>43556</v>
      </c>
      <c r="C12" s="12">
        <v>43646</v>
      </c>
      <c r="D12" s="7" t="s">
        <v>109</v>
      </c>
      <c r="E12" s="7" t="s">
        <v>115</v>
      </c>
      <c r="F12" s="7" t="s">
        <v>190</v>
      </c>
      <c r="G12" s="7" t="s">
        <v>151</v>
      </c>
      <c r="H12" s="7"/>
      <c r="I12" s="7" t="s">
        <v>191</v>
      </c>
      <c r="J12" s="13">
        <v>277319</v>
      </c>
      <c r="K12" s="7"/>
      <c r="L12" s="7"/>
      <c r="M12" s="7"/>
      <c r="N12" s="7" t="s">
        <v>192</v>
      </c>
      <c r="O12" s="7" t="s">
        <v>193</v>
      </c>
      <c r="P12" s="7" t="s">
        <v>194</v>
      </c>
      <c r="Q12" s="7" t="s">
        <v>194</v>
      </c>
      <c r="R12" s="7" t="s">
        <v>190</v>
      </c>
      <c r="S12" s="15">
        <v>43567</v>
      </c>
      <c r="T12" s="14">
        <v>1260720</v>
      </c>
      <c r="U12" s="14">
        <v>1462435.2</v>
      </c>
      <c r="V12" s="7"/>
      <c r="W12" s="7"/>
      <c r="X12" s="7" t="s">
        <v>158</v>
      </c>
      <c r="Y12" s="7"/>
      <c r="Z12" s="7" t="s">
        <v>195</v>
      </c>
      <c r="AA12" s="7" t="s">
        <v>191</v>
      </c>
      <c r="AB12" s="9">
        <v>126072</v>
      </c>
      <c r="AC12" s="15">
        <v>43570</v>
      </c>
      <c r="AD12" s="15">
        <v>43830</v>
      </c>
      <c r="AE12" s="7" t="s">
        <v>196</v>
      </c>
      <c r="AF12" s="7"/>
      <c r="AG12" s="7" t="s">
        <v>161</v>
      </c>
      <c r="AH12" s="13" t="s">
        <v>162</v>
      </c>
      <c r="AI12" s="13">
        <v>277319</v>
      </c>
      <c r="AJ12" s="7" t="s">
        <v>117</v>
      </c>
      <c r="AK12" s="13">
        <v>277319</v>
      </c>
      <c r="AL12" s="13" t="s">
        <v>163</v>
      </c>
      <c r="AM12" s="7"/>
      <c r="AN12" s="7"/>
      <c r="AO12" s="7"/>
      <c r="AP12" s="7"/>
      <c r="AQ12" s="7" t="s">
        <v>164</v>
      </c>
      <c r="AR12" s="11">
        <v>43658</v>
      </c>
      <c r="AS12" s="6">
        <v>43646</v>
      </c>
    </row>
    <row r="13" spans="1:46" x14ac:dyDescent="0.25">
      <c r="A13">
        <v>2019</v>
      </c>
      <c r="B13" s="12">
        <v>43556</v>
      </c>
      <c r="C13" s="12">
        <v>43646</v>
      </c>
      <c r="D13" s="7" t="s">
        <v>109</v>
      </c>
      <c r="E13" s="7" t="s">
        <v>115</v>
      </c>
      <c r="F13" s="7" t="s">
        <v>197</v>
      </c>
      <c r="G13" s="7" t="s">
        <v>151</v>
      </c>
      <c r="H13" s="7"/>
      <c r="I13" s="7" t="s">
        <v>198</v>
      </c>
      <c r="J13" s="13">
        <v>277320</v>
      </c>
      <c r="K13" s="7" t="s">
        <v>199</v>
      </c>
      <c r="L13" s="7" t="s">
        <v>200</v>
      </c>
      <c r="M13" s="7" t="s">
        <v>201</v>
      </c>
      <c r="N13" s="7"/>
      <c r="O13" s="7" t="s">
        <v>202</v>
      </c>
      <c r="P13" s="7" t="s">
        <v>177</v>
      </c>
      <c r="Q13" s="7" t="s">
        <v>177</v>
      </c>
      <c r="R13" s="7" t="s">
        <v>197</v>
      </c>
      <c r="S13" s="15">
        <v>43594</v>
      </c>
      <c r="T13" s="14">
        <v>871416.56</v>
      </c>
      <c r="U13" s="14">
        <v>1010843.21</v>
      </c>
      <c r="V13" s="7"/>
      <c r="W13" s="7"/>
      <c r="X13" s="7" t="s">
        <v>158</v>
      </c>
      <c r="Y13" s="7"/>
      <c r="Z13" s="7" t="s">
        <v>178</v>
      </c>
      <c r="AA13" s="7" t="s">
        <v>203</v>
      </c>
      <c r="AB13" s="9">
        <f>87141.66+303252.96</f>
        <v>390394.62</v>
      </c>
      <c r="AC13" s="15">
        <v>43594</v>
      </c>
      <c r="AD13" s="15">
        <v>43625</v>
      </c>
      <c r="AE13" s="7" t="s">
        <v>204</v>
      </c>
      <c r="AF13" s="7"/>
      <c r="AG13" s="7" t="s">
        <v>161</v>
      </c>
      <c r="AH13" s="13" t="s">
        <v>162</v>
      </c>
      <c r="AI13" s="13">
        <v>277320</v>
      </c>
      <c r="AJ13" s="7" t="s">
        <v>117</v>
      </c>
      <c r="AK13" s="13">
        <v>277320</v>
      </c>
      <c r="AL13" s="13" t="s">
        <v>163</v>
      </c>
      <c r="AM13" s="7"/>
      <c r="AN13" s="7"/>
      <c r="AO13" s="7"/>
      <c r="AP13" s="7"/>
      <c r="AQ13" s="7" t="s">
        <v>164</v>
      </c>
      <c r="AR13" s="11">
        <v>43658</v>
      </c>
      <c r="AS13" s="6">
        <v>43646</v>
      </c>
    </row>
    <row r="14" spans="1:46" x14ac:dyDescent="0.25">
      <c r="A14">
        <v>2019</v>
      </c>
      <c r="B14" s="6">
        <v>43556</v>
      </c>
      <c r="C14" s="6">
        <v>43646</v>
      </c>
      <c r="D14" s="7" t="s">
        <v>109</v>
      </c>
      <c r="E14" s="7" t="s">
        <v>115</v>
      </c>
      <c r="F14" s="7" t="s">
        <v>205</v>
      </c>
      <c r="G14" s="7" t="s">
        <v>151</v>
      </c>
      <c r="H14" s="7"/>
      <c r="I14" s="7" t="s">
        <v>206</v>
      </c>
      <c r="J14" s="13">
        <v>277321</v>
      </c>
      <c r="K14" s="7"/>
      <c r="L14" s="7"/>
      <c r="M14" s="7"/>
      <c r="N14" s="7" t="s">
        <v>154</v>
      </c>
      <c r="O14" s="7" t="s">
        <v>155</v>
      </c>
      <c r="P14" s="7" t="s">
        <v>207</v>
      </c>
      <c r="Q14" s="7" t="s">
        <v>207</v>
      </c>
      <c r="R14" s="7" t="s">
        <v>205</v>
      </c>
      <c r="S14" s="15">
        <v>43597</v>
      </c>
      <c r="T14" s="14">
        <v>46217.25</v>
      </c>
      <c r="U14" s="14">
        <v>53612.01</v>
      </c>
      <c r="V14" s="7"/>
      <c r="W14" s="7"/>
      <c r="X14" s="7" t="s">
        <v>158</v>
      </c>
      <c r="Y14" s="7"/>
      <c r="Z14" s="7" t="s">
        <v>159</v>
      </c>
      <c r="AA14" s="7" t="s">
        <v>206</v>
      </c>
      <c r="AB14" s="9"/>
      <c r="AC14" s="15">
        <v>43598</v>
      </c>
      <c r="AD14" s="15">
        <v>43606</v>
      </c>
      <c r="AE14" s="7" t="s">
        <v>208</v>
      </c>
      <c r="AF14" s="7"/>
      <c r="AG14" s="7" t="s">
        <v>161</v>
      </c>
      <c r="AH14" s="13" t="s">
        <v>162</v>
      </c>
      <c r="AI14" s="13">
        <v>277321</v>
      </c>
      <c r="AJ14" s="7" t="s">
        <v>117</v>
      </c>
      <c r="AK14" s="13">
        <v>277321</v>
      </c>
      <c r="AL14" s="13" t="s">
        <v>163</v>
      </c>
      <c r="AM14" s="7"/>
      <c r="AN14" s="7"/>
      <c r="AO14" s="7"/>
      <c r="AP14" s="7"/>
      <c r="AQ14" s="7" t="s">
        <v>164</v>
      </c>
      <c r="AR14" s="11">
        <v>43658</v>
      </c>
      <c r="AS14" s="6">
        <v>43646</v>
      </c>
    </row>
    <row r="15" spans="1:46" x14ac:dyDescent="0.25">
      <c r="A15">
        <v>2019</v>
      </c>
      <c r="B15" s="12">
        <v>43556</v>
      </c>
      <c r="C15" s="12">
        <v>43646</v>
      </c>
      <c r="D15" s="13" t="s">
        <v>109</v>
      </c>
      <c r="E15" s="13" t="s">
        <v>113</v>
      </c>
      <c r="F15" s="13" t="s">
        <v>209</v>
      </c>
      <c r="G15" s="7" t="s">
        <v>151</v>
      </c>
      <c r="H15" s="7"/>
      <c r="I15" s="7" t="s">
        <v>210</v>
      </c>
      <c r="J15" s="13">
        <v>277337</v>
      </c>
      <c r="K15" s="7" t="s">
        <v>211</v>
      </c>
      <c r="L15" s="7" t="s">
        <v>212</v>
      </c>
      <c r="M15" s="7" t="s">
        <v>213</v>
      </c>
      <c r="N15" s="7"/>
      <c r="O15" s="7" t="s">
        <v>214</v>
      </c>
      <c r="P15" s="7" t="s">
        <v>207</v>
      </c>
      <c r="Q15" s="7" t="s">
        <v>207</v>
      </c>
      <c r="R15" s="7" t="s">
        <v>209</v>
      </c>
      <c r="S15" s="15">
        <v>43601</v>
      </c>
      <c r="T15" s="14">
        <v>402000</v>
      </c>
      <c r="U15" s="14">
        <v>466320</v>
      </c>
      <c r="V15" s="7"/>
      <c r="W15" s="7"/>
      <c r="X15" s="7" t="s">
        <v>158</v>
      </c>
      <c r="Y15" s="7"/>
      <c r="Z15" s="7" t="s">
        <v>159</v>
      </c>
      <c r="AA15" s="7" t="s">
        <v>210</v>
      </c>
      <c r="AB15" s="9">
        <v>40200</v>
      </c>
      <c r="AC15" s="15">
        <v>43601</v>
      </c>
      <c r="AD15" s="15">
        <v>43604</v>
      </c>
      <c r="AE15" s="7" t="s">
        <v>215</v>
      </c>
      <c r="AF15" s="7"/>
      <c r="AG15" s="7" t="s">
        <v>161</v>
      </c>
      <c r="AH15" s="13" t="s">
        <v>162</v>
      </c>
      <c r="AI15" s="13">
        <v>277337</v>
      </c>
      <c r="AJ15" s="7" t="s">
        <v>117</v>
      </c>
      <c r="AK15" s="13">
        <v>277337</v>
      </c>
      <c r="AL15" s="13" t="s">
        <v>163</v>
      </c>
      <c r="AM15" s="7"/>
      <c r="AN15" s="7"/>
      <c r="AO15" s="7"/>
      <c r="AP15" s="7"/>
      <c r="AQ15" s="7" t="s">
        <v>164</v>
      </c>
      <c r="AR15" s="11">
        <v>43658</v>
      </c>
      <c r="AS15" s="6">
        <v>43646</v>
      </c>
    </row>
    <row r="16" spans="1:46" x14ac:dyDescent="0.25">
      <c r="A16">
        <v>2019</v>
      </c>
      <c r="B16" s="12">
        <v>43556</v>
      </c>
      <c r="C16" s="12">
        <v>43646</v>
      </c>
      <c r="D16" s="13" t="s">
        <v>109</v>
      </c>
      <c r="E16" s="13" t="s">
        <v>113</v>
      </c>
      <c r="F16" s="13" t="s">
        <v>216</v>
      </c>
      <c r="G16" s="8" t="s">
        <v>151</v>
      </c>
      <c r="H16" s="16" t="s">
        <v>152</v>
      </c>
      <c r="I16" s="16" t="s">
        <v>217</v>
      </c>
      <c r="J16" s="13">
        <v>277322</v>
      </c>
      <c r="K16" s="13" t="s">
        <v>218</v>
      </c>
      <c r="L16" s="13" t="s">
        <v>219</v>
      </c>
      <c r="M16" s="13" t="s">
        <v>220</v>
      </c>
      <c r="N16" s="13"/>
      <c r="O16" s="13" t="s">
        <v>221</v>
      </c>
      <c r="P16" s="16" t="s">
        <v>194</v>
      </c>
      <c r="Q16" s="16" t="s">
        <v>194</v>
      </c>
      <c r="R16" s="13" t="s">
        <v>222</v>
      </c>
      <c r="S16" s="12">
        <v>43614</v>
      </c>
      <c r="T16" s="9">
        <v>137785.44</v>
      </c>
      <c r="U16" s="9">
        <v>159831.10999999999</v>
      </c>
      <c r="V16" s="13"/>
      <c r="W16" s="13"/>
      <c r="X16" s="13" t="s">
        <v>158</v>
      </c>
      <c r="Y16" s="13"/>
      <c r="Z16" s="13" t="s">
        <v>159</v>
      </c>
      <c r="AA16" s="13" t="s">
        <v>217</v>
      </c>
      <c r="AB16" s="10" t="s">
        <v>152</v>
      </c>
      <c r="AC16" s="12">
        <v>43614</v>
      </c>
      <c r="AD16" s="12">
        <v>43616</v>
      </c>
      <c r="AE16" s="13" t="s">
        <v>223</v>
      </c>
      <c r="AF16" s="13"/>
      <c r="AG16" s="13" t="s">
        <v>161</v>
      </c>
      <c r="AH16" s="16" t="s">
        <v>162</v>
      </c>
      <c r="AI16" s="13">
        <v>277322</v>
      </c>
      <c r="AJ16" s="13" t="s">
        <v>117</v>
      </c>
      <c r="AK16" s="13">
        <v>277322</v>
      </c>
      <c r="AL16" s="13" t="s">
        <v>163</v>
      </c>
      <c r="AM16" s="13"/>
      <c r="AN16" s="13"/>
      <c r="AO16" s="13"/>
      <c r="AP16" s="13"/>
      <c r="AQ16" s="7" t="s">
        <v>164</v>
      </c>
      <c r="AR16" s="11">
        <v>43658</v>
      </c>
      <c r="AS16" s="6">
        <v>43646</v>
      </c>
    </row>
  </sheetData>
  <mergeCells count="7">
    <mergeCell ref="A6:AT6"/>
    <mergeCell ref="A2:C2"/>
    <mergeCell ref="D2:F2"/>
    <mergeCell ref="G2:I2"/>
    <mergeCell ref="A3:C3"/>
    <mergeCell ref="D3:F3"/>
    <mergeCell ref="G3:I3"/>
  </mergeCells>
  <dataValidations count="6">
    <dataValidation type="list" allowBlank="1" showErrorMessage="1" sqref="D14:D201 D8:D11">
      <formula1>Hidden_13</formula1>
    </dataValidation>
    <dataValidation type="list" allowBlank="1" showErrorMessage="1" sqref="E14:E201 E8:E11">
      <formula1>Hidden_24</formula1>
    </dataValidation>
    <dataValidation type="list" allowBlank="1" showErrorMessage="1" sqref="AJ16:AJ201 AJ8:AJ10">
      <formula1>Hidden_335</formula1>
    </dataValidation>
    <dataValidation type="list" allowBlank="1" showErrorMessage="1" sqref="AJ11:AJ15">
      <formula1>Hidden_336</formula1>
    </dataValidation>
    <dataValidation type="list" allowBlank="1" showErrorMessage="1" sqref="E12:E13">
      <formula1>Hidden_25</formula1>
    </dataValidation>
    <dataValidation type="list" allowBlank="1" showErrorMessage="1" sqref="D12:D1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workbookViewId="0">
      <selection activeCell="I18" sqref="I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3">
        <v>277315</v>
      </c>
      <c r="B4" s="13"/>
      <c r="C4" s="13"/>
      <c r="D4" s="13"/>
      <c r="E4" s="13" t="s">
        <v>224</v>
      </c>
      <c r="F4" s="13"/>
      <c r="G4" s="9">
        <f>36820*1.16</f>
        <v>42711.199999999997</v>
      </c>
    </row>
    <row r="5" spans="1:7" x14ac:dyDescent="0.25">
      <c r="A5" s="13">
        <v>277315</v>
      </c>
      <c r="B5" s="13"/>
      <c r="C5" s="13"/>
      <c r="D5" s="13"/>
      <c r="E5" s="13" t="s">
        <v>225</v>
      </c>
      <c r="F5" s="13"/>
      <c r="G5" s="9">
        <f>31340.51*1.16</f>
        <v>36354.991599999994</v>
      </c>
    </row>
    <row r="6" spans="1:7" x14ac:dyDescent="0.25">
      <c r="A6" s="13">
        <v>277315</v>
      </c>
      <c r="B6" s="13"/>
      <c r="C6" s="13"/>
      <c r="D6" s="13"/>
      <c r="E6" s="13" t="s">
        <v>226</v>
      </c>
      <c r="F6" s="13"/>
      <c r="G6" s="9">
        <v>36750</v>
      </c>
    </row>
    <row r="7" spans="1:7" x14ac:dyDescent="0.25">
      <c r="A7" s="13">
        <v>277315</v>
      </c>
      <c r="B7" s="13"/>
      <c r="C7" s="13"/>
      <c r="D7" s="13"/>
      <c r="E7" s="13" t="s">
        <v>227</v>
      </c>
      <c r="F7" s="13"/>
      <c r="G7" s="9">
        <v>35276</v>
      </c>
    </row>
    <row r="8" spans="1:7" x14ac:dyDescent="0.25">
      <c r="A8" s="13">
        <v>277316</v>
      </c>
      <c r="B8" s="13"/>
      <c r="C8" s="13"/>
      <c r="D8" s="13"/>
      <c r="E8" s="13" t="s">
        <v>228</v>
      </c>
      <c r="F8" s="13"/>
      <c r="G8" s="9">
        <f>30470*1.16</f>
        <v>35345.199999999997</v>
      </c>
    </row>
    <row r="9" spans="1:7" x14ac:dyDescent="0.25">
      <c r="A9" s="13">
        <v>277316</v>
      </c>
      <c r="B9" s="13"/>
      <c r="C9" s="13"/>
      <c r="D9" s="13"/>
      <c r="E9" s="13" t="s">
        <v>229</v>
      </c>
      <c r="F9" s="13"/>
      <c r="G9" s="9">
        <f>+(1250+10200+18200+1600)*1.16</f>
        <v>36250</v>
      </c>
    </row>
    <row r="10" spans="1:7" x14ac:dyDescent="0.25">
      <c r="A10" s="13">
        <v>277316</v>
      </c>
      <c r="B10" s="13"/>
      <c r="C10" s="13"/>
      <c r="D10" s="13"/>
      <c r="E10" s="13" t="s">
        <v>230</v>
      </c>
      <c r="F10" s="13" t="s">
        <v>168</v>
      </c>
      <c r="G10" s="9">
        <v>34568</v>
      </c>
    </row>
    <row r="11" spans="1:7" x14ac:dyDescent="0.25">
      <c r="A11" s="17">
        <v>277317</v>
      </c>
      <c r="B11" s="13"/>
      <c r="C11" s="13"/>
      <c r="D11" s="13"/>
      <c r="E11" s="13" t="s">
        <v>231</v>
      </c>
      <c r="F11" s="13"/>
      <c r="G11" s="9">
        <v>731612</v>
      </c>
    </row>
    <row r="12" spans="1:7" x14ac:dyDescent="0.25">
      <c r="A12" s="17">
        <v>277317</v>
      </c>
      <c r="B12" s="13"/>
      <c r="C12" s="13"/>
      <c r="D12" s="13"/>
      <c r="E12" s="13" t="s">
        <v>232</v>
      </c>
      <c r="F12" s="13"/>
      <c r="G12" s="9">
        <v>341040</v>
      </c>
    </row>
    <row r="13" spans="1:7" x14ac:dyDescent="0.25">
      <c r="A13" s="17">
        <v>277317</v>
      </c>
      <c r="B13" s="13"/>
      <c r="C13" s="13"/>
      <c r="D13" s="13"/>
      <c r="E13" s="13" t="s">
        <v>233</v>
      </c>
      <c r="F13" s="13"/>
      <c r="G13" s="9">
        <v>653660</v>
      </c>
    </row>
    <row r="14" spans="1:7" x14ac:dyDescent="0.25">
      <c r="A14" s="17">
        <v>277318</v>
      </c>
      <c r="B14" s="13"/>
      <c r="C14" s="13"/>
      <c r="D14" s="13"/>
      <c r="E14" s="13" t="s">
        <v>234</v>
      </c>
      <c r="F14" s="13"/>
      <c r="G14" s="9">
        <v>249400</v>
      </c>
    </row>
    <row r="15" spans="1:7" x14ac:dyDescent="0.25">
      <c r="A15" s="13">
        <v>277318</v>
      </c>
      <c r="B15" s="13"/>
      <c r="C15" s="13"/>
      <c r="D15" s="13"/>
      <c r="E15" s="13" t="s">
        <v>235</v>
      </c>
      <c r="F15" s="13"/>
      <c r="G15" s="9">
        <v>232464</v>
      </c>
    </row>
    <row r="16" spans="1:7" x14ac:dyDescent="0.25">
      <c r="A16" s="13">
        <v>277318</v>
      </c>
      <c r="B16" s="13" t="s">
        <v>236</v>
      </c>
      <c r="C16" s="13" t="s">
        <v>184</v>
      </c>
      <c r="D16" s="13" t="s">
        <v>237</v>
      </c>
      <c r="E16" s="13"/>
      <c r="F16" s="13"/>
      <c r="G16" s="9">
        <v>226722</v>
      </c>
    </row>
    <row r="17" spans="1:7" x14ac:dyDescent="0.25">
      <c r="A17" s="13">
        <v>277319</v>
      </c>
      <c r="B17" s="13"/>
      <c r="C17" s="13"/>
      <c r="D17" s="13"/>
      <c r="E17" s="13" t="s">
        <v>238</v>
      </c>
      <c r="F17" s="13"/>
      <c r="G17" s="18">
        <v>187225.83</v>
      </c>
    </row>
    <row r="18" spans="1:7" x14ac:dyDescent="0.25">
      <c r="A18" s="13">
        <v>277319</v>
      </c>
      <c r="B18" s="13"/>
      <c r="C18" s="13"/>
      <c r="D18" s="13"/>
      <c r="E18" s="13" t="s">
        <v>239</v>
      </c>
      <c r="F18" s="13"/>
      <c r="G18" s="9"/>
    </row>
    <row r="19" spans="1:7" x14ac:dyDescent="0.25">
      <c r="A19" s="13">
        <v>277319</v>
      </c>
      <c r="B19" s="13"/>
      <c r="C19" s="13"/>
      <c r="D19" s="13"/>
      <c r="E19" s="13" t="s">
        <v>240</v>
      </c>
      <c r="F19" s="13"/>
      <c r="G19" s="9"/>
    </row>
    <row r="20" spans="1:7" x14ac:dyDescent="0.25">
      <c r="A20" s="13">
        <v>277319</v>
      </c>
      <c r="B20" s="13"/>
      <c r="C20" s="13"/>
      <c r="D20" s="13"/>
      <c r="E20" s="13" t="s">
        <v>241</v>
      </c>
      <c r="F20" s="13"/>
      <c r="G20" s="9"/>
    </row>
    <row r="21" spans="1:7" x14ac:dyDescent="0.25">
      <c r="A21" s="13">
        <v>277319</v>
      </c>
      <c r="B21" s="13"/>
      <c r="C21" s="13"/>
      <c r="D21" s="13"/>
      <c r="E21" s="13" t="s">
        <v>242</v>
      </c>
      <c r="F21" s="13"/>
      <c r="G21" s="9"/>
    </row>
    <row r="22" spans="1:7" x14ac:dyDescent="0.25">
      <c r="A22" s="13">
        <v>277320</v>
      </c>
      <c r="B22" s="13"/>
      <c r="C22" s="13" t="s">
        <v>200</v>
      </c>
      <c r="D22" s="13" t="s">
        <v>201</v>
      </c>
      <c r="E22" s="13" t="s">
        <v>199</v>
      </c>
      <c r="F22" s="13"/>
      <c r="G22" s="18">
        <v>1010843.21</v>
      </c>
    </row>
    <row r="23" spans="1:7" x14ac:dyDescent="0.25">
      <c r="A23" s="13">
        <v>277321</v>
      </c>
      <c r="B23" s="13"/>
      <c r="C23" s="13"/>
      <c r="D23" s="13"/>
      <c r="E23" s="13" t="s">
        <v>227</v>
      </c>
      <c r="F23" s="13"/>
      <c r="G23" s="9">
        <v>53612.01</v>
      </c>
    </row>
    <row r="24" spans="1:7" x14ac:dyDescent="0.25">
      <c r="A24" s="13">
        <v>277322</v>
      </c>
      <c r="B24" s="13" t="s">
        <v>218</v>
      </c>
      <c r="C24" s="13" t="s">
        <v>243</v>
      </c>
      <c r="D24" s="13" t="s">
        <v>244</v>
      </c>
      <c r="E24" s="13"/>
      <c r="F24" s="13"/>
      <c r="G24" s="9">
        <f>136292.11+23539</f>
        <v>159831.10999999999</v>
      </c>
    </row>
    <row r="25" spans="1:7" x14ac:dyDescent="0.25">
      <c r="A25" s="13">
        <v>277322</v>
      </c>
      <c r="B25" s="13"/>
      <c r="C25" s="13"/>
      <c r="D25" s="13"/>
      <c r="E25" s="13" t="s">
        <v>245</v>
      </c>
      <c r="F25" s="13"/>
      <c r="G25" s="9">
        <f>189277.2+23176.8</f>
        <v>212454</v>
      </c>
    </row>
    <row r="26" spans="1:7" x14ac:dyDescent="0.25">
      <c r="A26" s="13">
        <v>277322</v>
      </c>
      <c r="B26" s="13" t="s">
        <v>246</v>
      </c>
      <c r="C26" s="13" t="s">
        <v>247</v>
      </c>
      <c r="D26" s="13" t="s">
        <v>244</v>
      </c>
      <c r="E26" s="13"/>
      <c r="F26" s="13"/>
      <c r="G26" s="9">
        <f>135532+24569.96</f>
        <v>160101.96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C13" sqref="C1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277315</v>
      </c>
      <c r="B4" t="s">
        <v>248</v>
      </c>
    </row>
    <row r="5" spans="1:5" x14ac:dyDescent="0.25">
      <c r="A5">
        <v>277316</v>
      </c>
      <c r="B5" t="s">
        <v>248</v>
      </c>
    </row>
    <row r="6" spans="1:5" x14ac:dyDescent="0.25">
      <c r="A6">
        <v>277317</v>
      </c>
      <c r="B6" t="s">
        <v>248</v>
      </c>
    </row>
    <row r="7" spans="1:5" x14ac:dyDescent="0.25">
      <c r="A7">
        <v>277318</v>
      </c>
      <c r="B7" t="s">
        <v>248</v>
      </c>
    </row>
    <row r="8" spans="1:5" x14ac:dyDescent="0.25">
      <c r="A8">
        <v>277319</v>
      </c>
      <c r="B8" t="s">
        <v>248</v>
      </c>
    </row>
    <row r="9" spans="1:5" x14ac:dyDescent="0.25">
      <c r="A9">
        <v>277320</v>
      </c>
      <c r="B9" t="s">
        <v>248</v>
      </c>
    </row>
    <row r="10" spans="1:5" x14ac:dyDescent="0.25">
      <c r="A10">
        <v>277321</v>
      </c>
      <c r="B10" t="s">
        <v>248</v>
      </c>
    </row>
    <row r="11" spans="1:5" x14ac:dyDescent="0.25">
      <c r="A11">
        <v>277322</v>
      </c>
      <c r="B11" t="s">
        <v>248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D12" sqref="D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277315</v>
      </c>
      <c r="B4" t="s">
        <v>248</v>
      </c>
      <c r="C4" t="s">
        <v>248</v>
      </c>
    </row>
    <row r="5" spans="1:5" x14ac:dyDescent="0.25">
      <c r="A5">
        <v>277316</v>
      </c>
      <c r="B5" t="s">
        <v>248</v>
      </c>
      <c r="C5" t="s">
        <v>248</v>
      </c>
    </row>
    <row r="6" spans="1:5" x14ac:dyDescent="0.25">
      <c r="A6">
        <v>277317</v>
      </c>
      <c r="B6" t="s">
        <v>248</v>
      </c>
      <c r="C6" t="s">
        <v>248</v>
      </c>
    </row>
    <row r="7" spans="1:5" x14ac:dyDescent="0.25">
      <c r="A7">
        <v>277318</v>
      </c>
      <c r="B7" t="s">
        <v>248</v>
      </c>
      <c r="C7" t="s">
        <v>248</v>
      </c>
    </row>
    <row r="8" spans="1:5" x14ac:dyDescent="0.25">
      <c r="A8">
        <v>277319</v>
      </c>
      <c r="B8" t="s">
        <v>248</v>
      </c>
      <c r="C8" t="s">
        <v>248</v>
      </c>
    </row>
    <row r="9" spans="1:5" x14ac:dyDescent="0.25">
      <c r="A9">
        <v>277320</v>
      </c>
      <c r="B9" t="s">
        <v>248</v>
      </c>
      <c r="C9" t="s">
        <v>248</v>
      </c>
    </row>
    <row r="10" spans="1:5" x14ac:dyDescent="0.25">
      <c r="A10">
        <v>277321</v>
      </c>
      <c r="B10" t="s">
        <v>248</v>
      </c>
      <c r="C10" t="s">
        <v>248</v>
      </c>
    </row>
    <row r="11" spans="1:5" x14ac:dyDescent="0.25">
      <c r="A11">
        <v>277322</v>
      </c>
      <c r="B11" t="s">
        <v>248</v>
      </c>
      <c r="C11"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2020-03-10T15:14:30Z</dcterms:created>
  <dcterms:modified xsi:type="dcterms:W3CDTF">2020-03-10T15:16:28Z</dcterms:modified>
</cp:coreProperties>
</file>