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15" windowWidth="23415" windowHeight="10680"/>
  </bookViews>
  <sheets>
    <sheet name="Reporte de Formatos" sheetId="1" r:id="rId1"/>
    <sheet name="Tabla_453360" sheetId="2" r:id="rId2"/>
  </sheets>
  <calcPr calcId="144525"/>
</workbook>
</file>

<file path=xl/calcChain.xml><?xml version="1.0" encoding="utf-8"?>
<calcChain xmlns="http://schemas.openxmlformats.org/spreadsheetml/2006/main">
  <c r="I123" i="2" l="1"/>
  <c r="I122" i="2"/>
  <c r="I121" i="2"/>
  <c r="I120" i="2"/>
  <c r="I119" i="2"/>
  <c r="I118" i="2"/>
  <c r="I117" i="2"/>
  <c r="I116" i="2"/>
  <c r="I115" i="2"/>
  <c r="I114" i="2"/>
  <c r="I113" i="2"/>
  <c r="I112" i="2"/>
  <c r="H111" i="2"/>
  <c r="H124" i="2" s="1"/>
  <c r="G111" i="2"/>
  <c r="G124" i="2" s="1"/>
  <c r="F111" i="2"/>
  <c r="I111" i="2" s="1"/>
  <c r="E111" i="2"/>
  <c r="F109" i="2"/>
  <c r="I109" i="2" s="1"/>
  <c r="I108" i="2"/>
  <c r="F108" i="2"/>
  <c r="I107" i="2"/>
  <c r="F107" i="2"/>
  <c r="I106" i="2"/>
  <c r="F106" i="2"/>
  <c r="I105" i="2"/>
  <c r="F105" i="2"/>
  <c r="I104" i="2"/>
  <c r="F104" i="2"/>
  <c r="I103" i="2"/>
  <c r="F103" i="2"/>
  <c r="I102" i="2"/>
  <c r="F102" i="2"/>
  <c r="I101" i="2"/>
  <c r="F101" i="2"/>
  <c r="I100" i="2"/>
  <c r="F100" i="2"/>
  <c r="I99" i="2"/>
  <c r="F99" i="2"/>
  <c r="I98" i="2"/>
  <c r="F98" i="2"/>
  <c r="I97" i="2"/>
  <c r="F97" i="2"/>
  <c r="I96" i="2"/>
  <c r="F96" i="2"/>
  <c r="I95" i="2"/>
  <c r="F95" i="2"/>
  <c r="I94" i="2"/>
  <c r="F94" i="2"/>
  <c r="I93" i="2"/>
  <c r="F93" i="2"/>
  <c r="I92" i="2"/>
  <c r="F92" i="2"/>
  <c r="I91" i="2"/>
  <c r="F91" i="2"/>
  <c r="I90" i="2"/>
  <c r="F90" i="2"/>
  <c r="I89" i="2"/>
  <c r="F89" i="2"/>
  <c r="I88" i="2"/>
  <c r="F88" i="2"/>
  <c r="I87" i="2"/>
  <c r="F87" i="2"/>
  <c r="I86" i="2"/>
  <c r="F86" i="2"/>
  <c r="I85" i="2"/>
  <c r="F85" i="2"/>
  <c r="I84" i="2"/>
  <c r="F84" i="2"/>
  <c r="I83" i="2"/>
  <c r="F83" i="2"/>
  <c r="I82" i="2"/>
  <c r="F82" i="2"/>
  <c r="I81" i="2"/>
  <c r="F81" i="2"/>
  <c r="I80" i="2"/>
  <c r="F80" i="2"/>
  <c r="I79" i="2"/>
  <c r="F79" i="2"/>
  <c r="I78" i="2"/>
  <c r="F78" i="2"/>
  <c r="I77" i="2"/>
  <c r="F77" i="2"/>
  <c r="I76" i="2"/>
  <c r="F76" i="2"/>
  <c r="I75" i="2"/>
  <c r="F75" i="2"/>
  <c r="I74" i="2"/>
  <c r="F74" i="2"/>
  <c r="I73" i="2"/>
  <c r="F73" i="2"/>
  <c r="I72" i="2"/>
  <c r="F72" i="2"/>
  <c r="I71" i="2"/>
  <c r="F71" i="2"/>
  <c r="I70" i="2"/>
  <c r="F70" i="2"/>
  <c r="H69" i="2"/>
  <c r="H110" i="2" s="1"/>
  <c r="G69" i="2"/>
  <c r="G110" i="2" s="1"/>
  <c r="E69" i="2"/>
  <c r="D69" i="2"/>
  <c r="D110" i="2" s="1"/>
  <c r="D124" i="2" s="1"/>
  <c r="I68" i="2"/>
  <c r="F68" i="2"/>
  <c r="I67" i="2"/>
  <c r="F67" i="2"/>
  <c r="I66" i="2"/>
  <c r="F66" i="2"/>
  <c r="I65" i="2"/>
  <c r="F65" i="2"/>
  <c r="I64" i="2"/>
  <c r="F64" i="2"/>
  <c r="I63" i="2"/>
  <c r="F63" i="2"/>
  <c r="I62" i="2"/>
  <c r="F62" i="2"/>
  <c r="I61" i="2"/>
  <c r="F61" i="2"/>
  <c r="I60" i="2"/>
  <c r="F60" i="2"/>
  <c r="I59" i="2"/>
  <c r="F59" i="2"/>
  <c r="I58" i="2"/>
  <c r="F58" i="2"/>
  <c r="I57" i="2"/>
  <c r="F57" i="2"/>
  <c r="I56" i="2"/>
  <c r="F56" i="2"/>
  <c r="I55" i="2"/>
  <c r="F55" i="2"/>
  <c r="I54" i="2"/>
  <c r="F54" i="2"/>
  <c r="I53" i="2"/>
  <c r="F53" i="2"/>
  <c r="I52" i="2"/>
  <c r="F52" i="2"/>
  <c r="I51" i="2"/>
  <c r="F51" i="2"/>
  <c r="I50" i="2"/>
  <c r="F50" i="2"/>
  <c r="I49" i="2"/>
  <c r="F49" i="2"/>
  <c r="I48" i="2"/>
  <c r="F48" i="2"/>
  <c r="I47" i="2"/>
  <c r="F47" i="2"/>
  <c r="I46" i="2"/>
  <c r="F46" i="2"/>
  <c r="I45" i="2"/>
  <c r="F45" i="2"/>
  <c r="I44" i="2"/>
  <c r="F44" i="2"/>
  <c r="I43" i="2"/>
  <c r="F43" i="2"/>
  <c r="F42" i="2"/>
  <c r="I42" i="2" s="1"/>
  <c r="I41" i="2"/>
  <c r="F41" i="2"/>
  <c r="I40" i="2"/>
  <c r="F40" i="2"/>
  <c r="I39" i="2"/>
  <c r="F39" i="2"/>
  <c r="I38" i="2"/>
  <c r="F38" i="2"/>
  <c r="I37" i="2"/>
  <c r="F37" i="2"/>
  <c r="I36" i="2"/>
  <c r="F36" i="2"/>
  <c r="I35" i="2"/>
  <c r="F35" i="2"/>
  <c r="H34" i="2"/>
  <c r="G34" i="2"/>
  <c r="E34" i="2"/>
  <c r="D34" i="2"/>
  <c r="F33" i="2"/>
  <c r="I33" i="2" s="1"/>
  <c r="I32" i="2"/>
  <c r="F32" i="2"/>
  <c r="F31" i="2"/>
  <c r="I31" i="2" s="1"/>
  <c r="I30" i="2"/>
  <c r="F30" i="2"/>
  <c r="I29" i="2"/>
  <c r="F29" i="2"/>
  <c r="I28" i="2"/>
  <c r="F28" i="2"/>
  <c r="F27" i="2"/>
  <c r="I27" i="2" s="1"/>
  <c r="I26" i="2"/>
  <c r="F26" i="2"/>
  <c r="I25" i="2"/>
  <c r="F25" i="2"/>
  <c r="I24" i="2"/>
  <c r="F24" i="2"/>
  <c r="I23" i="2"/>
  <c r="F23" i="2"/>
  <c r="I22" i="2"/>
  <c r="F22" i="2"/>
  <c r="I21" i="2"/>
  <c r="F21" i="2"/>
  <c r="I20" i="2"/>
  <c r="F20" i="2"/>
  <c r="I19" i="2"/>
  <c r="F19" i="2"/>
  <c r="I18" i="2"/>
  <c r="F18" i="2"/>
  <c r="F17" i="2"/>
  <c r="I17" i="2" s="1"/>
  <c r="I16" i="2"/>
  <c r="F16" i="2"/>
  <c r="I15" i="2"/>
  <c r="F15" i="2"/>
  <c r="I14" i="2"/>
  <c r="F14" i="2"/>
  <c r="I13" i="2"/>
  <c r="F13" i="2"/>
  <c r="I12" i="2"/>
  <c r="F12" i="2"/>
  <c r="I11" i="2"/>
  <c r="F11" i="2"/>
  <c r="F10" i="2"/>
  <c r="I10" i="2" s="1"/>
  <c r="I9" i="2"/>
  <c r="F9" i="2"/>
  <c r="I8" i="2"/>
  <c r="F8" i="2"/>
  <c r="I7" i="2"/>
  <c r="F7" i="2"/>
  <c r="F6" i="2"/>
  <c r="I6" i="2" s="1"/>
  <c r="I5" i="2"/>
  <c r="F5" i="2"/>
  <c r="H4" i="2"/>
  <c r="G4" i="2"/>
  <c r="E4" i="2"/>
  <c r="D4" i="2"/>
  <c r="F34" i="2" l="1"/>
  <c r="I34" i="2" s="1"/>
  <c r="E124" i="2"/>
  <c r="F124" i="2" s="1"/>
  <c r="I124" i="2" s="1"/>
  <c r="E110" i="2"/>
  <c r="F4" i="2"/>
  <c r="I4" i="2" s="1"/>
  <c r="F69" i="2"/>
  <c r="I69" i="2" l="1"/>
  <c r="F110" i="2"/>
  <c r="I110" i="2" s="1"/>
</calcChain>
</file>

<file path=xl/comments1.xml><?xml version="1.0" encoding="utf-8"?>
<comments xmlns="http://schemas.openxmlformats.org/spreadsheetml/2006/main">
  <authors>
    <author>MARIA</author>
  </authors>
  <commentList>
    <comment ref="B112" authorId="0">
      <text>
        <r>
          <rPr>
            <b/>
            <sz val="9"/>
            <color indexed="81"/>
            <rFont val="Tahoma"/>
            <family val="2"/>
          </rPr>
          <t>MARIA:</t>
        </r>
        <r>
          <rPr>
            <sz val="9"/>
            <color indexed="81"/>
            <rFont val="Tahoma"/>
            <family val="2"/>
          </rPr>
          <t xml:space="preserve">
se cambia 51101 por 51100 </t>
        </r>
      </text>
    </comment>
    <comment ref="B116" authorId="0">
      <text>
        <r>
          <rPr>
            <b/>
            <sz val="9"/>
            <color indexed="81"/>
            <rFont val="Tahoma"/>
            <family val="2"/>
          </rPr>
          <t>MARIA:</t>
        </r>
        <r>
          <rPr>
            <sz val="9"/>
            <color indexed="81"/>
            <rFont val="Tahoma"/>
            <family val="2"/>
          </rPr>
          <t xml:space="preserve">
se cambia 51901 por 51900</t>
        </r>
      </text>
    </comment>
  </commentList>
</comments>
</file>

<file path=xl/sharedStrings.xml><?xml version="1.0" encoding="utf-8"?>
<sst xmlns="http://schemas.openxmlformats.org/spreadsheetml/2006/main" count="183" uniqueCount="174">
  <si>
    <t>49969</t>
  </si>
  <si>
    <t>TÍTULO</t>
  </si>
  <si>
    <t>NOMBRE CORTO</t>
  </si>
  <si>
    <t>DESCRIPCIÓN</t>
  </si>
  <si>
    <t>Presupuesto asignado_Ejercicio de los egresos presupuestarios</t>
  </si>
  <si>
    <t>LGT_ART70_FXXIB_2018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</si>
  <si>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</si>
  <si>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</si>
  <si>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</si>
  <si>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</si>
  <si>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</si>
  <si>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</si>
  <si>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</si>
  <si>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</si>
  <si>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453352</t>
  </si>
  <si>
    <t>453357</t>
  </si>
  <si>
    <t>453356</t>
  </si>
  <si>
    <t>453360</t>
  </si>
  <si>
    <t>453355</t>
  </si>
  <si>
    <t>453359</t>
  </si>
  <si>
    <t>453353</t>
  </si>
  <si>
    <t>453354</t>
  </si>
  <si>
    <t>453358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</si>
  <si>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</si>
  <si>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</si>
  <si>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</si>
  <si>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</si>
  <si>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Tabla_453360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</si>
  <si>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</si>
  <si>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</si>
  <si>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</si>
  <si>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</si>
  <si>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</si>
  <si>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</si>
  <si>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58489</t>
  </si>
  <si>
    <t>58490</t>
  </si>
  <si>
    <t>58491</t>
  </si>
  <si>
    <t>58492</t>
  </si>
  <si>
    <t>58493</t>
  </si>
  <si>
    <t>58494</t>
  </si>
  <si>
    <t>58495</t>
  </si>
  <si>
    <t>58496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</si>
  <si>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</si>
  <si>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</si>
  <si>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</si>
  <si>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</si>
  <si>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</si>
  <si>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</si>
  <si>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</si>
  <si>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</si>
  <si>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</si>
  <si>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DIRECCION DE RECURSOS FINANCIEROS</t>
  </si>
  <si>
    <t>Servicios personales</t>
  </si>
  <si>
    <t>Sueldos Al Personal de Base</t>
  </si>
  <si>
    <t>Remuneraciones Diversas</t>
  </si>
  <si>
    <t>Riesgo Laboral</t>
  </si>
  <si>
    <t>Ayuda Para Habitación</t>
  </si>
  <si>
    <t>Ayuda para Energia Electrica</t>
  </si>
  <si>
    <t>Sueldo Base al Personal Eventual</t>
  </si>
  <si>
    <t>Primas por Años de Servicios Prestados</t>
  </si>
  <si>
    <t>Primas de Vacaciones</t>
  </si>
  <si>
    <t>Gratificación por Fin de Año</t>
  </si>
  <si>
    <t xml:space="preserve">Compensación Por Ajuste de Calendario </t>
  </si>
  <si>
    <t xml:space="preserve">Días Dinámicos </t>
  </si>
  <si>
    <t>Compensaciones al Personal de Confianza</t>
  </si>
  <si>
    <t>Aportaciones al ISSSTESON</t>
  </si>
  <si>
    <t>Aportaciones de Seguro de Retiro al ISSSTESON</t>
  </si>
  <si>
    <t>Asignación para Prestamos a Corto Plazo</t>
  </si>
  <si>
    <t>Asignación para Prestamo Prendario</t>
  </si>
  <si>
    <t>Otras Prestaciones de Seguridad Social</t>
  </si>
  <si>
    <t>Cuotas para Infra. Equip., y Mob. Hospitalario</t>
  </si>
  <si>
    <t>Atención de Enfermedades Preexistentes</t>
  </si>
  <si>
    <t>Cuotas Infonavit</t>
  </si>
  <si>
    <t>Pagas de Defunción, Pensiones y Jubilaciones</t>
  </si>
  <si>
    <t>Seguros de Asistencia Legal</t>
  </si>
  <si>
    <t>Pago de Liquidaciones</t>
  </si>
  <si>
    <t>Dias Economicos y de Descanso Obligatorios no Disfrutados</t>
  </si>
  <si>
    <t>Apoyo para Canastilla de Maternidad</t>
  </si>
  <si>
    <t>Compensación específica a Personal de Base</t>
  </si>
  <si>
    <t>Apoyo a la Capacitación de los Servidores Públicos</t>
  </si>
  <si>
    <t>Otras Prestaciones Sociales y Economicas</t>
  </si>
  <si>
    <t>Estímulos al Personal</t>
  </si>
  <si>
    <t>Materiales y Suministros</t>
  </si>
  <si>
    <t>Materiales para Servicio en General</t>
  </si>
  <si>
    <t>Materiales Para Impresión y Reproducción</t>
  </si>
  <si>
    <t>Suministros Informáticos</t>
  </si>
  <si>
    <t>Articulos Diversos de Carácter Comercial</t>
  </si>
  <si>
    <t>Materiales y Artículos de Limpieza</t>
  </si>
  <si>
    <t>Materiales Para Enseñanza</t>
  </si>
  <si>
    <t>Materiales y Suministros para Planteles Educativos</t>
  </si>
  <si>
    <t>Elaboración de Placas y Calcomanías</t>
  </si>
  <si>
    <t>Productos Almenticios para el Personal en las Instalaciones</t>
  </si>
  <si>
    <t>Productos Diversos Para Alimentación de Personal</t>
  </si>
  <si>
    <t>Adquisición de Agua Potable</t>
  </si>
  <si>
    <t>Utensilios Diversos de Carácter Comercial</t>
  </si>
  <si>
    <t xml:space="preserve">Material de Ferretería para Construcción y Reparación </t>
  </si>
  <si>
    <t>Cementos y Productos de Concreto</t>
  </si>
  <si>
    <t>Cal, Yeso y Productos de Yeso</t>
  </si>
  <si>
    <t>Madera y Productos de Madera</t>
  </si>
  <si>
    <t xml:space="preserve">Artículos y Materiales de Oficina en Vidrio </t>
  </si>
  <si>
    <t xml:space="preserve">Accesorios y Material Eléctrico </t>
  </si>
  <si>
    <t>Accesorios y material eléctrico para la Construcción</t>
  </si>
  <si>
    <t xml:space="preserve">Artículos Complementarios Para Servicios Generales </t>
  </si>
  <si>
    <t>Otros Materiales de Ferreteria para Construcción y Rep</t>
  </si>
  <si>
    <t>Fertilizantes,Pesticidas y otros Agroquimicos</t>
  </si>
  <si>
    <t>Medicinas y Productos Farmacéuticos de Aplicación Humana</t>
  </si>
  <si>
    <t>Fibras Sintéticas,Hules,Plásticos y Derivados</t>
  </si>
  <si>
    <t xml:space="preserve">Combustible, Lubricantes y Aditivos </t>
  </si>
  <si>
    <t>Lubricantes y Aditivos</t>
  </si>
  <si>
    <t xml:space="preserve">Artículos Para Servicios Generales </t>
  </si>
  <si>
    <t>Artículos Para Servicios Generales para seguridad y protección Personal</t>
  </si>
  <si>
    <t xml:space="preserve">Accesorios y Materiales Menores </t>
  </si>
  <si>
    <t>Refacc y Acc Menores de Edificios</t>
  </si>
  <si>
    <t>Material Menor de Ferretería Para Mobiliaria y Equipo</t>
  </si>
  <si>
    <t>Refacc. y Acc. Menores de Eq.de Comp.y Tec. de la información</t>
  </si>
  <si>
    <t>Refacc. y Acc. Menores para Equipo de Transporte</t>
  </si>
  <si>
    <t>Artículos Menores de Serivicio General para Maquinaria y otros Equiopos</t>
  </si>
  <si>
    <t>Servicios Generales</t>
  </si>
  <si>
    <t>Energía Eléctrica</t>
  </si>
  <si>
    <t>Gas</t>
  </si>
  <si>
    <t>Agua</t>
  </si>
  <si>
    <t>Telefonia Tradicional</t>
  </si>
  <si>
    <t>Servi. de Acce a Internet, Redes y Proce. de I</t>
  </si>
  <si>
    <t>Servicio Postal</t>
  </si>
  <si>
    <t>Arrendamiento de Edificios</t>
  </si>
  <si>
    <t xml:space="preserve">Arrendamiento de Muebles y Bienes Informaticos </t>
  </si>
  <si>
    <t>Arrendamieno de Informatica</t>
  </si>
  <si>
    <t>Arrendamiento de Equipo de Transporte</t>
  </si>
  <si>
    <t>Otros Arrendamientos</t>
  </si>
  <si>
    <t>Asesoría Asociada a Convenios, Tratados o Acuerdos</t>
  </si>
  <si>
    <t>Servicios de Informatica</t>
  </si>
  <si>
    <t>servicios de Capacitacón</t>
  </si>
  <si>
    <t xml:space="preserve">Impresiones Doctos oficiales para la presentación de Ser. Pub. Ident. Formatos Admo. </t>
  </si>
  <si>
    <t xml:space="preserve">Servicios de Vigilancia </t>
  </si>
  <si>
    <t>Comisiones Bancarias</t>
  </si>
  <si>
    <t>Seguros de Bienes Patrimoniales</t>
  </si>
  <si>
    <t>Fletes y Maniobras</t>
  </si>
  <si>
    <t>Comisiones por Ventas</t>
  </si>
  <si>
    <t>Mantenimiento y Conservacion de Inmuebles para la prestación de Serv. Admon.</t>
  </si>
  <si>
    <t xml:space="preserve">Mantenimiento y Conservacion de Planteles Escolares </t>
  </si>
  <si>
    <t>Instalación, Rep. y Mantenimiento de Mob. y Equipo de Admon. Educ. y Recre.</t>
  </si>
  <si>
    <t>Instalación, Rep. Y Mantenimiento de Equipo de Computo y tecnologia de la Info</t>
  </si>
  <si>
    <t>Mant y Conservacion de Bienes Informaticos</t>
  </si>
  <si>
    <t>Reparación y Mantenimiento de Equipo de Transp</t>
  </si>
  <si>
    <t>Mantenimiento y Conservación de Maquinaria y Equipo</t>
  </si>
  <si>
    <t>Servicios de Jardineria y Fumigación</t>
  </si>
  <si>
    <t>Difusión por radio, televisión y otros medios de mensajes comerciales para promover la venta de servicios</t>
  </si>
  <si>
    <t>Pasajes Aereos</t>
  </si>
  <si>
    <t>Pasajes Terrestres</t>
  </si>
  <si>
    <t>Viaticos en el Pais</t>
  </si>
  <si>
    <t>Gastos de Camino</t>
  </si>
  <si>
    <t xml:space="preserve">Otros Servicios de Traslado y Hospedaje </t>
  </si>
  <si>
    <t>Gastos de Ceremonial</t>
  </si>
  <si>
    <t>Gastos de Orden Social y Cultural</t>
  </si>
  <si>
    <t>Gasto de Representación</t>
  </si>
  <si>
    <t>Servicio Funerarios y de Cementerios</t>
  </si>
  <si>
    <t>Otros Impuestos y Derechos</t>
  </si>
  <si>
    <t>Penas, Multas, Accesorios y Actualizaciones</t>
  </si>
  <si>
    <t>Total 1000 - 3000</t>
  </si>
  <si>
    <t>Bienes Muebles, Inmuebles e Intangibles</t>
  </si>
  <si>
    <t>Mobiliariao y Equipo</t>
  </si>
  <si>
    <t>Muebles Excepto de Oficina Y Estanteria</t>
  </si>
  <si>
    <t>Equipo de Computación</t>
  </si>
  <si>
    <t>Otros Mobiliarios y Equipos</t>
  </si>
  <si>
    <t>EQUIPOS Y APARATOS AUDIOVISUALES</t>
  </si>
  <si>
    <t>Otros Mobiliario y Equipo Educacional y Recreativo</t>
  </si>
  <si>
    <t xml:space="preserve">  Aparatos e Instrumentos Para Uso Industrial</t>
  </si>
  <si>
    <t>Maquinaria, Equipo y Herramienta para Industria</t>
  </si>
  <si>
    <t>Equipos, Aparatos y Accesorios Electricos</t>
  </si>
  <si>
    <t>Herramientas y Máquinas-Herramienta</t>
  </si>
  <si>
    <t>SOFTWARE</t>
  </si>
  <si>
    <t>Total del Gasto</t>
  </si>
  <si>
    <t>OTROS EQUIPOS DE COMUNICACIÓN</t>
  </si>
  <si>
    <t>https://1drv.ms/x/s!AgbLPaenaTuUlhBDyrsghMn9SjBl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</si>
</sst>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color theme="1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sz val="10"/>
      <color theme="1"/>
      <name val="Arial Narrow"/>
      <family val="2"/>
    </font>
    <font>
      <b/>
      <sz val="10"/>
      <name val="Arial Narrow"/>
      <family val="2"/>
    </font>
    <font>
      <sz val="10"/>
      <color rgb="FF000000"/>
      <name val="Arial Narrow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rgb="FFFF000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4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justify" vertical="top" wrapText="1"/>
    </xf>
    <xf numFmtId="43" fontId="5" fillId="0" borderId="3" xfId="2" applyNumberFormat="1" applyFont="1" applyBorder="1" applyAlignment="1">
      <alignment horizontal="justify" vertical="center" wrapText="1"/>
    </xf>
    <xf numFmtId="43" fontId="5" fillId="0" borderId="3" xfId="0" applyNumberFormat="1" applyFont="1" applyBorder="1" applyAlignment="1">
      <alignment horizontal="justify" vertical="center" wrapText="1"/>
    </xf>
    <xf numFmtId="43" fontId="5" fillId="0" borderId="3" xfId="2" applyNumberFormat="1" applyFont="1" applyFill="1" applyBorder="1" applyAlignment="1" applyProtection="1">
      <alignment horizontal="right" vertical="center" wrapText="1"/>
    </xf>
    <xf numFmtId="0" fontId="6" fillId="0" borderId="4" xfId="0" applyFont="1" applyBorder="1" applyAlignment="1">
      <alignment horizontal="center"/>
    </xf>
    <xf numFmtId="0" fontId="6" fillId="0" borderId="5" xfId="0" applyFont="1" applyBorder="1"/>
    <xf numFmtId="43" fontId="7" fillId="0" borderId="3" xfId="2" applyFont="1" applyFill="1" applyBorder="1" applyAlignment="1" applyProtection="1">
      <alignment horizontal="right" vertical="top" wrapText="1"/>
    </xf>
    <xf numFmtId="43" fontId="8" fillId="0" borderId="3" xfId="2" applyFont="1" applyBorder="1" applyAlignment="1">
      <alignment vertical="center"/>
    </xf>
    <xf numFmtId="43" fontId="8" fillId="0" borderId="3" xfId="2" applyFont="1" applyFill="1" applyBorder="1" applyAlignment="1" applyProtection="1">
      <alignment horizontal="right" vertical="center" wrapText="1"/>
    </xf>
    <xf numFmtId="43" fontId="8" fillId="0" borderId="3" xfId="2" applyFont="1" applyBorder="1" applyAlignment="1">
      <alignment horizontal="justify" vertical="center" wrapText="1"/>
    </xf>
    <xf numFmtId="2" fontId="8" fillId="0" borderId="3" xfId="2" applyNumberFormat="1" applyFont="1" applyFill="1" applyBorder="1" applyAlignment="1" applyProtection="1">
      <alignment horizontal="right" vertical="center" wrapText="1"/>
    </xf>
    <xf numFmtId="2" fontId="8" fillId="0" borderId="3" xfId="2" applyNumberFormat="1" applyFont="1" applyBorder="1" applyAlignment="1">
      <alignment vertical="center"/>
    </xf>
    <xf numFmtId="0" fontId="9" fillId="0" borderId="4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justify" vertical="top" wrapText="1"/>
    </xf>
    <xf numFmtId="43" fontId="5" fillId="0" borderId="3" xfId="2" applyFont="1" applyBorder="1" applyAlignment="1">
      <alignment vertical="center"/>
    </xf>
    <xf numFmtId="43" fontId="5" fillId="0" borderId="3" xfId="2" applyFont="1" applyFill="1" applyBorder="1" applyAlignment="1" applyProtection="1">
      <alignment horizontal="right" vertical="center" wrapText="1"/>
    </xf>
    <xf numFmtId="2" fontId="7" fillId="0" borderId="3" xfId="2" applyNumberFormat="1" applyFont="1" applyFill="1" applyBorder="1" applyAlignment="1" applyProtection="1">
      <alignment horizontal="right" vertical="top" wrapText="1"/>
    </xf>
    <xf numFmtId="0" fontId="6" fillId="0" borderId="2" xfId="0" applyFont="1" applyBorder="1" applyAlignment="1">
      <alignment horizontal="center"/>
    </xf>
    <xf numFmtId="2" fontId="6" fillId="0" borderId="3" xfId="2" applyNumberFormat="1" applyFont="1" applyBorder="1" applyAlignment="1">
      <alignment vertical="center"/>
    </xf>
    <xf numFmtId="43" fontId="5" fillId="0" borderId="3" xfId="0" applyNumberFormat="1" applyFont="1" applyBorder="1" applyAlignment="1">
      <alignment vertical="center"/>
    </xf>
    <xf numFmtId="0" fontId="6" fillId="0" borderId="6" xfId="0" applyFont="1" applyBorder="1" applyAlignment="1">
      <alignment horizontal="center"/>
    </xf>
    <xf numFmtId="0" fontId="9" fillId="0" borderId="7" xfId="0" applyFont="1" applyBorder="1"/>
    <xf numFmtId="43" fontId="5" fillId="0" borderId="8" xfId="2" applyFont="1" applyBorder="1" applyAlignment="1">
      <alignment vertical="center"/>
    </xf>
    <xf numFmtId="43" fontId="5" fillId="0" borderId="8" xfId="2" applyFont="1" applyFill="1" applyBorder="1" applyAlignment="1" applyProtection="1">
      <alignment horizontal="right" vertical="center" wrapText="1"/>
    </xf>
    <xf numFmtId="43" fontId="8" fillId="0" borderId="9" xfId="2" applyFont="1" applyBorder="1" applyAlignment="1">
      <alignment vertical="center"/>
    </xf>
    <xf numFmtId="43" fontId="5" fillId="0" borderId="9" xfId="2" applyFont="1" applyBorder="1" applyAlignment="1">
      <alignment vertical="center"/>
    </xf>
    <xf numFmtId="0" fontId="6" fillId="0" borderId="5" xfId="0" applyFont="1" applyBorder="1" applyAlignment="1">
      <alignment vertical="center"/>
    </xf>
    <xf numFmtId="2" fontId="10" fillId="4" borderId="0" xfId="2" applyNumberFormat="1" applyFont="1" applyFill="1" applyBorder="1" applyAlignment="1">
      <alignment horizontal="right" vertical="top" wrapText="1"/>
    </xf>
    <xf numFmtId="0" fontId="6" fillId="0" borderId="3" xfId="0" applyFont="1" applyBorder="1"/>
    <xf numFmtId="0" fontId="6" fillId="0" borderId="0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9" fillId="0" borderId="8" xfId="0" applyFont="1" applyBorder="1"/>
    <xf numFmtId="43" fontId="13" fillId="0" borderId="3" xfId="2" applyFont="1" applyBorder="1" applyAlignment="1">
      <alignment vertical="center"/>
    </xf>
    <xf numFmtId="2" fontId="13" fillId="0" borderId="3" xfId="2" applyNumberFormat="1" applyFont="1" applyBorder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39" fontId="6" fillId="4" borderId="0" xfId="0" applyNumberFormat="1" applyFont="1" applyFill="1" applyBorder="1" applyAlignment="1">
      <alignment horizontal="right" vertical="top" wrapText="1"/>
    </xf>
    <xf numFmtId="39" fontId="13" fillId="4" borderId="0" xfId="0" applyNumberFormat="1" applyFont="1" applyFill="1" applyBorder="1" applyAlignment="1">
      <alignment horizontal="right" vertical="top" wrapText="1"/>
    </xf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1drv.ms/x/s!AgbLPaenaTuUlhBDyrsghMn9SjB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42" t="s">
        <v>1</v>
      </c>
      <c r="B2" s="43"/>
      <c r="C2" s="43"/>
      <c r="D2" s="42" t="s">
        <v>2</v>
      </c>
      <c r="E2" s="43"/>
      <c r="F2" s="43"/>
      <c r="G2" s="42" t="s">
        <v>3</v>
      </c>
      <c r="H2" s="43"/>
      <c r="I2" s="43"/>
    </row>
    <row r="3" spans="1:9" x14ac:dyDescent="0.25">
      <c r="A3" s="44" t="s">
        <v>4</v>
      </c>
      <c r="B3" s="43"/>
      <c r="C3" s="43"/>
      <c r="D3" s="44" t="s">
        <v>5</v>
      </c>
      <c r="E3" s="43"/>
      <c r="F3" s="43"/>
      <c r="G3" s="44" t="s">
        <v>6</v>
      </c>
      <c r="H3" s="43"/>
      <c r="I3" s="43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42" t="s">
        <v>23</v>
      </c>
      <c r="B6" s="43"/>
      <c r="C6" s="43"/>
      <c r="D6" s="43"/>
      <c r="E6" s="43"/>
      <c r="F6" s="43"/>
      <c r="G6" s="43"/>
      <c r="H6" s="43"/>
      <c r="I6" s="43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2018</v>
      </c>
      <c r="B8" s="4">
        <v>43344</v>
      </c>
      <c r="C8" s="4">
        <v>43465</v>
      </c>
      <c r="D8">
        <v>184</v>
      </c>
      <c r="E8" s="5" t="s">
        <v>173</v>
      </c>
      <c r="F8" t="s">
        <v>51</v>
      </c>
      <c r="G8" s="4">
        <v>43472</v>
      </c>
      <c r="H8" s="4">
        <v>43472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24"/>
  <sheetViews>
    <sheetView topLeftCell="A3" workbookViewId="0">
      <selection activeCell="E33" sqref="E33"/>
    </sheetView>
  </sheetViews>
  <sheetFormatPr baseColWidth="10" defaultColWidth="9.140625" defaultRowHeight="15" x14ac:dyDescent="0.25"/>
  <cols>
    <col min="1" max="1" width="4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2.5703125" bestFit="1" customWidth="1"/>
    <col min="7" max="7" width="12.85546875" bestFit="1" customWidth="1"/>
    <col min="8" max="8" width="14.28515625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184</v>
      </c>
      <c r="B4" s="7">
        <v>1000</v>
      </c>
      <c r="C4" s="8" t="s">
        <v>52</v>
      </c>
      <c r="D4" s="9">
        <f>SUM(D5:D33)</f>
        <v>106674512.16000001</v>
      </c>
      <c r="E4" s="10">
        <f>SUM(E5:E33)</f>
        <v>24402870.629999995</v>
      </c>
      <c r="F4" s="11">
        <f>D4+E4</f>
        <v>131077382.79000001</v>
      </c>
      <c r="G4" s="10">
        <f>SUM(G5:G33)</f>
        <v>106313556.77000001</v>
      </c>
      <c r="H4" s="10">
        <f>SUM(H5:H33)</f>
        <v>106313556.77000001</v>
      </c>
      <c r="I4" s="11">
        <f>F4-G4</f>
        <v>24763826.019999996</v>
      </c>
    </row>
    <row r="5" spans="1:9" x14ac:dyDescent="0.25">
      <c r="A5">
        <v>184</v>
      </c>
      <c r="B5" s="12">
        <v>11301</v>
      </c>
      <c r="C5" s="13" t="s">
        <v>53</v>
      </c>
      <c r="D5" s="14">
        <v>14389256.060000001</v>
      </c>
      <c r="E5" s="15">
        <v>5443001.1500000004</v>
      </c>
      <c r="F5" s="16">
        <f>D5+E5</f>
        <v>19832257.210000001</v>
      </c>
      <c r="G5" s="17">
        <v>19775075.960000001</v>
      </c>
      <c r="H5" s="17">
        <v>19775075.960000001</v>
      </c>
      <c r="I5" s="16">
        <f t="shared" ref="I5:I69" si="0">F5-G5</f>
        <v>57181.25</v>
      </c>
    </row>
    <row r="6" spans="1:9" x14ac:dyDescent="0.25">
      <c r="A6" s="3">
        <v>184</v>
      </c>
      <c r="B6" s="12">
        <v>11303</v>
      </c>
      <c r="C6" s="13" t="s">
        <v>54</v>
      </c>
      <c r="D6" s="14">
        <v>4479526.08</v>
      </c>
      <c r="E6" s="40">
        <v>120887.01</v>
      </c>
      <c r="F6" s="16">
        <f t="shared" ref="F6:F70" si="1">D6+E6</f>
        <v>4600413.09</v>
      </c>
      <c r="G6" s="17">
        <v>4358639.05</v>
      </c>
      <c r="H6" s="17">
        <v>4358639.05</v>
      </c>
      <c r="I6" s="16">
        <f t="shared" si="0"/>
        <v>241774.04000000004</v>
      </c>
    </row>
    <row r="7" spans="1:9" x14ac:dyDescent="0.25">
      <c r="A7" s="6">
        <v>184</v>
      </c>
      <c r="B7" s="12">
        <v>11306</v>
      </c>
      <c r="C7" s="13" t="s">
        <v>55</v>
      </c>
      <c r="D7" s="14">
        <v>14697266.73</v>
      </c>
      <c r="E7" s="40">
        <v>10068869.27</v>
      </c>
      <c r="F7" s="16">
        <f t="shared" si="1"/>
        <v>24766136</v>
      </c>
      <c r="G7" s="17">
        <v>4628397.46</v>
      </c>
      <c r="H7" s="17">
        <v>4628397.46</v>
      </c>
      <c r="I7" s="18">
        <f t="shared" si="0"/>
        <v>20137738.539999999</v>
      </c>
    </row>
    <row r="8" spans="1:9" x14ac:dyDescent="0.25">
      <c r="A8" s="6">
        <v>184</v>
      </c>
      <c r="B8" s="12">
        <v>11307</v>
      </c>
      <c r="C8" s="13" t="s">
        <v>56</v>
      </c>
      <c r="D8" s="14">
        <v>11622404.619999999</v>
      </c>
      <c r="E8" s="15">
        <v>3007215.15</v>
      </c>
      <c r="F8" s="16">
        <f t="shared" si="1"/>
        <v>14629619.77</v>
      </c>
      <c r="G8" s="17">
        <v>14629619.77</v>
      </c>
      <c r="H8" s="17">
        <v>14629619.77</v>
      </c>
      <c r="I8" s="18">
        <f t="shared" si="0"/>
        <v>0</v>
      </c>
    </row>
    <row r="9" spans="1:9" x14ac:dyDescent="0.25">
      <c r="A9" s="6">
        <v>184</v>
      </c>
      <c r="B9" s="12">
        <v>11310</v>
      </c>
      <c r="C9" s="13" t="s">
        <v>57</v>
      </c>
      <c r="D9" s="14">
        <v>7677002.1100000003</v>
      </c>
      <c r="E9" s="15">
        <v>2070895.15</v>
      </c>
      <c r="F9" s="16">
        <f t="shared" si="1"/>
        <v>9747897.2599999998</v>
      </c>
      <c r="G9" s="17">
        <v>9747897.2599999998</v>
      </c>
      <c r="H9" s="17">
        <v>9747897.2599999998</v>
      </c>
      <c r="I9" s="18">
        <f t="shared" si="0"/>
        <v>0</v>
      </c>
    </row>
    <row r="10" spans="1:9" x14ac:dyDescent="0.25">
      <c r="A10" s="6">
        <v>184</v>
      </c>
      <c r="B10" s="12">
        <v>12201</v>
      </c>
      <c r="C10" s="13" t="s">
        <v>58</v>
      </c>
      <c r="D10" s="14">
        <v>22156073.98</v>
      </c>
      <c r="E10" s="40">
        <v>1037124.83</v>
      </c>
      <c r="F10" s="16">
        <f t="shared" si="1"/>
        <v>23193198.809999999</v>
      </c>
      <c r="G10" s="17">
        <v>21040467.699999999</v>
      </c>
      <c r="H10" s="17">
        <v>21040467.699999999</v>
      </c>
      <c r="I10" s="16">
        <f t="shared" si="0"/>
        <v>2152731.1099999994</v>
      </c>
    </row>
    <row r="11" spans="1:9" x14ac:dyDescent="0.25">
      <c r="A11" s="6">
        <v>184</v>
      </c>
      <c r="B11" s="12">
        <v>13101</v>
      </c>
      <c r="C11" s="13" t="s">
        <v>59</v>
      </c>
      <c r="D11" s="14">
        <v>1125669.71</v>
      </c>
      <c r="E11" s="15">
        <v>116005.75999999999</v>
      </c>
      <c r="F11" s="16">
        <f t="shared" si="1"/>
        <v>1241675.47</v>
      </c>
      <c r="G11" s="17">
        <v>1241675.47</v>
      </c>
      <c r="H11" s="17">
        <v>1241675.47</v>
      </c>
      <c r="I11" s="18">
        <f t="shared" si="0"/>
        <v>0</v>
      </c>
    </row>
    <row r="12" spans="1:9" x14ac:dyDescent="0.25">
      <c r="A12" s="6">
        <v>184</v>
      </c>
      <c r="B12" s="12">
        <v>13201</v>
      </c>
      <c r="C12" s="13" t="s">
        <v>60</v>
      </c>
      <c r="D12" s="14">
        <v>1779072.69</v>
      </c>
      <c r="E12" s="15">
        <v>41580.230000000003</v>
      </c>
      <c r="F12" s="16">
        <f t="shared" si="1"/>
        <v>1820652.92</v>
      </c>
      <c r="G12" s="17">
        <v>1820652.92</v>
      </c>
      <c r="H12" s="17">
        <v>1820652.92</v>
      </c>
      <c r="I12" s="18">
        <f t="shared" si="0"/>
        <v>0</v>
      </c>
    </row>
    <row r="13" spans="1:9" x14ac:dyDescent="0.25">
      <c r="A13" s="6">
        <v>184</v>
      </c>
      <c r="B13" s="12">
        <v>13202</v>
      </c>
      <c r="C13" s="13" t="s">
        <v>61</v>
      </c>
      <c r="D13" s="14">
        <v>4350082.46</v>
      </c>
      <c r="E13" s="15">
        <v>1001331.43</v>
      </c>
      <c r="F13" s="16">
        <f t="shared" si="1"/>
        <v>5351413.8899999997</v>
      </c>
      <c r="G13" s="17">
        <v>5349413.8899999997</v>
      </c>
      <c r="H13" s="17">
        <v>5349413.8899999997</v>
      </c>
      <c r="I13" s="16">
        <f t="shared" si="0"/>
        <v>2000</v>
      </c>
    </row>
    <row r="14" spans="1:9" x14ac:dyDescent="0.25">
      <c r="A14" s="6">
        <v>184</v>
      </c>
      <c r="B14" s="12">
        <v>13203</v>
      </c>
      <c r="C14" s="13" t="s">
        <v>62</v>
      </c>
      <c r="D14" s="14">
        <v>628019.43000000005</v>
      </c>
      <c r="E14" s="15">
        <v>11571.49</v>
      </c>
      <c r="F14" s="16">
        <f t="shared" si="1"/>
        <v>639590.92000000004</v>
      </c>
      <c r="G14" s="17">
        <v>639590.92000000004</v>
      </c>
      <c r="H14" s="17">
        <v>639590.92000000004</v>
      </c>
      <c r="I14" s="18">
        <f t="shared" si="0"/>
        <v>0</v>
      </c>
    </row>
    <row r="15" spans="1:9" x14ac:dyDescent="0.25">
      <c r="A15" s="6">
        <v>184</v>
      </c>
      <c r="B15" s="12">
        <v>13204</v>
      </c>
      <c r="C15" s="13" t="s">
        <v>63</v>
      </c>
      <c r="D15" s="14">
        <v>628019.39</v>
      </c>
      <c r="E15" s="15">
        <v>11571.53</v>
      </c>
      <c r="F15" s="16">
        <f t="shared" si="1"/>
        <v>639590.92000000004</v>
      </c>
      <c r="G15" s="17">
        <v>639590.92000000004</v>
      </c>
      <c r="H15" s="17">
        <v>639590.92000000004</v>
      </c>
      <c r="I15" s="18">
        <f t="shared" si="0"/>
        <v>0</v>
      </c>
    </row>
    <row r="16" spans="1:9" x14ac:dyDescent="0.25">
      <c r="A16" s="6">
        <v>184</v>
      </c>
      <c r="B16" s="12">
        <v>13403</v>
      </c>
      <c r="C16" s="13" t="s">
        <v>64</v>
      </c>
      <c r="D16" s="14">
        <v>1942311.68</v>
      </c>
      <c r="E16" s="15">
        <v>584683.81999999995</v>
      </c>
      <c r="F16" s="16">
        <f t="shared" si="1"/>
        <v>2526995.5</v>
      </c>
      <c r="G16" s="17">
        <v>2524045.36</v>
      </c>
      <c r="H16" s="17">
        <v>2524045.36</v>
      </c>
      <c r="I16" s="16">
        <f t="shared" si="0"/>
        <v>2950.1400000001304</v>
      </c>
    </row>
    <row r="17" spans="1:9" x14ac:dyDescent="0.25">
      <c r="A17" s="6">
        <v>184</v>
      </c>
      <c r="B17" s="12">
        <v>14101</v>
      </c>
      <c r="C17" s="13" t="s">
        <v>65</v>
      </c>
      <c r="D17" s="14">
        <v>4560255.8499999996</v>
      </c>
      <c r="E17" s="40">
        <v>196274.74</v>
      </c>
      <c r="F17" s="16">
        <f t="shared" si="1"/>
        <v>4756530.59</v>
      </c>
      <c r="G17" s="17">
        <v>4155378.75</v>
      </c>
      <c r="H17" s="17">
        <v>4155378.75</v>
      </c>
      <c r="I17" s="16">
        <f t="shared" si="0"/>
        <v>601151.83999999985</v>
      </c>
    </row>
    <row r="18" spans="1:9" x14ac:dyDescent="0.25">
      <c r="A18" s="6">
        <v>184</v>
      </c>
      <c r="B18" s="12">
        <v>14103</v>
      </c>
      <c r="C18" s="13" t="s">
        <v>66</v>
      </c>
      <c r="D18" s="14">
        <v>13465.51</v>
      </c>
      <c r="E18" s="19">
        <v>0</v>
      </c>
      <c r="F18" s="16">
        <f t="shared" si="1"/>
        <v>13465.51</v>
      </c>
      <c r="G18" s="17">
        <v>12912.18</v>
      </c>
      <c r="H18" s="17">
        <v>12912.18</v>
      </c>
      <c r="I18" s="16">
        <f t="shared" si="0"/>
        <v>553.32999999999993</v>
      </c>
    </row>
    <row r="19" spans="1:9" x14ac:dyDescent="0.25">
      <c r="A19" s="6">
        <v>184</v>
      </c>
      <c r="B19" s="12">
        <v>14104</v>
      </c>
      <c r="C19" s="13" t="s">
        <v>67</v>
      </c>
      <c r="D19" s="14">
        <v>240012.73</v>
      </c>
      <c r="E19" s="19">
        <v>0</v>
      </c>
      <c r="F19" s="16">
        <f t="shared" si="1"/>
        <v>240012.73</v>
      </c>
      <c r="G19" s="17">
        <v>219537.23</v>
      </c>
      <c r="H19" s="17">
        <v>219537.23</v>
      </c>
      <c r="I19" s="16">
        <f t="shared" si="0"/>
        <v>20475.5</v>
      </c>
    </row>
    <row r="20" spans="1:9" x14ac:dyDescent="0.25">
      <c r="A20" s="6">
        <v>184</v>
      </c>
      <c r="B20" s="12">
        <v>14105</v>
      </c>
      <c r="C20" s="13" t="s">
        <v>68</v>
      </c>
      <c r="D20" s="14">
        <v>211623.74</v>
      </c>
      <c r="E20" s="15">
        <v>14160.34</v>
      </c>
      <c r="F20" s="16">
        <f t="shared" si="1"/>
        <v>225784.08</v>
      </c>
      <c r="G20" s="17">
        <v>218703.91</v>
      </c>
      <c r="H20" s="17">
        <v>218703.91</v>
      </c>
      <c r="I20" s="16">
        <f t="shared" si="0"/>
        <v>7080.1699999999837</v>
      </c>
    </row>
    <row r="21" spans="1:9" x14ac:dyDescent="0.25">
      <c r="A21" s="6">
        <v>184</v>
      </c>
      <c r="B21" s="12">
        <v>14106</v>
      </c>
      <c r="C21" s="13" t="s">
        <v>69</v>
      </c>
      <c r="D21" s="14">
        <v>1200840.56</v>
      </c>
      <c r="E21" s="19">
        <v>0</v>
      </c>
      <c r="F21" s="16">
        <f t="shared" si="1"/>
        <v>1200840.56</v>
      </c>
      <c r="G21" s="17">
        <v>1093519.3</v>
      </c>
      <c r="H21" s="17">
        <v>1093519.3</v>
      </c>
      <c r="I21" s="16">
        <f t="shared" si="0"/>
        <v>107321.26000000001</v>
      </c>
    </row>
    <row r="22" spans="1:9" x14ac:dyDescent="0.25">
      <c r="A22" s="6">
        <v>184</v>
      </c>
      <c r="B22" s="12">
        <v>14107</v>
      </c>
      <c r="C22" s="13" t="s">
        <v>70</v>
      </c>
      <c r="D22" s="14">
        <v>423049.2</v>
      </c>
      <c r="E22" s="15">
        <v>14358.55</v>
      </c>
      <c r="F22" s="16">
        <f t="shared" si="1"/>
        <v>437407.75</v>
      </c>
      <c r="G22" s="17">
        <v>437407.75</v>
      </c>
      <c r="H22" s="17">
        <v>437407.75</v>
      </c>
      <c r="I22" s="18">
        <f t="shared" si="0"/>
        <v>0</v>
      </c>
    </row>
    <row r="23" spans="1:9" x14ac:dyDescent="0.25">
      <c r="A23" s="6">
        <v>184</v>
      </c>
      <c r="B23" s="12">
        <v>14108</v>
      </c>
      <c r="C23" s="13" t="s">
        <v>71</v>
      </c>
      <c r="D23" s="14">
        <v>1638604.91</v>
      </c>
      <c r="E23" s="19">
        <v>0</v>
      </c>
      <c r="F23" s="16">
        <f t="shared" si="1"/>
        <v>1638604.91</v>
      </c>
      <c r="G23" s="17">
        <v>1541164</v>
      </c>
      <c r="H23" s="17">
        <v>1541164</v>
      </c>
      <c r="I23" s="16">
        <f t="shared" si="0"/>
        <v>97440.909999999916</v>
      </c>
    </row>
    <row r="24" spans="1:9" x14ac:dyDescent="0.25">
      <c r="A24" s="6">
        <v>184</v>
      </c>
      <c r="B24" s="12">
        <v>14201</v>
      </c>
      <c r="C24" s="13" t="s">
        <v>72</v>
      </c>
      <c r="D24" s="14">
        <v>2559401.7799999998</v>
      </c>
      <c r="E24" s="19">
        <v>0</v>
      </c>
      <c r="F24" s="16">
        <f t="shared" si="1"/>
        <v>2559401.7799999998</v>
      </c>
      <c r="G24" s="17">
        <v>2271899.0099999998</v>
      </c>
      <c r="H24" s="17">
        <v>2271899.0099999998</v>
      </c>
      <c r="I24" s="16">
        <f t="shared" si="0"/>
        <v>287502.77</v>
      </c>
    </row>
    <row r="25" spans="1:9" x14ac:dyDescent="0.25">
      <c r="A25" s="6">
        <v>184</v>
      </c>
      <c r="B25" s="12">
        <v>14301</v>
      </c>
      <c r="C25" s="13" t="s">
        <v>73</v>
      </c>
      <c r="D25" s="14">
        <v>7560978.2199999997</v>
      </c>
      <c r="E25" s="15">
        <v>266721.96000000002</v>
      </c>
      <c r="F25" s="16">
        <f t="shared" si="1"/>
        <v>7827700.1799999997</v>
      </c>
      <c r="G25" s="17">
        <v>7827700.1799999997</v>
      </c>
      <c r="H25" s="17">
        <v>7827700.1799999997</v>
      </c>
      <c r="I25" s="18">
        <f t="shared" si="0"/>
        <v>0</v>
      </c>
    </row>
    <row r="26" spans="1:9" x14ac:dyDescent="0.25">
      <c r="A26" s="6">
        <v>184</v>
      </c>
      <c r="B26" s="12">
        <v>14404</v>
      </c>
      <c r="C26" s="13" t="s">
        <v>74</v>
      </c>
      <c r="D26" s="14">
        <v>989658.83</v>
      </c>
      <c r="E26" s="19">
        <v>0</v>
      </c>
      <c r="F26" s="16">
        <f t="shared" si="1"/>
        <v>989658.83</v>
      </c>
      <c r="G26" s="17">
        <v>753364.56</v>
      </c>
      <c r="H26" s="17">
        <v>753364.56</v>
      </c>
      <c r="I26" s="16">
        <f t="shared" si="0"/>
        <v>236294.2699999999</v>
      </c>
    </row>
    <row r="27" spans="1:9" x14ac:dyDescent="0.25">
      <c r="A27" s="6">
        <v>184</v>
      </c>
      <c r="B27" s="12">
        <v>15202</v>
      </c>
      <c r="C27" s="13" t="s">
        <v>75</v>
      </c>
      <c r="D27" s="14">
        <v>677900.98</v>
      </c>
      <c r="E27" s="40">
        <v>280940.61</v>
      </c>
      <c r="F27" s="16">
        <f t="shared" si="1"/>
        <v>958841.59</v>
      </c>
      <c r="G27" s="15">
        <v>393331.38</v>
      </c>
      <c r="H27" s="15">
        <v>393331.38</v>
      </c>
      <c r="I27" s="16">
        <f t="shared" si="0"/>
        <v>565510.21</v>
      </c>
    </row>
    <row r="28" spans="1:9" x14ac:dyDescent="0.25">
      <c r="A28" s="6">
        <v>184</v>
      </c>
      <c r="B28" s="12">
        <v>15404</v>
      </c>
      <c r="C28" s="13" t="s">
        <v>76</v>
      </c>
      <c r="D28" s="14">
        <v>579826.57999999996</v>
      </c>
      <c r="E28" s="19">
        <v>0</v>
      </c>
      <c r="F28" s="16">
        <f t="shared" si="1"/>
        <v>579826.57999999996</v>
      </c>
      <c r="G28" s="15">
        <v>579821.84</v>
      </c>
      <c r="H28" s="15">
        <v>579821.84</v>
      </c>
      <c r="I28" s="16">
        <f t="shared" si="0"/>
        <v>4.7399999999906868</v>
      </c>
    </row>
    <row r="29" spans="1:9" x14ac:dyDescent="0.25">
      <c r="A29" s="6">
        <v>184</v>
      </c>
      <c r="B29" s="12">
        <v>15410</v>
      </c>
      <c r="C29" s="13" t="s">
        <v>77</v>
      </c>
      <c r="D29" s="14">
        <v>6668.79</v>
      </c>
      <c r="E29" s="45">
        <v>4100</v>
      </c>
      <c r="F29" s="16">
        <f t="shared" si="1"/>
        <v>10768.79</v>
      </c>
      <c r="G29" s="15">
        <v>10000</v>
      </c>
      <c r="H29" s="15">
        <v>10000</v>
      </c>
      <c r="I29" s="16">
        <f t="shared" si="0"/>
        <v>768.79000000000087</v>
      </c>
    </row>
    <row r="30" spans="1:9" x14ac:dyDescent="0.25">
      <c r="A30" s="6">
        <v>184</v>
      </c>
      <c r="B30" s="12">
        <v>15418</v>
      </c>
      <c r="C30" s="13" t="s">
        <v>78</v>
      </c>
      <c r="D30" s="14">
        <v>266942.31</v>
      </c>
      <c r="E30" s="19">
        <v>0</v>
      </c>
      <c r="F30" s="16">
        <f t="shared" si="1"/>
        <v>266942.31</v>
      </c>
      <c r="G30" s="15">
        <v>226500</v>
      </c>
      <c r="H30" s="15">
        <v>226500</v>
      </c>
      <c r="I30" s="16">
        <f t="shared" si="0"/>
        <v>40442.31</v>
      </c>
    </row>
    <row r="31" spans="1:9" x14ac:dyDescent="0.25">
      <c r="A31" s="6">
        <v>184</v>
      </c>
      <c r="B31" s="12">
        <v>15501</v>
      </c>
      <c r="C31" s="13" t="s">
        <v>79</v>
      </c>
      <c r="D31" s="14">
        <v>38028.370000000003</v>
      </c>
      <c r="E31" s="40">
        <v>3150</v>
      </c>
      <c r="F31" s="16">
        <f t="shared" si="1"/>
        <v>41178.370000000003</v>
      </c>
      <c r="G31" s="15">
        <v>30970</v>
      </c>
      <c r="H31" s="15">
        <v>30970</v>
      </c>
      <c r="I31" s="16">
        <f t="shared" si="0"/>
        <v>10208.370000000003</v>
      </c>
    </row>
    <row r="32" spans="1:9" x14ac:dyDescent="0.25">
      <c r="A32" s="6">
        <v>184</v>
      </c>
      <c r="B32" s="12">
        <v>15901</v>
      </c>
      <c r="C32" s="13" t="s">
        <v>80</v>
      </c>
      <c r="D32" s="14">
        <v>56148.86</v>
      </c>
      <c r="E32" s="45">
        <v>16501.14</v>
      </c>
      <c r="F32" s="16">
        <f t="shared" si="1"/>
        <v>72650</v>
      </c>
      <c r="G32" s="15">
        <v>66280</v>
      </c>
      <c r="H32" s="15">
        <v>66280</v>
      </c>
      <c r="I32" s="16">
        <f t="shared" si="0"/>
        <v>6370</v>
      </c>
    </row>
    <row r="33" spans="1:9" x14ac:dyDescent="0.25">
      <c r="A33" s="6">
        <v>184</v>
      </c>
      <c r="B33" s="12">
        <v>17102</v>
      </c>
      <c r="C33" s="13" t="s">
        <v>81</v>
      </c>
      <c r="D33" s="14">
        <v>176400</v>
      </c>
      <c r="E33" s="46">
        <v>91926.47</v>
      </c>
      <c r="F33" s="16">
        <f t="shared" si="1"/>
        <v>268326.46999999997</v>
      </c>
      <c r="G33" s="15">
        <v>80000</v>
      </c>
      <c r="H33" s="15">
        <v>80000</v>
      </c>
      <c r="I33" s="16">
        <f t="shared" si="0"/>
        <v>188326.46999999997</v>
      </c>
    </row>
    <row r="34" spans="1:9" x14ac:dyDescent="0.25">
      <c r="A34" s="6">
        <v>184</v>
      </c>
      <c r="B34" s="20">
        <v>2000</v>
      </c>
      <c r="C34" s="21" t="s">
        <v>82</v>
      </c>
      <c r="D34" s="22">
        <f>SUM(D35:D68)</f>
        <v>4261463.5399999991</v>
      </c>
      <c r="E34" s="22">
        <f>SUM(E35:E68)</f>
        <v>9617123.6699999999</v>
      </c>
      <c r="F34" s="23">
        <f t="shared" si="1"/>
        <v>13878587.209999999</v>
      </c>
      <c r="G34" s="22">
        <f>SUM(G35:G68)</f>
        <v>13223194.860000003</v>
      </c>
      <c r="H34" s="22">
        <f>SUM(H35:H68)</f>
        <v>6393786.3499999996</v>
      </c>
      <c r="I34" s="23">
        <f t="shared" si="0"/>
        <v>655392.3499999959</v>
      </c>
    </row>
    <row r="35" spans="1:9" x14ac:dyDescent="0.25">
      <c r="A35" s="6">
        <v>184</v>
      </c>
      <c r="B35" s="12">
        <v>21101</v>
      </c>
      <c r="C35" s="13" t="s">
        <v>83</v>
      </c>
      <c r="D35" s="24">
        <v>665384.09</v>
      </c>
      <c r="E35" s="19">
        <v>303058.69</v>
      </c>
      <c r="F35" s="18">
        <f t="shared" si="1"/>
        <v>968442.78</v>
      </c>
      <c r="G35" s="19">
        <v>936054.48</v>
      </c>
      <c r="H35" s="19">
        <v>700027.83</v>
      </c>
      <c r="I35" s="18">
        <f t="shared" si="0"/>
        <v>32388.300000000047</v>
      </c>
    </row>
    <row r="36" spans="1:9" x14ac:dyDescent="0.25">
      <c r="A36" s="6">
        <v>184</v>
      </c>
      <c r="B36" s="12">
        <v>21201</v>
      </c>
      <c r="C36" s="13" t="s">
        <v>84</v>
      </c>
      <c r="D36" s="24">
        <v>12772.87</v>
      </c>
      <c r="E36" s="19">
        <v>0</v>
      </c>
      <c r="F36" s="18">
        <f t="shared" si="1"/>
        <v>12772.87</v>
      </c>
      <c r="G36" s="19">
        <v>6547.2</v>
      </c>
      <c r="H36" s="19">
        <v>6547.2</v>
      </c>
      <c r="I36" s="18">
        <f t="shared" si="0"/>
        <v>6225.670000000001</v>
      </c>
    </row>
    <row r="37" spans="1:9" x14ac:dyDescent="0.25">
      <c r="A37" s="6">
        <v>184</v>
      </c>
      <c r="B37" s="12">
        <v>21401</v>
      </c>
      <c r="C37" s="13" t="s">
        <v>85</v>
      </c>
      <c r="D37" s="24">
        <v>492776.99</v>
      </c>
      <c r="E37" s="19">
        <v>6822.43</v>
      </c>
      <c r="F37" s="18">
        <f t="shared" si="1"/>
        <v>499599.42</v>
      </c>
      <c r="G37" s="19">
        <v>499599.42</v>
      </c>
      <c r="H37" s="19">
        <v>491804.22</v>
      </c>
      <c r="I37" s="18">
        <f t="shared" si="0"/>
        <v>0</v>
      </c>
    </row>
    <row r="38" spans="1:9" x14ac:dyDescent="0.25">
      <c r="A38" s="6">
        <v>184</v>
      </c>
      <c r="B38" s="12">
        <v>21501</v>
      </c>
      <c r="C38" s="13" t="s">
        <v>86</v>
      </c>
      <c r="D38" s="24">
        <v>1207.5</v>
      </c>
      <c r="E38" s="19">
        <v>0</v>
      </c>
      <c r="F38" s="18">
        <f t="shared" si="1"/>
        <v>1207.5</v>
      </c>
      <c r="G38" s="19">
        <v>0</v>
      </c>
      <c r="H38" s="19">
        <v>0</v>
      </c>
      <c r="I38" s="18">
        <f t="shared" si="0"/>
        <v>1207.5</v>
      </c>
    </row>
    <row r="39" spans="1:9" x14ac:dyDescent="0.25">
      <c r="A39" s="6">
        <v>184</v>
      </c>
      <c r="B39" s="12">
        <v>21601</v>
      </c>
      <c r="C39" s="13" t="s">
        <v>87</v>
      </c>
      <c r="D39" s="24">
        <v>686843.13</v>
      </c>
      <c r="E39" s="19">
        <v>10935.06</v>
      </c>
      <c r="F39" s="18">
        <f t="shared" si="1"/>
        <v>697778.19000000006</v>
      </c>
      <c r="G39" s="19">
        <v>697201.25</v>
      </c>
      <c r="H39" s="19">
        <v>672176.69</v>
      </c>
      <c r="I39" s="18">
        <f t="shared" si="0"/>
        <v>576.94000000006054</v>
      </c>
    </row>
    <row r="40" spans="1:9" x14ac:dyDescent="0.25">
      <c r="A40" s="6">
        <v>184</v>
      </c>
      <c r="B40" s="25">
        <v>21701</v>
      </c>
      <c r="C40" s="13" t="s">
        <v>88</v>
      </c>
      <c r="D40" s="24">
        <v>497071.54</v>
      </c>
      <c r="E40" s="19">
        <v>453528.57</v>
      </c>
      <c r="F40" s="18">
        <f t="shared" si="1"/>
        <v>950600.11</v>
      </c>
      <c r="G40" s="19">
        <v>873481.18</v>
      </c>
      <c r="H40" s="19">
        <v>719208.18</v>
      </c>
      <c r="I40" s="18">
        <f t="shared" si="0"/>
        <v>77118.929999999935</v>
      </c>
    </row>
    <row r="41" spans="1:9" x14ac:dyDescent="0.25">
      <c r="A41" s="6">
        <v>184</v>
      </c>
      <c r="B41" s="12">
        <v>21702</v>
      </c>
      <c r="C41" s="13" t="s">
        <v>89</v>
      </c>
      <c r="D41" s="24">
        <v>5124.58</v>
      </c>
      <c r="E41" s="19">
        <v>0</v>
      </c>
      <c r="F41" s="18">
        <f t="shared" si="1"/>
        <v>5124.58</v>
      </c>
      <c r="G41" s="19">
        <v>398.99</v>
      </c>
      <c r="H41" s="19">
        <v>398.99</v>
      </c>
      <c r="I41" s="18">
        <f t="shared" si="0"/>
        <v>4725.59</v>
      </c>
    </row>
    <row r="42" spans="1:9" x14ac:dyDescent="0.25">
      <c r="A42" s="6">
        <v>184</v>
      </c>
      <c r="B42" s="12">
        <v>21801</v>
      </c>
      <c r="C42" s="13" t="s">
        <v>90</v>
      </c>
      <c r="D42" s="24">
        <v>97440.01</v>
      </c>
      <c r="E42" s="41">
        <v>95932.01</v>
      </c>
      <c r="F42" s="18">
        <f t="shared" si="1"/>
        <v>193372.02</v>
      </c>
      <c r="G42" s="19">
        <v>1508</v>
      </c>
      <c r="H42" s="19">
        <v>1508</v>
      </c>
      <c r="I42" s="18">
        <f t="shared" si="0"/>
        <v>191864.02</v>
      </c>
    </row>
    <row r="43" spans="1:9" x14ac:dyDescent="0.25">
      <c r="A43" s="6">
        <v>184</v>
      </c>
      <c r="B43" s="12">
        <v>22101</v>
      </c>
      <c r="C43" s="13" t="s">
        <v>91</v>
      </c>
      <c r="D43" s="24">
        <v>151330.63</v>
      </c>
      <c r="E43" s="19">
        <v>9264.7199999999993</v>
      </c>
      <c r="F43" s="18">
        <f t="shared" si="1"/>
        <v>160595.35</v>
      </c>
      <c r="G43" s="19">
        <v>160595.35</v>
      </c>
      <c r="H43" s="19">
        <v>160595.35</v>
      </c>
      <c r="I43" s="18">
        <f t="shared" si="0"/>
        <v>0</v>
      </c>
    </row>
    <row r="44" spans="1:9" x14ac:dyDescent="0.25">
      <c r="A44" s="6">
        <v>184</v>
      </c>
      <c r="B44" s="12">
        <v>22105</v>
      </c>
      <c r="C44" s="13" t="s">
        <v>92</v>
      </c>
      <c r="D44" s="24">
        <v>6291.51</v>
      </c>
      <c r="E44" s="19">
        <v>0</v>
      </c>
      <c r="F44" s="18">
        <f t="shared" si="1"/>
        <v>6291.51</v>
      </c>
      <c r="G44" s="19">
        <v>0</v>
      </c>
      <c r="H44" s="19">
        <v>0</v>
      </c>
      <c r="I44" s="18">
        <f t="shared" si="0"/>
        <v>6291.51</v>
      </c>
    </row>
    <row r="45" spans="1:9" x14ac:dyDescent="0.25">
      <c r="A45" s="6">
        <v>184</v>
      </c>
      <c r="B45" s="12">
        <v>22106</v>
      </c>
      <c r="C45" s="13" t="s">
        <v>93</v>
      </c>
      <c r="D45" s="24">
        <v>61104.74</v>
      </c>
      <c r="E45" s="19">
        <v>0</v>
      </c>
      <c r="F45" s="18">
        <f t="shared" si="1"/>
        <v>61104.74</v>
      </c>
      <c r="G45" s="19">
        <v>51729.64</v>
      </c>
      <c r="H45" s="19">
        <v>51729.64</v>
      </c>
      <c r="I45" s="18">
        <f t="shared" si="0"/>
        <v>9375.0999999999985</v>
      </c>
    </row>
    <row r="46" spans="1:9" x14ac:dyDescent="0.25">
      <c r="A46" s="6">
        <v>184</v>
      </c>
      <c r="B46" s="12">
        <v>22301</v>
      </c>
      <c r="C46" s="13" t="s">
        <v>94</v>
      </c>
      <c r="D46" s="24">
        <v>9810.0300000000007</v>
      </c>
      <c r="E46" s="19">
        <v>14800</v>
      </c>
      <c r="F46" s="18">
        <f t="shared" si="1"/>
        <v>24610.03</v>
      </c>
      <c r="G46" s="19">
        <v>20695.57</v>
      </c>
      <c r="H46" s="19">
        <v>20695.57</v>
      </c>
      <c r="I46" s="18">
        <f t="shared" si="0"/>
        <v>3914.4599999999991</v>
      </c>
    </row>
    <row r="47" spans="1:9" x14ac:dyDescent="0.25">
      <c r="A47" s="6">
        <v>184</v>
      </c>
      <c r="B47" s="12">
        <v>24101</v>
      </c>
      <c r="C47" s="13" t="s">
        <v>95</v>
      </c>
      <c r="D47" s="24">
        <v>1959.62</v>
      </c>
      <c r="E47" s="19">
        <v>2647530.79</v>
      </c>
      <c r="F47" s="18">
        <f t="shared" si="1"/>
        <v>2649490.41</v>
      </c>
      <c r="G47" s="19">
        <v>2647554.79</v>
      </c>
      <c r="H47" s="19">
        <v>24</v>
      </c>
      <c r="I47" s="18">
        <f t="shared" si="0"/>
        <v>1935.6200000001118</v>
      </c>
    </row>
    <row r="48" spans="1:9" x14ac:dyDescent="0.25">
      <c r="A48" s="6">
        <v>184</v>
      </c>
      <c r="B48" s="12">
        <v>24201</v>
      </c>
      <c r="C48" s="13" t="s">
        <v>96</v>
      </c>
      <c r="D48" s="24">
        <v>356.36</v>
      </c>
      <c r="E48" s="19">
        <v>6843.95</v>
      </c>
      <c r="F48" s="18">
        <f t="shared" si="1"/>
        <v>7200.3099999999995</v>
      </c>
      <c r="G48" s="19">
        <v>6843.95</v>
      </c>
      <c r="H48" s="19">
        <v>0</v>
      </c>
      <c r="I48" s="18">
        <f t="shared" si="0"/>
        <v>356.35999999999967</v>
      </c>
    </row>
    <row r="49" spans="1:9" x14ac:dyDescent="0.25">
      <c r="A49" s="6">
        <v>184</v>
      </c>
      <c r="B49" s="12">
        <v>24301</v>
      </c>
      <c r="C49" s="13" t="s">
        <v>97</v>
      </c>
      <c r="D49" s="24">
        <v>0</v>
      </c>
      <c r="E49" s="19">
        <v>24159.4</v>
      </c>
      <c r="F49" s="18">
        <f t="shared" si="1"/>
        <v>24159.4</v>
      </c>
      <c r="G49" s="19">
        <v>24159.4</v>
      </c>
      <c r="H49" s="19">
        <v>0</v>
      </c>
      <c r="I49" s="18">
        <f t="shared" si="0"/>
        <v>0</v>
      </c>
    </row>
    <row r="50" spans="1:9" x14ac:dyDescent="0.25">
      <c r="A50" s="6">
        <v>184</v>
      </c>
      <c r="B50" s="12">
        <v>24401</v>
      </c>
      <c r="C50" s="13" t="s">
        <v>98</v>
      </c>
      <c r="D50" s="24">
        <v>1084.8499999999999</v>
      </c>
      <c r="E50" s="19">
        <v>38185.49</v>
      </c>
      <c r="F50" s="18">
        <f t="shared" si="1"/>
        <v>39270.339999999997</v>
      </c>
      <c r="G50" s="19">
        <v>38185.49</v>
      </c>
      <c r="H50" s="19">
        <v>0</v>
      </c>
      <c r="I50" s="18">
        <f t="shared" si="0"/>
        <v>1084.8499999999985</v>
      </c>
    </row>
    <row r="51" spans="1:9" x14ac:dyDescent="0.25">
      <c r="A51" s="6">
        <v>184</v>
      </c>
      <c r="B51" s="12">
        <v>24501</v>
      </c>
      <c r="C51" s="13" t="s">
        <v>99</v>
      </c>
      <c r="D51" s="24">
        <v>7006.02</v>
      </c>
      <c r="E51" s="19">
        <v>107127.37</v>
      </c>
      <c r="F51" s="18">
        <f t="shared" si="1"/>
        <v>114133.39</v>
      </c>
      <c r="G51" s="19">
        <v>112774.97</v>
      </c>
      <c r="H51" s="19">
        <v>5647.6</v>
      </c>
      <c r="I51" s="18">
        <f t="shared" si="0"/>
        <v>1358.4199999999983</v>
      </c>
    </row>
    <row r="52" spans="1:9" x14ac:dyDescent="0.25">
      <c r="A52" s="6">
        <v>184</v>
      </c>
      <c r="B52" s="12">
        <v>24601</v>
      </c>
      <c r="C52" s="13" t="s">
        <v>100</v>
      </c>
      <c r="D52" s="24">
        <v>131964.59</v>
      </c>
      <c r="E52" s="19">
        <v>2040614.27</v>
      </c>
      <c r="F52" s="18">
        <f t="shared" si="1"/>
        <v>2172578.86</v>
      </c>
      <c r="G52" s="19">
        <v>2172578.86</v>
      </c>
      <c r="H52" s="19">
        <v>1477428.47</v>
      </c>
      <c r="I52" s="18">
        <f t="shared" si="0"/>
        <v>0</v>
      </c>
    </row>
    <row r="53" spans="1:9" x14ac:dyDescent="0.25">
      <c r="A53" s="6">
        <v>184</v>
      </c>
      <c r="B53" s="12">
        <v>24701</v>
      </c>
      <c r="C53" s="13" t="s">
        <v>101</v>
      </c>
      <c r="D53" s="24">
        <v>6956.41</v>
      </c>
      <c r="E53" s="19">
        <v>118119.22</v>
      </c>
      <c r="F53" s="18">
        <f t="shared" si="1"/>
        <v>125075.63</v>
      </c>
      <c r="G53" s="19">
        <v>118344.73</v>
      </c>
      <c r="H53" s="19">
        <v>48022.73</v>
      </c>
      <c r="I53" s="18">
        <f t="shared" si="0"/>
        <v>6730.9000000000087</v>
      </c>
    </row>
    <row r="54" spans="1:9" x14ac:dyDescent="0.25">
      <c r="A54" s="6">
        <v>184</v>
      </c>
      <c r="B54" s="12">
        <v>24801</v>
      </c>
      <c r="C54" s="13" t="s">
        <v>102</v>
      </c>
      <c r="D54" s="24">
        <v>12309.17</v>
      </c>
      <c r="E54" s="19">
        <v>511220.26</v>
      </c>
      <c r="F54" s="18">
        <f t="shared" si="1"/>
        <v>523529.43</v>
      </c>
      <c r="G54" s="19">
        <v>523238.13</v>
      </c>
      <c r="H54" s="19">
        <v>93593.88</v>
      </c>
      <c r="I54" s="18">
        <f t="shared" si="0"/>
        <v>291.29999999998836</v>
      </c>
    </row>
    <row r="55" spans="1:9" x14ac:dyDescent="0.25">
      <c r="A55" s="6">
        <v>184</v>
      </c>
      <c r="B55" s="12">
        <v>24901</v>
      </c>
      <c r="C55" s="13" t="s">
        <v>103</v>
      </c>
      <c r="D55" s="24">
        <v>245866.38</v>
      </c>
      <c r="E55" s="19">
        <v>1157771.2</v>
      </c>
      <c r="F55" s="18">
        <f t="shared" si="1"/>
        <v>1403637.58</v>
      </c>
      <c r="G55" s="19">
        <v>1303638.48</v>
      </c>
      <c r="H55" s="19">
        <v>197917.85</v>
      </c>
      <c r="I55" s="18">
        <f t="shared" si="0"/>
        <v>99999.100000000093</v>
      </c>
    </row>
    <row r="56" spans="1:9" x14ac:dyDescent="0.25">
      <c r="A56" s="6">
        <v>184</v>
      </c>
      <c r="B56" s="12">
        <v>25201</v>
      </c>
      <c r="C56" s="13" t="s">
        <v>104</v>
      </c>
      <c r="D56" s="24">
        <v>834.92</v>
      </c>
      <c r="E56" s="19">
        <v>0</v>
      </c>
      <c r="F56" s="18">
        <f t="shared" si="1"/>
        <v>834.92</v>
      </c>
      <c r="G56" s="19">
        <v>0</v>
      </c>
      <c r="H56" s="19">
        <v>0</v>
      </c>
      <c r="I56" s="18">
        <f t="shared" si="0"/>
        <v>834.92</v>
      </c>
    </row>
    <row r="57" spans="1:9" x14ac:dyDescent="0.25">
      <c r="A57" s="6">
        <v>184</v>
      </c>
      <c r="B57" s="12">
        <v>25301</v>
      </c>
      <c r="C57" s="13" t="s">
        <v>105</v>
      </c>
      <c r="D57" s="24">
        <v>1171.8</v>
      </c>
      <c r="E57" s="19">
        <v>16815.990000000002</v>
      </c>
      <c r="F57" s="18">
        <f t="shared" si="1"/>
        <v>17987.79</v>
      </c>
      <c r="G57" s="19">
        <v>17607.63</v>
      </c>
      <c r="H57" s="19">
        <v>1758.79</v>
      </c>
      <c r="I57" s="18">
        <f t="shared" si="0"/>
        <v>380.15999999999985</v>
      </c>
    </row>
    <row r="58" spans="1:9" x14ac:dyDescent="0.25">
      <c r="A58" s="6">
        <v>184</v>
      </c>
      <c r="B58" s="12">
        <v>25601</v>
      </c>
      <c r="C58" s="13" t="s">
        <v>106</v>
      </c>
      <c r="D58" s="24">
        <v>407.4</v>
      </c>
      <c r="E58" s="19">
        <v>0</v>
      </c>
      <c r="F58" s="18">
        <f t="shared" si="1"/>
        <v>407.4</v>
      </c>
      <c r="G58" s="19">
        <v>0</v>
      </c>
      <c r="H58" s="19">
        <v>0</v>
      </c>
      <c r="I58" s="18">
        <f t="shared" si="0"/>
        <v>407.4</v>
      </c>
    </row>
    <row r="59" spans="1:9" x14ac:dyDescent="0.25">
      <c r="A59" s="6">
        <v>184</v>
      </c>
      <c r="B59" s="12">
        <v>26101</v>
      </c>
      <c r="C59" s="13" t="s">
        <v>107</v>
      </c>
      <c r="D59" s="24">
        <v>874690.56000000006</v>
      </c>
      <c r="E59" s="19">
        <v>75351.37</v>
      </c>
      <c r="F59" s="18">
        <f t="shared" si="1"/>
        <v>950041.93</v>
      </c>
      <c r="G59" s="19">
        <v>950041.91</v>
      </c>
      <c r="H59" s="19">
        <v>950041.91</v>
      </c>
      <c r="I59" s="18">
        <f t="shared" si="0"/>
        <v>2.0000000018626451E-2</v>
      </c>
    </row>
    <row r="60" spans="1:9" x14ac:dyDescent="0.25">
      <c r="A60" s="6">
        <v>184</v>
      </c>
      <c r="B60" s="12">
        <v>26102</v>
      </c>
      <c r="C60" s="13" t="s">
        <v>108</v>
      </c>
      <c r="D60" s="24">
        <v>12915.79</v>
      </c>
      <c r="E60" s="19">
        <v>16414.849999999999</v>
      </c>
      <c r="F60" s="18">
        <f t="shared" si="1"/>
        <v>29330.639999999999</v>
      </c>
      <c r="G60" s="19">
        <v>26830.82</v>
      </c>
      <c r="H60" s="19">
        <v>15955.97</v>
      </c>
      <c r="I60" s="18">
        <f t="shared" si="0"/>
        <v>2499.8199999999997</v>
      </c>
    </row>
    <row r="61" spans="1:9" x14ac:dyDescent="0.25">
      <c r="A61" s="6">
        <v>184</v>
      </c>
      <c r="B61" s="12">
        <v>27101</v>
      </c>
      <c r="C61" s="13" t="s">
        <v>109</v>
      </c>
      <c r="D61" s="24">
        <v>85077.29</v>
      </c>
      <c r="E61" s="19">
        <v>69020.59</v>
      </c>
      <c r="F61" s="18">
        <f t="shared" si="1"/>
        <v>154097.88</v>
      </c>
      <c r="G61" s="19">
        <v>154097.88</v>
      </c>
      <c r="H61" s="19">
        <v>154097.88</v>
      </c>
      <c r="I61" s="18">
        <f t="shared" si="0"/>
        <v>0</v>
      </c>
    </row>
    <row r="62" spans="1:9" x14ac:dyDescent="0.25">
      <c r="A62" s="6">
        <v>184</v>
      </c>
      <c r="B62" s="12">
        <v>27201</v>
      </c>
      <c r="C62" s="13" t="s">
        <v>110</v>
      </c>
      <c r="D62" s="24">
        <v>51867.9</v>
      </c>
      <c r="E62" s="19">
        <v>136539.49</v>
      </c>
      <c r="F62" s="18">
        <f t="shared" si="1"/>
        <v>188407.38999999998</v>
      </c>
      <c r="G62" s="19">
        <v>88407.29</v>
      </c>
      <c r="H62" s="19">
        <v>77452.09</v>
      </c>
      <c r="I62" s="18">
        <f t="shared" si="0"/>
        <v>100000.09999999999</v>
      </c>
    </row>
    <row r="63" spans="1:9" x14ac:dyDescent="0.25">
      <c r="A63" s="6">
        <v>184</v>
      </c>
      <c r="B63" s="12">
        <v>29101</v>
      </c>
      <c r="C63" s="13" t="s">
        <v>111</v>
      </c>
      <c r="D63" s="24">
        <v>23340.28</v>
      </c>
      <c r="E63" s="26">
        <v>500869.34</v>
      </c>
      <c r="F63" s="18">
        <f t="shared" si="1"/>
        <v>524209.62</v>
      </c>
      <c r="G63" s="19">
        <v>523657.41</v>
      </c>
      <c r="H63" s="19">
        <v>454659.68</v>
      </c>
      <c r="I63" s="18">
        <f t="shared" si="0"/>
        <v>552.21000000002095</v>
      </c>
    </row>
    <row r="64" spans="1:9" x14ac:dyDescent="0.25">
      <c r="A64" s="6">
        <v>184</v>
      </c>
      <c r="B64" s="12">
        <v>29201</v>
      </c>
      <c r="C64" s="13" t="s">
        <v>112</v>
      </c>
      <c r="D64" s="24">
        <v>8063.64</v>
      </c>
      <c r="E64" s="19">
        <v>31158.37</v>
      </c>
      <c r="F64" s="18">
        <f t="shared" si="1"/>
        <v>39222.01</v>
      </c>
      <c r="G64" s="19">
        <v>39124.81</v>
      </c>
      <c r="H64" s="19">
        <v>10407.459999999999</v>
      </c>
      <c r="I64" s="18">
        <f t="shared" si="0"/>
        <v>97.200000000004366</v>
      </c>
    </row>
    <row r="65" spans="1:9" x14ac:dyDescent="0.25">
      <c r="A65" s="6">
        <v>184</v>
      </c>
      <c r="B65" s="12">
        <v>29301</v>
      </c>
      <c r="C65" s="13" t="s">
        <v>113</v>
      </c>
      <c r="D65" s="24">
        <v>11083.72</v>
      </c>
      <c r="E65" s="19">
        <v>1028558.84</v>
      </c>
      <c r="F65" s="18">
        <f t="shared" si="1"/>
        <v>1039642.5599999999</v>
      </c>
      <c r="G65" s="19">
        <v>1036658.84</v>
      </c>
      <c r="H65" s="19">
        <v>0</v>
      </c>
      <c r="I65" s="18">
        <f t="shared" si="0"/>
        <v>2983.7199999999721</v>
      </c>
    </row>
    <row r="66" spans="1:9" x14ac:dyDescent="0.25">
      <c r="A66" s="6">
        <v>184</v>
      </c>
      <c r="B66" s="12">
        <v>29401</v>
      </c>
      <c r="C66" s="13" t="s">
        <v>114</v>
      </c>
      <c r="D66" s="24">
        <v>33210.51</v>
      </c>
      <c r="E66" s="19">
        <v>128091.22</v>
      </c>
      <c r="F66" s="18">
        <f t="shared" si="1"/>
        <v>161301.73000000001</v>
      </c>
      <c r="G66" s="19">
        <v>161192.94</v>
      </c>
      <c r="H66" s="19">
        <v>51640.92</v>
      </c>
      <c r="I66" s="18">
        <f t="shared" si="0"/>
        <v>108.79000000000815</v>
      </c>
    </row>
    <row r="67" spans="1:9" x14ac:dyDescent="0.25">
      <c r="A67" s="6">
        <v>184</v>
      </c>
      <c r="B67" s="12">
        <v>29601</v>
      </c>
      <c r="C67" s="13" t="s">
        <v>115</v>
      </c>
      <c r="D67" s="24">
        <v>61875.17</v>
      </c>
      <c r="E67" s="19">
        <v>18390.28</v>
      </c>
      <c r="F67" s="18">
        <f t="shared" si="1"/>
        <v>80265.45</v>
      </c>
      <c r="G67" s="19">
        <v>30265.45</v>
      </c>
      <c r="H67" s="19">
        <v>30265.45</v>
      </c>
      <c r="I67" s="18">
        <f t="shared" si="0"/>
        <v>50000</v>
      </c>
    </row>
    <row r="68" spans="1:9" x14ac:dyDescent="0.25">
      <c r="A68" s="6">
        <v>184</v>
      </c>
      <c r="B68" s="12">
        <v>29801</v>
      </c>
      <c r="C68" s="13" t="s">
        <v>116</v>
      </c>
      <c r="D68" s="24">
        <v>2263.54</v>
      </c>
      <c r="E68" s="19">
        <v>49999.9</v>
      </c>
      <c r="F68" s="18">
        <f t="shared" si="1"/>
        <v>52263.44</v>
      </c>
      <c r="G68" s="19">
        <v>180</v>
      </c>
      <c r="H68" s="19">
        <v>180</v>
      </c>
      <c r="I68" s="18">
        <f t="shared" si="0"/>
        <v>52083.44</v>
      </c>
    </row>
    <row r="69" spans="1:9" x14ac:dyDescent="0.25">
      <c r="A69" s="6">
        <v>184</v>
      </c>
      <c r="B69" s="20">
        <v>3000</v>
      </c>
      <c r="C69" s="21" t="s">
        <v>117</v>
      </c>
      <c r="D69" s="22">
        <f>SUM(D70:D109)</f>
        <v>9258798.3599999994</v>
      </c>
      <c r="E69" s="22">
        <f>SUM(E70:E109)</f>
        <v>5771660.5899999999</v>
      </c>
      <c r="F69" s="23">
        <f t="shared" si="1"/>
        <v>15030458.949999999</v>
      </c>
      <c r="G69" s="22">
        <f>SUM(G70:G109)</f>
        <v>10266466.790000001</v>
      </c>
      <c r="H69" s="27">
        <f>SUM(H70:H109)</f>
        <v>10263130.220000001</v>
      </c>
      <c r="I69" s="23">
        <f t="shared" si="0"/>
        <v>4763992.1599999983</v>
      </c>
    </row>
    <row r="70" spans="1:9" x14ac:dyDescent="0.25">
      <c r="A70" s="6">
        <v>184</v>
      </c>
      <c r="B70" s="12">
        <v>31101</v>
      </c>
      <c r="C70" s="13" t="s">
        <v>118</v>
      </c>
      <c r="D70" s="19">
        <v>1772241.07</v>
      </c>
      <c r="E70" s="19">
        <v>245116.93</v>
      </c>
      <c r="F70" s="18">
        <f t="shared" si="1"/>
        <v>2017358</v>
      </c>
      <c r="G70" s="19">
        <v>1610403</v>
      </c>
      <c r="H70" s="19">
        <v>1610403</v>
      </c>
      <c r="I70" s="18">
        <f t="shared" ref="I70:I123" si="2">F70-G70</f>
        <v>406955</v>
      </c>
    </row>
    <row r="71" spans="1:9" x14ac:dyDescent="0.25">
      <c r="A71" s="6">
        <v>184</v>
      </c>
      <c r="B71" s="12">
        <v>31201</v>
      </c>
      <c r="C71" s="13" t="s">
        <v>119</v>
      </c>
      <c r="D71" s="19">
        <v>109194.85</v>
      </c>
      <c r="E71" s="19">
        <v>202214.43</v>
      </c>
      <c r="F71" s="18">
        <f t="shared" ref="F71:F109" si="3">D71+E71</f>
        <v>311409.28000000003</v>
      </c>
      <c r="G71" s="19">
        <v>111409.28</v>
      </c>
      <c r="H71" s="19">
        <v>111409.28</v>
      </c>
      <c r="I71" s="18">
        <f t="shared" si="2"/>
        <v>200000.00000000003</v>
      </c>
    </row>
    <row r="72" spans="1:9" x14ac:dyDescent="0.25">
      <c r="A72" s="6">
        <v>184</v>
      </c>
      <c r="B72" s="12">
        <v>31301</v>
      </c>
      <c r="C72" s="13" t="s">
        <v>120</v>
      </c>
      <c r="D72" s="19">
        <v>159851.35999999999</v>
      </c>
      <c r="E72" s="19">
        <v>50133.8</v>
      </c>
      <c r="F72" s="18">
        <f t="shared" si="3"/>
        <v>209985.15999999997</v>
      </c>
      <c r="G72" s="19">
        <v>209729.88</v>
      </c>
      <c r="H72" s="19">
        <v>209729.88</v>
      </c>
      <c r="I72" s="18">
        <f t="shared" si="2"/>
        <v>255.27999999996973</v>
      </c>
    </row>
    <row r="73" spans="1:9" x14ac:dyDescent="0.25">
      <c r="A73" s="6">
        <v>184</v>
      </c>
      <c r="B73" s="12">
        <v>31401</v>
      </c>
      <c r="C73" s="13" t="s">
        <v>121</v>
      </c>
      <c r="D73" s="19">
        <v>224257.01</v>
      </c>
      <c r="E73" s="19">
        <v>294179.90000000002</v>
      </c>
      <c r="F73" s="18">
        <f t="shared" si="3"/>
        <v>518436.91000000003</v>
      </c>
      <c r="G73" s="19">
        <v>218436.91</v>
      </c>
      <c r="H73" s="19">
        <v>218436.91</v>
      </c>
      <c r="I73" s="18">
        <f t="shared" si="2"/>
        <v>300000</v>
      </c>
    </row>
    <row r="74" spans="1:9" x14ac:dyDescent="0.25">
      <c r="A74" s="6">
        <v>184</v>
      </c>
      <c r="B74" s="12">
        <v>31701</v>
      </c>
      <c r="C74" s="13" t="s">
        <v>122</v>
      </c>
      <c r="D74" s="19">
        <v>168373.7</v>
      </c>
      <c r="E74" s="19">
        <v>269427.08</v>
      </c>
      <c r="F74" s="18">
        <f t="shared" si="3"/>
        <v>437800.78</v>
      </c>
      <c r="G74" s="19">
        <v>137441.74</v>
      </c>
      <c r="H74" s="19">
        <v>137441.74</v>
      </c>
      <c r="I74" s="18">
        <f t="shared" si="2"/>
        <v>300359.04000000004</v>
      </c>
    </row>
    <row r="75" spans="1:9" x14ac:dyDescent="0.25">
      <c r="A75" s="6">
        <v>184</v>
      </c>
      <c r="B75" s="12">
        <v>31801</v>
      </c>
      <c r="C75" s="13" t="s">
        <v>123</v>
      </c>
      <c r="D75" s="19">
        <v>103022.14</v>
      </c>
      <c r="E75" s="19">
        <v>22080.16</v>
      </c>
      <c r="F75" s="18">
        <f t="shared" si="3"/>
        <v>125102.3</v>
      </c>
      <c r="G75" s="19">
        <v>125102.3</v>
      </c>
      <c r="H75" s="19">
        <v>125102.3</v>
      </c>
      <c r="I75" s="18">
        <f t="shared" si="2"/>
        <v>0</v>
      </c>
    </row>
    <row r="76" spans="1:9" x14ac:dyDescent="0.25">
      <c r="A76" s="6">
        <v>184</v>
      </c>
      <c r="B76" s="25">
        <v>32201</v>
      </c>
      <c r="C76" s="13" t="s">
        <v>124</v>
      </c>
      <c r="D76" s="19">
        <v>720454.54</v>
      </c>
      <c r="E76" s="19">
        <v>159766.57999999999</v>
      </c>
      <c r="F76" s="18">
        <f t="shared" si="3"/>
        <v>880221.12</v>
      </c>
      <c r="G76" s="19">
        <v>680221.12</v>
      </c>
      <c r="H76" s="19">
        <v>680221.12</v>
      </c>
      <c r="I76" s="18">
        <f t="shared" si="2"/>
        <v>200000</v>
      </c>
    </row>
    <row r="77" spans="1:9" x14ac:dyDescent="0.25">
      <c r="A77" s="6">
        <v>184</v>
      </c>
      <c r="B77" s="12">
        <v>32301</v>
      </c>
      <c r="C77" s="13" t="s">
        <v>125</v>
      </c>
      <c r="D77" s="19">
        <v>14056.01</v>
      </c>
      <c r="E77" s="19">
        <v>43315.8</v>
      </c>
      <c r="F77" s="18">
        <f t="shared" si="3"/>
        <v>57371.810000000005</v>
      </c>
      <c r="G77" s="19">
        <v>0</v>
      </c>
      <c r="H77" s="19">
        <v>0</v>
      </c>
      <c r="I77" s="18">
        <f t="shared" si="2"/>
        <v>57371.810000000005</v>
      </c>
    </row>
    <row r="78" spans="1:9" x14ac:dyDescent="0.25">
      <c r="A78" s="6">
        <v>184</v>
      </c>
      <c r="B78" s="12">
        <v>32302</v>
      </c>
      <c r="C78" s="13" t="s">
        <v>126</v>
      </c>
      <c r="D78" s="19">
        <v>175932.55</v>
      </c>
      <c r="E78" s="19">
        <v>293069.59999999998</v>
      </c>
      <c r="F78" s="18">
        <f t="shared" si="3"/>
        <v>469002.14999999997</v>
      </c>
      <c r="G78" s="19">
        <v>169002.15</v>
      </c>
      <c r="H78" s="19">
        <v>169002.15</v>
      </c>
      <c r="I78" s="18">
        <f t="shared" si="2"/>
        <v>300000</v>
      </c>
    </row>
    <row r="79" spans="1:9" x14ac:dyDescent="0.25">
      <c r="A79" s="6">
        <v>184</v>
      </c>
      <c r="B79" s="12">
        <v>32501</v>
      </c>
      <c r="C79" s="13" t="s">
        <v>127</v>
      </c>
      <c r="D79" s="19">
        <v>29000</v>
      </c>
      <c r="E79" s="19">
        <v>112216.43</v>
      </c>
      <c r="F79" s="18">
        <f t="shared" si="3"/>
        <v>141216.43</v>
      </c>
      <c r="G79" s="19">
        <v>91216.41</v>
      </c>
      <c r="H79" s="19">
        <v>91216.41</v>
      </c>
      <c r="I79" s="18">
        <f t="shared" si="2"/>
        <v>50000.01999999999</v>
      </c>
    </row>
    <row r="80" spans="1:9" x14ac:dyDescent="0.25">
      <c r="A80" s="6">
        <v>184</v>
      </c>
      <c r="B80" s="12">
        <v>32901</v>
      </c>
      <c r="C80" s="13" t="s">
        <v>128</v>
      </c>
      <c r="D80" s="19">
        <v>10947.97</v>
      </c>
      <c r="E80" s="19">
        <v>52388.03</v>
      </c>
      <c r="F80" s="18">
        <f t="shared" si="3"/>
        <v>63336</v>
      </c>
      <c r="G80" s="19">
        <v>63336</v>
      </c>
      <c r="H80" s="19">
        <v>63336</v>
      </c>
      <c r="I80" s="18">
        <f t="shared" si="2"/>
        <v>0</v>
      </c>
    </row>
    <row r="81" spans="1:9" x14ac:dyDescent="0.25">
      <c r="A81" s="6">
        <v>184</v>
      </c>
      <c r="B81" s="12">
        <v>33101</v>
      </c>
      <c r="C81" s="13" t="s">
        <v>129</v>
      </c>
      <c r="D81" s="19">
        <v>391078.64</v>
      </c>
      <c r="E81" s="19">
        <v>296821.21999999997</v>
      </c>
      <c r="F81" s="18">
        <f t="shared" si="3"/>
        <v>687899.86</v>
      </c>
      <c r="G81" s="19">
        <v>686899.86</v>
      </c>
      <c r="H81" s="19">
        <v>686899.86</v>
      </c>
      <c r="I81" s="18">
        <f t="shared" si="2"/>
        <v>1000</v>
      </c>
    </row>
    <row r="82" spans="1:9" x14ac:dyDescent="0.25">
      <c r="A82" s="6">
        <v>184</v>
      </c>
      <c r="B82" s="12">
        <v>33301</v>
      </c>
      <c r="C82" s="13" t="s">
        <v>130</v>
      </c>
      <c r="D82" s="19">
        <v>173120.56</v>
      </c>
      <c r="E82" s="19">
        <v>194310.08</v>
      </c>
      <c r="F82" s="18">
        <f t="shared" si="3"/>
        <v>367430.64</v>
      </c>
      <c r="G82" s="19">
        <v>67430.64</v>
      </c>
      <c r="H82" s="19">
        <v>67430.64</v>
      </c>
      <c r="I82" s="18">
        <f t="shared" si="2"/>
        <v>300000</v>
      </c>
    </row>
    <row r="83" spans="1:9" x14ac:dyDescent="0.25">
      <c r="A83" s="6">
        <v>184</v>
      </c>
      <c r="B83" s="12">
        <v>33401</v>
      </c>
      <c r="C83" s="13" t="s">
        <v>131</v>
      </c>
      <c r="D83" s="19">
        <v>30771.46</v>
      </c>
      <c r="E83" s="19">
        <v>438161.38</v>
      </c>
      <c r="F83" s="18">
        <f t="shared" si="3"/>
        <v>468932.84</v>
      </c>
      <c r="G83" s="19">
        <v>458740</v>
      </c>
      <c r="H83" s="19">
        <v>458740</v>
      </c>
      <c r="I83" s="18">
        <f t="shared" si="2"/>
        <v>10192.840000000026</v>
      </c>
    </row>
    <row r="84" spans="1:9" x14ac:dyDescent="0.25">
      <c r="A84" s="6">
        <v>184</v>
      </c>
      <c r="B84" s="12">
        <v>33603</v>
      </c>
      <c r="C84" s="13" t="s">
        <v>132</v>
      </c>
      <c r="D84" s="19">
        <v>225715.56</v>
      </c>
      <c r="E84" s="19">
        <v>23169.119999999999</v>
      </c>
      <c r="F84" s="18">
        <f t="shared" si="3"/>
        <v>248884.68</v>
      </c>
      <c r="G84" s="19">
        <v>248518.27</v>
      </c>
      <c r="H84" s="19">
        <v>248518.27</v>
      </c>
      <c r="I84" s="18">
        <f t="shared" si="2"/>
        <v>366.41000000000349</v>
      </c>
    </row>
    <row r="85" spans="1:9" x14ac:dyDescent="0.25">
      <c r="A85" s="6">
        <v>184</v>
      </c>
      <c r="B85" s="12">
        <v>33801</v>
      </c>
      <c r="C85" s="13" t="s">
        <v>133</v>
      </c>
      <c r="D85" s="19">
        <v>7795.2</v>
      </c>
      <c r="E85" s="19">
        <v>0</v>
      </c>
      <c r="F85" s="18">
        <f t="shared" si="3"/>
        <v>7795.2</v>
      </c>
      <c r="G85" s="19">
        <v>6148</v>
      </c>
      <c r="H85" s="19">
        <v>6148</v>
      </c>
      <c r="I85" s="18">
        <f t="shared" si="2"/>
        <v>1647.1999999999998</v>
      </c>
    </row>
    <row r="86" spans="1:9" x14ac:dyDescent="0.25">
      <c r="A86" s="6">
        <v>184</v>
      </c>
      <c r="B86" s="12">
        <v>34101</v>
      </c>
      <c r="C86" s="13" t="s">
        <v>134</v>
      </c>
      <c r="D86" s="19">
        <v>61225.38</v>
      </c>
      <c r="E86" s="19">
        <v>0</v>
      </c>
      <c r="F86" s="18">
        <f t="shared" si="3"/>
        <v>61225.38</v>
      </c>
      <c r="G86" s="19">
        <v>49272.47</v>
      </c>
      <c r="H86" s="19">
        <v>49272.47</v>
      </c>
      <c r="I86" s="18">
        <f t="shared" si="2"/>
        <v>11952.909999999996</v>
      </c>
    </row>
    <row r="87" spans="1:9" x14ac:dyDescent="0.25">
      <c r="A87" s="6">
        <v>184</v>
      </c>
      <c r="B87" s="12">
        <v>34501</v>
      </c>
      <c r="C87" s="13" t="s">
        <v>135</v>
      </c>
      <c r="D87" s="19">
        <v>101781.81</v>
      </c>
      <c r="E87" s="19">
        <v>0</v>
      </c>
      <c r="F87" s="18">
        <f t="shared" si="3"/>
        <v>101781.81</v>
      </c>
      <c r="G87" s="19">
        <v>52210.39</v>
      </c>
      <c r="H87" s="19">
        <v>52210.39</v>
      </c>
      <c r="I87" s="18">
        <f t="shared" si="2"/>
        <v>49571.42</v>
      </c>
    </row>
    <row r="88" spans="1:9" x14ac:dyDescent="0.25">
      <c r="A88" s="6">
        <v>184</v>
      </c>
      <c r="B88" s="12">
        <v>34701</v>
      </c>
      <c r="C88" s="13" t="s">
        <v>136</v>
      </c>
      <c r="D88" s="19">
        <v>156385.12</v>
      </c>
      <c r="E88" s="19">
        <v>63448</v>
      </c>
      <c r="F88" s="18">
        <f t="shared" si="3"/>
        <v>219833.12</v>
      </c>
      <c r="G88" s="19">
        <v>212837.92</v>
      </c>
      <c r="H88" s="19">
        <v>212837.92</v>
      </c>
      <c r="I88" s="18">
        <f t="shared" si="2"/>
        <v>6995.1999999999825</v>
      </c>
    </row>
    <row r="89" spans="1:9" x14ac:dyDescent="0.25">
      <c r="A89" s="6">
        <v>184</v>
      </c>
      <c r="B89" s="12">
        <v>34801</v>
      </c>
      <c r="C89" s="13" t="s">
        <v>137</v>
      </c>
      <c r="D89" s="19">
        <v>10230.51</v>
      </c>
      <c r="E89" s="19">
        <v>0</v>
      </c>
      <c r="F89" s="18">
        <f t="shared" si="3"/>
        <v>10230.51</v>
      </c>
      <c r="G89" s="19">
        <v>2335.14</v>
      </c>
      <c r="H89" s="19">
        <v>2335.14</v>
      </c>
      <c r="I89" s="18">
        <f t="shared" si="2"/>
        <v>7895.3700000000008</v>
      </c>
    </row>
    <row r="90" spans="1:9" x14ac:dyDescent="0.25">
      <c r="A90" s="6">
        <v>184</v>
      </c>
      <c r="B90" s="12">
        <v>35101</v>
      </c>
      <c r="C90" s="13" t="s">
        <v>138</v>
      </c>
      <c r="D90" s="19">
        <v>29902.35</v>
      </c>
      <c r="E90" s="19">
        <v>76245.649999999994</v>
      </c>
      <c r="F90" s="18">
        <f t="shared" si="3"/>
        <v>106148</v>
      </c>
      <c r="G90" s="19">
        <v>104245.65</v>
      </c>
      <c r="H90" s="19">
        <v>104245.65</v>
      </c>
      <c r="I90" s="18">
        <f t="shared" si="2"/>
        <v>1902.3500000000058</v>
      </c>
    </row>
    <row r="91" spans="1:9" x14ac:dyDescent="0.25">
      <c r="A91" s="6">
        <v>184</v>
      </c>
      <c r="B91" s="12">
        <v>35103</v>
      </c>
      <c r="C91" s="13" t="s">
        <v>139</v>
      </c>
      <c r="D91" s="19">
        <v>215766.18</v>
      </c>
      <c r="E91" s="26">
        <v>1138271.8500000001</v>
      </c>
      <c r="F91" s="18">
        <f t="shared" si="3"/>
        <v>1354038.03</v>
      </c>
      <c r="G91" s="19">
        <v>1172526.1599999999</v>
      </c>
      <c r="H91" s="19">
        <v>1172526.1599999999</v>
      </c>
      <c r="I91" s="18">
        <f t="shared" si="2"/>
        <v>181511.87000000011</v>
      </c>
    </row>
    <row r="92" spans="1:9" x14ac:dyDescent="0.25">
      <c r="A92" s="6">
        <v>184</v>
      </c>
      <c r="B92" s="12">
        <v>35201</v>
      </c>
      <c r="C92" s="13" t="s">
        <v>140</v>
      </c>
      <c r="D92" s="19">
        <v>143923.35999999999</v>
      </c>
      <c r="E92" s="19">
        <v>3336.57</v>
      </c>
      <c r="F92" s="18">
        <f t="shared" si="3"/>
        <v>147259.93</v>
      </c>
      <c r="G92" s="19">
        <v>140665.60999999999</v>
      </c>
      <c r="H92" s="19">
        <v>137329.04</v>
      </c>
      <c r="I92" s="18">
        <f t="shared" si="2"/>
        <v>6594.320000000007</v>
      </c>
    </row>
    <row r="93" spans="1:9" x14ac:dyDescent="0.25">
      <c r="A93" s="6">
        <v>184</v>
      </c>
      <c r="B93" s="12">
        <v>35301</v>
      </c>
      <c r="C93" s="13" t="s">
        <v>141</v>
      </c>
      <c r="D93" s="19">
        <v>22574.29</v>
      </c>
      <c r="E93" s="19">
        <v>0</v>
      </c>
      <c r="F93" s="18">
        <f t="shared" si="3"/>
        <v>22574.29</v>
      </c>
      <c r="G93" s="19">
        <v>7192</v>
      </c>
      <c r="H93" s="19">
        <v>7192</v>
      </c>
      <c r="I93" s="18">
        <f t="shared" si="2"/>
        <v>15382.29</v>
      </c>
    </row>
    <row r="94" spans="1:9" x14ac:dyDescent="0.25">
      <c r="A94" s="6">
        <v>184</v>
      </c>
      <c r="B94" s="12">
        <v>35302</v>
      </c>
      <c r="C94" s="13" t="s">
        <v>142</v>
      </c>
      <c r="D94" s="19">
        <v>426.3</v>
      </c>
      <c r="E94" s="19">
        <v>44573.7</v>
      </c>
      <c r="F94" s="18">
        <f t="shared" si="3"/>
        <v>45000</v>
      </c>
      <c r="G94" s="19">
        <v>0</v>
      </c>
      <c r="H94" s="19">
        <v>0</v>
      </c>
      <c r="I94" s="18">
        <f t="shared" si="2"/>
        <v>45000</v>
      </c>
    </row>
    <row r="95" spans="1:9" x14ac:dyDescent="0.25">
      <c r="A95" s="6">
        <v>184</v>
      </c>
      <c r="B95" s="12">
        <v>35501</v>
      </c>
      <c r="C95" s="13" t="s">
        <v>143</v>
      </c>
      <c r="D95" s="19">
        <v>136695.84</v>
      </c>
      <c r="E95" s="19">
        <v>235851.39</v>
      </c>
      <c r="F95" s="18">
        <f t="shared" si="3"/>
        <v>372547.23</v>
      </c>
      <c r="G95" s="19">
        <v>372547.22</v>
      </c>
      <c r="H95" s="19">
        <v>372547.22</v>
      </c>
      <c r="I95" s="18">
        <f t="shared" si="2"/>
        <v>1.0000000009313226E-2</v>
      </c>
    </row>
    <row r="96" spans="1:9" x14ac:dyDescent="0.25">
      <c r="A96" s="6">
        <v>184</v>
      </c>
      <c r="B96" s="12">
        <v>35701</v>
      </c>
      <c r="C96" s="13" t="s">
        <v>144</v>
      </c>
      <c r="D96" s="19">
        <v>143301.34</v>
      </c>
      <c r="E96" s="19">
        <v>89506.68</v>
      </c>
      <c r="F96" s="18">
        <f t="shared" si="3"/>
        <v>232808.02</v>
      </c>
      <c r="G96" s="19">
        <v>232808.01</v>
      </c>
      <c r="H96" s="19">
        <v>232808.01</v>
      </c>
      <c r="I96" s="18">
        <f t="shared" si="2"/>
        <v>9.9999999802093953E-3</v>
      </c>
    </row>
    <row r="97" spans="1:9" x14ac:dyDescent="0.25">
      <c r="A97" s="6">
        <v>184</v>
      </c>
      <c r="B97" s="12">
        <v>35901</v>
      </c>
      <c r="C97" s="13" t="s">
        <v>145</v>
      </c>
      <c r="D97" s="19">
        <v>251580.34</v>
      </c>
      <c r="E97" s="19">
        <v>42380</v>
      </c>
      <c r="F97" s="18">
        <f t="shared" si="3"/>
        <v>293960.33999999997</v>
      </c>
      <c r="G97" s="19">
        <v>293960</v>
      </c>
      <c r="H97" s="19">
        <v>293960</v>
      </c>
      <c r="I97" s="18">
        <f t="shared" si="2"/>
        <v>0.33999999996740371</v>
      </c>
    </row>
    <row r="98" spans="1:9" x14ac:dyDescent="0.25">
      <c r="A98" s="6">
        <v>184</v>
      </c>
      <c r="B98" s="12">
        <v>36201</v>
      </c>
      <c r="C98" s="13" t="s">
        <v>146</v>
      </c>
      <c r="D98" s="19">
        <v>246157.92</v>
      </c>
      <c r="E98" s="19">
        <v>269358</v>
      </c>
      <c r="F98" s="18">
        <f t="shared" si="3"/>
        <v>515515.92000000004</v>
      </c>
      <c r="G98" s="19">
        <v>134889.35999999999</v>
      </c>
      <c r="H98" s="19">
        <v>134889.35999999999</v>
      </c>
      <c r="I98" s="18">
        <f t="shared" si="2"/>
        <v>380626.56000000006</v>
      </c>
    </row>
    <row r="99" spans="1:9" x14ac:dyDescent="0.25">
      <c r="A99" s="6">
        <v>184</v>
      </c>
      <c r="B99" s="12">
        <v>37101</v>
      </c>
      <c r="C99" s="13" t="s">
        <v>147</v>
      </c>
      <c r="D99" s="19">
        <v>514110.36</v>
      </c>
      <c r="E99" s="19">
        <v>188161.54</v>
      </c>
      <c r="F99" s="18">
        <f t="shared" si="3"/>
        <v>702271.9</v>
      </c>
      <c r="G99" s="19">
        <v>502271.89</v>
      </c>
      <c r="H99" s="19">
        <v>502271.89</v>
      </c>
      <c r="I99" s="18">
        <f t="shared" si="2"/>
        <v>200000.01</v>
      </c>
    </row>
    <row r="100" spans="1:9" x14ac:dyDescent="0.25">
      <c r="A100" s="6">
        <v>184</v>
      </c>
      <c r="B100" s="12">
        <v>37201</v>
      </c>
      <c r="C100" s="13" t="s">
        <v>148</v>
      </c>
      <c r="D100" s="19">
        <v>30274.68</v>
      </c>
      <c r="E100" s="19">
        <v>760.03</v>
      </c>
      <c r="F100" s="18">
        <f t="shared" si="3"/>
        <v>31034.71</v>
      </c>
      <c r="G100" s="19">
        <v>26784.9</v>
      </c>
      <c r="H100" s="19">
        <v>26784.9</v>
      </c>
      <c r="I100" s="18">
        <f t="shared" si="2"/>
        <v>4249.8099999999977</v>
      </c>
    </row>
    <row r="101" spans="1:9" x14ac:dyDescent="0.25">
      <c r="A101" s="6">
        <v>184</v>
      </c>
      <c r="B101" s="12">
        <v>37501</v>
      </c>
      <c r="C101" s="13" t="s">
        <v>149</v>
      </c>
      <c r="D101" s="19">
        <v>617084.98</v>
      </c>
      <c r="E101" s="19">
        <v>164062.5</v>
      </c>
      <c r="F101" s="18">
        <f t="shared" si="3"/>
        <v>781147.48</v>
      </c>
      <c r="G101" s="19">
        <v>468929.54</v>
      </c>
      <c r="H101" s="19">
        <v>468929.54</v>
      </c>
      <c r="I101" s="18">
        <f t="shared" si="2"/>
        <v>312217.94</v>
      </c>
    </row>
    <row r="102" spans="1:9" x14ac:dyDescent="0.25">
      <c r="A102" s="6">
        <v>184</v>
      </c>
      <c r="B102" s="12">
        <v>37502</v>
      </c>
      <c r="C102" s="13" t="s">
        <v>150</v>
      </c>
      <c r="D102" s="19">
        <v>272790</v>
      </c>
      <c r="E102" s="19">
        <v>232015.51</v>
      </c>
      <c r="F102" s="18">
        <f t="shared" si="3"/>
        <v>504805.51</v>
      </c>
      <c r="G102" s="19">
        <v>178700</v>
      </c>
      <c r="H102" s="19">
        <v>178700</v>
      </c>
      <c r="I102" s="18">
        <f t="shared" si="2"/>
        <v>326105.51</v>
      </c>
    </row>
    <row r="103" spans="1:9" x14ac:dyDescent="0.25">
      <c r="A103" s="6">
        <v>184</v>
      </c>
      <c r="B103" s="12">
        <v>37901</v>
      </c>
      <c r="C103" s="13" t="s">
        <v>151</v>
      </c>
      <c r="D103" s="19">
        <v>12910.8</v>
      </c>
      <c r="E103" s="19">
        <v>1007</v>
      </c>
      <c r="F103" s="18">
        <f t="shared" si="3"/>
        <v>13917.8</v>
      </c>
      <c r="G103" s="19">
        <v>13916.81</v>
      </c>
      <c r="H103" s="19">
        <v>13916.81</v>
      </c>
      <c r="I103" s="18">
        <f t="shared" si="2"/>
        <v>0.98999999999978172</v>
      </c>
    </row>
    <row r="104" spans="1:9" x14ac:dyDescent="0.25">
      <c r="A104" s="6">
        <v>184</v>
      </c>
      <c r="B104" s="12">
        <v>38101</v>
      </c>
      <c r="C104" s="13" t="s">
        <v>152</v>
      </c>
      <c r="D104" s="19">
        <v>119816.45</v>
      </c>
      <c r="E104" s="19">
        <v>104809.2</v>
      </c>
      <c r="F104" s="18">
        <f t="shared" si="3"/>
        <v>224625.65</v>
      </c>
      <c r="G104" s="19">
        <v>35668.85</v>
      </c>
      <c r="H104" s="19">
        <v>35668.85</v>
      </c>
      <c r="I104" s="18">
        <f t="shared" si="2"/>
        <v>188956.79999999999</v>
      </c>
    </row>
    <row r="105" spans="1:9" x14ac:dyDescent="0.25">
      <c r="A105" s="6">
        <v>184</v>
      </c>
      <c r="B105" s="12">
        <v>38201</v>
      </c>
      <c r="C105" s="13" t="s">
        <v>153</v>
      </c>
      <c r="D105" s="19">
        <v>1480374.05</v>
      </c>
      <c r="E105" s="19">
        <v>242739.44</v>
      </c>
      <c r="F105" s="18">
        <f t="shared" si="3"/>
        <v>1723113.49</v>
      </c>
      <c r="G105" s="19">
        <v>1113299.48</v>
      </c>
      <c r="H105" s="19">
        <v>1113299.48</v>
      </c>
      <c r="I105" s="18">
        <f t="shared" si="2"/>
        <v>609814.01</v>
      </c>
    </row>
    <row r="106" spans="1:9" x14ac:dyDescent="0.25">
      <c r="A106" s="6">
        <v>184</v>
      </c>
      <c r="B106" s="12">
        <v>38501</v>
      </c>
      <c r="C106" s="13" t="s">
        <v>154</v>
      </c>
      <c r="D106" s="19">
        <v>240783.82</v>
      </c>
      <c r="E106" s="19">
        <v>50411.01</v>
      </c>
      <c r="F106" s="18">
        <f t="shared" si="3"/>
        <v>291194.83</v>
      </c>
      <c r="G106" s="19">
        <v>191194.83</v>
      </c>
      <c r="H106" s="19">
        <v>191194.83</v>
      </c>
      <c r="I106" s="18">
        <f t="shared" si="2"/>
        <v>100000.00000000003</v>
      </c>
    </row>
    <row r="107" spans="1:9" x14ac:dyDescent="0.25">
      <c r="A107" s="6">
        <v>184</v>
      </c>
      <c r="B107" s="12">
        <v>39101</v>
      </c>
      <c r="C107" s="13" t="s">
        <v>155</v>
      </c>
      <c r="D107" s="19">
        <v>91953.75</v>
      </c>
      <c r="E107" s="19">
        <v>64546.25</v>
      </c>
      <c r="F107" s="18">
        <f t="shared" si="3"/>
        <v>156500</v>
      </c>
      <c r="G107" s="19">
        <v>56500</v>
      </c>
      <c r="H107" s="19">
        <v>56500</v>
      </c>
      <c r="I107" s="18">
        <f t="shared" si="2"/>
        <v>100000</v>
      </c>
    </row>
    <row r="108" spans="1:9" x14ac:dyDescent="0.25">
      <c r="A108" s="6">
        <v>184</v>
      </c>
      <c r="B108" s="12">
        <v>39202</v>
      </c>
      <c r="C108" s="13" t="s">
        <v>156</v>
      </c>
      <c r="D108" s="19">
        <v>21902.69</v>
      </c>
      <c r="E108" s="19">
        <v>42772.31</v>
      </c>
      <c r="F108" s="18">
        <f t="shared" si="3"/>
        <v>64675</v>
      </c>
      <c r="G108" s="19">
        <v>19675</v>
      </c>
      <c r="H108" s="19">
        <v>19675</v>
      </c>
      <c r="I108" s="18">
        <f t="shared" si="2"/>
        <v>45000</v>
      </c>
    </row>
    <row r="109" spans="1:9" x14ac:dyDescent="0.25">
      <c r="A109" s="6">
        <v>184</v>
      </c>
      <c r="B109" s="12">
        <v>39501</v>
      </c>
      <c r="C109" s="13" t="s">
        <v>157</v>
      </c>
      <c r="D109" s="19">
        <v>21033.42</v>
      </c>
      <c r="E109" s="41">
        <v>21033.42</v>
      </c>
      <c r="F109" s="18">
        <f t="shared" si="3"/>
        <v>42066.84</v>
      </c>
      <c r="G109" s="19">
        <v>0</v>
      </c>
      <c r="H109" s="19">
        <v>0</v>
      </c>
      <c r="I109" s="18">
        <f t="shared" si="2"/>
        <v>42066.84</v>
      </c>
    </row>
    <row r="110" spans="1:9" ht="15.75" thickBot="1" x14ac:dyDescent="0.3">
      <c r="A110" s="6">
        <v>184</v>
      </c>
      <c r="B110" s="28"/>
      <c r="C110" s="29" t="s">
        <v>158</v>
      </c>
      <c r="D110" s="30">
        <f>D69+D34+D4</f>
        <v>120194774.06</v>
      </c>
      <c r="E110" s="30">
        <f>E69+E34+E4</f>
        <v>39791654.889999993</v>
      </c>
      <c r="F110" s="30">
        <f>SUM(F69+F34+F4)</f>
        <v>159986428.94999999</v>
      </c>
      <c r="G110" s="30">
        <f>SUM(G69+G34+G4)</f>
        <v>129803218.42000002</v>
      </c>
      <c r="H110" s="30">
        <f>H69+H34+H4</f>
        <v>122970473.34</v>
      </c>
      <c r="I110" s="31">
        <f t="shared" si="2"/>
        <v>30183210.529999971</v>
      </c>
    </row>
    <row r="111" spans="1:9" x14ac:dyDescent="0.25">
      <c r="A111" s="6">
        <v>184</v>
      </c>
      <c r="B111" s="20">
        <v>5000</v>
      </c>
      <c r="C111" s="21" t="s">
        <v>159</v>
      </c>
      <c r="D111" s="32"/>
      <c r="E111" s="33">
        <f>SUM(E112:E123)</f>
        <v>38739991.919999994</v>
      </c>
      <c r="F111" s="33">
        <f>SUM(F112:F123)</f>
        <v>38739991.919999994</v>
      </c>
      <c r="G111" s="33">
        <f>SUM(G112:G123)</f>
        <v>27427003.830000002</v>
      </c>
      <c r="H111" s="33">
        <f>SUM(H112:H123)</f>
        <v>12666133.859999999</v>
      </c>
      <c r="I111" s="23">
        <f>F111-G111</f>
        <v>11312988.089999992</v>
      </c>
    </row>
    <row r="112" spans="1:9" x14ac:dyDescent="0.25">
      <c r="A112" s="6">
        <v>184</v>
      </c>
      <c r="B112" s="12">
        <v>51107</v>
      </c>
      <c r="C112" s="13" t="s">
        <v>160</v>
      </c>
      <c r="D112" s="15"/>
      <c r="E112" s="19">
        <v>2869936.09</v>
      </c>
      <c r="F112" s="19">
        <v>2869936.09</v>
      </c>
      <c r="G112" s="19">
        <v>658240.43999999994</v>
      </c>
      <c r="H112" s="19">
        <v>301859.98</v>
      </c>
      <c r="I112" s="18">
        <f t="shared" si="2"/>
        <v>2211695.65</v>
      </c>
    </row>
    <row r="113" spans="1:9" x14ac:dyDescent="0.25">
      <c r="A113" s="6">
        <v>184</v>
      </c>
      <c r="B113" s="12">
        <v>51201</v>
      </c>
      <c r="C113" s="13" t="s">
        <v>161</v>
      </c>
      <c r="D113" s="15"/>
      <c r="E113" s="19">
        <v>851501.65</v>
      </c>
      <c r="F113" s="19">
        <v>851501.65</v>
      </c>
      <c r="G113" s="19">
        <v>124895.19</v>
      </c>
      <c r="H113" s="19">
        <v>124895.19</v>
      </c>
      <c r="I113" s="18">
        <f t="shared" si="2"/>
        <v>726606.46</v>
      </c>
    </row>
    <row r="114" spans="1:9" x14ac:dyDescent="0.25">
      <c r="A114" s="6">
        <v>184</v>
      </c>
      <c r="B114" s="12">
        <v>51503</v>
      </c>
      <c r="C114" s="34" t="s">
        <v>162</v>
      </c>
      <c r="D114" s="15"/>
      <c r="E114" s="19">
        <v>6057974.8200000003</v>
      </c>
      <c r="F114" s="19">
        <v>6057974.8200000003</v>
      </c>
      <c r="G114" s="19">
        <v>4740332.34</v>
      </c>
      <c r="H114" s="19">
        <v>3382133.83</v>
      </c>
      <c r="I114" s="18">
        <f t="shared" si="2"/>
        <v>1317642.4800000004</v>
      </c>
    </row>
    <row r="115" spans="1:9" x14ac:dyDescent="0.25">
      <c r="A115" s="6">
        <v>184</v>
      </c>
      <c r="B115" s="12">
        <v>51901</v>
      </c>
      <c r="C115" s="34" t="s">
        <v>172</v>
      </c>
      <c r="D115" s="15"/>
      <c r="E115" s="19">
        <v>556800.02</v>
      </c>
      <c r="F115" s="19">
        <v>556800.02</v>
      </c>
      <c r="G115" s="19">
        <v>556800</v>
      </c>
      <c r="H115" s="19">
        <v>0</v>
      </c>
      <c r="I115" s="18">
        <f t="shared" si="2"/>
        <v>2.0000000018626451E-2</v>
      </c>
    </row>
    <row r="116" spans="1:9" x14ac:dyDescent="0.25">
      <c r="A116" s="6">
        <v>184</v>
      </c>
      <c r="B116" s="12">
        <v>51908</v>
      </c>
      <c r="C116" s="13" t="s">
        <v>163</v>
      </c>
      <c r="D116" s="15"/>
      <c r="E116" s="19">
        <v>2769377.19</v>
      </c>
      <c r="F116" s="19">
        <v>2769377.19</v>
      </c>
      <c r="G116" s="19">
        <v>800488.09</v>
      </c>
      <c r="H116" s="19">
        <v>534893.89</v>
      </c>
      <c r="I116" s="18">
        <f t="shared" si="2"/>
        <v>1968889.1</v>
      </c>
    </row>
    <row r="117" spans="1:9" x14ac:dyDescent="0.25">
      <c r="A117" s="6">
        <v>184</v>
      </c>
      <c r="B117" s="12">
        <v>52101</v>
      </c>
      <c r="C117" s="13" t="s">
        <v>164</v>
      </c>
      <c r="D117" s="15"/>
      <c r="E117" s="35">
        <v>496982.16</v>
      </c>
      <c r="F117" s="35">
        <v>496982.16</v>
      </c>
      <c r="G117" s="19">
        <v>496981.72</v>
      </c>
      <c r="H117" s="19">
        <v>0</v>
      </c>
      <c r="I117" s="18">
        <f>F117-G117</f>
        <v>0.44000000000232831</v>
      </c>
    </row>
    <row r="118" spans="1:9" x14ac:dyDescent="0.25">
      <c r="A118" s="6">
        <v>184</v>
      </c>
      <c r="B118" s="12">
        <v>52901</v>
      </c>
      <c r="C118" s="13" t="s">
        <v>165</v>
      </c>
      <c r="D118" s="15"/>
      <c r="E118" s="19">
        <v>2598111.4500000002</v>
      </c>
      <c r="F118" s="19">
        <v>2598111.4500000002</v>
      </c>
      <c r="G118" s="19">
        <v>1098111.05</v>
      </c>
      <c r="H118" s="19">
        <v>0</v>
      </c>
      <c r="I118" s="18">
        <f t="shared" si="2"/>
        <v>1500000.4000000001</v>
      </c>
    </row>
    <row r="119" spans="1:9" x14ac:dyDescent="0.25">
      <c r="A119" s="6">
        <v>184</v>
      </c>
      <c r="B119" s="12">
        <v>56201</v>
      </c>
      <c r="C119" s="13" t="s">
        <v>166</v>
      </c>
      <c r="D119" s="15"/>
      <c r="E119" s="19">
        <v>494087.4</v>
      </c>
      <c r="F119" s="19">
        <v>494087.4</v>
      </c>
      <c r="G119" s="19">
        <v>4568.01</v>
      </c>
      <c r="H119" s="19">
        <v>4568.01</v>
      </c>
      <c r="I119" s="18">
        <f t="shared" si="2"/>
        <v>489519.39</v>
      </c>
    </row>
    <row r="120" spans="1:9" x14ac:dyDescent="0.25">
      <c r="A120" s="6">
        <v>184</v>
      </c>
      <c r="B120" s="12">
        <v>56206</v>
      </c>
      <c r="C120" s="13" t="s">
        <v>167</v>
      </c>
      <c r="D120" s="15"/>
      <c r="E120" s="35">
        <v>3767389.56</v>
      </c>
      <c r="F120" s="19">
        <v>3767389.56</v>
      </c>
      <c r="G120" s="19">
        <v>3610458.8</v>
      </c>
      <c r="H120" s="19">
        <v>2345225.9500000002</v>
      </c>
      <c r="I120" s="18">
        <f t="shared" si="2"/>
        <v>156930.76000000024</v>
      </c>
    </row>
    <row r="121" spans="1:9" x14ac:dyDescent="0.25">
      <c r="A121" s="6">
        <v>184</v>
      </c>
      <c r="B121" s="12">
        <v>56604</v>
      </c>
      <c r="C121" s="13" t="s">
        <v>168</v>
      </c>
      <c r="D121" s="15"/>
      <c r="E121" s="35">
        <v>725000</v>
      </c>
      <c r="F121" s="19">
        <v>725000</v>
      </c>
      <c r="G121" s="19">
        <v>133400</v>
      </c>
      <c r="H121" s="19">
        <v>0</v>
      </c>
      <c r="I121" s="18">
        <f t="shared" si="2"/>
        <v>591600</v>
      </c>
    </row>
    <row r="122" spans="1:9" x14ac:dyDescent="0.25">
      <c r="A122" s="6">
        <v>184</v>
      </c>
      <c r="B122" s="12">
        <v>56704</v>
      </c>
      <c r="C122" s="36" t="s">
        <v>169</v>
      </c>
      <c r="D122" s="15"/>
      <c r="E122" s="19">
        <v>16651953.17</v>
      </c>
      <c r="F122" s="19">
        <v>16651953.17</v>
      </c>
      <c r="G122" s="19">
        <v>14450371.18</v>
      </c>
      <c r="H122" s="19">
        <v>5728464.0099999998</v>
      </c>
      <c r="I122" s="18">
        <f t="shared" si="2"/>
        <v>2201581.9900000002</v>
      </c>
    </row>
    <row r="123" spans="1:9" x14ac:dyDescent="0.25">
      <c r="A123" s="6">
        <v>184</v>
      </c>
      <c r="B123" s="37">
        <v>59101</v>
      </c>
      <c r="C123" s="36" t="s">
        <v>170</v>
      </c>
      <c r="D123" s="15"/>
      <c r="E123" s="19">
        <v>900878.41</v>
      </c>
      <c r="F123" s="19">
        <v>900878.41</v>
      </c>
      <c r="G123" s="19">
        <v>752357.01</v>
      </c>
      <c r="H123" s="19">
        <v>244093</v>
      </c>
      <c r="I123" s="18">
        <f t="shared" si="2"/>
        <v>148521.40000000002</v>
      </c>
    </row>
    <row r="124" spans="1:9" ht="15.75" thickBot="1" x14ac:dyDescent="0.3">
      <c r="A124" s="6">
        <v>184</v>
      </c>
      <c r="B124" s="38"/>
      <c r="C124" s="39" t="s">
        <v>171</v>
      </c>
      <c r="D124" s="30">
        <f>D110</f>
        <v>120194774.06</v>
      </c>
      <c r="E124" s="30">
        <f>E111+E69+E34+E4</f>
        <v>78531646.809999987</v>
      </c>
      <c r="F124" s="30">
        <f>D124+E124</f>
        <v>198726420.87</v>
      </c>
      <c r="G124" s="30">
        <f>G111+G69+G34+G4</f>
        <v>157230222.25</v>
      </c>
      <c r="H124" s="30">
        <f>H111+H69+H34+H4</f>
        <v>135636607.20000002</v>
      </c>
      <c r="I124" s="31">
        <f>F124-G124</f>
        <v>41496198.620000005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Tabla_453360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ARNULFO</cp:lastModifiedBy>
  <dcterms:created xsi:type="dcterms:W3CDTF">2018-10-22T19:23:47Z</dcterms:created>
  <dcterms:modified xsi:type="dcterms:W3CDTF">2019-02-11T21:22:15Z</dcterms:modified>
</cp:coreProperties>
</file>