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020" windowWidth="17400" windowHeight="4080" activeTab="2"/>
  </bookViews>
  <sheets>
    <sheet name="Hoja1" sheetId="19" r:id="rId1"/>
    <sheet name="ETCA-I-01" sheetId="2" r:id="rId2"/>
    <sheet name="ETCA-I-01-A (EDO RESULTADOS)" sheetId="1" r:id="rId3"/>
    <sheet name="ETCA-I-01-B" sheetId="4" r:id="rId4"/>
    <sheet name="ETCA-I-02" sheetId="3" r:id="rId5"/>
    <sheet name="ETCA-I-03" sheetId="5" r:id="rId6"/>
    <sheet name="ETCA-I-04" sheetId="14" r:id="rId7"/>
    <sheet name="ETCA-I-05 Notas" sheetId="13" r:id="rId8"/>
    <sheet name="ETCA-I-06" sheetId="6" r:id="rId9"/>
    <sheet name="ETCA-I-07" sheetId="7" r:id="rId10"/>
    <sheet name="ETCA-II-08" sheetId="8" r:id="rId11"/>
    <sheet name="ETCA-II-09" sheetId="11" r:id="rId12"/>
    <sheet name="ETCA-II-09-A." sheetId="9" r:id="rId13"/>
    <sheet name="ETCA-II-10" sheetId="16" r:id="rId14"/>
    <sheet name="ETCA-II-11" sheetId="18" r:id="rId15"/>
    <sheet name="ETCA-III-13" sheetId="17" r:id="rId16"/>
    <sheet name="Lista LARDIN" sheetId="12" r:id="rId17"/>
    <sheet name="Lista CORUJO" sheetId="15" r:id="rId18"/>
  </sheets>
  <definedNames>
    <definedName name="_xlnm._FilterDatabase" localSheetId="1" hidden="1">'ETCA-I-01'!$A$1:$G$49</definedName>
    <definedName name="_xlnm._FilterDatabase" localSheetId="3" hidden="1">'ETCA-I-01-B'!$A$1:$D$48</definedName>
    <definedName name="_xlnm._FilterDatabase" localSheetId="5" hidden="1">'ETCA-I-03'!$A$1:$C$73</definedName>
    <definedName name="_xlnm._FilterDatabase" localSheetId="15" hidden="1">'ETCA-III-13'!$A$10:$U$63</definedName>
    <definedName name="_ftn1" localSheetId="2">'ETCA-I-01-A (EDO RESULTADOS)'!#REF!</definedName>
    <definedName name="_ftnref1" localSheetId="2">'ETCA-I-01-A (EDO RESULTADOS)'!#REF!</definedName>
    <definedName name="_xlnm.Print_Area" localSheetId="1">'ETCA-I-01'!$A$1:$G$55</definedName>
    <definedName name="_xlnm.Print_Area" localSheetId="2">'ETCA-I-01-A (EDO RESULTADOS)'!$A$1:$D$69</definedName>
    <definedName name="_xlnm.Print_Area" localSheetId="5">'ETCA-I-03'!$A$1:$C$62</definedName>
    <definedName name="_xlnm.Print_Area" localSheetId="7">'ETCA-I-05 Notas'!$A$1:$A$24</definedName>
    <definedName name="_xlnm.Print_Area" localSheetId="11">'ETCA-II-09'!$A$1:$J$18</definedName>
    <definedName name="_xlnm.Print_Area" localSheetId="15">'ETCA-III-13'!$A$1:$U$63</definedName>
    <definedName name="_xlnm.Database" localSheetId="11">#REF!</definedName>
    <definedName name="_xlnm.Database" localSheetId="14">#REF!</definedName>
    <definedName name="_xlnm.Database" localSheetId="17">#REF!</definedName>
    <definedName name="_xlnm.Database">#REF!</definedName>
    <definedName name="_xlnm.Print_Titles" localSheetId="2">'ETCA-I-01-A (EDO RESULTADOS)'!$2:$5</definedName>
    <definedName name="_xlnm.Print_Titles" localSheetId="5">'ETCA-I-03'!$1:$5</definedName>
    <definedName name="_xlnm.Print_Titles" localSheetId="15">'ETCA-III-13'!$1:$10</definedName>
  </definedNames>
  <calcPr calcId="125725"/>
</workbook>
</file>

<file path=xl/calcChain.xml><?xml version="1.0" encoding="utf-8"?>
<calcChain xmlns="http://schemas.openxmlformats.org/spreadsheetml/2006/main">
  <c r="A2" i="5"/>
  <c r="F32" i="3"/>
  <c r="F31"/>
  <c r="F30"/>
  <c r="F29"/>
  <c r="F26"/>
  <c r="F25"/>
  <c r="F24"/>
  <c r="F19"/>
  <c r="F18"/>
  <c r="F17"/>
  <c r="F16"/>
  <c r="F13"/>
  <c r="F12"/>
  <c r="F11"/>
  <c r="C28" i="4"/>
  <c r="C29"/>
  <c r="C27"/>
  <c r="C14"/>
  <c r="D20" i="1"/>
  <c r="D17"/>
  <c r="C61"/>
  <c r="D61"/>
  <c r="D54"/>
  <c r="C54"/>
  <c r="C48"/>
  <c r="D48"/>
  <c r="D44"/>
  <c r="C44"/>
  <c r="D34"/>
  <c r="C34"/>
  <c r="D30"/>
  <c r="C30"/>
  <c r="C27"/>
  <c r="C20"/>
  <c r="C17"/>
  <c r="D8"/>
  <c r="C8"/>
  <c r="G58" i="2"/>
  <c r="F58"/>
  <c r="G52"/>
  <c r="F52"/>
  <c r="G48"/>
  <c r="F48"/>
  <c r="G42"/>
  <c r="F42"/>
  <c r="G38"/>
  <c r="F38"/>
  <c r="G35"/>
  <c r="F35"/>
  <c r="G54"/>
  <c r="F33"/>
  <c r="G33"/>
  <c r="G18"/>
  <c r="F18"/>
  <c r="F16"/>
  <c r="G16"/>
  <c r="G9"/>
  <c r="F9"/>
  <c r="C35"/>
  <c r="B35"/>
  <c r="C33"/>
  <c r="B33"/>
  <c r="B26"/>
  <c r="C26"/>
  <c r="B10"/>
  <c r="C10"/>
  <c r="C18"/>
  <c r="B18"/>
  <c r="B9"/>
  <c r="C9"/>
  <c r="A4" i="18"/>
  <c r="A2"/>
  <c r="A2" i="16"/>
  <c r="E5"/>
  <c r="A5" i="9"/>
  <c r="A2"/>
  <c r="A5" i="11"/>
  <c r="A2"/>
  <c r="A2" i="8"/>
  <c r="A4"/>
  <c r="A2" i="7"/>
  <c r="A4"/>
  <c r="A4" i="6"/>
  <c r="A4" i="5"/>
  <c r="A4" i="3"/>
  <c r="A4" i="4"/>
  <c r="A4" i="1"/>
  <c r="C4" i="2"/>
  <c r="A2" i="3"/>
  <c r="C31" i="4"/>
  <c r="C20"/>
  <c r="D22" s="1"/>
  <c r="A2"/>
  <c r="A2" i="1"/>
  <c r="D6"/>
  <c r="C6"/>
  <c r="C6" i="2"/>
  <c r="G6" s="1"/>
  <c r="B6"/>
  <c r="F6" s="1"/>
  <c r="C2"/>
  <c r="D64" i="1" l="1"/>
  <c r="C64"/>
  <c r="C66" s="1"/>
  <c r="D27"/>
  <c r="F54" i="2"/>
  <c r="D33" i="4"/>
  <c r="D38" s="1"/>
  <c r="D66" i="1" l="1"/>
</calcChain>
</file>

<file path=xl/sharedStrings.xml><?xml version="1.0" encoding="utf-8"?>
<sst xmlns="http://schemas.openxmlformats.org/spreadsheetml/2006/main" count="759" uniqueCount="457">
  <si>
    <t>Estado de Actividades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</si>
  <si>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</si>
  <si>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</si>
  <si>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</si>
  <si>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</si>
  <si>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</si>
  <si>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</si>
  <si>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</si>
  <si>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</si>
  <si>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</si>
  <si>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</si>
  <si>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</si>
  <si>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</si>
  <si>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</si>
  <si>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</si>
  <si>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</si>
  <si>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</si>
  <si>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</si>
  <si>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</si>
  <si>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</si>
  <si>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</si>
  <si>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</si>
  <si>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</si>
  <si>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</si>
  <si>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</si>
  <si>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</si>
  <si>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</si>
  <si>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</si>
  <si>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</si>
  <si>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</si>
  <si>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</si>
  <si>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</si>
  <si>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</si>
  <si>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</si>
  <si>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</si>
  <si>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</si>
  <si>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</si>
  <si>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</si>
  <si>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</si>
  <si>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</si>
  <si>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</si>
  <si>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</si>
  <si>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</si>
  <si>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</si>
  <si>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</si>
  <si>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</si>
  <si>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</si>
  <si>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</si>
  <si>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</si>
  <si>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</si>
  <si>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</si>
  <si>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</si>
  <si>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</si>
  <si>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</si>
  <si>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</si>
  <si>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ETCA-I-01</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</si>
  <si>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</si>
  <si>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</si>
  <si>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</si>
  <si>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</si>
  <si>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</si>
  <si>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</si>
  <si>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</si>
  <si>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</si>
  <si>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</si>
  <si>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</si>
  <si>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</si>
  <si>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</si>
  <si>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</si>
  <si>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</si>
  <si>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</si>
  <si>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</si>
  <si>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</si>
  <si>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</si>
  <si>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</si>
  <si>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</si>
  <si>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</si>
  <si>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Pasivo No Circulante</t>
  </si>
  <si>
    <t>Inversiones Financieras a Largo Plazo</t>
  </si>
  <si>
    <t>Cuentas por Pagar a Largo Plazo</t>
  </si>
  <si>
    <t>Derechos a Recibir Efectivo o Equivalentes a Largo Plazo</t>
  </si>
  <si>
    <t>Documentos por Pagar a Largo Plazo</t>
  </si>
  <si>
    <t>Deuda Pública a Largo Plazo</t>
  </si>
  <si>
    <t>Bienes Inmuebles, Infraestructura y Construcciones en Proceso</t>
  </si>
  <si>
    <t>Pasivos Diferidos a Largo Plazo</t>
  </si>
  <si>
    <t>Fondos y Bienes de Terceros en Garantía y/o en Administración a Largo Plazo</t>
  </si>
  <si>
    <t>Bienes Muebles</t>
  </si>
  <si>
    <t>Activos Intangibles</t>
  </si>
  <si>
    <t>Provisiones a Largo Plazo</t>
  </si>
  <si>
    <t>Depreciación, Deterioro y Amortización Acumulada de Bienes</t>
  </si>
  <si>
    <t>Activos Diferidos</t>
  </si>
  <si>
    <t>Total de Pasivos No Circulantes</t>
  </si>
  <si>
    <t>Estimación por Pérdida o Deterioro de Activos no Circulantes</t>
  </si>
  <si>
    <t>Total de Pasivo</t>
  </si>
  <si>
    <t>Otros Activos no Circulantes</t>
  </si>
  <si>
    <t>Hacienda Pública/Patrimonio</t>
  </si>
  <si>
    <t>Hacienda Pública/Patrimonio Contribuido</t>
  </si>
  <si>
    <t>Total de Activos No Circulantes</t>
  </si>
  <si>
    <t>Donaciones de Capital</t>
  </si>
  <si>
    <t>Total de Activos</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</si>
  <si>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</si>
  <si>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</si>
  <si>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</si>
  <si>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</si>
  <si>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</si>
  <si>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</si>
  <si>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</si>
  <si>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</si>
  <si>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</si>
  <si>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</si>
  <si>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</si>
  <si>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</si>
  <si>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Flujo de Efectivo</t>
  </si>
  <si>
    <t>MOVIMIENTOS</t>
  </si>
  <si>
    <t>SALDOS</t>
  </si>
  <si>
    <t>EFECTIVO Y EQUIVALENTE</t>
  </si>
  <si>
    <t>S a l d o   I n i c i a l</t>
  </si>
  <si>
    <t>Ingresos</t>
  </si>
  <si>
    <t>Ingreso Federal</t>
  </si>
  <si>
    <t>Ingresos Propios (Estado y Propios)</t>
  </si>
  <si>
    <t>Devolución de Recursos</t>
  </si>
  <si>
    <t>Productos Financieros</t>
  </si>
  <si>
    <t>Ingresos Estraordinarios</t>
  </si>
  <si>
    <t>Traspaso de Cuentas</t>
  </si>
  <si>
    <t>Total Ingresos</t>
  </si>
  <si>
    <t xml:space="preserve">D i s p o n i b l e </t>
  </si>
  <si>
    <t>Egresos</t>
  </si>
  <si>
    <t>Gasto de Operación</t>
  </si>
  <si>
    <t>Traspaso entre Cuentas</t>
  </si>
  <si>
    <t>Gastos por Comprobar</t>
  </si>
  <si>
    <t>S a l d o   F i n a l</t>
  </si>
  <si>
    <t>TRIMESTRE: PRIMERO 2014</t>
  </si>
  <si>
    <t>ETCA-I-01-A</t>
  </si>
  <si>
    <t>ETCA-I-01-B</t>
  </si>
  <si>
    <t>Estado de Variación en la Hacienda Pública</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</si>
  <si>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</si>
  <si>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</si>
  <si>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</si>
  <si>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</si>
  <si>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</si>
  <si>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</si>
  <si>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</si>
  <si>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</si>
  <si>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Cambios en la Hacienda Pública / Patrimonio Neto del Ejercicio 20XN</t>
  </si>
  <si>
    <t>(PESOS)</t>
  </si>
  <si>
    <t>Estado de Cambios en la Situación Financiera</t>
  </si>
  <si>
    <t>Origen</t>
  </si>
  <si>
    <t>Aplicación</t>
  </si>
  <si>
    <t>Activo</t>
  </si>
  <si>
    <t>-</t>
  </si>
  <si>
    <t>+</t>
  </si>
  <si>
    <t>Inventario</t>
  </si>
  <si>
    <t>Pasivo</t>
  </si>
  <si>
    <t>HACIENDA PUBLICA/PATRIMONIO</t>
  </si>
  <si>
    <t>Excesos o Insuficiencia en la Actualización de la Hacienda Pública/Patrimonio</t>
  </si>
  <si>
    <t>ETCA-I-03</t>
  </si>
  <si>
    <t>ETCA-I-02</t>
  </si>
  <si>
    <t>Estado Analítico del Activo</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</si>
  <si>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</si>
  <si>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</si>
  <si>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</si>
  <si>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</si>
  <si>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</si>
  <si>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</si>
  <si>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</si>
  <si>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</si>
  <si>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</si>
  <si>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</si>
  <si>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</si>
  <si>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</si>
  <si>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</si>
  <si>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</si>
  <si>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</si>
  <si>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</si>
  <si>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</si>
  <si>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</si>
  <si>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</si>
  <si>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</si>
  <si>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ETCA-I-07</t>
  </si>
  <si>
    <t>ETCA-I-06</t>
  </si>
  <si>
    <t>Estado Analítico de Ingresos</t>
  </si>
  <si>
    <t>Rubros de los Ingresos</t>
  </si>
  <si>
    <t>Ingresos Estimado</t>
  </si>
  <si>
    <t>Ampliaciones y Reducciones</t>
  </si>
  <si>
    <t>Ingresos Modificado</t>
  </si>
  <si>
    <t>(3= 1 +2)</t>
  </si>
  <si>
    <t>Ingresos Devengado</t>
  </si>
  <si>
    <t>Ingresos Recaudado</t>
  </si>
  <si>
    <t>% de Avance de la Recaudación:</t>
  </si>
  <si>
    <t>(5/3)</t>
  </si>
  <si>
    <t>Ingresos Excedentes</t>
  </si>
  <si>
    <t>(5-1)</t>
  </si>
  <si>
    <t>Corriente</t>
  </si>
  <si>
    <t>Capital</t>
  </si>
  <si>
    <t>Tributarios</t>
  </si>
  <si>
    <t>Impuesto sobre los Ingresos</t>
  </si>
  <si>
    <t>Impuestos sobre el Patrimonio</t>
  </si>
  <si>
    <t>Impuesto sobre la Producción, el Consumo y las Transacciones</t>
  </si>
  <si>
    <t>Impuestos al Comercio Exterior</t>
  </si>
  <si>
    <t>Impuestos sobre Nóminas y Asimilables</t>
  </si>
  <si>
    <t>Impuesto Ecológicos</t>
  </si>
  <si>
    <t>Accesorios</t>
  </si>
  <si>
    <t>Otros Impuestos</t>
  </si>
  <si>
    <t>Subtotal Tributarios</t>
  </si>
  <si>
    <t>No tributarios</t>
  </si>
  <si>
    <t>I. Derechos</t>
  </si>
  <si>
    <t>Ii. Productos</t>
  </si>
  <si>
    <t>Iii. Aprovechamientos</t>
  </si>
  <si>
    <t>Iv. Contribuciones de Mejoras</t>
  </si>
  <si>
    <t>Subtotal No Tributarios</t>
  </si>
  <si>
    <t>ETCA-I-08</t>
  </si>
  <si>
    <t>Estado Analítico del Ejercicio Presupuesto de Egresos</t>
  </si>
  <si>
    <t>Por Capítulo del Gasto</t>
  </si>
  <si>
    <t>Ejercicio del Presupuesto</t>
  </si>
  <si>
    <t>Egresos Aprobado</t>
  </si>
  <si>
    <t>Ampliaciones/ (Reducciones)</t>
  </si>
  <si>
    <t>Egresos Modificado</t>
  </si>
  <si>
    <t>Egresos Comprometido</t>
  </si>
  <si>
    <t>Egresos Devengado</t>
  </si>
  <si>
    <t>Egresos Ejercido</t>
  </si>
  <si>
    <t>Egreso Pagado</t>
  </si>
  <si>
    <t>Subejercicio</t>
  </si>
  <si>
    <t>Capítulo del Gasto</t>
  </si>
  <si>
    <t>(3=1+2)</t>
  </si>
  <si>
    <t>Transferencias, Asignaciones, Subsidios y Otras Ayudas</t>
  </si>
  <si>
    <t>Bienes Muebles, Inmuebles e Intangibles</t>
  </si>
  <si>
    <t>Inversiones Financieros y Otras Provisiones</t>
  </si>
  <si>
    <t>Deuda Pública</t>
  </si>
  <si>
    <t>Total del Gasto</t>
  </si>
  <si>
    <t>ETCA-I-09</t>
  </si>
  <si>
    <t>DP</t>
  </si>
  <si>
    <t>UR</t>
  </si>
  <si>
    <t>FL</t>
  </si>
  <si>
    <t>FN</t>
  </si>
  <si>
    <t>SF</t>
  </si>
  <si>
    <t>ER</t>
  </si>
  <si>
    <t>TP</t>
  </si>
  <si>
    <t>UG</t>
  </si>
  <si>
    <t>FF</t>
  </si>
  <si>
    <t>MT</t>
  </si>
  <si>
    <t>ANUAL</t>
  </si>
  <si>
    <t>ORIGINAL</t>
  </si>
  <si>
    <t>DEVENGADO</t>
  </si>
  <si>
    <t>REALIZADO</t>
  </si>
  <si>
    <t>ETCA-I-10</t>
  </si>
  <si>
    <t>Al 31 de Marzo de 2014</t>
  </si>
  <si>
    <r>
      <t>Productos de Tipo Corriente</t>
    </r>
    <r>
      <rPr>
        <b/>
        <vertAlign val="superscript"/>
        <sz val="12"/>
        <color theme="1"/>
        <rFont val="Arial Narrow"/>
        <family val="2"/>
      </rPr>
      <t>1</t>
    </r>
  </si>
  <si>
    <r>
      <rPr>
        <b/>
        <vertAlign val="superscript"/>
        <sz val="12"/>
        <color theme="1"/>
        <rFont val="Arial"/>
        <family val="2"/>
      </rPr>
      <t>1</t>
    </r>
    <r>
      <rPr>
        <b/>
        <sz val="10"/>
        <color theme="1"/>
        <rFont val="Arial"/>
        <family val="2"/>
      </rPr>
      <t xml:space="preserve"> </t>
    </r>
    <r>
      <rPr>
        <sz val="10"/>
        <color theme="1"/>
        <rFont val="Arial"/>
        <family val="2"/>
      </rPr>
      <t>No se incluyen: Utilidades e Intereses. Por regla de presentación se revelan como Ingresos Financieros.</t>
    </r>
  </si>
  <si>
    <t>Del 01 de Enero al 31 de Marzo de 2014</t>
  </si>
  <si>
    <t>Sistema Estatal de Evaluación</t>
  </si>
  <si>
    <r>
      <t>(</t>
    </r>
    <r>
      <rPr>
        <b/>
        <u/>
        <sz val="11"/>
        <color theme="1"/>
        <rFont val="Arial Narrow"/>
        <family val="2"/>
      </rPr>
      <t>20XN-1</t>
    </r>
    <r>
      <rPr>
        <b/>
        <sz val="11"/>
        <color theme="1"/>
        <rFont val="Arial Narrow"/>
        <family val="2"/>
      </rPr>
      <t xml:space="preserve"> - </t>
    </r>
    <r>
      <rPr>
        <b/>
        <u/>
        <sz val="11"/>
        <color theme="1"/>
        <rFont val="Arial Narrow"/>
        <family val="2"/>
      </rPr>
      <t>20XN</t>
    </r>
    <r>
      <rPr>
        <b/>
        <sz val="11"/>
        <color theme="1"/>
        <rFont val="Arial Narrow"/>
        <family val="2"/>
      </rPr>
      <t>)</t>
    </r>
  </si>
  <si>
    <t xml:space="preserve"> </t>
  </si>
  <si>
    <t>Por Partida del Gasto</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</si>
  <si>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</si>
  <si>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</si>
  <si>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</si>
  <si>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</si>
  <si>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</si>
  <si>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</si>
  <si>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</si>
  <si>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</si>
  <si>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</si>
  <si>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</si>
  <si>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</si>
  <si>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</si>
  <si>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</si>
  <si>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</si>
  <si>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</si>
  <si>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</si>
  <si>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</si>
  <si>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</si>
  <si>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</si>
  <si>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</si>
  <si>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</si>
  <si>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Partida/Descripción</t>
  </si>
  <si>
    <t>Instituto Sonorense de la Mujer</t>
  </si>
  <si>
    <t>No</t>
  </si>
  <si>
    <t>Formato</t>
  </si>
  <si>
    <t>Observaciones</t>
  </si>
  <si>
    <t>ETCA-I-04</t>
  </si>
  <si>
    <t>ETCA-I-05</t>
  </si>
  <si>
    <t>ETCA-I-9/A</t>
  </si>
  <si>
    <t>Estado de Posicion Financiers</t>
  </si>
  <si>
    <t>Esstado de Actividades</t>
  </si>
  <si>
    <t xml:space="preserve">Estado de Variación de la Hacienda Pública </t>
  </si>
  <si>
    <t>Conrado</t>
  </si>
  <si>
    <t>Corujo</t>
  </si>
  <si>
    <t>Por Capitulo del Gasto</t>
  </si>
  <si>
    <t>Subsecretaria de Egresos</t>
  </si>
  <si>
    <t>Dirección General de Evaluación y Seguimiento del Gasto Público</t>
  </si>
  <si>
    <t>ETCA-I-11</t>
  </si>
  <si>
    <t>Informe sobre Pasivos Contingentes</t>
  </si>
  <si>
    <t>Notas a los Estados Financieros</t>
  </si>
  <si>
    <t>ETCA-I-12</t>
  </si>
  <si>
    <t>Gasto Por Categoría Programática, Metas y Programas</t>
  </si>
  <si>
    <t>Salvador</t>
  </si>
  <si>
    <t>Indicando Monto Aprobado</t>
  </si>
  <si>
    <t>ETCA-I-13</t>
  </si>
  <si>
    <t>Endeudamiento Neto</t>
  </si>
  <si>
    <t>José Corujo</t>
  </si>
  <si>
    <t>Interéses de la Deuda</t>
  </si>
  <si>
    <t>Flujo de Fondos</t>
  </si>
  <si>
    <t>ETCA-I-14</t>
  </si>
  <si>
    <t>Gasto Por Proyectos de Inversión</t>
  </si>
  <si>
    <t>Indicadores de Resultados</t>
  </si>
  <si>
    <t>ETCA-I-15</t>
  </si>
  <si>
    <t>SIIAF, Incorporar Momentos Contables.</t>
  </si>
  <si>
    <t>Dirección General de Deuda Pública.</t>
  </si>
  <si>
    <t>Responsable</t>
  </si>
  <si>
    <t>Descripción</t>
  </si>
  <si>
    <t>ETCA "Evaluación Trimestral Contabilidad Armonizada"</t>
  </si>
  <si>
    <t>I.- Información Contable</t>
  </si>
  <si>
    <t>II.- Información Presupuestaria</t>
  </si>
  <si>
    <t>III.- Información Programática</t>
  </si>
  <si>
    <t>IV.- Información Complementaria</t>
  </si>
  <si>
    <t>La información complementaria para generar las cuentas nacionales y atender otros requerimientos</t>
  </si>
  <si>
    <t>provenientes de Organismos Internacionales de los que México es miembro.</t>
  </si>
  <si>
    <t>Saldo Inicial del Ejercicio</t>
  </si>
  <si>
    <t>Evaluación de Informes Trimestrales 2014</t>
  </si>
  <si>
    <t>Saldo Final del Ejercicio</t>
  </si>
  <si>
    <r>
      <t xml:space="preserve">Ley General de Contabilidad Gubernamental  </t>
    </r>
    <r>
      <rPr>
        <b/>
        <sz val="10"/>
        <color theme="1"/>
        <rFont val="Calibri"/>
        <family val="2"/>
        <scheme val="minor"/>
      </rPr>
      <t>(DIC-2013)</t>
    </r>
  </si>
  <si>
    <t>Artículos del 44 al 59</t>
  </si>
  <si>
    <t>Considerar Saldo Inicial y Final del Ejercicio.</t>
  </si>
  <si>
    <t>Se muestra por capítulo.</t>
  </si>
  <si>
    <t>Se muestra por patida.</t>
  </si>
  <si>
    <t>ETCA-II-08</t>
  </si>
  <si>
    <t>ETCA-II-09</t>
  </si>
  <si>
    <t>ETCA-II-9/A</t>
  </si>
  <si>
    <t>ETCA-II-10</t>
  </si>
  <si>
    <t>ETCA-II-11</t>
  </si>
  <si>
    <t>ETCA-II-12</t>
  </si>
  <si>
    <t>ETCA-III-13</t>
  </si>
  <si>
    <t>ETCA-III-14</t>
  </si>
  <si>
    <t>ETCA-III-15</t>
  </si>
  <si>
    <t xml:space="preserve">Servicio de la Deuda Pública </t>
  </si>
  <si>
    <t>(Pesos)</t>
  </si>
  <si>
    <t>Periodo:</t>
  </si>
  <si>
    <t>Presupuesto</t>
  </si>
  <si>
    <t>Devengado</t>
  </si>
  <si>
    <t>Deuda de Largo Plazo</t>
  </si>
  <si>
    <t>Amortización de Capital</t>
  </si>
  <si>
    <t>Pago de Intereses</t>
  </si>
  <si>
    <t>Deuda de Corto Plazo</t>
  </si>
  <si>
    <t>Adeudos de Ejercicios Fiscales Anteriores</t>
  </si>
  <si>
    <t>Obligaciones Solidarias</t>
  </si>
  <si>
    <t xml:space="preserve">Servicio de Deuda </t>
  </si>
  <si>
    <t xml:space="preserve">     Total de Pasivos Circulantes</t>
  </si>
  <si>
    <t xml:space="preserve">     Total de Activos Circulantes</t>
  </si>
  <si>
    <t>Total Egresos</t>
  </si>
  <si>
    <t>Cargos del Periodo
2</t>
  </si>
  <si>
    <t>Abonos del Periodo
3</t>
  </si>
  <si>
    <t>Variación del Periodo
(4-1)</t>
  </si>
  <si>
    <t>Saldo
Inicial
1</t>
  </si>
  <si>
    <t>Saldo
Final
4 (1+2-3)</t>
  </si>
  <si>
    <t>(1)</t>
  </si>
  <si>
    <t>(2)</t>
  </si>
  <si>
    <t>(4)</t>
  </si>
  <si>
    <t>(5)</t>
  </si>
  <si>
    <t>Estado Analítico de Ingresos
Por Fuente de Financiamiento</t>
  </si>
  <si>
    <t>Contribuciones de Mejoras</t>
  </si>
  <si>
    <t>Productos</t>
  </si>
  <si>
    <t>Aprovechamientos</t>
  </si>
  <si>
    <t>Ingresos por Ventas de Bienes y Servicios</t>
  </si>
  <si>
    <t>Ingresos Derivados de Financiamientos</t>
  </si>
  <si>
    <t xml:space="preserve">     </t>
  </si>
  <si>
    <t>(6)</t>
  </si>
  <si>
    <t>(7)</t>
  </si>
  <si>
    <t>(8)</t>
  </si>
  <si>
    <t>ACUMULADO</t>
  </si>
  <si>
    <t>GOBIERNO DEL ESTADO DE SONORA</t>
  </si>
  <si>
    <t>SECRETARIA DE HACIENDA</t>
  </si>
  <si>
    <t>SISTEMA ESTATAL DE EVALUACION</t>
  </si>
  <si>
    <t>INFORME DE AVANCE PROGRAMATICO-PRESUPUESTAL DEL EJERCICIO 2014</t>
  </si>
  <si>
    <t>DEPENDENCIA:</t>
  </si>
  <si>
    <t>CLAVE PROGRAMATICA</t>
  </si>
  <si>
    <t>D   E   S   C   R   I   P   C   I   O   N</t>
  </si>
  <si>
    <t>UNIDAD MEDIDA</t>
  </si>
  <si>
    <t>TRIMESTRE</t>
  </si>
  <si>
    <t>% AVANCE</t>
  </si>
  <si>
    <t>ES</t>
  </si>
  <si>
    <t>NUM</t>
  </si>
  <si>
    <t>TB</t>
  </si>
  <si>
    <t>MODIFICADO</t>
  </si>
  <si>
    <t>No.</t>
  </si>
  <si>
    <t>CONCEPTO</t>
  </si>
  <si>
    <t>DOCUMENTO FUENTE</t>
  </si>
  <si>
    <t>PERIODICIDAD</t>
  </si>
  <si>
    <t>REGISTRO</t>
  </si>
  <si>
    <t>CONTABLE</t>
  </si>
  <si>
    <t>PRESUPUESTAL</t>
  </si>
  <si>
    <t>CARGO</t>
  </si>
  <si>
    <t>ABONO</t>
  </si>
  <si>
    <r>
      <t xml:space="preserve">Por el devengado de los intereses, comisiones y otros gastos de la deuda pública. </t>
    </r>
    <r>
      <rPr>
        <b/>
        <sz val="8"/>
        <color theme="1"/>
        <rFont val="Arial Narrow"/>
        <family val="2"/>
      </rPr>
      <t>↭</t>
    </r>
  </si>
  <si>
    <t>Oficio de autorización, calendario de pago, contrato.</t>
  </si>
  <si>
    <t>Frecuente</t>
  </si>
  <si>
    <t>5.4.1.1 Intereses de la Deuda Pública Interna</t>
  </si>
  <si>
    <t>2.1.1.6 Intereses y Comisiones por Pagar a Corto Plazo</t>
  </si>
  <si>
    <t>8.2.5 Presupuesto de Egresos Devengado</t>
  </si>
  <si>
    <t>8.2.4 Presupuesto de Egresos Comprometido</t>
  </si>
  <si>
    <t>o</t>
  </si>
  <si>
    <t>5.4.1.2 Intereses de la Deuda Pública Externa</t>
  </si>
  <si>
    <t>5.4.2.1 Comisiones de la Deuda Pública Interna</t>
  </si>
  <si>
    <t>5.4.2.2 Comisiones de la Deuda Pública Externa</t>
  </si>
  <si>
    <t>5.4.3.1 Gastos de la Deuda Pública Interna</t>
  </si>
  <si>
    <t>5.4.3.2 Gastos de la Deuda Pública Externa</t>
  </si>
  <si>
    <t>5.4.4.1 Costo por Coberturas</t>
  </si>
  <si>
    <r>
      <t xml:space="preserve">Por la expedición de la cuenta por liquidar certificada para el pago de intereses, comisiones y otros gastos de la deuda pública. </t>
    </r>
    <r>
      <rPr>
        <b/>
        <sz val="8"/>
        <color theme="1"/>
        <rFont val="Arial Narrow"/>
        <family val="2"/>
      </rPr>
      <t>↭</t>
    </r>
  </si>
  <si>
    <t>Cuenta por liquidar certificada o documento equivalente.</t>
  </si>
  <si>
    <t>8.2.6 Presupuesto de Egresos Ejercido</t>
  </si>
  <si>
    <r>
      <t xml:space="preserve">Por el pago de los intereses, comisiones y otros gastos de la deuda pública. </t>
    </r>
    <r>
      <rPr>
        <b/>
        <sz val="8"/>
        <color theme="1"/>
        <rFont val="Arial Narrow"/>
        <family val="2"/>
      </rPr>
      <t>↭</t>
    </r>
  </si>
  <si>
    <t>Cheque, ficha de depósito y/o transferencia bancaria.</t>
  </si>
  <si>
    <t>1.1.1.2 Bancos/ Tesorería</t>
  </si>
  <si>
    <t>8.2.7 Presupuesto de Egresos Pagado</t>
  </si>
  <si>
    <t>Por el devengado por apoyos financieros. ↭</t>
  </si>
  <si>
    <t>Acuerdo o documento equivalente.</t>
  </si>
  <si>
    <t>5.4.5.1 Apoyos Financieros a Intermedia-rios</t>
  </si>
  <si>
    <t>5.4.5.2 Apoyos Financieros a Ahorradores y Deudores del Sistema Financiero Nacional</t>
  </si>
  <si>
    <r>
      <t xml:space="preserve">Por la expedición de la cuenta por liquidar certificada para el pago de apoyos financieros. </t>
    </r>
    <r>
      <rPr>
        <b/>
        <sz val="8"/>
        <color theme="1"/>
        <rFont val="Arial Narrow"/>
        <family val="2"/>
      </rPr>
      <t>↭</t>
    </r>
  </si>
  <si>
    <r>
      <t xml:space="preserve">Por el pago de apoyos financieros. </t>
    </r>
    <r>
      <rPr>
        <b/>
        <sz val="8"/>
        <color theme="1"/>
        <rFont val="Arial Narrow"/>
        <family val="2"/>
      </rPr>
      <t>↭</t>
    </r>
  </si>
  <si>
    <t>2.1.1.6 Intereses y Comisiones por pagar a Corto Plazo</t>
  </si>
  <si>
    <r>
      <t>↭</t>
    </r>
    <r>
      <rPr>
        <sz val="8"/>
        <color theme="1"/>
        <rFont val="Arial Narrow"/>
        <family val="2"/>
      </rPr>
      <t xml:space="preserve"> </t>
    </r>
    <r>
      <rPr>
        <b/>
        <sz val="8"/>
        <color theme="1"/>
        <rFont val="Arial Narrow"/>
        <family val="2"/>
      </rPr>
      <t>Registros automáticos.</t>
    </r>
  </si>
  <si>
    <t>Por Tipo de Programa Presupuestario</t>
  </si>
  <si>
    <t>AI</t>
  </si>
  <si>
    <t>Por Actividad Institucional</t>
  </si>
  <si>
    <t>Telefonía Rural de Sonora</t>
  </si>
  <si>
    <t>NOMBRE:</t>
  </si>
  <si>
    <t>AL</t>
  </si>
  <si>
    <t>DEL AL</t>
  </si>
  <si>
    <t>PERIODO</t>
  </si>
  <si>
    <t>ENERO -MARZO 2014</t>
  </si>
  <si>
    <t>año actual</t>
  </si>
  <si>
    <t>año anterior</t>
  </si>
  <si>
    <t xml:space="preserve"> +cargos -abonos deudores caja </t>
  </si>
  <si>
    <t xml:space="preserve">  +cargos - abonos acreedores + activo</t>
  </si>
  <si>
    <t>Saldo Neto en la Hacienda Pública / Patrimonio 2014</t>
  </si>
  <si>
    <t>Hacienda Pública / Patrimonio Neto Final del Ejercicio 2013</t>
  </si>
  <si>
    <r>
      <t>(</t>
    </r>
    <r>
      <rPr>
        <b/>
        <u/>
        <sz val="11"/>
        <color theme="1"/>
        <rFont val="Arial Narrow"/>
        <family val="2"/>
      </rPr>
      <t>2014</t>
    </r>
    <r>
      <rPr>
        <b/>
        <sz val="11"/>
        <color theme="1"/>
        <rFont val="Arial Narrow"/>
        <family val="2"/>
      </rPr>
      <t xml:space="preserve"> - </t>
    </r>
    <r>
      <rPr>
        <b/>
        <u/>
        <sz val="11"/>
        <color theme="1"/>
        <rFont val="Arial Narrow"/>
        <family val="2"/>
      </rPr>
      <t>2013</t>
    </r>
    <r>
      <rPr>
        <b/>
        <sz val="11"/>
        <color theme="1"/>
        <rFont val="Arial Narrow"/>
        <family val="2"/>
      </rPr>
      <t>)</t>
    </r>
  </si>
  <si>
    <t>NOTAS AL BALANCE GENERAL (ESTADO DE SITUACION FINANCIERA)</t>
  </si>
  <si>
    <t>1.- Cuentas por Cobrar a corto plazo. Son ingresos propios del presente ejercicio que se encuentran en trámite de cobro ante Tesorería.</t>
  </si>
  <si>
    <t>2.- Deudores Diversos por cobrar a corto plazo. Se compone de importes pendientes de liquidar por parte de las operadoras de servicio telefónico (diferencias en liquidación) y por recursos entregados  por comprobar al personal enviado a comisiones dentro del estado (viáticos y combustible).</t>
  </si>
  <si>
    <t>3.- Ingresos por recuperar a corto plazo. Se compone de ingresos de períodos anteriores que no se recibieron en el ejercicio correspondiente, se encuentran en trámite de cobro (Tesorería e IFODES).</t>
  </si>
  <si>
    <t>4.- Otros derechos a recibir efectivo o equivalentes.-  Se compone del iva acreditable y el crédito al salario.</t>
  </si>
  <si>
    <t>5.- Proveedores por pagar a corto plazo.- Se compone de saldos pendientes de pago por concepto de obligaciones por servicios personales.</t>
  </si>
  <si>
    <t>6.- Retenciones y contribuciones por pagar a corto plazo.-  Se compone de saldos pendientes de pago por concepto de retenciones por servicios personales.</t>
  </si>
  <si>
    <t>7.- Otras cuentas por pagar.- Se compone por el iva pendiente de pago y las retenciones de impuesto sobre sueldos.</t>
  </si>
  <si>
    <t>8.- Resultado del ejercicio (Desahorro) Debido al bajo flujo de ingresos del presente periodo, se han sustentado los gastos de operación con el saldo en bancos del ejercicio anterior (economías de ejercicios anteriores).</t>
  </si>
  <si>
    <t>9.- Cambios en políticas contables.- Es el importe que se dio en el momento de realizar el cambio de contabilidad para cumplir con la armonización contable, dada en diciembre de 2012.</t>
  </si>
  <si>
    <t>10.- Demandas judicial en proceso de resolución. Se encuentran en trámite el cobro de créditos fiscales derivado de la asignación de frecuencias de radio, con SCT; así como la demanda presentada por el ex director de este Organismo Jesús Alberto Félix Ibarra.</t>
  </si>
  <si>
    <t>11.- Bienes bajo contrato de comodato.- Consta de un pick up Ford 2008, propiedad de la Secretaría de Infraestructura, con la cual se tiene comodato.</t>
  </si>
  <si>
    <t>12.- El presupuesto de egresos modificado se debe a economías de recursos propios exclusivamente saldo en bancos.</t>
  </si>
  <si>
    <t>TELEFONIA RURAL DE SONORA</t>
  </si>
  <si>
    <t>NOTAS AL ESTADO DE RESULTADOS</t>
  </si>
  <si>
    <t>1.- Ingresos por venta de bienes y servicios .- sEsta integrado por los Ingresos propios de este Organismo efectivamente recibidos en el mes en curso.</t>
  </si>
  <si>
    <t>2.- Transferencias internas y asignaciones al sector publico.- Está integrado por las transferencias de ministraciones para el pago de nómina de este organismo.</t>
  </si>
  <si>
    <t>3.- Ingresos financieros. Se conforma por intereses de la cuenta de nomina de servicios personales.</t>
  </si>
  <si>
    <t>5.- Servicios personales.- De esta cuenta se pagan la nomina del personal de este Organismo, tanto de recursos propios como la nomina normal.</t>
  </si>
  <si>
    <t>6.- La pérdida del ejercicio por -408,242.08 del trimestre, se debe a que se ejerció al saldo en bancos de economías de recursos própios del periodo anterior.</t>
  </si>
</sst>
</file>

<file path=xl/styles.xml><?xml version="1.0" encoding="utf-8"?>
<styleSheet xmlns="http://schemas.openxmlformats.org/spreadsheetml/2006/main">
  <numFmts count="3">
    <numFmt numFmtId="43" formatCode="_-* #,##0.00_-;\-* #,##0.00_-;_-* &quot;-&quot;??_-;_-@_-"/>
    <numFmt numFmtId="164" formatCode="_-&quot;€&quot;* #,##0.00_-;\-&quot;€&quot;* #,##0.00_-;_-&quot;€&quot;* &quot;-&quot;??_-;_-@_-"/>
    <numFmt numFmtId="165" formatCode="#,##0.00_ ;\-#,##0.00\ "/>
  </numFmts>
  <fonts count="58">
    <font>
      <sz val="11"/>
      <color theme="1"/>
      <name val="Calibri"/>
      <family val="2"/>
      <scheme val="minor"/>
    </font>
    <font>
      <b/>
      <sz val="11"/>
      <color theme="1"/>
      <name val="Calibri"/>
      <family val="2"/>
      <scheme val="minor"/>
    </font>
    <font>
      <b/>
      <sz val="9"/>
      <color theme="1"/>
      <name val="Arial"/>
      <family val="2"/>
    </font>
    <font>
      <b/>
      <sz val="6"/>
      <color theme="1"/>
      <name val="Arial"/>
      <family val="2"/>
    </font>
    <font>
      <sz val="6"/>
      <color rgb="FF000000"/>
      <name val="Arial"/>
      <family val="2"/>
    </font>
    <font>
      <sz val="6"/>
      <color theme="1"/>
      <name val="Arial"/>
      <family val="2"/>
    </font>
    <font>
      <b/>
      <sz val="6"/>
      <color rgb="FF000000"/>
      <name val="Arial"/>
      <family val="2"/>
    </font>
    <font>
      <b/>
      <sz val="11"/>
      <color theme="1"/>
      <name val="Arial"/>
      <family val="2"/>
    </font>
    <font>
      <sz val="11"/>
      <color rgb="FF000000"/>
      <name val="Arial"/>
      <family val="2"/>
    </font>
    <font>
      <b/>
      <u/>
      <sz val="11"/>
      <color theme="1"/>
      <name val="Arial"/>
      <family val="2"/>
    </font>
    <font>
      <sz val="11"/>
      <color theme="1"/>
      <name val="Arial"/>
      <family val="2"/>
    </font>
    <font>
      <b/>
      <sz val="11"/>
      <color rgb="FF000000"/>
      <name val="Arial"/>
      <family val="2"/>
    </font>
    <font>
      <i/>
      <sz val="11"/>
      <color theme="1"/>
      <name val="Arial"/>
      <family val="2"/>
    </font>
    <font>
      <b/>
      <i/>
      <sz val="11"/>
      <color theme="1"/>
      <name val="Arial"/>
      <family val="2"/>
    </font>
    <font>
      <b/>
      <sz val="12"/>
      <color theme="1"/>
      <name val="Arial"/>
      <family val="2"/>
    </font>
    <font>
      <sz val="12"/>
      <color theme="1"/>
      <name val="Calibri"/>
      <family val="2"/>
      <scheme val="minor"/>
    </font>
    <font>
      <sz val="10"/>
      <color theme="1"/>
      <name val="Arial"/>
      <family val="2"/>
    </font>
    <font>
      <b/>
      <sz val="9"/>
      <color rgb="FF000000"/>
      <name val="Arial"/>
      <family val="2"/>
    </font>
    <font>
      <b/>
      <sz val="10"/>
      <color rgb="FF000000"/>
      <name val="Arial"/>
      <family val="2"/>
    </font>
    <font>
      <sz val="10"/>
      <color theme="1"/>
      <name val="Arial Narrow"/>
      <family val="2"/>
    </font>
    <font>
      <b/>
      <sz val="10"/>
      <color theme="1"/>
      <name val="Arial"/>
      <family val="2"/>
    </font>
    <font>
      <b/>
      <u/>
      <sz val="10"/>
      <color rgb="FF000000"/>
      <name val="Arial"/>
      <family val="2"/>
    </font>
    <font>
      <sz val="10"/>
      <color rgb="FF000000"/>
      <name val="Arial"/>
      <family val="2"/>
    </font>
    <font>
      <b/>
      <i/>
      <sz val="10"/>
      <color theme="1"/>
      <name val="Arial"/>
      <family val="2"/>
    </font>
    <font>
      <i/>
      <sz val="10"/>
      <color theme="1"/>
      <name val="Arial"/>
      <family val="2"/>
    </font>
    <font>
      <sz val="9"/>
      <color theme="1"/>
      <name val="Calibri"/>
      <family val="2"/>
      <scheme val="minor"/>
    </font>
    <font>
      <sz val="9"/>
      <color rgb="FF000000"/>
      <name val="Arial"/>
      <family val="2"/>
    </font>
    <font>
      <b/>
      <i/>
      <sz val="11"/>
      <color rgb="FF000000"/>
      <name val="Arial"/>
      <family val="2"/>
    </font>
    <font>
      <sz val="10"/>
      <color rgb="FF000000"/>
      <name val="Arial Narrow"/>
      <family val="2"/>
    </font>
    <font>
      <b/>
      <sz val="10"/>
      <color theme="1"/>
      <name val="Arial Narrow"/>
      <family val="2"/>
    </font>
    <font>
      <sz val="10"/>
      <name val="Arial"/>
      <family val="2"/>
    </font>
    <font>
      <b/>
      <sz val="12"/>
      <name val="Arial"/>
      <family val="2"/>
    </font>
    <font>
      <b/>
      <sz val="10"/>
      <name val="Arial"/>
      <family val="2"/>
    </font>
    <font>
      <sz val="11"/>
      <color theme="1"/>
      <name val="Arial Narrow"/>
      <family val="2"/>
    </font>
    <font>
      <vertAlign val="superscript"/>
      <sz val="10"/>
      <color theme="1"/>
      <name val="Arial"/>
      <family val="2"/>
    </font>
    <font>
      <b/>
      <vertAlign val="superscript"/>
      <sz val="12"/>
      <color theme="1"/>
      <name val="Arial Narrow"/>
      <family val="2"/>
    </font>
    <font>
      <b/>
      <vertAlign val="superscript"/>
      <sz val="12"/>
      <color theme="1"/>
      <name val="Arial"/>
      <family val="2"/>
    </font>
    <font>
      <b/>
      <sz val="11"/>
      <color theme="1"/>
      <name val="Arial Narrow"/>
      <family val="2"/>
    </font>
    <font>
      <b/>
      <i/>
      <sz val="11"/>
      <color theme="1"/>
      <name val="Arial Narrow"/>
      <family val="2"/>
    </font>
    <font>
      <b/>
      <sz val="10"/>
      <color theme="1"/>
      <name val="Calibri"/>
      <family val="2"/>
      <scheme val="minor"/>
    </font>
    <font>
      <b/>
      <u/>
      <sz val="11"/>
      <color theme="1"/>
      <name val="Arial Narrow"/>
      <family val="2"/>
    </font>
    <font>
      <b/>
      <sz val="12"/>
      <color theme="1"/>
      <name val="Calibri"/>
      <family val="2"/>
      <scheme val="minor"/>
    </font>
    <font>
      <b/>
      <i/>
      <sz val="12"/>
      <color theme="1"/>
      <name val="Calibri"/>
      <family val="2"/>
      <scheme val="minor"/>
    </font>
    <font>
      <sz val="10"/>
      <color theme="1"/>
      <name val="Calibri"/>
      <family val="2"/>
      <scheme val="minor"/>
    </font>
    <font>
      <sz val="11"/>
      <color theme="1"/>
      <name val="Calibri"/>
      <family val="2"/>
      <scheme val="minor"/>
    </font>
    <font>
      <b/>
      <u/>
      <sz val="11"/>
      <color rgb="FF000000"/>
      <name val="Arial"/>
      <family val="2"/>
    </font>
    <font>
      <sz val="10"/>
      <name val="MS Sans Serif"/>
      <family val="2"/>
    </font>
    <font>
      <b/>
      <sz val="11"/>
      <name val="Arial"/>
      <family val="2"/>
    </font>
    <font>
      <b/>
      <sz val="16"/>
      <name val="Arial"/>
      <family val="2"/>
    </font>
    <font>
      <sz val="13"/>
      <name val="Arial"/>
      <family val="2"/>
    </font>
    <font>
      <sz val="13"/>
      <name val="Calibri"/>
      <family val="2"/>
      <scheme val="minor"/>
    </font>
    <font>
      <sz val="11"/>
      <name val="Arial"/>
      <family val="2"/>
    </font>
    <font>
      <sz val="16"/>
      <name val="Arial"/>
      <family val="2"/>
    </font>
    <font>
      <sz val="10"/>
      <name val="Calibri"/>
      <family val="2"/>
      <scheme val="minor"/>
    </font>
    <font>
      <sz val="8"/>
      <color theme="1"/>
      <name val="Arial Narrow"/>
      <family val="2"/>
    </font>
    <font>
      <b/>
      <sz val="8"/>
      <color theme="1"/>
      <name val="Arial Narrow"/>
      <family val="2"/>
    </font>
    <font>
      <b/>
      <sz val="22"/>
      <name val="Calibri"/>
      <family val="2"/>
      <scheme val="minor"/>
    </font>
    <font>
      <b/>
      <sz val="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30" fillId="0" borderId="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9" fontId="44" fillId="0" borderId="0" applyFont="0" applyFill="0" applyBorder="0" applyAlignment="0" applyProtection="0"/>
    <xf numFmtId="0" fontId="46" fillId="0" borderId="0"/>
    <xf numFmtId="43" fontId="44" fillId="0" borderId="0" applyFont="0" applyFill="0" applyBorder="0" applyAlignment="0" applyProtection="0"/>
  </cellStyleXfs>
  <cellXfs count="482">
    <xf numFmtId="0" fontId="0" fillId="0" borderId="0" xfId="0"/>
    <xf numFmtId="0" fontId="0" fillId="0" borderId="0" xfId="0" applyFont="1"/>
    <xf numFmtId="0" fontId="10" fillId="0" borderId="7" xfId="0" applyFont="1" applyBorder="1" applyAlignment="1">
      <alignment horizontal="justify" vertical="top" wrapText="1"/>
    </xf>
    <xf numFmtId="0" fontId="12" fillId="0" borderId="7" xfId="0" applyFont="1" applyBorder="1" applyAlignment="1">
      <alignment horizontal="justify" vertical="top" wrapText="1"/>
    </xf>
    <xf numFmtId="0" fontId="13" fillId="0" borderId="7" xfId="0" applyFont="1" applyBorder="1" applyAlignment="1">
      <alignment horizontal="justify" vertical="top" wrapText="1"/>
    </xf>
    <xf numFmtId="0" fontId="10" fillId="0" borderId="6" xfId="0" applyFont="1" applyBorder="1" applyAlignment="1">
      <alignment horizontal="justify" vertical="top" wrapText="1"/>
    </xf>
    <xf numFmtId="0" fontId="7" fillId="0" borderId="6" xfId="0" applyFont="1" applyBorder="1" applyAlignment="1">
      <alignment horizontal="justify" vertical="top" wrapText="1"/>
    </xf>
    <xf numFmtId="0" fontId="12" fillId="0" borderId="6" xfId="0" applyFont="1" applyBorder="1" applyAlignment="1">
      <alignment horizontal="justify" vertical="top" wrapText="1"/>
    </xf>
    <xf numFmtId="0" fontId="10" fillId="0" borderId="0" xfId="0" applyFont="1"/>
    <xf numFmtId="0" fontId="10" fillId="0" borderId="0" xfId="0" applyFont="1" applyBorder="1"/>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25" fillId="0" borderId="0" xfId="0" applyFont="1"/>
    <xf numFmtId="0" fontId="7" fillId="0" borderId="7" xfId="0" applyFont="1" applyBorder="1" applyAlignment="1">
      <alignment horizontal="justify" vertical="top" wrapText="1"/>
    </xf>
    <xf numFmtId="0" fontId="7" fillId="0" borderId="7" xfId="0" applyFont="1" applyBorder="1" applyAlignment="1">
      <alignment horizontal="justify" vertical="top" wrapText="1"/>
    </xf>
    <xf numFmtId="0" fontId="13" fillId="0" borderId="10" xfId="0" applyFont="1" applyBorder="1" applyAlignment="1">
      <alignment horizontal="justify" vertical="top" wrapText="1"/>
    </xf>
    <xf numFmtId="0" fontId="19" fillId="0" borderId="7" xfId="0" applyFont="1" applyBorder="1" applyAlignment="1">
      <alignment horizontal="justify" vertical="top" wrapText="1"/>
    </xf>
    <xf numFmtId="0" fontId="19" fillId="0" borderId="10" xfId="0" applyFont="1" applyBorder="1" applyAlignment="1">
      <alignment horizontal="justify" vertical="top" wrapText="1"/>
    </xf>
    <xf numFmtId="0" fontId="0" fillId="0" borderId="0" xfId="0" applyAlignment="1">
      <alignment horizontal="center"/>
    </xf>
    <xf numFmtId="0" fontId="0" fillId="0" borderId="26" xfId="0" applyBorder="1" applyAlignment="1">
      <alignment horizontal="left"/>
    </xf>
    <xf numFmtId="0" fontId="0" fillId="0" borderId="26" xfId="0" applyBorder="1"/>
    <xf numFmtId="0" fontId="0" fillId="0" borderId="30" xfId="0" applyBorder="1"/>
    <xf numFmtId="0" fontId="0" fillId="0" borderId="31" xfId="0" applyBorder="1"/>
    <xf numFmtId="0" fontId="1" fillId="0" borderId="0" xfId="0" applyFont="1"/>
    <xf numFmtId="0" fontId="0" fillId="0" borderId="31" xfId="0" applyBorder="1" applyAlignment="1">
      <alignment horizontal="left"/>
    </xf>
    <xf numFmtId="0" fontId="0" fillId="0" borderId="30" xfId="0" applyBorder="1" applyAlignment="1">
      <alignment horizontal="left"/>
    </xf>
    <xf numFmtId="0" fontId="0" fillId="0" borderId="26" xfId="0" applyFill="1" applyBorder="1"/>
    <xf numFmtId="0" fontId="41" fillId="2" borderId="26" xfId="0" applyFont="1" applyFill="1" applyBorder="1" applyAlignment="1">
      <alignment horizontal="center"/>
    </xf>
    <xf numFmtId="0" fontId="1" fillId="2" borderId="0" xfId="0" applyFont="1" applyFill="1"/>
    <xf numFmtId="0" fontId="0" fillId="2" borderId="0" xfId="0" applyFill="1"/>
    <xf numFmtId="0" fontId="41" fillId="0" borderId="27" xfId="0" applyFont="1" applyFill="1" applyBorder="1" applyAlignment="1">
      <alignment horizontal="center"/>
    </xf>
    <xf numFmtId="0" fontId="41" fillId="0" borderId="16" xfId="0" applyFont="1" applyFill="1" applyBorder="1" applyAlignment="1">
      <alignment horizontal="center"/>
    </xf>
    <xf numFmtId="0" fontId="1" fillId="2" borderId="26" xfId="0" applyFont="1" applyFill="1" applyBorder="1" applyAlignment="1">
      <alignment horizontal="center"/>
    </xf>
    <xf numFmtId="0" fontId="37" fillId="2" borderId="26" xfId="0" applyFont="1" applyFill="1" applyBorder="1" applyAlignment="1">
      <alignment horizontal="center"/>
    </xf>
    <xf numFmtId="0" fontId="33" fillId="0" borderId="26" xfId="0" applyFont="1" applyBorder="1"/>
    <xf numFmtId="0" fontId="1" fillId="0" borderId="27" xfId="0" applyFont="1" applyFill="1" applyBorder="1" applyAlignment="1">
      <alignment horizontal="center"/>
    </xf>
    <xf numFmtId="0" fontId="1" fillId="0" borderId="16" xfId="0" applyFont="1" applyFill="1" applyBorder="1" applyAlignment="1">
      <alignment horizontal="center"/>
    </xf>
    <xf numFmtId="0" fontId="0" fillId="0" borderId="26" xfId="0" applyFont="1" applyBorder="1"/>
    <xf numFmtId="0" fontId="19" fillId="0" borderId="28" xfId="0" applyFont="1" applyBorder="1"/>
    <xf numFmtId="0" fontId="19" fillId="0" borderId="29" xfId="0" applyFont="1" applyBorder="1"/>
    <xf numFmtId="0" fontId="19" fillId="0" borderId="30" xfId="0" applyFont="1" applyBorder="1"/>
    <xf numFmtId="0" fontId="43" fillId="0" borderId="26" xfId="0" applyFont="1" applyBorder="1"/>
    <xf numFmtId="0" fontId="39" fillId="0" borderId="27" xfId="0" applyFont="1" applyFill="1" applyBorder="1" applyAlignment="1">
      <alignment horizontal="center"/>
    </xf>
    <xf numFmtId="0" fontId="39" fillId="0" borderId="16" xfId="0" applyFont="1" applyFill="1" applyBorder="1" applyAlignment="1">
      <alignment horizontal="center"/>
    </xf>
    <xf numFmtId="0" fontId="19" fillId="0" borderId="21" xfId="0" applyFont="1" applyBorder="1"/>
    <xf numFmtId="0" fontId="41" fillId="0" borderId="0" xfId="0" applyFont="1" applyFill="1" applyBorder="1" applyAlignment="1">
      <alignment horizontal="center"/>
    </xf>
    <xf numFmtId="0" fontId="1" fillId="0" borderId="0" xfId="0" applyFont="1" applyFill="1" applyBorder="1" applyAlignment="1">
      <alignment horizontal="center"/>
    </xf>
    <xf numFmtId="0" fontId="15" fillId="0" borderId="0" xfId="0" applyFont="1" applyFill="1" applyBorder="1" applyAlignment="1">
      <alignment horizontal="left"/>
    </xf>
    <xf numFmtId="0" fontId="0" fillId="0" borderId="0" xfId="0" applyFill="1" applyBorder="1"/>
    <xf numFmtId="0" fontId="20" fillId="0" borderId="1" xfId="0" applyFont="1" applyFill="1" applyBorder="1" applyAlignment="1">
      <alignment horizontal="center" vertical="top" wrapText="1"/>
    </xf>
    <xf numFmtId="0" fontId="20" fillId="0" borderId="1" xfId="0" applyFont="1" applyFill="1" applyBorder="1" applyAlignment="1">
      <alignment vertical="top" wrapText="1"/>
    </xf>
    <xf numFmtId="0" fontId="0" fillId="0" borderId="0" xfId="0" applyFont="1" applyFill="1" applyBorder="1" applyAlignment="1">
      <alignment horizontal="left"/>
    </xf>
    <xf numFmtId="0" fontId="38" fillId="0" borderId="0" xfId="0" applyFont="1" applyBorder="1" applyAlignment="1">
      <alignment horizontal="left" vertical="justify" wrapText="1"/>
    </xf>
    <xf numFmtId="0" fontId="33" fillId="0" borderId="6" xfId="0" applyFont="1" applyBorder="1" applyAlignment="1">
      <alignment horizontal="left" vertical="justify" wrapText="1"/>
    </xf>
    <xf numFmtId="0" fontId="33" fillId="0" borderId="0" xfId="0" applyFont="1" applyBorder="1" applyAlignment="1">
      <alignment horizontal="left" vertical="justify" wrapText="1"/>
    </xf>
    <xf numFmtId="0" fontId="22" fillId="0" borderId="6" xfId="0" applyFont="1" applyBorder="1" applyAlignment="1">
      <alignment horizontal="justify" vertical="top" wrapText="1"/>
    </xf>
    <xf numFmtId="0" fontId="22" fillId="0" borderId="0" xfId="0" applyFont="1" applyBorder="1" applyAlignment="1">
      <alignment horizontal="justify" vertical="top" wrapText="1"/>
    </xf>
    <xf numFmtId="0" fontId="16" fillId="0" borderId="0" xfId="0" applyFont="1" applyBorder="1" applyAlignment="1">
      <alignment horizontal="justify" vertical="top" wrapText="1"/>
    </xf>
    <xf numFmtId="0" fontId="10" fillId="0" borderId="0" xfId="0" applyFont="1" applyBorder="1" applyAlignment="1">
      <alignment horizontal="justify" vertical="top"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31" fillId="0" borderId="0" xfId="0" applyFont="1" applyAlignment="1">
      <alignment horizontal="center"/>
    </xf>
    <xf numFmtId="0" fontId="32" fillId="0" borderId="0" xfId="0" applyFont="1" applyAlignment="1">
      <alignment horizontal="center"/>
    </xf>
    <xf numFmtId="0" fontId="30" fillId="0" borderId="0" xfId="0" applyFont="1"/>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xf numFmtId="0" fontId="24" fillId="0" borderId="0" xfId="0" applyFont="1" applyBorder="1" applyAlignment="1">
      <alignment vertical="top" wrapText="1"/>
    </xf>
    <xf numFmtId="0" fontId="24" fillId="0" borderId="0" xfId="0" applyFont="1" applyBorder="1" applyAlignment="1">
      <alignment vertical="top"/>
    </xf>
    <xf numFmtId="0" fontId="0" fillId="0" borderId="9" xfId="0" applyFont="1" applyBorder="1"/>
    <xf numFmtId="0" fontId="33" fillId="0" borderId="0" xfId="0" applyFont="1" applyBorder="1" applyAlignment="1">
      <alignment vertical="top" wrapText="1"/>
    </xf>
    <xf numFmtId="0" fontId="33" fillId="0" borderId="0" xfId="0" applyFont="1" applyBorder="1" applyAlignment="1">
      <alignment horizontal="left" vertical="top" wrapText="1"/>
    </xf>
    <xf numFmtId="0" fontId="33" fillId="0" borderId="6" xfId="0" applyFont="1" applyBorder="1" applyAlignment="1">
      <alignment vertical="top" wrapText="1"/>
    </xf>
    <xf numFmtId="0" fontId="22" fillId="0" borderId="6" xfId="0" applyFont="1" applyBorder="1" applyAlignment="1">
      <alignment vertical="top" wrapText="1"/>
    </xf>
    <xf numFmtId="0" fontId="22" fillId="0" borderId="0" xfId="0" applyFont="1" applyBorder="1" applyAlignment="1">
      <alignment vertical="top" wrapText="1"/>
    </xf>
    <xf numFmtId="0" fontId="13" fillId="0" borderId="6" xfId="0" applyFont="1" applyBorder="1" applyAlignment="1">
      <alignment vertical="top" wrapText="1"/>
    </xf>
    <xf numFmtId="0" fontId="13" fillId="0" borderId="0" xfId="0" applyFont="1" applyBorder="1" applyAlignment="1">
      <alignment vertical="top" wrapText="1"/>
    </xf>
    <xf numFmtId="0" fontId="24" fillId="0" borderId="6" xfId="0" applyFont="1" applyBorder="1" applyAlignment="1">
      <alignment vertical="top" wrapText="1"/>
    </xf>
    <xf numFmtId="0" fontId="10" fillId="0" borderId="0" xfId="0" applyFont="1" applyBorder="1" applyAlignment="1">
      <alignment vertical="top" wrapText="1"/>
    </xf>
    <xf numFmtId="0" fontId="7" fillId="0" borderId="0" xfId="0" applyFont="1" applyBorder="1" applyAlignment="1">
      <alignment vertical="top" wrapText="1"/>
    </xf>
    <xf numFmtId="0" fontId="12" fillId="0" borderId="0" xfId="0" applyFont="1" applyBorder="1" applyAlignment="1">
      <alignment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center"/>
    </xf>
    <xf numFmtId="0" fontId="0" fillId="0" borderId="0" xfId="0" applyFont="1" applyBorder="1"/>
    <xf numFmtId="0" fontId="2" fillId="0" borderId="0" xfId="0" applyFont="1" applyFill="1" applyBorder="1" applyAlignment="1">
      <alignment vertical="top"/>
    </xf>
    <xf numFmtId="0" fontId="20" fillId="0" borderId="2" xfId="0" applyFont="1" applyBorder="1" applyAlignment="1">
      <alignment horizontal="justify" vertical="top" wrapText="1"/>
    </xf>
    <xf numFmtId="0" fontId="21" fillId="0" borderId="3" xfId="0" applyFont="1" applyBorder="1" applyAlignment="1">
      <alignment horizontal="center" vertical="top" wrapText="1"/>
    </xf>
    <xf numFmtId="0" fontId="18" fillId="0" borderId="3" xfId="0" applyFont="1" applyBorder="1" applyAlignment="1">
      <alignment horizontal="justify" vertical="top" wrapText="1"/>
    </xf>
    <xf numFmtId="0" fontId="20" fillId="0" borderId="3" xfId="0" applyFont="1" applyBorder="1" applyAlignment="1">
      <alignment horizontal="justify" vertical="top" wrapText="1"/>
    </xf>
    <xf numFmtId="0" fontId="16" fillId="0" borderId="6" xfId="0" applyFont="1" applyBorder="1" applyAlignment="1">
      <alignment vertical="top" wrapText="1"/>
    </xf>
    <xf numFmtId="0" fontId="0" fillId="0" borderId="6" xfId="0" applyFont="1" applyBorder="1"/>
    <xf numFmtId="0" fontId="0" fillId="0" borderId="8" xfId="0" applyFont="1" applyBorder="1"/>
    <xf numFmtId="0" fontId="0" fillId="0" borderId="0" xfId="0" applyFont="1" applyBorder="1" applyAlignment="1">
      <alignment horizontal="left"/>
    </xf>
    <xf numFmtId="0" fontId="15" fillId="0" borderId="0" xfId="0" applyFont="1" applyBorder="1" applyAlignment="1">
      <alignment horizontal="left"/>
    </xf>
    <xf numFmtId="0" fontId="8" fillId="0" borderId="6"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10" fillId="0" borderId="7"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3" fillId="0" borderId="6" xfId="0" applyFont="1" applyBorder="1" applyAlignment="1">
      <alignment horizontal="left" vertical="top"/>
    </xf>
    <xf numFmtId="0" fontId="13" fillId="0" borderId="0" xfId="0" applyFont="1" applyBorder="1" applyAlignment="1">
      <alignment horizontal="left" vertical="top"/>
    </xf>
    <xf numFmtId="0" fontId="8" fillId="0" borderId="0"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0" fillId="0" borderId="0" xfId="0" applyFont="1" applyBorder="1" applyAlignment="1">
      <alignment horizontal="left" vertical="top"/>
    </xf>
    <xf numFmtId="0" fontId="19" fillId="0" borderId="0" xfId="0" applyFont="1" applyBorder="1" applyAlignment="1">
      <alignment horizontal="left" vertical="top"/>
    </xf>
    <xf numFmtId="0" fontId="34" fillId="0" borderId="0" xfId="0" applyFont="1" applyBorder="1" applyAlignment="1">
      <alignment horizontal="left"/>
    </xf>
    <xf numFmtId="0" fontId="8" fillId="0" borderId="2" xfId="0" applyFont="1" applyBorder="1" applyAlignment="1">
      <alignment horizontal="left" vertical="top"/>
    </xf>
    <xf numFmtId="0" fontId="10" fillId="0" borderId="3" xfId="0" applyFont="1" applyBorder="1" applyAlignment="1">
      <alignment horizontal="left"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2" xfId="0" applyFont="1" applyBorder="1"/>
    <xf numFmtId="0" fontId="10" fillId="0" borderId="3" xfId="0" applyFont="1" applyBorder="1"/>
    <xf numFmtId="0" fontId="13" fillId="0" borderId="6" xfId="0" applyFont="1" applyBorder="1"/>
    <xf numFmtId="0" fontId="10" fillId="2" borderId="6" xfId="0" applyFont="1" applyFill="1" applyBorder="1" applyAlignment="1">
      <alignment vertical="center"/>
    </xf>
    <xf numFmtId="0" fontId="10" fillId="2" borderId="0" xfId="0" applyFont="1" applyFill="1" applyBorder="1" applyAlignment="1">
      <alignment vertical="center"/>
    </xf>
    <xf numFmtId="0" fontId="10" fillId="0" borderId="0" xfId="0" applyFont="1" applyAlignment="1">
      <alignment vertical="center"/>
    </xf>
    <xf numFmtId="0" fontId="10" fillId="0" borderId="4" xfId="0" applyFont="1" applyBorder="1"/>
    <xf numFmtId="0" fontId="9" fillId="0" borderId="6" xfId="0" applyFont="1" applyBorder="1"/>
    <xf numFmtId="0" fontId="9" fillId="0" borderId="0" xfId="0" applyFont="1" applyBorder="1" applyAlignment="1">
      <alignment horizontal="center"/>
    </xf>
    <xf numFmtId="0" fontId="9" fillId="0" borderId="7" xfId="0" applyFont="1" applyBorder="1" applyAlignment="1">
      <alignment horizontal="center"/>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3" borderId="5"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0" fillId="0" borderId="0" xfId="0" applyAlignment="1">
      <alignment vertical="center"/>
    </xf>
    <xf numFmtId="0" fontId="17" fillId="3" borderId="5"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5" fillId="0" borderId="0" xfId="0" applyFont="1" applyAlignment="1">
      <alignment vertical="center"/>
    </xf>
    <xf numFmtId="0" fontId="26" fillId="3" borderId="5" xfId="0" applyFont="1" applyFill="1" applyBorder="1" applyAlignment="1">
      <alignment horizontal="justify" vertical="center" wrapText="1"/>
    </xf>
    <xf numFmtId="0" fontId="17" fillId="3" borderId="7" xfId="0"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10" fillId="0" borderId="0" xfId="0" applyFont="1" applyAlignment="1">
      <alignment wrapText="1"/>
    </xf>
    <xf numFmtId="0" fontId="0" fillId="0" borderId="0" xfId="0" applyAlignment="1"/>
    <xf numFmtId="0" fontId="0" fillId="0" borderId="0" xfId="0" applyFont="1" applyAlignment="1"/>
    <xf numFmtId="0" fontId="11" fillId="3" borderId="7" xfId="0" applyFont="1" applyFill="1" applyBorder="1" applyAlignment="1">
      <alignment horizontal="center" vertical="top"/>
    </xf>
    <xf numFmtId="0" fontId="10" fillId="0" borderId="0" xfId="0" applyFont="1" applyAlignment="1"/>
    <xf numFmtId="0" fontId="7" fillId="3" borderId="6" xfId="0" applyFont="1" applyFill="1" applyBorder="1" applyAlignment="1">
      <alignment horizontal="justify" vertical="top"/>
    </xf>
    <xf numFmtId="0" fontId="7" fillId="3" borderId="7" xfId="0" applyFont="1" applyFill="1" applyBorder="1" applyAlignment="1">
      <alignment horizontal="center" vertical="top"/>
    </xf>
    <xf numFmtId="0" fontId="13" fillId="3" borderId="6" xfId="0" applyFont="1" applyFill="1" applyBorder="1" applyAlignment="1">
      <alignment horizontal="justify" vertical="top"/>
    </xf>
    <xf numFmtId="0" fontId="13" fillId="3" borderId="0" xfId="0" applyFont="1" applyFill="1" applyBorder="1" applyAlignment="1">
      <alignment horizontal="justify" vertical="top"/>
    </xf>
    <xf numFmtId="0" fontId="19" fillId="3" borderId="6" xfId="0" applyFont="1" applyFill="1" applyBorder="1" applyAlignment="1">
      <alignment horizontal="justify" vertical="top"/>
    </xf>
    <xf numFmtId="0" fontId="13" fillId="3" borderId="7" xfId="0" applyFont="1" applyFill="1" applyBorder="1" applyAlignment="1">
      <alignment horizontal="center" vertical="top"/>
    </xf>
    <xf numFmtId="0" fontId="12" fillId="3" borderId="6" xfId="0" applyFont="1" applyFill="1" applyBorder="1" applyAlignment="1">
      <alignment horizontal="justify" vertical="top"/>
    </xf>
    <xf numFmtId="0" fontId="8" fillId="3" borderId="7" xfId="0" applyFont="1" applyFill="1" applyBorder="1" applyAlignment="1">
      <alignment horizontal="center" vertical="top"/>
    </xf>
    <xf numFmtId="0" fontId="8" fillId="3" borderId="7" xfId="0" applyFont="1" applyFill="1" applyBorder="1" applyAlignment="1">
      <alignment horizontal="justify" vertical="top"/>
    </xf>
    <xf numFmtId="0" fontId="13" fillId="3" borderId="7" xfId="0" applyFont="1" applyFill="1" applyBorder="1" applyAlignment="1">
      <alignment horizontal="justify" vertical="top"/>
    </xf>
    <xf numFmtId="0" fontId="19" fillId="3" borderId="8" xfId="0" applyFont="1" applyFill="1" applyBorder="1" applyAlignment="1">
      <alignment horizontal="justify" vertical="top"/>
    </xf>
    <xf numFmtId="0" fontId="8" fillId="3" borderId="9" xfId="0" applyFont="1" applyFill="1" applyBorder="1" applyAlignment="1">
      <alignment horizontal="justify" vertical="top"/>
    </xf>
    <xf numFmtId="0" fontId="8" fillId="3" borderId="10" xfId="0" applyFont="1" applyFill="1" applyBorder="1" applyAlignment="1">
      <alignment horizontal="justify" vertical="top"/>
    </xf>
    <xf numFmtId="0" fontId="11" fillId="3" borderId="0" xfId="0" applyFont="1" applyFill="1" applyBorder="1" applyAlignment="1">
      <alignment horizontal="center" vertical="top"/>
    </xf>
    <xf numFmtId="0" fontId="37" fillId="3" borderId="0" xfId="0" applyFont="1" applyFill="1" applyBorder="1" applyAlignment="1">
      <alignment horizontal="center" vertical="top"/>
    </xf>
    <xf numFmtId="0" fontId="7" fillId="3" borderId="0" xfId="0" applyFont="1" applyFill="1" applyBorder="1" applyAlignment="1">
      <alignment horizontal="center" vertical="top"/>
    </xf>
    <xf numFmtId="0" fontId="13" fillId="3" borderId="0" xfId="0" applyFont="1" applyFill="1" applyBorder="1" applyAlignment="1">
      <alignment horizontal="center" vertical="top"/>
    </xf>
    <xf numFmtId="0" fontId="8" fillId="3" borderId="0" xfId="0" applyFont="1" applyFill="1" applyBorder="1" applyAlignment="1">
      <alignment horizontal="center" vertical="top"/>
    </xf>
    <xf numFmtId="0" fontId="8" fillId="3" borderId="0" xfId="0" applyFont="1" applyFill="1" applyBorder="1" applyAlignment="1">
      <alignment horizontal="justify" vertical="top"/>
    </xf>
    <xf numFmtId="0" fontId="11" fillId="3" borderId="2" xfId="0" applyFont="1" applyFill="1" applyBorder="1" applyAlignment="1">
      <alignment horizontal="justify" vertical="top"/>
    </xf>
    <xf numFmtId="0" fontId="45" fillId="3" borderId="3" xfId="0" applyFont="1" applyFill="1" applyBorder="1" applyAlignment="1">
      <alignment horizontal="center" vertical="top"/>
    </xf>
    <xf numFmtId="0" fontId="45" fillId="3" borderId="4" xfId="0" applyFont="1" applyFill="1" applyBorder="1" applyAlignment="1">
      <alignment horizontal="center" vertical="top"/>
    </xf>
    <xf numFmtId="0" fontId="10" fillId="0" borderId="0" xfId="0" applyFont="1" applyAlignment="1">
      <alignment vertical="center" wrapText="1"/>
    </xf>
    <xf numFmtId="0" fontId="7" fillId="0" borderId="17" xfId="0" applyFont="1" applyFill="1" applyBorder="1" applyAlignment="1">
      <alignment horizontal="center" vertical="center" wrapText="1"/>
    </xf>
    <xf numFmtId="0" fontId="0" fillId="0" borderId="0" xfId="0" applyFont="1" applyAlignment="1">
      <alignment vertical="center"/>
    </xf>
    <xf numFmtId="0" fontId="15" fillId="0" borderId="0" xfId="0" applyFont="1" applyBorder="1" applyAlignment="1">
      <alignment horizontal="left" vertical="center"/>
    </xf>
    <xf numFmtId="0" fontId="0" fillId="0" borderId="0" xfId="0" applyFont="1" applyBorder="1" applyAlignment="1">
      <alignment horizontal="left" vertical="center"/>
    </xf>
    <xf numFmtId="0" fontId="11" fillId="3" borderId="2" xfId="0" applyFont="1" applyFill="1" applyBorder="1" applyAlignment="1">
      <alignment vertical="center"/>
    </xf>
    <xf numFmtId="0" fontId="11" fillId="3" borderId="4" xfId="0" applyFont="1" applyFill="1" applyBorder="1" applyAlignment="1">
      <alignment vertical="center"/>
    </xf>
    <xf numFmtId="0" fontId="8" fillId="3" borderId="7" xfId="0" applyFont="1" applyFill="1" applyBorder="1" applyAlignment="1">
      <alignment horizontal="justify" vertical="center"/>
    </xf>
    <xf numFmtId="0" fontId="11" fillId="3" borderId="6" xfId="0" applyFont="1" applyFill="1" applyBorder="1" applyAlignment="1">
      <alignment vertical="center"/>
    </xf>
    <xf numFmtId="0" fontId="11" fillId="3" borderId="7" xfId="0" applyFont="1" applyFill="1" applyBorder="1" applyAlignment="1">
      <alignment vertical="center"/>
    </xf>
    <xf numFmtId="0" fontId="11" fillId="3" borderId="6" xfId="0" applyFont="1" applyFill="1" applyBorder="1" applyAlignment="1">
      <alignment horizontal="justify" vertical="center"/>
    </xf>
    <xf numFmtId="0" fontId="27" fillId="3" borderId="7" xfId="0" applyFont="1" applyFill="1" applyBorder="1" applyAlignment="1">
      <alignment horizontal="justify" vertical="center"/>
    </xf>
    <xf numFmtId="0" fontId="8" fillId="3" borderId="6" xfId="0" applyFont="1" applyFill="1" applyBorder="1" applyAlignment="1">
      <alignment horizontal="justify" vertical="center"/>
    </xf>
    <xf numFmtId="0" fontId="28" fillId="3" borderId="7" xfId="0" applyFont="1" applyFill="1" applyBorder="1" applyAlignment="1">
      <alignment horizontal="justify" vertical="center"/>
    </xf>
    <xf numFmtId="0" fontId="8" fillId="3" borderId="8" xfId="0" applyFont="1" applyFill="1" applyBorder="1" applyAlignment="1">
      <alignment horizontal="justify" vertical="center"/>
    </xf>
    <xf numFmtId="0" fontId="8" fillId="3" borderId="10" xfId="0" applyFont="1" applyFill="1" applyBorder="1" applyAlignment="1">
      <alignment horizontal="justify" vertical="center"/>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0" fillId="0" borderId="0" xfId="0" applyFont="1" applyAlignment="1">
      <alignment horizontal="center"/>
    </xf>
    <xf numFmtId="0" fontId="0" fillId="0" borderId="0" xfId="0" applyAlignment="1">
      <alignment horizontal="center" vertical="center"/>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horizontal="center" vertical="center"/>
    </xf>
    <xf numFmtId="0" fontId="19" fillId="0" borderId="2" xfId="0" applyFont="1" applyBorder="1" applyAlignment="1">
      <alignment horizontal="justify" vertical="center" wrapText="1"/>
    </xf>
    <xf numFmtId="0" fontId="19" fillId="0" borderId="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 xfId="0" applyFont="1" applyBorder="1" applyAlignment="1">
      <alignment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8" xfId="0" applyFont="1" applyBorder="1" applyAlignment="1">
      <alignment horizontal="justify" vertical="center" wrapText="1"/>
    </xf>
    <xf numFmtId="0" fontId="1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0" fillId="0" borderId="0" xfId="0"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19" fillId="0" borderId="0" xfId="0" applyFont="1" applyAlignment="1">
      <alignment vertical="center"/>
    </xf>
    <xf numFmtId="0" fontId="16" fillId="0" borderId="8" xfId="0" applyFont="1" applyBorder="1" applyAlignment="1">
      <alignment horizontal="justify" vertical="center" wrapText="1"/>
    </xf>
    <xf numFmtId="0" fontId="16" fillId="0" borderId="10" xfId="0" applyFont="1" applyBorder="1" applyAlignment="1">
      <alignment horizontal="justify" vertical="center" wrapText="1"/>
    </xf>
    <xf numFmtId="0" fontId="29" fillId="0" borderId="4" xfId="0" applyFont="1" applyFill="1" applyBorder="1" applyAlignment="1">
      <alignment horizontal="center" vertical="center" wrapText="1"/>
    </xf>
    <xf numFmtId="0" fontId="39" fillId="0" borderId="0" xfId="0" applyFont="1" applyAlignment="1">
      <alignment vertical="center"/>
    </xf>
    <xf numFmtId="49" fontId="39" fillId="0" borderId="0" xfId="0" applyNumberFormat="1" applyFont="1" applyAlignment="1">
      <alignment vertical="center"/>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0" xfId="0" applyAlignment="1">
      <alignment horizontal="right" vertical="center" indent="1"/>
    </xf>
    <xf numFmtId="0" fontId="19" fillId="0" borderId="6" xfId="0" applyFont="1" applyBorder="1" applyAlignment="1">
      <alignment horizontal="right" vertical="top" wrapText="1" indent="1"/>
    </xf>
    <xf numFmtId="49" fontId="20" fillId="0" borderId="6"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center" vertical="center" wrapText="1"/>
    </xf>
    <xf numFmtId="0" fontId="19" fillId="0" borderId="8" xfId="0" applyFont="1" applyBorder="1" applyAlignment="1">
      <alignment horizontal="right" vertical="top" wrapText="1" indent="1"/>
    </xf>
    <xf numFmtId="0" fontId="32" fillId="0" borderId="15" xfId="0" applyFont="1" applyBorder="1" applyAlignment="1">
      <alignment horizontal="left" vertical="center" wrapText="1"/>
    </xf>
    <xf numFmtId="0" fontId="32" fillId="0" borderId="15" xfId="0" applyFont="1" applyBorder="1" applyAlignment="1">
      <alignment vertical="center" wrapText="1"/>
    </xf>
    <xf numFmtId="3" fontId="32" fillId="0" borderId="21" xfId="0" applyNumberFormat="1" applyFont="1" applyBorder="1" applyAlignment="1">
      <alignment vertical="center" wrapText="1"/>
    </xf>
    <xf numFmtId="3" fontId="32" fillId="0" borderId="15" xfId="6" applyNumberFormat="1" applyFont="1" applyBorder="1" applyAlignment="1">
      <alignment horizontal="center" vertical="center" wrapText="1"/>
    </xf>
    <xf numFmtId="3" fontId="32" fillId="0" borderId="21" xfId="0" applyNumberFormat="1" applyFont="1" applyBorder="1" applyAlignment="1">
      <alignment horizontal="right" vertical="center" wrapText="1"/>
    </xf>
    <xf numFmtId="0" fontId="32" fillId="0" borderId="6" xfId="0" applyFont="1" applyBorder="1" applyAlignment="1">
      <alignment vertical="center"/>
    </xf>
    <xf numFmtId="3" fontId="32" fillId="0" borderId="7" xfId="6" applyNumberFormat="1" applyFont="1" applyBorder="1" applyAlignment="1">
      <alignment horizontal="center" vertical="center" wrapText="1"/>
    </xf>
    <xf numFmtId="0" fontId="32" fillId="0" borderId="6" xfId="0" applyFont="1" applyBorder="1" applyAlignment="1">
      <alignment horizontal="left"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11" xfId="0" applyFont="1" applyBorder="1" applyAlignment="1">
      <alignment vertical="center"/>
    </xf>
    <xf numFmtId="0" fontId="32" fillId="0" borderId="32" xfId="0" applyFont="1" applyBorder="1" applyAlignment="1">
      <alignment vertical="center"/>
    </xf>
    <xf numFmtId="3" fontId="32" fillId="0" borderId="34" xfId="0" applyNumberFormat="1" applyFont="1" applyBorder="1" applyAlignment="1">
      <alignment horizontal="right" vertical="center"/>
    </xf>
    <xf numFmtId="3" fontId="32" fillId="0" borderId="32" xfId="0" applyNumberFormat="1" applyFont="1" applyBorder="1" applyAlignment="1">
      <alignment horizontal="center" vertical="center"/>
    </xf>
    <xf numFmtId="3" fontId="32" fillId="0" borderId="13" xfId="0" applyNumberFormat="1" applyFont="1" applyBorder="1" applyAlignment="1">
      <alignment horizontal="center" vertical="center"/>
    </xf>
    <xf numFmtId="0" fontId="7" fillId="4" borderId="0" xfId="0" applyFont="1" applyFill="1" applyBorder="1" applyAlignment="1">
      <alignment horizontal="right"/>
    </xf>
    <xf numFmtId="0" fontId="10" fillId="0" borderId="0" xfId="0" applyFont="1" applyAlignment="1">
      <alignment horizontal="center" vertical="center"/>
    </xf>
    <xf numFmtId="0" fontId="10" fillId="0" borderId="6" xfId="0" applyFont="1" applyBorder="1" applyAlignment="1"/>
    <xf numFmtId="0" fontId="10" fillId="0" borderId="15" xfId="0" applyFont="1" applyBorder="1" applyAlignment="1">
      <alignment horizontal="left" vertical="center" wrapText="1"/>
    </xf>
    <xf numFmtId="3" fontId="10" fillId="0" borderId="21" xfId="0" applyNumberFormat="1" applyFont="1" applyBorder="1" applyAlignment="1">
      <alignment horizontal="right" vertical="center" wrapText="1"/>
    </xf>
    <xf numFmtId="3" fontId="10" fillId="0" borderId="15" xfId="6" applyNumberFormat="1" applyFont="1" applyBorder="1" applyAlignment="1">
      <alignment horizontal="center" vertical="center" wrapText="1"/>
    </xf>
    <xf numFmtId="3" fontId="10" fillId="0" borderId="7" xfId="6" applyNumberFormat="1" applyFont="1" applyBorder="1" applyAlignment="1">
      <alignment horizontal="center" vertical="center" wrapText="1"/>
    </xf>
    <xf numFmtId="3" fontId="10" fillId="0" borderId="0" xfId="0" applyNumberFormat="1" applyFont="1"/>
    <xf numFmtId="49" fontId="30" fillId="0" borderId="0" xfId="7" applyNumberFormat="1" applyFont="1" applyAlignment="1">
      <alignment vertical="center"/>
    </xf>
    <xf numFmtId="0" fontId="30" fillId="0" borderId="0" xfId="7" applyFont="1" applyAlignment="1">
      <alignment vertical="center"/>
    </xf>
    <xf numFmtId="0" fontId="30" fillId="0" borderId="0" xfId="7" applyFont="1" applyAlignment="1">
      <alignment vertical="top"/>
    </xf>
    <xf numFmtId="0" fontId="30" fillId="0" borderId="0" xfId="7" applyFont="1" applyAlignment="1">
      <alignment horizontal="center" vertical="center"/>
    </xf>
    <xf numFmtId="49" fontId="48" fillId="0" borderId="0" xfId="7" applyNumberFormat="1" applyFont="1" applyAlignment="1">
      <alignment horizontal="centerContinuous" vertical="center"/>
    </xf>
    <xf numFmtId="0" fontId="30" fillId="0" borderId="0" xfId="7" applyFont="1" applyAlignment="1">
      <alignment horizontal="centerContinuous" vertical="center"/>
    </xf>
    <xf numFmtId="0" fontId="30" fillId="0" borderId="0" xfId="7" applyFont="1" applyAlignment="1">
      <alignment horizontal="centerContinuous" vertical="top"/>
    </xf>
    <xf numFmtId="49" fontId="31" fillId="0" borderId="0" xfId="7" applyNumberFormat="1" applyFont="1" applyAlignment="1">
      <alignment horizontal="centerContinuous" vertical="center"/>
    </xf>
    <xf numFmtId="49" fontId="30" fillId="0" borderId="0" xfId="7" applyNumberFormat="1" applyFont="1" applyAlignment="1">
      <alignment horizontal="centerContinuous" vertical="center"/>
    </xf>
    <xf numFmtId="49" fontId="49" fillId="0" borderId="0" xfId="7" applyNumberFormat="1" applyFont="1" applyAlignment="1">
      <alignment vertical="center"/>
    </xf>
    <xf numFmtId="0" fontId="49" fillId="0" borderId="0" xfId="7" applyFont="1" applyAlignment="1">
      <alignment vertical="center"/>
    </xf>
    <xf numFmtId="0" fontId="47" fillId="0" borderId="0" xfId="7" applyFont="1"/>
    <xf numFmtId="0" fontId="50" fillId="0" borderId="0" xfId="7" applyFont="1" applyAlignment="1">
      <alignment vertical="top"/>
    </xf>
    <xf numFmtId="0" fontId="47" fillId="0" borderId="0" xfId="7" applyFont="1" applyAlignment="1">
      <alignment vertical="top"/>
    </xf>
    <xf numFmtId="0" fontId="49" fillId="0" borderId="0" xfId="7" applyFont="1" applyAlignment="1">
      <alignment vertical="top"/>
    </xf>
    <xf numFmtId="0" fontId="49" fillId="0" borderId="0" xfId="7" applyFont="1" applyAlignment="1">
      <alignment horizontal="center" vertical="center"/>
    </xf>
    <xf numFmtId="0" fontId="30" fillId="0" borderId="0" xfId="7" applyFont="1" applyAlignment="1">
      <alignment horizontal="left" vertical="center"/>
    </xf>
    <xf numFmtId="0" fontId="51" fillId="0" borderId="0" xfId="7" applyFont="1" applyAlignment="1">
      <alignment horizontal="center" vertical="center"/>
    </xf>
    <xf numFmtId="49" fontId="30" fillId="0" borderId="37" xfId="7" applyNumberFormat="1" applyFont="1" applyBorder="1" applyAlignment="1">
      <alignment horizontal="centerContinuous" vertical="center"/>
    </xf>
    <xf numFmtId="0" fontId="30" fillId="0" borderId="38" xfId="7" applyFont="1" applyBorder="1" applyAlignment="1">
      <alignment horizontal="centerContinuous" vertical="center"/>
    </xf>
    <xf numFmtId="0" fontId="30" fillId="0" borderId="38" xfId="7" applyFont="1" applyBorder="1" applyAlignment="1">
      <alignment horizontal="centerContinuous" vertical="top"/>
    </xf>
    <xf numFmtId="0" fontId="30" fillId="0" borderId="26" xfId="7" applyFont="1" applyBorder="1" applyAlignment="1">
      <alignment horizontal="center" vertical="center"/>
    </xf>
    <xf numFmtId="0" fontId="30" fillId="0" borderId="30" xfId="7" applyFont="1" applyBorder="1" applyAlignment="1">
      <alignment horizontal="center" vertical="center"/>
    </xf>
    <xf numFmtId="0" fontId="53" fillId="0" borderId="44" xfId="7" applyFont="1" applyBorder="1" applyAlignment="1">
      <alignment vertical="top"/>
    </xf>
    <xf numFmtId="0" fontId="53" fillId="0" borderId="27" xfId="7" applyFont="1" applyBorder="1" applyAlignment="1">
      <alignment vertical="top"/>
    </xf>
    <xf numFmtId="0" fontId="53" fillId="0" borderId="27" xfId="7" applyFont="1" applyBorder="1" applyAlignment="1">
      <alignment horizontal="left" vertical="justify" wrapText="1"/>
    </xf>
    <xf numFmtId="0" fontId="53" fillId="0" borderId="27" xfId="7" applyFont="1" applyBorder="1" applyAlignment="1">
      <alignment horizontal="left" vertical="top" indent="1"/>
    </xf>
    <xf numFmtId="3" fontId="53" fillId="0" borderId="27" xfId="7" applyNumberFormat="1" applyFont="1" applyBorder="1" applyAlignment="1">
      <alignment vertical="top"/>
    </xf>
    <xf numFmtId="4" fontId="53" fillId="0" borderId="28" xfId="7" applyNumberFormat="1" applyFont="1" applyBorder="1" applyAlignment="1">
      <alignment vertical="top"/>
    </xf>
    <xf numFmtId="0" fontId="53" fillId="0" borderId="0" xfId="7" applyFont="1" applyAlignment="1">
      <alignment vertical="top"/>
    </xf>
    <xf numFmtId="0" fontId="53" fillId="0" borderId="45" xfId="7" applyFont="1" applyBorder="1" applyAlignment="1">
      <alignment vertical="top"/>
    </xf>
    <xf numFmtId="0" fontId="53" fillId="0" borderId="0" xfId="7" applyFont="1" applyBorder="1" applyAlignment="1">
      <alignment vertical="top"/>
    </xf>
    <xf numFmtId="0" fontId="53" fillId="0" borderId="0" xfId="7" applyFont="1" applyBorder="1" applyAlignment="1">
      <alignment horizontal="left" vertical="justify" wrapText="1"/>
    </xf>
    <xf numFmtId="0" fontId="53" fillId="0" borderId="0" xfId="7" applyFont="1" applyBorder="1" applyAlignment="1">
      <alignment horizontal="left" vertical="top" indent="1"/>
    </xf>
    <xf numFmtId="3" fontId="53" fillId="0" borderId="0" xfId="7" applyNumberFormat="1" applyFont="1" applyBorder="1" applyAlignment="1">
      <alignment vertical="top"/>
    </xf>
    <xf numFmtId="4" fontId="53" fillId="0" borderId="15" xfId="7" applyNumberFormat="1" applyFont="1" applyBorder="1" applyAlignment="1">
      <alignment vertical="top"/>
    </xf>
    <xf numFmtId="0" fontId="53" fillId="0" borderId="15" xfId="7" applyFont="1" applyBorder="1" applyAlignment="1">
      <alignment vertical="top"/>
    </xf>
    <xf numFmtId="0" fontId="53" fillId="0" borderId="46" xfId="7" applyFont="1" applyBorder="1" applyAlignment="1">
      <alignment vertical="top"/>
    </xf>
    <xf numFmtId="0" fontId="53" fillId="0" borderId="16" xfId="7" applyFont="1" applyBorder="1" applyAlignment="1">
      <alignment vertical="top"/>
    </xf>
    <xf numFmtId="0" fontId="53" fillId="0" borderId="16" xfId="7" applyFont="1" applyBorder="1" applyAlignment="1">
      <alignment horizontal="left" vertical="justify" wrapText="1"/>
    </xf>
    <xf numFmtId="0" fontId="53" fillId="0" borderId="16" xfId="7" applyFont="1" applyBorder="1" applyAlignment="1">
      <alignment horizontal="left" vertical="top" indent="1"/>
    </xf>
    <xf numFmtId="0" fontId="53" fillId="0" borderId="29" xfId="7" applyFont="1" applyBorder="1" applyAlignment="1">
      <alignment vertical="top"/>
    </xf>
    <xf numFmtId="0" fontId="53" fillId="0" borderId="0" xfId="7" applyFont="1" applyAlignment="1">
      <alignment horizontal="left" vertical="justify" wrapText="1"/>
    </xf>
    <xf numFmtId="0" fontId="53" fillId="0" borderId="0" xfId="7" applyFont="1" applyAlignment="1">
      <alignment horizontal="left" vertical="top" indent="1"/>
    </xf>
    <xf numFmtId="0" fontId="53" fillId="0" borderId="0" xfId="7" applyFont="1" applyAlignment="1">
      <alignment horizontal="center" vertical="top"/>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54" fillId="0" borderId="18" xfId="0" applyFont="1" applyBorder="1" applyAlignment="1">
      <alignment horizontal="center" vertical="top" wrapText="1"/>
    </xf>
    <xf numFmtId="0" fontId="54" fillId="0" borderId="21" xfId="0" applyFont="1" applyBorder="1" applyAlignment="1">
      <alignment horizontal="center" vertical="top" wrapText="1"/>
    </xf>
    <xf numFmtId="0" fontId="5" fillId="0" borderId="20" xfId="0" applyFont="1" applyBorder="1" applyAlignment="1">
      <alignment horizontal="center" vertical="top" wrapText="1"/>
    </xf>
    <xf numFmtId="0" fontId="54" fillId="0" borderId="21" xfId="0" applyFont="1" applyBorder="1" applyAlignment="1">
      <alignment horizontal="justify" vertical="top" wrapText="1"/>
    </xf>
    <xf numFmtId="0" fontId="54" fillId="0" borderId="22" xfId="0" applyFont="1" applyBorder="1" applyAlignment="1">
      <alignment horizontal="center" vertical="top" wrapText="1"/>
    </xf>
    <xf numFmtId="0" fontId="5" fillId="0" borderId="24" xfId="0" applyFont="1" applyBorder="1" applyAlignment="1">
      <alignment horizontal="center" vertical="top" wrapText="1"/>
    </xf>
    <xf numFmtId="0" fontId="54" fillId="0" borderId="19" xfId="0" applyFont="1" applyBorder="1" applyAlignment="1">
      <alignment horizontal="justify" vertical="top" wrapText="1"/>
    </xf>
    <xf numFmtId="0" fontId="54" fillId="0" borderId="19" xfId="0" applyFont="1" applyBorder="1" applyAlignment="1">
      <alignment horizontal="center" vertical="top" wrapText="1"/>
    </xf>
    <xf numFmtId="0" fontId="54" fillId="0" borderId="25" xfId="0" applyFont="1" applyBorder="1" applyAlignment="1">
      <alignment horizontal="center" vertical="top" wrapText="1"/>
    </xf>
    <xf numFmtId="0" fontId="5" fillId="0" borderId="0" xfId="0" applyFont="1" applyBorder="1" applyAlignment="1">
      <alignment horizontal="center" vertical="top" wrapText="1"/>
    </xf>
    <xf numFmtId="0" fontId="54" fillId="0" borderId="0" xfId="0" applyFont="1" applyBorder="1" applyAlignment="1">
      <alignment horizontal="justify" vertical="top" wrapText="1"/>
    </xf>
    <xf numFmtId="0" fontId="54" fillId="0" borderId="0" xfId="0" applyFont="1" applyBorder="1" applyAlignment="1">
      <alignment horizontal="center" vertical="top" wrapText="1"/>
    </xf>
    <xf numFmtId="0" fontId="55" fillId="0" borderId="0" xfId="0" applyFont="1" applyBorder="1" applyAlignment="1">
      <alignment horizontal="left" vertical="top"/>
    </xf>
    <xf numFmtId="0" fontId="54" fillId="0" borderId="0" xfId="0" applyFont="1" applyBorder="1" applyAlignment="1">
      <alignment vertical="top" wrapText="1"/>
    </xf>
    <xf numFmtId="0" fontId="0" fillId="0" borderId="0" xfId="0" applyBorder="1"/>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21" fillId="0" borderId="0" xfId="0" applyFont="1" applyBorder="1" applyAlignment="1">
      <alignment horizontal="center" vertical="top" wrapText="1"/>
    </xf>
    <xf numFmtId="0" fontId="10" fillId="6" borderId="0" xfId="0" applyFont="1" applyFill="1" applyAlignment="1">
      <alignment vertical="center"/>
    </xf>
    <xf numFmtId="0" fontId="11" fillId="0" borderId="0" xfId="0" applyFont="1"/>
    <xf numFmtId="0" fontId="57" fillId="0" borderId="16" xfId="0" applyFont="1" applyBorder="1" applyAlignment="1">
      <alignment horizontal="center"/>
    </xf>
    <xf numFmtId="43" fontId="33" fillId="0" borderId="0" xfId="8" applyFont="1" applyBorder="1" applyAlignment="1">
      <alignment vertical="top" wrapText="1"/>
    </xf>
    <xf numFmtId="43" fontId="33" fillId="0" borderId="0" xfId="8" applyFont="1" applyBorder="1" applyAlignment="1">
      <alignment vertical="justify" wrapText="1"/>
    </xf>
    <xf numFmtId="43" fontId="16" fillId="0" borderId="0" xfId="8" applyFont="1" applyBorder="1" applyAlignment="1">
      <alignment vertical="top" wrapText="1"/>
    </xf>
    <xf numFmtId="43" fontId="24" fillId="0" borderId="0" xfId="8" applyFont="1" applyBorder="1" applyAlignment="1">
      <alignment vertical="top" wrapText="1"/>
    </xf>
    <xf numFmtId="43" fontId="13" fillId="0" borderId="0" xfId="8" applyFont="1" applyBorder="1" applyAlignment="1">
      <alignment vertical="top" wrapText="1"/>
    </xf>
    <xf numFmtId="43" fontId="33" fillId="0" borderId="0" xfId="8" applyFont="1" applyBorder="1" applyAlignment="1">
      <alignment horizontal="left" vertical="justify" wrapText="1"/>
    </xf>
    <xf numFmtId="43" fontId="23" fillId="0" borderId="0" xfId="8" applyFont="1" applyBorder="1" applyAlignment="1">
      <alignment vertical="top" wrapText="1"/>
    </xf>
    <xf numFmtId="43" fontId="0" fillId="0" borderId="0" xfId="8" applyFont="1" applyBorder="1"/>
    <xf numFmtId="43" fontId="0" fillId="0" borderId="9" xfId="8" applyFont="1" applyBorder="1"/>
    <xf numFmtId="165" fontId="0" fillId="0" borderId="0" xfId="8" applyNumberFormat="1" applyFont="1"/>
    <xf numFmtId="165" fontId="7" fillId="0" borderId="0" xfId="8" applyNumberFormat="1" applyFont="1" applyFill="1" applyBorder="1" applyAlignment="1">
      <alignment horizontal="right" vertical="top"/>
    </xf>
    <xf numFmtId="165" fontId="7" fillId="0" borderId="0" xfId="8" applyNumberFormat="1" applyFont="1" applyFill="1" applyBorder="1" applyAlignment="1">
      <alignment vertical="top"/>
    </xf>
    <xf numFmtId="165" fontId="7" fillId="0" borderId="0" xfId="8" applyNumberFormat="1" applyFont="1" applyFill="1" applyBorder="1" applyAlignment="1">
      <alignment vertical="top" wrapText="1"/>
    </xf>
    <xf numFmtId="165" fontId="21" fillId="0" borderId="3" xfId="8" applyNumberFormat="1" applyFont="1" applyBorder="1" applyAlignment="1">
      <alignment horizontal="center" vertical="top" wrapText="1"/>
    </xf>
    <xf numFmtId="165" fontId="21" fillId="0" borderId="4" xfId="8" applyNumberFormat="1" applyFont="1" applyBorder="1" applyAlignment="1">
      <alignment horizontal="center" vertical="top" wrapText="1"/>
    </xf>
    <xf numFmtId="165" fontId="22" fillId="0" borderId="0" xfId="8" applyNumberFormat="1" applyFont="1" applyBorder="1" applyAlignment="1">
      <alignment vertical="top" wrapText="1"/>
    </xf>
    <xf numFmtId="165" fontId="22" fillId="0" borderId="7" xfId="8" applyNumberFormat="1" applyFont="1" applyBorder="1" applyAlignment="1">
      <alignment vertical="top" wrapText="1"/>
    </xf>
    <xf numFmtId="165" fontId="13" fillId="0" borderId="0" xfId="8" applyNumberFormat="1" applyFont="1" applyBorder="1" applyAlignment="1">
      <alignment vertical="top" wrapText="1"/>
    </xf>
    <xf numFmtId="165" fontId="13" fillId="0" borderId="7" xfId="8" applyNumberFormat="1" applyFont="1" applyBorder="1" applyAlignment="1">
      <alignment vertical="top" wrapText="1"/>
    </xf>
    <xf numFmtId="165" fontId="33" fillId="0" borderId="0" xfId="8" applyNumberFormat="1" applyFont="1" applyBorder="1" applyAlignment="1">
      <alignment vertical="top" wrapText="1"/>
    </xf>
    <xf numFmtId="165" fontId="33" fillId="0" borderId="7" xfId="8" applyNumberFormat="1" applyFont="1" applyBorder="1" applyAlignment="1">
      <alignment vertical="top" wrapText="1"/>
    </xf>
    <xf numFmtId="165" fontId="33" fillId="0" borderId="0" xfId="8" applyNumberFormat="1" applyFont="1" applyBorder="1" applyAlignment="1">
      <alignment vertical="justify"/>
    </xf>
    <xf numFmtId="165" fontId="33" fillId="0" borderId="7" xfId="8" applyNumberFormat="1" applyFont="1" applyBorder="1" applyAlignment="1">
      <alignment vertical="justify"/>
    </xf>
    <xf numFmtId="165" fontId="16" fillId="0" borderId="0" xfId="8" applyNumberFormat="1" applyFont="1" applyBorder="1" applyAlignment="1">
      <alignment vertical="top" wrapText="1"/>
    </xf>
    <xf numFmtId="165" fontId="16" fillId="0" borderId="7" xfId="8" applyNumberFormat="1" applyFont="1" applyBorder="1" applyAlignment="1">
      <alignment vertical="top" wrapText="1"/>
    </xf>
    <xf numFmtId="165" fontId="24" fillId="0" borderId="0" xfId="8" applyNumberFormat="1" applyFont="1" applyBorder="1" applyAlignment="1">
      <alignment vertical="top" wrapText="1"/>
    </xf>
    <xf numFmtId="165" fontId="24" fillId="0" borderId="7" xfId="8" applyNumberFormat="1" applyFont="1" applyBorder="1" applyAlignment="1">
      <alignment vertical="top" wrapText="1"/>
    </xf>
    <xf numFmtId="165" fontId="33" fillId="0" borderId="0" xfId="8" applyNumberFormat="1" applyFont="1" applyBorder="1" applyAlignment="1">
      <alignment vertical="justify" wrapText="1"/>
    </xf>
    <xf numFmtId="165" fontId="33" fillId="0" borderId="7" xfId="8" applyNumberFormat="1" applyFont="1" applyBorder="1" applyAlignment="1">
      <alignment vertical="justify" wrapText="1"/>
    </xf>
    <xf numFmtId="165" fontId="10" fillId="0" borderId="0" xfId="8" applyNumberFormat="1" applyFont="1" applyBorder="1" applyAlignment="1">
      <alignment vertical="top" wrapText="1"/>
    </xf>
    <xf numFmtId="165" fontId="10" fillId="0" borderId="7" xfId="8" applyNumberFormat="1" applyFont="1" applyBorder="1" applyAlignment="1">
      <alignment vertical="top" wrapText="1"/>
    </xf>
    <xf numFmtId="165" fontId="7" fillId="0" borderId="0" xfId="8" applyNumberFormat="1" applyFont="1" applyBorder="1" applyAlignment="1">
      <alignment vertical="top" wrapText="1"/>
    </xf>
    <xf numFmtId="165" fontId="7" fillId="0" borderId="7" xfId="8" applyNumberFormat="1" applyFont="1" applyBorder="1" applyAlignment="1">
      <alignment vertical="top" wrapText="1"/>
    </xf>
    <xf numFmtId="165" fontId="0" fillId="0" borderId="0" xfId="8" applyNumberFormat="1" applyFont="1" applyBorder="1"/>
    <xf numFmtId="165" fontId="0" fillId="0" borderId="7" xfId="8" applyNumberFormat="1" applyFont="1" applyBorder="1"/>
    <xf numFmtId="165" fontId="0" fillId="0" borderId="9" xfId="8" applyNumberFormat="1" applyFont="1" applyBorder="1"/>
    <xf numFmtId="165" fontId="0" fillId="0" borderId="10" xfId="8" applyNumberFormat="1" applyFont="1" applyBorder="1"/>
    <xf numFmtId="165" fontId="19" fillId="0" borderId="0" xfId="8" applyNumberFormat="1" applyFont="1" applyBorder="1" applyAlignment="1">
      <alignment vertical="top" wrapText="1"/>
    </xf>
    <xf numFmtId="165" fontId="43" fillId="0" borderId="0" xfId="8" applyNumberFormat="1" applyFont="1" applyBorder="1"/>
    <xf numFmtId="165" fontId="43" fillId="0" borderId="7" xfId="8" applyNumberFormat="1" applyFont="1" applyBorder="1"/>
    <xf numFmtId="165" fontId="19" fillId="0" borderId="7" xfId="8" applyNumberFormat="1" applyFont="1" applyBorder="1" applyAlignment="1">
      <alignment vertical="top" wrapText="1"/>
    </xf>
    <xf numFmtId="165" fontId="37" fillId="0" borderId="0" xfId="8" applyNumberFormat="1" applyFont="1" applyBorder="1" applyAlignment="1">
      <alignment vertical="top" wrapText="1"/>
    </xf>
    <xf numFmtId="165" fontId="37" fillId="0" borderId="7" xfId="8" applyNumberFormat="1" applyFont="1" applyBorder="1" applyAlignment="1">
      <alignment vertical="top" wrapText="1"/>
    </xf>
    <xf numFmtId="43" fontId="12" fillId="0" borderId="0" xfId="8" applyFont="1" applyBorder="1" applyAlignment="1">
      <alignment horizontal="left" vertical="top"/>
    </xf>
    <xf numFmtId="43" fontId="12" fillId="0" borderId="7" xfId="8" applyFont="1" applyBorder="1" applyAlignment="1">
      <alignment horizontal="left" vertical="top"/>
    </xf>
    <xf numFmtId="43" fontId="10" fillId="0" borderId="0" xfId="8" applyFont="1" applyBorder="1" applyAlignment="1">
      <alignment horizontal="left" vertical="top"/>
    </xf>
    <xf numFmtId="43" fontId="10" fillId="0" borderId="7" xfId="8" applyFont="1" applyBorder="1" applyAlignment="1">
      <alignment horizontal="left" vertical="top"/>
    </xf>
    <xf numFmtId="43" fontId="8" fillId="0" borderId="9" xfId="8" applyFont="1" applyBorder="1" applyAlignment="1">
      <alignment horizontal="left" vertical="top"/>
    </xf>
    <xf numFmtId="43" fontId="8" fillId="0" borderId="10" xfId="8" applyFont="1" applyBorder="1" applyAlignment="1">
      <alignment horizontal="left" vertical="top"/>
    </xf>
    <xf numFmtId="43" fontId="13" fillId="0" borderId="0" xfId="8" applyFont="1" applyBorder="1" applyAlignment="1">
      <alignment horizontal="left" vertical="top"/>
    </xf>
    <xf numFmtId="43" fontId="13" fillId="0" borderId="7" xfId="8" applyFont="1" applyBorder="1" applyAlignment="1">
      <alignment horizontal="left" vertical="top"/>
    </xf>
    <xf numFmtId="43" fontId="7" fillId="0" borderId="0" xfId="8" applyFont="1" applyBorder="1" applyAlignment="1">
      <alignment horizontal="left" vertical="top"/>
    </xf>
    <xf numFmtId="43" fontId="7" fillId="0" borderId="7" xfId="8" applyFont="1" applyBorder="1" applyAlignment="1">
      <alignment horizontal="left" vertical="top"/>
    </xf>
    <xf numFmtId="43" fontId="10" fillId="2" borderId="0" xfId="8" applyFont="1" applyFill="1" applyBorder="1" applyAlignment="1">
      <alignment vertical="center"/>
    </xf>
    <xf numFmtId="43" fontId="10" fillId="2" borderId="7" xfId="8" applyFont="1" applyFill="1" applyBorder="1" applyAlignment="1">
      <alignment vertical="center"/>
    </xf>
    <xf numFmtId="43" fontId="10" fillId="0" borderId="0" xfId="8" applyFont="1" applyBorder="1"/>
    <xf numFmtId="43" fontId="10" fillId="0" borderId="7" xfId="8" applyFont="1" applyBorder="1"/>
    <xf numFmtId="43" fontId="10" fillId="0" borderId="9" xfId="8" applyFont="1" applyBorder="1"/>
    <xf numFmtId="43" fontId="10" fillId="0" borderId="10" xfId="8" applyFont="1" applyBorder="1"/>
    <xf numFmtId="43" fontId="10" fillId="0" borderId="0" xfId="0" applyNumberFormat="1" applyFont="1" applyBorder="1"/>
    <xf numFmtId="0" fontId="25" fillId="6" borderId="0" xfId="0" applyFont="1" applyFill="1" applyAlignment="1">
      <alignment vertical="center"/>
    </xf>
    <xf numFmtId="0" fontId="7" fillId="0" borderId="0" xfId="0" applyFont="1" applyFill="1" applyBorder="1" applyAlignment="1">
      <alignment horizontal="center" vertical="top"/>
    </xf>
    <xf numFmtId="0" fontId="2" fillId="0" borderId="9" xfId="0" applyFont="1" applyFill="1" applyBorder="1" applyAlignment="1">
      <alignment horizontal="center" vertical="top"/>
    </xf>
    <xf numFmtId="0" fontId="7" fillId="0" borderId="0" xfId="0" applyFont="1" applyFill="1" applyBorder="1" applyAlignment="1">
      <alignment horizontal="center"/>
    </xf>
    <xf numFmtId="0" fontId="2" fillId="0" borderId="0" xfId="0" applyFont="1" applyFill="1" applyBorder="1" applyAlignment="1">
      <alignment horizontal="center" vertical="top"/>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6" xfId="0" applyFont="1" applyBorder="1" applyAlignment="1">
      <alignment horizontal="justify" vertical="top" wrapText="1"/>
    </xf>
    <xf numFmtId="0" fontId="7" fillId="0" borderId="7"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7" fillId="0" borderId="6" xfId="0" applyFont="1" applyBorder="1" applyAlignment="1">
      <alignment horizontal="left" vertical="top" wrapText="1" indent="5"/>
    </xf>
    <xf numFmtId="0" fontId="7" fillId="0" borderId="7" xfId="0" applyFont="1" applyBorder="1" applyAlignment="1">
      <alignment horizontal="left" vertical="top" wrapText="1" indent="5"/>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6" xfId="0" applyFont="1" applyBorder="1" applyAlignment="1">
      <alignment horizontal="justify" vertical="top" wrapText="1"/>
    </xf>
    <xf numFmtId="0" fontId="13" fillId="0" borderId="7" xfId="0" applyFont="1" applyBorder="1" applyAlignment="1">
      <alignment horizontal="justify" vertical="top" wrapText="1"/>
    </xf>
    <xf numFmtId="0" fontId="13" fillId="0" borderId="8" xfId="0" applyFont="1" applyBorder="1" applyAlignment="1">
      <alignment horizontal="justify" vertical="top" wrapText="1"/>
    </xf>
    <xf numFmtId="0" fontId="13" fillId="0" borderId="10" xfId="0" applyFont="1" applyBorder="1" applyAlignment="1">
      <alignment horizontal="justify" vertical="top"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20" fillId="0" borderId="8" xfId="0" applyNumberFormat="1"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31" fillId="0" borderId="0" xfId="0" applyFont="1" applyAlignment="1">
      <alignment horizontal="center"/>
    </xf>
    <xf numFmtId="0" fontId="32" fillId="0" borderId="11" xfId="0" applyFont="1" applyBorder="1" applyAlignment="1">
      <alignment horizontal="center" vertical="center"/>
    </xf>
    <xf numFmtId="0" fontId="32" fillId="0" borderId="32" xfId="0" applyFont="1" applyBorder="1" applyAlignment="1">
      <alignment horizontal="center" vertical="center"/>
    </xf>
    <xf numFmtId="0" fontId="1" fillId="0" borderId="0" xfId="0" applyFont="1" applyAlignment="1">
      <alignment horizontal="center"/>
    </xf>
    <xf numFmtId="0" fontId="2" fillId="0" borderId="0" xfId="0" applyFont="1" applyBorder="1" applyAlignment="1">
      <alignment horizontal="center" vertical="top"/>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5" fillId="0" borderId="23" xfId="0" applyFont="1" applyBorder="1" applyAlignment="1">
      <alignment horizontal="center" vertical="top" wrapText="1"/>
    </xf>
    <xf numFmtId="0" fontId="5" fillId="0" borderId="20" xfId="0" applyFont="1" applyBorder="1" applyAlignment="1">
      <alignment horizontal="center" vertical="top" wrapText="1"/>
    </xf>
    <xf numFmtId="0" fontId="54" fillId="0" borderId="18" xfId="0" applyFont="1" applyBorder="1" applyAlignment="1">
      <alignment horizontal="justify" vertical="top" wrapText="1"/>
    </xf>
    <xf numFmtId="0" fontId="54" fillId="0" borderId="21" xfId="0" applyFont="1" applyBorder="1" applyAlignment="1">
      <alignment horizontal="justify" vertical="top" wrapText="1"/>
    </xf>
    <xf numFmtId="0" fontId="54" fillId="0" borderId="18" xfId="0" applyFont="1" applyBorder="1" applyAlignment="1">
      <alignment horizontal="center" vertical="top" wrapText="1"/>
    </xf>
    <xf numFmtId="0" fontId="54" fillId="0" borderId="21" xfId="0" applyFont="1" applyBorder="1" applyAlignment="1">
      <alignment horizontal="center" vertical="top" wrapText="1"/>
    </xf>
    <xf numFmtId="0" fontId="54" fillId="0" borderId="36" xfId="0" applyFont="1" applyBorder="1" applyAlignment="1">
      <alignment horizontal="center" vertical="top" wrapText="1"/>
    </xf>
    <xf numFmtId="0" fontId="54" fillId="0" borderId="22" xfId="0" applyFont="1" applyBorder="1" applyAlignment="1">
      <alignment horizontal="center" vertical="top" wrapText="1"/>
    </xf>
    <xf numFmtId="0" fontId="30" fillId="0" borderId="26" xfId="7" applyFont="1" applyBorder="1" applyAlignment="1">
      <alignment horizontal="center" vertical="center"/>
    </xf>
    <xf numFmtId="0" fontId="30" fillId="0" borderId="30" xfId="7" applyFont="1" applyBorder="1" applyAlignment="1">
      <alignment horizontal="center" vertical="center"/>
    </xf>
    <xf numFmtId="0" fontId="56" fillId="0" borderId="30" xfId="7" applyFont="1" applyBorder="1" applyAlignment="1">
      <alignment horizontal="center" vertical="center" wrapText="1"/>
    </xf>
    <xf numFmtId="0" fontId="56" fillId="0" borderId="21" xfId="7" applyFont="1" applyBorder="1" applyAlignment="1">
      <alignment horizontal="center" vertical="center" wrapText="1"/>
    </xf>
    <xf numFmtId="0" fontId="56" fillId="0" borderId="31" xfId="7" applyFont="1" applyBorder="1" applyAlignment="1">
      <alignment horizontal="center" vertical="center" wrapText="1"/>
    </xf>
    <xf numFmtId="49" fontId="30" fillId="0" borderId="40" xfId="7" applyNumberFormat="1" applyFont="1" applyBorder="1" applyAlignment="1">
      <alignment horizontal="center" vertical="center"/>
    </xf>
    <xf numFmtId="49" fontId="30" fillId="0" borderId="42" xfId="7" applyNumberFormat="1" applyFont="1" applyBorder="1" applyAlignment="1">
      <alignment horizontal="center" vertical="center"/>
    </xf>
    <xf numFmtId="0" fontId="56" fillId="0" borderId="30" xfId="7" applyFont="1" applyBorder="1" applyAlignment="1">
      <alignment horizontal="center" vertical="justify" wrapText="1"/>
    </xf>
    <xf numFmtId="0" fontId="56" fillId="0" borderId="21" xfId="7" applyFont="1" applyBorder="1" applyAlignment="1">
      <alignment horizontal="center" vertical="justify" wrapText="1"/>
    </xf>
    <xf numFmtId="0" fontId="56" fillId="0" borderId="31" xfId="7" applyFont="1" applyBorder="1" applyAlignment="1">
      <alignment horizontal="center" vertical="justify" wrapText="1"/>
    </xf>
    <xf numFmtId="0" fontId="52" fillId="0" borderId="38" xfId="7" applyFont="1" applyBorder="1" applyAlignment="1">
      <alignment horizontal="center" vertical="center"/>
    </xf>
    <xf numFmtId="0" fontId="52" fillId="0" borderId="26" xfId="7" applyFont="1" applyBorder="1" applyAlignment="1">
      <alignment horizontal="center" vertical="center"/>
    </xf>
    <xf numFmtId="0" fontId="52" fillId="0" borderId="30" xfId="7" applyFont="1" applyBorder="1" applyAlignment="1">
      <alignment horizontal="center" vertical="center"/>
    </xf>
    <xf numFmtId="0" fontId="30" fillId="0" borderId="38" xfId="7" applyFont="1" applyBorder="1" applyAlignment="1">
      <alignment horizontal="center" vertical="center" wrapText="1"/>
    </xf>
    <xf numFmtId="0" fontId="30" fillId="0" borderId="26" xfId="7" applyFont="1" applyBorder="1" applyAlignment="1">
      <alignment horizontal="center" vertical="center" wrapText="1"/>
    </xf>
    <xf numFmtId="0" fontId="30" fillId="0" borderId="30" xfId="7" applyFont="1" applyBorder="1" applyAlignment="1">
      <alignment horizontal="center" vertical="center" wrapText="1"/>
    </xf>
    <xf numFmtId="0" fontId="30" fillId="0" borderId="39" xfId="7" applyFont="1" applyBorder="1" applyAlignment="1">
      <alignment horizontal="center" vertical="center" wrapText="1"/>
    </xf>
    <xf numFmtId="0" fontId="30" fillId="0" borderId="41" xfId="7" applyFont="1" applyBorder="1" applyAlignment="1">
      <alignment horizontal="center" vertical="center" wrapText="1"/>
    </xf>
    <xf numFmtId="0" fontId="30" fillId="0" borderId="43" xfId="7" applyFont="1" applyBorder="1" applyAlignment="1">
      <alignment horizontal="center" vertical="center" wrapText="1"/>
    </xf>
    <xf numFmtId="0" fontId="30" fillId="5" borderId="26" xfId="7" applyFont="1" applyFill="1" applyBorder="1" applyAlignment="1">
      <alignment horizontal="center" vertical="center"/>
    </xf>
    <xf numFmtId="0" fontId="30" fillId="5" borderId="30" xfId="7" applyFont="1" applyFill="1" applyBorder="1" applyAlignment="1">
      <alignment horizontal="center" vertical="center"/>
    </xf>
    <xf numFmtId="0" fontId="47" fillId="0" borderId="0" xfId="7" applyFont="1" applyAlignment="1">
      <alignment horizontal="right" vertical="center"/>
    </xf>
    <xf numFmtId="0" fontId="30" fillId="0" borderId="0" xfId="7" applyFont="1"/>
    <xf numFmtId="0" fontId="42" fillId="0" borderId="27" xfId="0" applyFont="1" applyFill="1" applyBorder="1" applyAlignment="1">
      <alignment horizontal="left"/>
    </xf>
    <xf numFmtId="0" fontId="41" fillId="0" borderId="0" xfId="0" applyFont="1" applyAlignment="1">
      <alignment horizont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justify" vertical="top"/>
    </xf>
    <xf numFmtId="0" fontId="41" fillId="0" borderId="0" xfId="0" applyFont="1" applyAlignment="1">
      <alignment horizontal="center" vertical="center"/>
    </xf>
  </cellXfs>
  <cellStyles count="9">
    <cellStyle name="Euro" xfId="2"/>
    <cellStyle name="Euro 2" xfId="3"/>
    <cellStyle name="Euro 3" xfId="4"/>
    <cellStyle name="Millares" xfId="8" builtinId="3"/>
    <cellStyle name="Normal" xfId="0" builtinId="0"/>
    <cellStyle name="Normal 2" xfId="1"/>
    <cellStyle name="Normal 3" xfId="7"/>
    <cellStyle name="Porcentual" xfId="6" builtinId="5"/>
    <cellStyle name="Porcentual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333867</xdr:colOff>
      <xdr:row>3</xdr:row>
      <xdr:rowOff>152878</xdr:rowOff>
    </xdr:from>
    <xdr:ext cx="2089483" cy="254557"/>
    <xdr:sp macro="" textlink="">
      <xdr:nvSpPr>
        <xdr:cNvPr id="3" name="2 CuadroTexto"/>
        <xdr:cNvSpPr txBox="1"/>
      </xdr:nvSpPr>
      <xdr:spPr>
        <a:xfrm>
          <a:off x="7220442" y="74342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3</xdr:col>
      <xdr:colOff>195946</xdr:colOff>
      <xdr:row>0</xdr:row>
      <xdr:rowOff>9525</xdr:rowOff>
    </xdr:from>
    <xdr:ext cx="1007712" cy="254557"/>
    <xdr:sp macro="" textlink="">
      <xdr:nvSpPr>
        <xdr:cNvPr id="4" name="3 CuadroTexto"/>
        <xdr:cNvSpPr txBox="1"/>
      </xdr:nvSpPr>
      <xdr:spPr>
        <a:xfrm>
          <a:off x="8311246" y="9525"/>
          <a:ext cx="1007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676275</xdr:colOff>
      <xdr:row>0</xdr:row>
      <xdr:rowOff>38100</xdr:rowOff>
    </xdr:from>
    <xdr:to>
      <xdr:col>7</xdr:col>
      <xdr:colOff>695325</xdr:colOff>
      <xdr:row>1</xdr:row>
      <xdr:rowOff>66675</xdr:rowOff>
    </xdr:to>
    <xdr:sp macro="" textlink="">
      <xdr:nvSpPr>
        <xdr:cNvPr id="2" name="1 CuadroTexto"/>
        <xdr:cNvSpPr txBox="1"/>
      </xdr:nvSpPr>
      <xdr:spPr>
        <a:xfrm>
          <a:off x="7086600" y="38100"/>
          <a:ext cx="7810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a:t>ETCA-II-11</a:t>
          </a:r>
        </a:p>
      </xdr:txBody>
    </xdr:sp>
    <xdr:clientData/>
  </xdr:twoCellAnchor>
  <xdr:twoCellAnchor>
    <xdr:from>
      <xdr:col>5</xdr:col>
      <xdr:colOff>476249</xdr:colOff>
      <xdr:row>2</xdr:row>
      <xdr:rowOff>219076</xdr:rowOff>
    </xdr:from>
    <xdr:to>
      <xdr:col>7</xdr:col>
      <xdr:colOff>752474</xdr:colOff>
      <xdr:row>3</xdr:row>
      <xdr:rowOff>180975</xdr:rowOff>
    </xdr:to>
    <xdr:sp macro="" textlink="">
      <xdr:nvSpPr>
        <xdr:cNvPr id="3" name="2 CuadroTexto"/>
        <xdr:cNvSpPr txBox="1"/>
      </xdr:nvSpPr>
      <xdr:spPr>
        <a:xfrm>
          <a:off x="6124574" y="571501"/>
          <a:ext cx="1800225"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ES" sz="1100" b="1"/>
            <a:t>TRIMESTRE: PRIMERO 2014</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136071</xdr:colOff>
      <xdr:row>66</xdr:row>
      <xdr:rowOff>68036</xdr:rowOff>
    </xdr:from>
    <xdr:to>
      <xdr:col>12</xdr:col>
      <xdr:colOff>244929</xdr:colOff>
      <xdr:row>77</xdr:row>
      <xdr:rowOff>0</xdr:rowOff>
    </xdr:to>
    <xdr:cxnSp macro="">
      <xdr:nvCxnSpPr>
        <xdr:cNvPr id="3" name="2 Conector recto de flecha"/>
        <xdr:cNvCxnSpPr/>
      </xdr:nvCxnSpPr>
      <xdr:spPr>
        <a:xfrm flipH="1" flipV="1">
          <a:off x="1646464" y="11987893"/>
          <a:ext cx="1578429" cy="1728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10</xdr:row>
      <xdr:rowOff>54428</xdr:rowOff>
    </xdr:from>
    <xdr:to>
      <xdr:col>12</xdr:col>
      <xdr:colOff>299357</xdr:colOff>
      <xdr:row>20</xdr:row>
      <xdr:rowOff>136071</xdr:rowOff>
    </xdr:to>
    <xdr:cxnSp macro="">
      <xdr:nvCxnSpPr>
        <xdr:cNvPr id="5" name="4 Conector recto de flecha"/>
        <xdr:cNvCxnSpPr/>
      </xdr:nvCxnSpPr>
      <xdr:spPr>
        <a:xfrm flipH="1" flipV="1">
          <a:off x="1673679" y="2503714"/>
          <a:ext cx="1605642" cy="1714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200025</xdr:colOff>
      <xdr:row>3</xdr:row>
      <xdr:rowOff>142875</xdr:rowOff>
    </xdr:from>
    <xdr:ext cx="184731" cy="264560"/>
    <xdr:sp macro="" textlink="">
      <xdr:nvSpPr>
        <xdr:cNvPr id="2" name="1 CuadroTexto"/>
        <xdr:cNvSpPr txBox="1"/>
      </xdr:nvSpPr>
      <xdr:spPr>
        <a:xfrm>
          <a:off x="7086600" y="5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304800</xdr:colOff>
      <xdr:row>3</xdr:row>
      <xdr:rowOff>152878</xdr:rowOff>
    </xdr:from>
    <xdr:ext cx="2089483" cy="254557"/>
    <xdr:sp macro="" textlink="">
      <xdr:nvSpPr>
        <xdr:cNvPr id="3" name="2 CuadroTexto"/>
        <xdr:cNvSpPr txBox="1"/>
      </xdr:nvSpPr>
      <xdr:spPr>
        <a:xfrm>
          <a:off x="3705225" y="74342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3</xdr:col>
      <xdr:colOff>214996</xdr:colOff>
      <xdr:row>0</xdr:row>
      <xdr:rowOff>0</xdr:rowOff>
    </xdr:from>
    <xdr:ext cx="1007712" cy="254557"/>
    <xdr:sp macro="" textlink="">
      <xdr:nvSpPr>
        <xdr:cNvPr id="4" name="3 CuadroTexto"/>
        <xdr:cNvSpPr txBox="1"/>
      </xdr:nvSpPr>
      <xdr:spPr>
        <a:xfrm>
          <a:off x="4786996" y="0"/>
          <a:ext cx="1007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ETCA-I-01-B</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3</xdr:row>
      <xdr:rowOff>142875</xdr:rowOff>
    </xdr:from>
    <xdr:ext cx="184731" cy="264560"/>
    <xdr:sp macro="" textlink="">
      <xdr:nvSpPr>
        <xdr:cNvPr id="2" name="1 CuadroTexto"/>
        <xdr:cNvSpPr txBox="1"/>
      </xdr:nvSpPr>
      <xdr:spPr>
        <a:xfrm>
          <a:off x="3905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95250</xdr:colOff>
      <xdr:row>3</xdr:row>
      <xdr:rowOff>133828</xdr:rowOff>
    </xdr:from>
    <xdr:ext cx="2089483" cy="254557"/>
    <xdr:sp macro="" textlink="">
      <xdr:nvSpPr>
        <xdr:cNvPr id="3" name="2 CuadroTexto"/>
        <xdr:cNvSpPr txBox="1"/>
      </xdr:nvSpPr>
      <xdr:spPr>
        <a:xfrm>
          <a:off x="4867275" y="165782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4</xdr:col>
      <xdr:colOff>525808</xdr:colOff>
      <xdr:row>0</xdr:row>
      <xdr:rowOff>0</xdr:rowOff>
    </xdr:from>
    <xdr:ext cx="858825" cy="254557"/>
    <xdr:sp macro="" textlink="">
      <xdr:nvSpPr>
        <xdr:cNvPr id="4" name="3 CuadroTexto"/>
        <xdr:cNvSpPr txBox="1"/>
      </xdr:nvSpPr>
      <xdr:spPr>
        <a:xfrm>
          <a:off x="6059833" y="9239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228600</xdr:colOff>
      <xdr:row>3</xdr:row>
      <xdr:rowOff>133828</xdr:rowOff>
    </xdr:from>
    <xdr:ext cx="2089483" cy="254557"/>
    <xdr:sp macro="" textlink="">
      <xdr:nvSpPr>
        <xdr:cNvPr id="6" name="5 CuadroTexto"/>
        <xdr:cNvSpPr txBox="1"/>
      </xdr:nvSpPr>
      <xdr:spPr>
        <a:xfrm>
          <a:off x="5619750" y="72437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2</xdr:col>
      <xdr:colOff>306733</xdr:colOff>
      <xdr:row>0</xdr:row>
      <xdr:rowOff>0</xdr:rowOff>
    </xdr:from>
    <xdr:ext cx="858825" cy="254557"/>
    <xdr:sp macro="" textlink="">
      <xdr:nvSpPr>
        <xdr:cNvPr id="7" name="6 CuadroTexto"/>
        <xdr:cNvSpPr txBox="1"/>
      </xdr:nvSpPr>
      <xdr:spPr>
        <a:xfrm>
          <a:off x="6831358"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53911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495300</xdr:colOff>
      <xdr:row>3</xdr:row>
      <xdr:rowOff>152878</xdr:rowOff>
    </xdr:from>
    <xdr:ext cx="2089483" cy="254557"/>
    <xdr:sp macro="" textlink="">
      <xdr:nvSpPr>
        <xdr:cNvPr id="3" name="2 CuadroTexto"/>
        <xdr:cNvSpPr txBox="1"/>
      </xdr:nvSpPr>
      <xdr:spPr>
        <a:xfrm>
          <a:off x="5238750" y="74342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6</xdr:col>
      <xdr:colOff>20983</xdr:colOff>
      <xdr:row>0</xdr:row>
      <xdr:rowOff>0</xdr:rowOff>
    </xdr:from>
    <xdr:ext cx="858825" cy="254557"/>
    <xdr:sp macro="" textlink="">
      <xdr:nvSpPr>
        <xdr:cNvPr id="4" name="3 CuadroTexto"/>
        <xdr:cNvSpPr txBox="1"/>
      </xdr:nvSpPr>
      <xdr:spPr>
        <a:xfrm>
          <a:off x="64598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247650</xdr:colOff>
      <xdr:row>3</xdr:row>
      <xdr:rowOff>152878</xdr:rowOff>
    </xdr:from>
    <xdr:ext cx="2089483" cy="254557"/>
    <xdr:sp macro="" textlink="">
      <xdr:nvSpPr>
        <xdr:cNvPr id="3" name="2 CuadroTexto"/>
        <xdr:cNvSpPr txBox="1"/>
      </xdr:nvSpPr>
      <xdr:spPr>
        <a:xfrm>
          <a:off x="5105400" y="74342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6</xdr:col>
      <xdr:colOff>325783</xdr:colOff>
      <xdr:row>0</xdr:row>
      <xdr:rowOff>0</xdr:rowOff>
    </xdr:from>
    <xdr:ext cx="858825" cy="254557"/>
    <xdr:sp macro="" textlink="">
      <xdr:nvSpPr>
        <xdr:cNvPr id="4" name="3 CuadroTexto"/>
        <xdr:cNvSpPr txBox="1"/>
      </xdr:nvSpPr>
      <xdr:spPr>
        <a:xfrm>
          <a:off x="6317008"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xdr:cNvSpPr txBox="1"/>
      </xdr:nvSpPr>
      <xdr:spPr>
        <a:xfrm>
          <a:off x="35242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695325</xdr:colOff>
      <xdr:row>3</xdr:row>
      <xdr:rowOff>171928</xdr:rowOff>
    </xdr:from>
    <xdr:ext cx="2089483" cy="254557"/>
    <xdr:sp macro="" textlink="">
      <xdr:nvSpPr>
        <xdr:cNvPr id="3" name="2 CuadroTexto"/>
        <xdr:cNvSpPr txBox="1"/>
      </xdr:nvSpPr>
      <xdr:spPr>
        <a:xfrm>
          <a:off x="6657975" y="76247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8</xdr:col>
      <xdr:colOff>67530</xdr:colOff>
      <xdr:row>0</xdr:row>
      <xdr:rowOff>0</xdr:rowOff>
    </xdr:from>
    <xdr:ext cx="898003" cy="254557"/>
    <xdr:sp macro="" textlink="">
      <xdr:nvSpPr>
        <xdr:cNvPr id="4" name="3 CuadroTexto"/>
        <xdr:cNvSpPr txBox="1"/>
      </xdr:nvSpPr>
      <xdr:spPr>
        <a:xfrm>
          <a:off x="7858980"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ETCA-II-08</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714375</xdr:colOff>
      <xdr:row>4</xdr:row>
      <xdr:rowOff>171928</xdr:rowOff>
    </xdr:from>
    <xdr:ext cx="2089483" cy="254557"/>
    <xdr:sp macro="" textlink="">
      <xdr:nvSpPr>
        <xdr:cNvPr id="3" name="2 CuadroTexto"/>
        <xdr:cNvSpPr txBox="1"/>
      </xdr:nvSpPr>
      <xdr:spPr>
        <a:xfrm>
          <a:off x="8334375" y="76247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9</xdr:col>
      <xdr:colOff>77055</xdr:colOff>
      <xdr:row>0</xdr:row>
      <xdr:rowOff>0</xdr:rowOff>
    </xdr:from>
    <xdr:ext cx="898003" cy="254557"/>
    <xdr:sp macro="" textlink="">
      <xdr:nvSpPr>
        <xdr:cNvPr id="4" name="3 CuadroTexto"/>
        <xdr:cNvSpPr txBox="1"/>
      </xdr:nvSpPr>
      <xdr:spPr>
        <a:xfrm>
          <a:off x="9525855"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30480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714375</xdr:colOff>
      <xdr:row>4</xdr:row>
      <xdr:rowOff>171928</xdr:rowOff>
    </xdr:from>
    <xdr:ext cx="2089483" cy="254557"/>
    <xdr:sp macro="" textlink="">
      <xdr:nvSpPr>
        <xdr:cNvPr id="3" name="2 CuadroTexto"/>
        <xdr:cNvSpPr txBox="1"/>
      </xdr:nvSpPr>
      <xdr:spPr>
        <a:xfrm>
          <a:off x="8334375" y="762478"/>
          <a:ext cx="208948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TRIMESTRE: PRIMERO 2014</a:t>
          </a:r>
        </a:p>
      </xdr:txBody>
    </xdr:sp>
    <xdr:clientData/>
  </xdr:oneCellAnchor>
  <xdr:oneCellAnchor>
    <xdr:from>
      <xdr:col>8</xdr:col>
      <xdr:colOff>690105</xdr:colOff>
      <xdr:row>0</xdr:row>
      <xdr:rowOff>0</xdr:rowOff>
    </xdr:from>
    <xdr:ext cx="1046953" cy="416781"/>
    <xdr:sp macro="" textlink="">
      <xdr:nvSpPr>
        <xdr:cNvPr id="4" name="3 CuadroTexto"/>
        <xdr:cNvSpPr txBox="1"/>
      </xdr:nvSpPr>
      <xdr:spPr>
        <a:xfrm>
          <a:off x="7871955" y="923626"/>
          <a:ext cx="1046953" cy="41678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ETCA-II-09-A</a:t>
          </a:r>
        </a:p>
        <a:p>
          <a:pPr algn="r"/>
          <a:endParaRPr lang="es-MX" sz="1100" b="1">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E7"/>
  <sheetViews>
    <sheetView view="pageLayout" workbookViewId="0">
      <selection activeCell="C4" sqref="C4"/>
    </sheetView>
  </sheetViews>
  <sheetFormatPr baseColWidth="10" defaultRowHeight="15"/>
  <cols>
    <col min="1" max="1" width="12.42578125" customWidth="1"/>
    <col min="2" max="2" width="11.42578125" style="326"/>
  </cols>
  <sheetData>
    <row r="2" spans="1:5">
      <c r="A2" t="s">
        <v>425</v>
      </c>
      <c r="B2" s="328" t="s">
        <v>424</v>
      </c>
    </row>
    <row r="3" spans="1:5">
      <c r="A3" t="s">
        <v>430</v>
      </c>
      <c r="B3" s="329">
        <v>2014</v>
      </c>
    </row>
    <row r="4" spans="1:5">
      <c r="A4" t="s">
        <v>431</v>
      </c>
      <c r="B4" s="329">
        <v>2013</v>
      </c>
    </row>
    <row r="5" spans="1:5">
      <c r="A5" t="s">
        <v>426</v>
      </c>
      <c r="B5" s="328" t="s">
        <v>245</v>
      </c>
    </row>
    <row r="6" spans="1:5">
      <c r="A6" t="s">
        <v>427</v>
      </c>
      <c r="B6" s="67" t="s">
        <v>248</v>
      </c>
      <c r="C6" s="67"/>
      <c r="D6" s="67"/>
      <c r="E6" s="67"/>
    </row>
    <row r="7" spans="1:5">
      <c r="A7" t="s">
        <v>428</v>
      </c>
      <c r="B7" s="331" t="s">
        <v>429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42"/>
  <sheetViews>
    <sheetView workbookViewId="0">
      <selection activeCell="A3" sqref="A3:G3"/>
    </sheetView>
  </sheetViews>
  <sheetFormatPr baseColWidth="10" defaultRowHeight="14.25"/>
  <cols>
    <col min="1" max="1" width="5.28515625" style="8" customWidth="1"/>
    <col min="2" max="2" width="33.7109375" style="8" customWidth="1"/>
    <col min="3" max="3" width="17" style="8" customWidth="1"/>
    <col min="4" max="4" width="16.85546875" style="8" customWidth="1"/>
    <col min="5" max="5" width="11.42578125" style="8" hidden="1" customWidth="1"/>
    <col min="6" max="6" width="17" style="8" customWidth="1"/>
    <col min="7" max="7" width="17.140625" style="8" customWidth="1"/>
    <col min="8" max="16384" width="11.42578125" style="8"/>
  </cols>
  <sheetData>
    <row r="1" spans="1:7" s="166" customFormat="1" ht="15">
      <c r="A1" s="399" t="s">
        <v>249</v>
      </c>
      <c r="B1" s="399"/>
      <c r="C1" s="399"/>
      <c r="D1" s="399"/>
      <c r="E1" s="399"/>
      <c r="F1" s="399"/>
      <c r="G1" s="399"/>
    </row>
    <row r="2" spans="1:7" s="167" customFormat="1" ht="15.75">
      <c r="A2" s="399" t="str">
        <f>Hoja1!B2</f>
        <v>Telefonía Rural de Sonora</v>
      </c>
      <c r="B2" s="399"/>
      <c r="C2" s="399"/>
      <c r="D2" s="399"/>
      <c r="E2" s="399"/>
      <c r="F2" s="399"/>
      <c r="G2" s="399"/>
    </row>
    <row r="3" spans="1:7" s="167" customFormat="1" ht="15.75">
      <c r="A3" s="399" t="s">
        <v>158</v>
      </c>
      <c r="B3" s="399"/>
      <c r="C3" s="399"/>
      <c r="D3" s="399"/>
      <c r="E3" s="399"/>
      <c r="F3" s="399"/>
      <c r="G3" s="399"/>
    </row>
    <row r="4" spans="1:7" s="167" customFormat="1" ht="15.75">
      <c r="A4" s="399" t="str">
        <f>Hoja1!B6</f>
        <v>Del 01 de Enero al 31 de Marzo de 2014</v>
      </c>
      <c r="B4" s="399"/>
      <c r="C4" s="399"/>
      <c r="D4" s="399"/>
      <c r="E4" s="399"/>
      <c r="F4" s="399"/>
      <c r="G4" s="399"/>
    </row>
    <row r="5" spans="1:7" s="168" customFormat="1" ht="15.75" thickBot="1">
      <c r="A5" s="400" t="s">
        <v>144</v>
      </c>
      <c r="B5" s="400"/>
      <c r="C5" s="400"/>
      <c r="D5" s="400"/>
      <c r="E5" s="400"/>
      <c r="F5" s="400"/>
      <c r="G5" s="400"/>
    </row>
    <row r="6" spans="1:7" s="182" customFormat="1" ht="37.5" customHeight="1" thickBot="1">
      <c r="A6" s="409" t="s">
        <v>159</v>
      </c>
      <c r="B6" s="410"/>
      <c r="C6" s="180" t="s">
        <v>160</v>
      </c>
      <c r="D6" s="409" t="s">
        <v>161</v>
      </c>
      <c r="E6" s="411"/>
      <c r="F6" s="181" t="s">
        <v>162</v>
      </c>
      <c r="G6" s="180" t="s">
        <v>163</v>
      </c>
    </row>
    <row r="7" spans="1:7" ht="37.5" customHeight="1">
      <c r="A7" s="412" t="s">
        <v>317</v>
      </c>
      <c r="B7" s="413"/>
      <c r="C7" s="51"/>
      <c r="D7" s="51"/>
      <c r="E7" s="51"/>
      <c r="F7" s="52"/>
      <c r="G7" s="51"/>
    </row>
    <row r="8" spans="1:7">
      <c r="A8" s="414" t="s">
        <v>164</v>
      </c>
      <c r="B8" s="415"/>
      <c r="C8" s="4"/>
      <c r="D8" s="4"/>
      <c r="E8" s="414"/>
      <c r="F8" s="415"/>
      <c r="G8" s="4"/>
    </row>
    <row r="9" spans="1:7" ht="15">
      <c r="A9" s="407" t="s">
        <v>165</v>
      </c>
      <c r="B9" s="408"/>
      <c r="C9" s="15"/>
      <c r="D9" s="15"/>
      <c r="E9" s="401"/>
      <c r="F9" s="402"/>
      <c r="G9" s="15"/>
    </row>
    <row r="10" spans="1:7" ht="15">
      <c r="A10" s="401" t="s">
        <v>166</v>
      </c>
      <c r="B10" s="402"/>
      <c r="C10" s="15"/>
      <c r="D10" s="15"/>
      <c r="E10" s="401"/>
      <c r="F10" s="402"/>
      <c r="G10" s="15"/>
    </row>
    <row r="11" spans="1:7" ht="15">
      <c r="A11" s="6"/>
      <c r="B11" s="18" t="s">
        <v>167</v>
      </c>
      <c r="C11" s="15"/>
      <c r="D11" s="15"/>
      <c r="E11" s="401"/>
      <c r="F11" s="402"/>
      <c r="G11" s="15"/>
    </row>
    <row r="12" spans="1:7">
      <c r="A12" s="5"/>
      <c r="B12" s="18" t="s">
        <v>168</v>
      </c>
      <c r="C12" s="2"/>
      <c r="D12" s="2"/>
      <c r="E12" s="403"/>
      <c r="F12" s="404"/>
      <c r="G12" s="2"/>
    </row>
    <row r="13" spans="1:7">
      <c r="A13" s="5"/>
      <c r="B13" s="18" t="s">
        <v>169</v>
      </c>
      <c r="C13" s="2"/>
      <c r="D13" s="2"/>
      <c r="E13" s="403"/>
      <c r="F13" s="404"/>
      <c r="G13" s="2"/>
    </row>
    <row r="14" spans="1:7">
      <c r="A14" s="5"/>
      <c r="B14" s="2"/>
      <c r="C14" s="2"/>
      <c r="D14" s="2"/>
      <c r="E14" s="403"/>
      <c r="F14" s="404"/>
      <c r="G14" s="2"/>
    </row>
    <row r="15" spans="1:7" ht="15">
      <c r="A15" s="401" t="s">
        <v>170</v>
      </c>
      <c r="B15" s="402"/>
      <c r="C15" s="15"/>
      <c r="D15" s="15"/>
      <c r="E15" s="401"/>
      <c r="F15" s="402"/>
      <c r="G15" s="15"/>
    </row>
    <row r="16" spans="1:7">
      <c r="A16" s="5"/>
      <c r="B16" s="18" t="s">
        <v>171</v>
      </c>
      <c r="C16" s="2"/>
      <c r="D16" s="2"/>
      <c r="E16" s="403"/>
      <c r="F16" s="404"/>
      <c r="G16" s="2"/>
    </row>
    <row r="17" spans="1:7" ht="15">
      <c r="A17" s="6"/>
      <c r="B17" s="18" t="s">
        <v>172</v>
      </c>
      <c r="C17" s="2"/>
      <c r="D17" s="2"/>
      <c r="E17" s="403"/>
      <c r="F17" s="404"/>
      <c r="G17" s="2"/>
    </row>
    <row r="18" spans="1:7" ht="15">
      <c r="A18" s="6"/>
      <c r="B18" s="18" t="s">
        <v>168</v>
      </c>
      <c r="C18" s="15"/>
      <c r="D18" s="15"/>
      <c r="E18" s="401"/>
      <c r="F18" s="402"/>
      <c r="G18" s="15"/>
    </row>
    <row r="19" spans="1:7">
      <c r="A19" s="5"/>
      <c r="B19" s="18" t="s">
        <v>169</v>
      </c>
      <c r="C19" s="2"/>
      <c r="D19" s="2"/>
      <c r="E19" s="403"/>
      <c r="F19" s="404"/>
      <c r="G19" s="2"/>
    </row>
    <row r="20" spans="1:7" ht="15">
      <c r="A20" s="6"/>
      <c r="B20" s="15"/>
      <c r="C20" s="15"/>
      <c r="D20" s="15"/>
      <c r="E20" s="401"/>
      <c r="F20" s="402"/>
      <c r="G20" s="15"/>
    </row>
    <row r="21" spans="1:7">
      <c r="A21" s="7"/>
      <c r="B21" s="3" t="s">
        <v>173</v>
      </c>
      <c r="C21" s="3"/>
      <c r="D21" s="3"/>
      <c r="E21" s="405"/>
      <c r="F21" s="406"/>
      <c r="G21" s="3"/>
    </row>
    <row r="22" spans="1:7">
      <c r="A22" s="61"/>
      <c r="B22" s="62"/>
      <c r="C22" s="62"/>
      <c r="D22" s="62"/>
      <c r="E22" s="61"/>
      <c r="F22" s="62"/>
      <c r="G22" s="62"/>
    </row>
    <row r="23" spans="1:7" ht="15">
      <c r="A23" s="407" t="s">
        <v>174</v>
      </c>
      <c r="B23" s="408"/>
      <c r="C23" s="15"/>
      <c r="D23" s="15"/>
      <c r="E23" s="401"/>
      <c r="F23" s="402"/>
      <c r="G23" s="15"/>
    </row>
    <row r="24" spans="1:7" ht="15">
      <c r="A24" s="401" t="s">
        <v>166</v>
      </c>
      <c r="B24" s="402"/>
      <c r="C24" s="15"/>
      <c r="D24" s="15"/>
      <c r="E24" s="401"/>
      <c r="F24" s="402"/>
      <c r="G24" s="15"/>
    </row>
    <row r="25" spans="1:7" ht="15">
      <c r="A25" s="6"/>
      <c r="B25" s="18" t="s">
        <v>167</v>
      </c>
      <c r="C25" s="15"/>
      <c r="D25" s="15"/>
      <c r="E25" s="401"/>
      <c r="F25" s="402"/>
      <c r="G25" s="15"/>
    </row>
    <row r="26" spans="1:7">
      <c r="A26" s="5"/>
      <c r="B26" s="18" t="s">
        <v>168</v>
      </c>
      <c r="C26" s="2"/>
      <c r="D26" s="2"/>
      <c r="E26" s="403"/>
      <c r="F26" s="404"/>
      <c r="G26" s="2"/>
    </row>
    <row r="27" spans="1:7">
      <c r="A27" s="5"/>
      <c r="B27" s="18" t="s">
        <v>169</v>
      </c>
      <c r="C27" s="2"/>
      <c r="D27" s="2"/>
      <c r="E27" s="403"/>
      <c r="F27" s="404"/>
      <c r="G27" s="2"/>
    </row>
    <row r="28" spans="1:7">
      <c r="A28" s="5"/>
      <c r="B28" s="2"/>
      <c r="C28" s="2"/>
      <c r="D28" s="2"/>
      <c r="E28" s="403"/>
      <c r="F28" s="404"/>
      <c r="G28" s="2"/>
    </row>
    <row r="29" spans="1:7" ht="15">
      <c r="A29" s="401" t="s">
        <v>170</v>
      </c>
      <c r="B29" s="402"/>
      <c r="C29" s="15"/>
      <c r="D29" s="15"/>
      <c r="E29" s="401"/>
      <c r="F29" s="402"/>
      <c r="G29" s="15"/>
    </row>
    <row r="30" spans="1:7">
      <c r="A30" s="5"/>
      <c r="B30" s="18" t="s">
        <v>171</v>
      </c>
      <c r="C30" s="2"/>
      <c r="D30" s="2"/>
      <c r="E30" s="403"/>
      <c r="F30" s="404"/>
      <c r="G30" s="2"/>
    </row>
    <row r="31" spans="1:7" ht="15">
      <c r="A31" s="6"/>
      <c r="B31" s="18" t="s">
        <v>172</v>
      </c>
      <c r="C31" s="2"/>
      <c r="D31" s="2"/>
      <c r="E31" s="403"/>
      <c r="F31" s="404"/>
      <c r="G31" s="2"/>
    </row>
    <row r="32" spans="1:7" ht="15">
      <c r="A32" s="6"/>
      <c r="B32" s="18" t="s">
        <v>168</v>
      </c>
      <c r="C32" s="15"/>
      <c r="D32" s="15"/>
      <c r="E32" s="401"/>
      <c r="F32" s="402"/>
      <c r="G32" s="15"/>
    </row>
    <row r="33" spans="1:7">
      <c r="A33" s="5"/>
      <c r="B33" s="18" t="s">
        <v>169</v>
      </c>
      <c r="C33" s="2"/>
      <c r="D33" s="2"/>
      <c r="E33" s="403"/>
      <c r="F33" s="404"/>
      <c r="G33" s="2"/>
    </row>
    <row r="34" spans="1:7" ht="15">
      <c r="A34" s="6"/>
      <c r="B34" s="15"/>
      <c r="C34" s="15"/>
      <c r="D34" s="15"/>
      <c r="E34" s="401"/>
      <c r="F34" s="402"/>
      <c r="G34" s="15"/>
    </row>
    <row r="35" spans="1:7">
      <c r="A35" s="7"/>
      <c r="B35" s="3" t="s">
        <v>175</v>
      </c>
      <c r="C35" s="3"/>
      <c r="D35" s="3"/>
      <c r="E35" s="405"/>
      <c r="F35" s="406"/>
      <c r="G35" s="3"/>
    </row>
    <row r="36" spans="1:7">
      <c r="A36" s="5"/>
      <c r="B36" s="2"/>
      <c r="C36" s="2"/>
      <c r="D36" s="2"/>
      <c r="E36" s="403"/>
      <c r="F36" s="404"/>
      <c r="G36" s="2"/>
    </row>
    <row r="37" spans="1:7">
      <c r="A37" s="5"/>
      <c r="B37" s="18" t="s">
        <v>176</v>
      </c>
      <c r="C37" s="2"/>
      <c r="D37" s="2"/>
      <c r="E37" s="403"/>
      <c r="F37" s="404"/>
      <c r="G37" s="2"/>
    </row>
    <row r="38" spans="1:7">
      <c r="A38" s="5"/>
      <c r="B38" s="2"/>
      <c r="C38" s="2"/>
      <c r="D38" s="2"/>
      <c r="E38" s="403"/>
      <c r="F38" s="404"/>
      <c r="G38" s="2"/>
    </row>
    <row r="39" spans="1:7" ht="15">
      <c r="A39" s="6"/>
      <c r="B39" s="15" t="s">
        <v>177</v>
      </c>
      <c r="C39" s="15"/>
      <c r="D39" s="15"/>
      <c r="E39" s="401"/>
      <c r="F39" s="402"/>
      <c r="G39" s="15"/>
    </row>
    <row r="40" spans="1:7" ht="15.75" thickBot="1">
      <c r="A40" s="6"/>
      <c r="B40" s="16"/>
      <c r="C40" s="16"/>
      <c r="D40" s="16"/>
      <c r="E40" s="6"/>
      <c r="F40" s="16"/>
      <c r="G40" s="16"/>
    </row>
    <row r="41" spans="1:7" ht="37.5" customHeight="1">
      <c r="A41" s="412" t="s">
        <v>319</v>
      </c>
      <c r="B41" s="413"/>
      <c r="C41" s="51"/>
      <c r="D41" s="51"/>
      <c r="E41" s="51"/>
      <c r="F41" s="52"/>
      <c r="G41" s="51"/>
    </row>
    <row r="42" spans="1:7" ht="5.25" customHeight="1" thickBot="1">
      <c r="A42" s="416"/>
      <c r="B42" s="417"/>
      <c r="C42" s="17"/>
      <c r="D42" s="17"/>
      <c r="E42" s="416"/>
      <c r="F42" s="417"/>
      <c r="G42" s="17"/>
    </row>
  </sheetData>
  <mergeCells count="49">
    <mergeCell ref="E30:F30"/>
    <mergeCell ref="E34:F34"/>
    <mergeCell ref="E35:F35"/>
    <mergeCell ref="E36:F36"/>
    <mergeCell ref="E31:F31"/>
    <mergeCell ref="E32:F32"/>
    <mergeCell ref="E33:F33"/>
    <mergeCell ref="A42:B42"/>
    <mergeCell ref="E42:F42"/>
    <mergeCell ref="E37:F37"/>
    <mergeCell ref="E38:F38"/>
    <mergeCell ref="E39:F39"/>
    <mergeCell ref="A41:B41"/>
    <mergeCell ref="A7:B7"/>
    <mergeCell ref="A15:B15"/>
    <mergeCell ref="E15:F15"/>
    <mergeCell ref="A10:B10"/>
    <mergeCell ref="E10:F10"/>
    <mergeCell ref="E11:F11"/>
    <mergeCell ref="E12:F12"/>
    <mergeCell ref="E13:F13"/>
    <mergeCell ref="E14:F14"/>
    <mergeCell ref="A8:B8"/>
    <mergeCell ref="E8:F8"/>
    <mergeCell ref="A9:B9"/>
    <mergeCell ref="E9:F9"/>
    <mergeCell ref="A6:B6"/>
    <mergeCell ref="D6:E6"/>
    <mergeCell ref="A1:G1"/>
    <mergeCell ref="A2:G2"/>
    <mergeCell ref="A3:G3"/>
    <mergeCell ref="A4:G4"/>
    <mergeCell ref="A5:G5"/>
    <mergeCell ref="E16:F16"/>
    <mergeCell ref="E17:F17"/>
    <mergeCell ref="E18:F18"/>
    <mergeCell ref="A23:B23"/>
    <mergeCell ref="E23:F23"/>
    <mergeCell ref="A29:B29"/>
    <mergeCell ref="A24:B24"/>
    <mergeCell ref="E24:F24"/>
    <mergeCell ref="E19:F19"/>
    <mergeCell ref="E20:F20"/>
    <mergeCell ref="E21:F21"/>
    <mergeCell ref="E25:F25"/>
    <mergeCell ref="E26:F26"/>
    <mergeCell ref="E27:F27"/>
    <mergeCell ref="E28:F28"/>
    <mergeCell ref="E29:F29"/>
  </mergeCells>
  <pageMargins left="0.23622047244094491" right="0.27559055118110237" top="0.74803149606299213" bottom="0.74803149606299213" header="0.31496062992125984" footer="0.31496062992125984"/>
  <pageSetup scale="95"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I43"/>
  <sheetViews>
    <sheetView workbookViewId="0">
      <selection activeCell="A3" sqref="A3:I3"/>
    </sheetView>
  </sheetViews>
  <sheetFormatPr baseColWidth="10" defaultRowHeight="15"/>
  <cols>
    <col min="1" max="1" width="2.85546875" style="227" customWidth="1"/>
    <col min="2" max="2" width="31.7109375" style="227" customWidth="1"/>
    <col min="3" max="9" width="13.7109375" style="129" customWidth="1"/>
    <col min="10" max="16384" width="11.42578125" style="129"/>
  </cols>
  <sheetData>
    <row r="1" spans="1:9" s="166" customFormat="1">
      <c r="A1" s="399" t="s">
        <v>249</v>
      </c>
      <c r="B1" s="399"/>
      <c r="C1" s="399"/>
      <c r="D1" s="399"/>
      <c r="E1" s="399"/>
      <c r="F1" s="399"/>
      <c r="G1" s="399"/>
      <c r="H1" s="399"/>
      <c r="I1" s="399"/>
    </row>
    <row r="2" spans="1:9" s="167" customFormat="1" ht="15.75">
      <c r="A2" s="399" t="str">
        <f>Hoja1!B2</f>
        <v>Telefonía Rural de Sonora</v>
      </c>
      <c r="B2" s="399"/>
      <c r="C2" s="399"/>
      <c r="D2" s="399"/>
      <c r="E2" s="399"/>
      <c r="F2" s="399"/>
      <c r="G2" s="399"/>
      <c r="H2" s="399"/>
      <c r="I2" s="399"/>
    </row>
    <row r="3" spans="1:9" s="167" customFormat="1" ht="15.75">
      <c r="A3" s="399" t="s">
        <v>180</v>
      </c>
      <c r="B3" s="399"/>
      <c r="C3" s="399"/>
      <c r="D3" s="399"/>
      <c r="E3" s="399"/>
      <c r="F3" s="399"/>
      <c r="G3" s="399"/>
      <c r="H3" s="399"/>
      <c r="I3" s="399"/>
    </row>
    <row r="4" spans="1:9" s="167" customFormat="1" ht="15.75">
      <c r="A4" s="399" t="str">
        <f>Hoja1!B6</f>
        <v>Del 01 de Enero al 31 de Marzo de 2014</v>
      </c>
      <c r="B4" s="399"/>
      <c r="C4" s="399"/>
      <c r="D4" s="399"/>
      <c r="E4" s="399"/>
      <c r="F4" s="399"/>
      <c r="G4" s="399"/>
      <c r="H4" s="399"/>
      <c r="I4" s="399"/>
    </row>
    <row r="5" spans="1:9" s="168" customFormat="1" ht="15.75" thickBot="1">
      <c r="A5" s="400" t="s">
        <v>144</v>
      </c>
      <c r="B5" s="400"/>
      <c r="C5" s="400"/>
      <c r="D5" s="400"/>
      <c r="E5" s="400"/>
      <c r="F5" s="400"/>
      <c r="G5" s="400"/>
      <c r="H5" s="400"/>
      <c r="I5" s="400"/>
    </row>
    <row r="6" spans="1:9" s="183" customFormat="1" ht="38.25">
      <c r="A6" s="422" t="s">
        <v>181</v>
      </c>
      <c r="B6" s="423"/>
      <c r="C6" s="184" t="s">
        <v>182</v>
      </c>
      <c r="D6" s="184" t="s">
        <v>183</v>
      </c>
      <c r="E6" s="184" t="s">
        <v>184</v>
      </c>
      <c r="F6" s="184" t="s">
        <v>186</v>
      </c>
      <c r="G6" s="184" t="s">
        <v>187</v>
      </c>
      <c r="H6" s="185" t="s">
        <v>188</v>
      </c>
      <c r="I6" s="186" t="s">
        <v>190</v>
      </c>
    </row>
    <row r="7" spans="1:9" s="183" customFormat="1" ht="15.75" thickBot="1">
      <c r="A7" s="424"/>
      <c r="B7" s="425"/>
      <c r="C7" s="187" t="s">
        <v>354</v>
      </c>
      <c r="D7" s="187" t="s">
        <v>355</v>
      </c>
      <c r="E7" s="187" t="s">
        <v>185</v>
      </c>
      <c r="F7" s="187" t="s">
        <v>356</v>
      </c>
      <c r="G7" s="187" t="s">
        <v>357</v>
      </c>
      <c r="H7" s="188" t="s">
        <v>189</v>
      </c>
      <c r="I7" s="189" t="s">
        <v>191</v>
      </c>
    </row>
    <row r="8" spans="1:9" ht="17.100000000000001" customHeight="1">
      <c r="A8" s="194">
        <v>1</v>
      </c>
      <c r="B8" s="195" t="s">
        <v>3</v>
      </c>
      <c r="C8" s="196"/>
      <c r="D8" s="196"/>
      <c r="E8" s="196"/>
      <c r="F8" s="196"/>
      <c r="G8" s="196"/>
      <c r="H8" s="197"/>
      <c r="I8" s="198"/>
    </row>
    <row r="9" spans="1:9" ht="17.100000000000001" customHeight="1">
      <c r="A9" s="199">
        <v>2</v>
      </c>
      <c r="B9" s="200" t="s">
        <v>4</v>
      </c>
      <c r="C9" s="196"/>
      <c r="D9" s="196"/>
      <c r="E9" s="196"/>
      <c r="F9" s="196"/>
      <c r="G9" s="196"/>
      <c r="H9" s="197"/>
      <c r="I9" s="198"/>
    </row>
    <row r="10" spans="1:9" ht="17.100000000000001" customHeight="1">
      <c r="A10" s="199">
        <v>3</v>
      </c>
      <c r="B10" s="200" t="s">
        <v>359</v>
      </c>
      <c r="C10" s="196"/>
      <c r="D10" s="196"/>
      <c r="E10" s="196"/>
      <c r="F10" s="196"/>
      <c r="G10" s="196"/>
      <c r="H10" s="197"/>
      <c r="I10" s="198"/>
    </row>
    <row r="11" spans="1:9" ht="17.100000000000001" customHeight="1">
      <c r="A11" s="199">
        <v>4</v>
      </c>
      <c r="B11" s="200" t="s">
        <v>6</v>
      </c>
      <c r="C11" s="196"/>
      <c r="D11" s="196"/>
      <c r="E11" s="196"/>
      <c r="F11" s="196"/>
      <c r="G11" s="196"/>
      <c r="H11" s="197"/>
      <c r="I11" s="198"/>
    </row>
    <row r="12" spans="1:9" ht="17.100000000000001" customHeight="1">
      <c r="A12" s="199">
        <v>5</v>
      </c>
      <c r="B12" s="200" t="s">
        <v>360</v>
      </c>
      <c r="C12" s="196"/>
      <c r="D12" s="196"/>
      <c r="E12" s="196"/>
      <c r="F12" s="196"/>
      <c r="G12" s="196"/>
      <c r="H12" s="197"/>
      <c r="I12" s="198"/>
    </row>
    <row r="13" spans="1:9" ht="17.100000000000001" customHeight="1">
      <c r="A13" s="199"/>
      <c r="B13" s="200" t="s">
        <v>192</v>
      </c>
      <c r="C13" s="196"/>
      <c r="D13" s="196"/>
      <c r="E13" s="196"/>
      <c r="F13" s="196"/>
      <c r="G13" s="196"/>
      <c r="H13" s="197"/>
      <c r="I13" s="198"/>
    </row>
    <row r="14" spans="1:9" ht="17.100000000000001" customHeight="1">
      <c r="A14" s="199"/>
      <c r="B14" s="200" t="s">
        <v>193</v>
      </c>
      <c r="C14" s="196"/>
      <c r="D14" s="196"/>
      <c r="E14" s="196"/>
      <c r="F14" s="196"/>
      <c r="G14" s="196" t="s">
        <v>251</v>
      </c>
      <c r="H14" s="197"/>
      <c r="I14" s="198"/>
    </row>
    <row r="15" spans="1:9" ht="17.100000000000001" customHeight="1">
      <c r="A15" s="199">
        <v>6</v>
      </c>
      <c r="B15" s="200" t="s">
        <v>361</v>
      </c>
      <c r="C15" s="196"/>
      <c r="D15" s="196"/>
      <c r="E15" s="196"/>
      <c r="F15" s="196"/>
      <c r="G15" s="196"/>
      <c r="H15" s="197"/>
      <c r="I15" s="198"/>
    </row>
    <row r="16" spans="1:9" ht="17.100000000000001" customHeight="1">
      <c r="A16" s="199"/>
      <c r="B16" s="200" t="s">
        <v>192</v>
      </c>
      <c r="C16" s="196"/>
      <c r="D16" s="196"/>
      <c r="E16" s="196"/>
      <c r="F16" s="196"/>
      <c r="G16" s="196"/>
      <c r="H16" s="197"/>
      <c r="I16" s="198"/>
    </row>
    <row r="17" spans="1:9" ht="17.100000000000001" customHeight="1">
      <c r="A17" s="199"/>
      <c r="B17" s="200" t="s">
        <v>193</v>
      </c>
      <c r="C17" s="196"/>
      <c r="D17" s="196"/>
      <c r="E17" s="196"/>
      <c r="F17" s="196"/>
      <c r="G17" s="196"/>
      <c r="H17" s="197"/>
      <c r="I17" s="198"/>
    </row>
    <row r="18" spans="1:9" ht="17.100000000000001" customHeight="1">
      <c r="A18" s="199">
        <v>7</v>
      </c>
      <c r="B18" s="200" t="s">
        <v>362</v>
      </c>
      <c r="C18" s="196"/>
      <c r="D18" s="196"/>
      <c r="E18" s="196"/>
      <c r="F18" s="196"/>
      <c r="G18" s="196"/>
      <c r="H18" s="197"/>
      <c r="I18" s="198"/>
    </row>
    <row r="19" spans="1:9" ht="17.100000000000001" customHeight="1">
      <c r="A19" s="199">
        <v>8</v>
      </c>
      <c r="B19" s="200" t="s">
        <v>11</v>
      </c>
      <c r="C19" s="196"/>
      <c r="D19" s="196"/>
      <c r="E19" s="196"/>
      <c r="F19" s="196"/>
      <c r="G19" s="196"/>
      <c r="H19" s="197"/>
      <c r="I19" s="198"/>
    </row>
    <row r="20" spans="1:9" ht="25.5">
      <c r="A20" s="199">
        <v>9</v>
      </c>
      <c r="B20" s="200" t="s">
        <v>224</v>
      </c>
      <c r="C20" s="196"/>
      <c r="D20" s="196"/>
      <c r="E20" s="196"/>
      <c r="F20" s="196"/>
      <c r="G20" s="196"/>
      <c r="H20" s="197"/>
      <c r="I20" s="198"/>
    </row>
    <row r="21" spans="1:9" ht="17.100000000000001" customHeight="1" thickBot="1">
      <c r="A21" s="201">
        <v>10</v>
      </c>
      <c r="B21" s="202" t="s">
        <v>363</v>
      </c>
      <c r="C21" s="203"/>
      <c r="D21" s="203"/>
      <c r="E21" s="203"/>
      <c r="F21" s="203"/>
      <c r="G21" s="203"/>
      <c r="H21" s="204"/>
      <c r="I21" s="205"/>
    </row>
    <row r="22" spans="1:9" ht="28.5" customHeight="1" thickBot="1">
      <c r="A22" s="420" t="s">
        <v>140</v>
      </c>
      <c r="B22" s="421"/>
      <c r="C22" s="203"/>
      <c r="D22" s="203"/>
      <c r="E22" s="203"/>
      <c r="F22" s="203"/>
      <c r="G22" s="203"/>
      <c r="H22" s="204"/>
      <c r="I22" s="206"/>
    </row>
    <row r="23" spans="1:9" s="192" customFormat="1" ht="36.75" customHeight="1">
      <c r="A23" s="426" t="s">
        <v>358</v>
      </c>
      <c r="B23" s="427"/>
      <c r="C23" s="190" t="s">
        <v>182</v>
      </c>
      <c r="D23" s="190" t="s">
        <v>183</v>
      </c>
      <c r="E23" s="190" t="s">
        <v>184</v>
      </c>
      <c r="F23" s="190" t="s">
        <v>186</v>
      </c>
      <c r="G23" s="190" t="s">
        <v>187</v>
      </c>
      <c r="H23" s="191" t="s">
        <v>188</v>
      </c>
      <c r="I23" s="186" t="s">
        <v>190</v>
      </c>
    </row>
    <row r="24" spans="1:9" s="193" customFormat="1" ht="15.75" thickBot="1">
      <c r="A24" s="428"/>
      <c r="B24" s="429"/>
      <c r="C24" s="187" t="s">
        <v>354</v>
      </c>
      <c r="D24" s="187" t="s">
        <v>355</v>
      </c>
      <c r="E24" s="187" t="s">
        <v>185</v>
      </c>
      <c r="F24" s="187" t="s">
        <v>356</v>
      </c>
      <c r="G24" s="187" t="s">
        <v>357</v>
      </c>
      <c r="H24" s="188" t="s">
        <v>189</v>
      </c>
      <c r="I24" s="189" t="s">
        <v>191</v>
      </c>
    </row>
    <row r="25" spans="1:9" s="212" customFormat="1" ht="17.100000000000001" customHeight="1">
      <c r="A25" s="207" t="s">
        <v>194</v>
      </c>
      <c r="B25" s="208"/>
      <c r="C25" s="209"/>
      <c r="D25" s="209"/>
      <c r="E25" s="209"/>
      <c r="F25" s="209"/>
      <c r="G25" s="209"/>
      <c r="H25" s="210"/>
      <c r="I25" s="211"/>
    </row>
    <row r="26" spans="1:9" s="212" customFormat="1" ht="17.100000000000001" customHeight="1">
      <c r="A26" s="213" t="s">
        <v>195</v>
      </c>
      <c r="B26" s="214"/>
      <c r="C26" s="215"/>
      <c r="D26" s="215"/>
      <c r="E26" s="215"/>
      <c r="F26" s="215"/>
      <c r="G26" s="215"/>
      <c r="H26" s="216"/>
      <c r="I26" s="217"/>
    </row>
    <row r="27" spans="1:9" s="212" customFormat="1" ht="17.100000000000001" customHeight="1">
      <c r="A27" s="213" t="s">
        <v>196</v>
      </c>
      <c r="B27" s="214"/>
      <c r="C27" s="215"/>
      <c r="D27" s="215"/>
      <c r="E27" s="215"/>
      <c r="F27" s="215"/>
      <c r="G27" s="215"/>
      <c r="H27" s="216"/>
      <c r="I27" s="217"/>
    </row>
    <row r="28" spans="1:9" s="212" customFormat="1" ht="27" customHeight="1">
      <c r="A28" s="418" t="s">
        <v>197</v>
      </c>
      <c r="B28" s="419"/>
      <c r="C28" s="215"/>
      <c r="D28" s="215"/>
      <c r="E28" s="215"/>
      <c r="F28" s="215"/>
      <c r="G28" s="215"/>
      <c r="H28" s="216"/>
      <c r="I28" s="217"/>
    </row>
    <row r="29" spans="1:9" s="212" customFormat="1" ht="17.100000000000001" customHeight="1">
      <c r="A29" s="213" t="s">
        <v>198</v>
      </c>
      <c r="B29" s="214"/>
      <c r="C29" s="215"/>
      <c r="D29" s="215"/>
      <c r="E29" s="215"/>
      <c r="F29" s="215"/>
      <c r="G29" s="215"/>
      <c r="H29" s="216"/>
      <c r="I29" s="217"/>
    </row>
    <row r="30" spans="1:9" s="212" customFormat="1" ht="17.100000000000001" customHeight="1">
      <c r="A30" s="213" t="s">
        <v>199</v>
      </c>
      <c r="B30" s="214"/>
      <c r="C30" s="215"/>
      <c r="D30" s="215"/>
      <c r="E30" s="215"/>
      <c r="F30" s="215"/>
      <c r="G30" s="215"/>
      <c r="H30" s="216"/>
      <c r="I30" s="217"/>
    </row>
    <row r="31" spans="1:9" s="212" customFormat="1" ht="17.100000000000001" customHeight="1">
      <c r="A31" s="213" t="s">
        <v>200</v>
      </c>
      <c r="B31" s="214"/>
      <c r="C31" s="215"/>
      <c r="D31" s="215"/>
      <c r="E31" s="215"/>
      <c r="F31" s="215"/>
      <c r="G31" s="215"/>
      <c r="H31" s="216"/>
      <c r="I31" s="217"/>
    </row>
    <row r="32" spans="1:9" s="212" customFormat="1" ht="17.100000000000001" customHeight="1">
      <c r="A32" s="213" t="s">
        <v>201</v>
      </c>
      <c r="B32" s="214"/>
      <c r="C32" s="215"/>
      <c r="D32" s="215"/>
      <c r="E32" s="215"/>
      <c r="F32" s="215"/>
      <c r="G32" s="215"/>
      <c r="H32" s="216"/>
      <c r="I32" s="217"/>
    </row>
    <row r="33" spans="1:9" s="212" customFormat="1" ht="17.100000000000001" customHeight="1">
      <c r="A33" s="213" t="s">
        <v>202</v>
      </c>
      <c r="B33" s="214"/>
      <c r="C33" s="215"/>
      <c r="D33" s="215"/>
      <c r="E33" s="215"/>
      <c r="F33" s="215"/>
      <c r="G33" s="215"/>
      <c r="H33" s="216"/>
      <c r="I33" s="217"/>
    </row>
    <row r="34" spans="1:9" s="212" customFormat="1" ht="17.100000000000001" customHeight="1">
      <c r="A34" s="218" t="s">
        <v>364</v>
      </c>
      <c r="B34" s="219" t="s">
        <v>203</v>
      </c>
      <c r="C34" s="215"/>
      <c r="D34" s="215"/>
      <c r="E34" s="215"/>
      <c r="F34" s="215"/>
      <c r="G34" s="215"/>
      <c r="H34" s="216"/>
      <c r="I34" s="217"/>
    </row>
    <row r="35" spans="1:9" s="212" customFormat="1" ht="17.100000000000001" customHeight="1">
      <c r="A35" s="213"/>
      <c r="B35" s="214"/>
      <c r="C35" s="215"/>
      <c r="D35" s="215"/>
      <c r="E35" s="215"/>
      <c r="F35" s="215"/>
      <c r="G35" s="215"/>
      <c r="H35" s="216"/>
      <c r="I35" s="217"/>
    </row>
    <row r="36" spans="1:9" s="212" customFormat="1" ht="17.100000000000001" customHeight="1">
      <c r="A36" s="220" t="s">
        <v>204</v>
      </c>
      <c r="B36" s="221"/>
      <c r="C36" s="215"/>
      <c r="D36" s="215"/>
      <c r="E36" s="215"/>
      <c r="F36" s="215"/>
      <c r="G36" s="215"/>
      <c r="H36" s="216"/>
      <c r="I36" s="217"/>
    </row>
    <row r="37" spans="1:9" s="212" customFormat="1" ht="17.100000000000001" customHeight="1">
      <c r="A37" s="213" t="s">
        <v>205</v>
      </c>
      <c r="B37" s="214"/>
      <c r="C37" s="215"/>
      <c r="D37" s="215"/>
      <c r="E37" s="215"/>
      <c r="F37" s="215"/>
      <c r="G37" s="215"/>
      <c r="H37" s="216"/>
      <c r="I37" s="217"/>
    </row>
    <row r="38" spans="1:9" s="212" customFormat="1" ht="17.100000000000001" customHeight="1">
      <c r="A38" s="213" t="s">
        <v>206</v>
      </c>
      <c r="B38" s="214"/>
      <c r="C38" s="215"/>
      <c r="D38" s="215"/>
      <c r="E38" s="215"/>
      <c r="F38" s="215"/>
      <c r="G38" s="215"/>
      <c r="H38" s="216"/>
      <c r="I38" s="217"/>
    </row>
    <row r="39" spans="1:9" s="212" customFormat="1" ht="17.100000000000001" customHeight="1">
      <c r="A39" s="213" t="s">
        <v>207</v>
      </c>
      <c r="B39" s="214"/>
      <c r="C39" s="215"/>
      <c r="D39" s="215"/>
      <c r="E39" s="215"/>
      <c r="F39" s="215"/>
      <c r="G39" s="215"/>
      <c r="H39" s="216"/>
      <c r="I39" s="217"/>
    </row>
    <row r="40" spans="1:9" s="212" customFormat="1" ht="17.100000000000001" customHeight="1">
      <c r="A40" s="213" t="s">
        <v>208</v>
      </c>
      <c r="B40" s="214"/>
      <c r="C40" s="215"/>
      <c r="D40" s="215"/>
      <c r="E40" s="215"/>
      <c r="F40" s="215"/>
      <c r="G40" s="215"/>
      <c r="H40" s="216"/>
      <c r="I40" s="217"/>
    </row>
    <row r="41" spans="1:9" s="212" customFormat="1" ht="17.100000000000001" customHeight="1">
      <c r="A41" s="218" t="s">
        <v>364</v>
      </c>
      <c r="B41" s="219" t="s">
        <v>209</v>
      </c>
      <c r="C41" s="215"/>
      <c r="D41" s="215"/>
      <c r="E41" s="215"/>
      <c r="F41" s="215"/>
      <c r="G41" s="215"/>
      <c r="H41" s="216"/>
      <c r="I41" s="217"/>
    </row>
    <row r="42" spans="1:9" s="212" customFormat="1" ht="17.100000000000001" customHeight="1" thickBot="1">
      <c r="A42" s="222"/>
      <c r="B42" s="223"/>
      <c r="C42" s="224"/>
      <c r="D42" s="224"/>
      <c r="E42" s="224"/>
      <c r="F42" s="224"/>
      <c r="G42" s="224"/>
      <c r="H42" s="225"/>
      <c r="I42" s="226"/>
    </row>
    <row r="43" spans="1:9" ht="28.5" customHeight="1" thickBot="1">
      <c r="A43" s="420" t="s">
        <v>140</v>
      </c>
      <c r="B43" s="421"/>
      <c r="C43" s="203"/>
      <c r="D43" s="203"/>
      <c r="E43" s="203"/>
      <c r="F43" s="203"/>
      <c r="G43" s="203"/>
      <c r="H43" s="204"/>
      <c r="I43" s="206"/>
    </row>
  </sheetData>
  <mergeCells count="10">
    <mergeCell ref="A28:B28"/>
    <mergeCell ref="A43:B43"/>
    <mergeCell ref="A1:I1"/>
    <mergeCell ref="A2:I2"/>
    <mergeCell ref="A3:I3"/>
    <mergeCell ref="A4:I4"/>
    <mergeCell ref="A5:I5"/>
    <mergeCell ref="A6:B7"/>
    <mergeCell ref="A23:B24"/>
    <mergeCell ref="A22:B22"/>
  </mergeCells>
  <pageMargins left="0.19685039370078741" right="0.15748031496062992" top="0.74803149606299213" bottom="0.74803149606299213" header="0.31496062992125984" footer="0.31496062992125984"/>
  <pageSetup scale="79" fitToHeight="0"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workbookViewId="0">
      <selection activeCell="A6" sqref="A6:J6"/>
    </sheetView>
  </sheetViews>
  <sheetFormatPr baseColWidth="10" defaultRowHeight="15"/>
  <cols>
    <col min="1" max="1" width="6.140625" style="129" customWidth="1"/>
    <col min="2" max="2" width="39.5703125" style="129" bestFit="1" customWidth="1"/>
    <col min="3" max="10" width="13.7109375" style="129" customWidth="1"/>
    <col min="11" max="16384" width="11.42578125" style="129"/>
  </cols>
  <sheetData>
    <row r="1" spans="1:10" s="166" customFormat="1">
      <c r="A1" s="399" t="s">
        <v>249</v>
      </c>
      <c r="B1" s="399"/>
      <c r="C1" s="399"/>
      <c r="D1" s="399"/>
      <c r="E1" s="399"/>
      <c r="F1" s="399"/>
      <c r="G1" s="399"/>
      <c r="H1" s="399"/>
      <c r="I1" s="399"/>
      <c r="J1" s="399"/>
    </row>
    <row r="2" spans="1:10" s="167" customFormat="1" ht="15.75">
      <c r="A2" s="399" t="str">
        <f>Hoja1!B2</f>
        <v>Telefonía Rural de Sonora</v>
      </c>
      <c r="B2" s="399"/>
      <c r="C2" s="399"/>
      <c r="D2" s="399"/>
      <c r="E2" s="399"/>
      <c r="F2" s="399"/>
      <c r="G2" s="399"/>
      <c r="H2" s="399"/>
      <c r="I2" s="399"/>
      <c r="J2" s="399"/>
    </row>
    <row r="3" spans="1:10" s="167" customFormat="1" ht="15.75">
      <c r="A3" s="399" t="s">
        <v>211</v>
      </c>
      <c r="B3" s="399"/>
      <c r="C3" s="399"/>
      <c r="D3" s="399"/>
      <c r="E3" s="399"/>
      <c r="F3" s="399"/>
      <c r="G3" s="399"/>
      <c r="H3" s="399"/>
      <c r="I3" s="399"/>
      <c r="J3" s="399"/>
    </row>
    <row r="4" spans="1:10" s="167" customFormat="1" ht="15.75">
      <c r="A4" s="399" t="s">
        <v>212</v>
      </c>
      <c r="B4" s="399"/>
      <c r="C4" s="399"/>
      <c r="D4" s="399"/>
      <c r="E4" s="399"/>
      <c r="F4" s="399"/>
      <c r="G4" s="399"/>
      <c r="H4" s="399"/>
      <c r="I4" s="399"/>
      <c r="J4" s="399"/>
    </row>
    <row r="5" spans="1:10" s="167" customFormat="1" ht="15.75">
      <c r="A5" s="399" t="str">
        <f>Hoja1!B6</f>
        <v>Del 01 de Enero al 31 de Marzo de 2014</v>
      </c>
      <c r="B5" s="399"/>
      <c r="C5" s="399"/>
      <c r="D5" s="399"/>
      <c r="E5" s="399"/>
      <c r="F5" s="399"/>
      <c r="G5" s="399"/>
      <c r="H5" s="399"/>
      <c r="I5" s="399"/>
      <c r="J5" s="399"/>
    </row>
    <row r="6" spans="1:10" s="168" customFormat="1" ht="15.75" thickBot="1">
      <c r="A6" s="400" t="s">
        <v>144</v>
      </c>
      <c r="B6" s="400"/>
      <c r="C6" s="400"/>
      <c r="D6" s="400"/>
      <c r="E6" s="400"/>
      <c r="F6" s="400"/>
      <c r="G6" s="400"/>
      <c r="H6" s="400"/>
      <c r="I6" s="400"/>
      <c r="J6" s="400"/>
    </row>
    <row r="7" spans="1:10" s="231" customFormat="1" ht="25.5">
      <c r="A7" s="422" t="s">
        <v>213</v>
      </c>
      <c r="B7" s="423"/>
      <c r="C7" s="186" t="s">
        <v>214</v>
      </c>
      <c r="D7" s="230" t="s">
        <v>215</v>
      </c>
      <c r="E7" s="184" t="s">
        <v>216</v>
      </c>
      <c r="F7" s="230" t="s">
        <v>217</v>
      </c>
      <c r="G7" s="184" t="s">
        <v>218</v>
      </c>
      <c r="H7" s="184" t="s">
        <v>219</v>
      </c>
      <c r="I7" s="184" t="s">
        <v>220</v>
      </c>
      <c r="J7" s="184" t="s">
        <v>221</v>
      </c>
    </row>
    <row r="8" spans="1:10" s="232" customFormat="1" ht="13.5" thickBot="1">
      <c r="A8" s="430" t="s">
        <v>222</v>
      </c>
      <c r="B8" s="431"/>
      <c r="C8" s="189" t="s">
        <v>354</v>
      </c>
      <c r="D8" s="187" t="s">
        <v>355</v>
      </c>
      <c r="E8" s="187" t="s">
        <v>223</v>
      </c>
      <c r="F8" s="187" t="s">
        <v>356</v>
      </c>
      <c r="G8" s="187" t="s">
        <v>357</v>
      </c>
      <c r="H8" s="187" t="s">
        <v>365</v>
      </c>
      <c r="I8" s="187" t="s">
        <v>366</v>
      </c>
      <c r="J8" s="187" t="s">
        <v>367</v>
      </c>
    </row>
    <row r="9" spans="1:10" ht="30" customHeight="1">
      <c r="A9" s="233">
        <v>1000</v>
      </c>
      <c r="B9" s="200" t="s">
        <v>22</v>
      </c>
      <c r="C9" s="196"/>
      <c r="D9" s="196"/>
      <c r="E9" s="196"/>
      <c r="F9" s="196"/>
      <c r="G9" s="196"/>
      <c r="H9" s="196"/>
      <c r="I9" s="196"/>
      <c r="J9" s="196"/>
    </row>
    <row r="10" spans="1:10" ht="30" customHeight="1">
      <c r="A10" s="233">
        <v>2000</v>
      </c>
      <c r="B10" s="200" t="s">
        <v>23</v>
      </c>
      <c r="C10" s="196"/>
      <c r="D10" s="196"/>
      <c r="E10" s="196"/>
      <c r="F10" s="196"/>
      <c r="G10" s="196"/>
      <c r="H10" s="196"/>
      <c r="I10" s="196"/>
      <c r="J10" s="196"/>
    </row>
    <row r="11" spans="1:10" ht="30" customHeight="1">
      <c r="A11" s="233">
        <v>3000</v>
      </c>
      <c r="B11" s="200" t="s">
        <v>24</v>
      </c>
      <c r="C11" s="196"/>
      <c r="D11" s="196"/>
      <c r="E11" s="196"/>
      <c r="F11" s="196"/>
      <c r="G11" s="196"/>
      <c r="H11" s="196"/>
      <c r="I11" s="196"/>
      <c r="J11" s="196"/>
    </row>
    <row r="12" spans="1:10" ht="30" customHeight="1">
      <c r="A12" s="233">
        <v>4000</v>
      </c>
      <c r="B12" s="200" t="s">
        <v>224</v>
      </c>
      <c r="C12" s="196"/>
      <c r="D12" s="196"/>
      <c r="E12" s="196"/>
      <c r="F12" s="196"/>
      <c r="G12" s="196"/>
      <c r="H12" s="196"/>
      <c r="I12" s="196"/>
      <c r="J12" s="196"/>
    </row>
    <row r="13" spans="1:10" ht="30" customHeight="1">
      <c r="A13" s="233">
        <v>5000</v>
      </c>
      <c r="B13" s="200" t="s">
        <v>225</v>
      </c>
      <c r="C13" s="196"/>
      <c r="D13" s="196"/>
      <c r="E13" s="196"/>
      <c r="F13" s="196"/>
      <c r="G13" s="196"/>
      <c r="H13" s="196"/>
      <c r="I13" s="196"/>
      <c r="J13" s="196"/>
    </row>
    <row r="14" spans="1:10" ht="30" customHeight="1">
      <c r="A14" s="233">
        <v>6000</v>
      </c>
      <c r="B14" s="200" t="s">
        <v>51</v>
      </c>
      <c r="C14" s="196"/>
      <c r="D14" s="196"/>
      <c r="E14" s="196"/>
      <c r="F14" s="196"/>
      <c r="G14" s="196"/>
      <c r="H14" s="196"/>
      <c r="I14" s="196"/>
      <c r="J14" s="196"/>
    </row>
    <row r="15" spans="1:10" ht="30" customHeight="1">
      <c r="A15" s="233">
        <v>7000</v>
      </c>
      <c r="B15" s="200" t="s">
        <v>226</v>
      </c>
      <c r="C15" s="196"/>
      <c r="D15" s="196"/>
      <c r="E15" s="196"/>
      <c r="F15" s="196"/>
      <c r="G15" s="196"/>
      <c r="H15" s="196"/>
      <c r="I15" s="196"/>
      <c r="J15" s="196"/>
    </row>
    <row r="16" spans="1:10" ht="30" customHeight="1">
      <c r="A16" s="233">
        <v>8000</v>
      </c>
      <c r="B16" s="200" t="s">
        <v>11</v>
      </c>
      <c r="C16" s="196"/>
      <c r="D16" s="196"/>
      <c r="E16" s="196"/>
      <c r="F16" s="196"/>
      <c r="G16" s="196"/>
      <c r="H16" s="196"/>
      <c r="I16" s="196"/>
      <c r="J16" s="196"/>
    </row>
    <row r="17" spans="1:10" ht="30" customHeight="1" thickBot="1">
      <c r="A17" s="234">
        <v>9000</v>
      </c>
      <c r="B17" s="202" t="s">
        <v>227</v>
      </c>
      <c r="C17" s="203"/>
      <c r="D17" s="203"/>
      <c r="E17" s="203"/>
      <c r="F17" s="203"/>
      <c r="G17" s="203"/>
      <c r="H17" s="203"/>
      <c r="I17" s="203"/>
      <c r="J17" s="203"/>
    </row>
    <row r="18" spans="1:10" ht="30" customHeight="1" thickBot="1">
      <c r="A18" s="228"/>
      <c r="B18" s="229" t="s">
        <v>228</v>
      </c>
      <c r="C18" s="203"/>
      <c r="D18" s="203"/>
      <c r="E18" s="203"/>
      <c r="F18" s="203"/>
      <c r="G18" s="203"/>
      <c r="H18" s="203"/>
      <c r="I18" s="203"/>
      <c r="J18" s="203"/>
    </row>
  </sheetData>
  <mergeCells count="8">
    <mergeCell ref="A1:J1"/>
    <mergeCell ref="A6:J6"/>
    <mergeCell ref="A4:J4"/>
    <mergeCell ref="A8:B8"/>
    <mergeCell ref="A2:J2"/>
    <mergeCell ref="A3:J3"/>
    <mergeCell ref="A5:J5"/>
    <mergeCell ref="A7:B7"/>
  </mergeCells>
  <pageMargins left="0.27559055118110237" right="0.27559055118110237" top="0.74803149606299213" bottom="0.74803149606299213" header="0.31496062992125984" footer="0.31496062992125984"/>
  <pageSetup scale="86"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J32"/>
  <sheetViews>
    <sheetView topLeftCell="E1" workbookViewId="0">
      <selection activeCell="A6" sqref="A6:J6"/>
    </sheetView>
  </sheetViews>
  <sheetFormatPr baseColWidth="10" defaultRowHeight="15"/>
  <cols>
    <col min="1" max="1" width="7.140625" style="235" customWidth="1"/>
    <col min="2" max="2" width="41.140625" style="129" customWidth="1"/>
    <col min="3" max="10" width="13.7109375" style="129" customWidth="1"/>
  </cols>
  <sheetData>
    <row r="1" spans="1:10" s="166" customFormat="1">
      <c r="A1" s="399" t="s">
        <v>249</v>
      </c>
      <c r="B1" s="399"/>
      <c r="C1" s="399"/>
      <c r="D1" s="399"/>
      <c r="E1" s="399"/>
      <c r="F1" s="399"/>
      <c r="G1" s="399"/>
      <c r="H1" s="399"/>
      <c r="I1" s="399"/>
      <c r="J1" s="399"/>
    </row>
    <row r="2" spans="1:10" s="167" customFormat="1" ht="15.75">
      <c r="A2" s="399" t="str">
        <f>Hoja1!B2</f>
        <v>Telefonía Rural de Sonora</v>
      </c>
      <c r="B2" s="399"/>
      <c r="C2" s="399"/>
      <c r="D2" s="399"/>
      <c r="E2" s="399"/>
      <c r="F2" s="399"/>
      <c r="G2" s="399"/>
      <c r="H2" s="399"/>
      <c r="I2" s="399"/>
      <c r="J2" s="399"/>
    </row>
    <row r="3" spans="1:10" s="167" customFormat="1" ht="15.75">
      <c r="A3" s="399" t="s">
        <v>211</v>
      </c>
      <c r="B3" s="399"/>
      <c r="C3" s="399"/>
      <c r="D3" s="399"/>
      <c r="E3" s="399"/>
      <c r="F3" s="399"/>
      <c r="G3" s="399"/>
      <c r="H3" s="399"/>
      <c r="I3" s="399"/>
      <c r="J3" s="399"/>
    </row>
    <row r="4" spans="1:10" s="167" customFormat="1" ht="15.75">
      <c r="A4" s="399" t="s">
        <v>252</v>
      </c>
      <c r="B4" s="399"/>
      <c r="C4" s="399"/>
      <c r="D4" s="399"/>
      <c r="E4" s="399"/>
      <c r="F4" s="399"/>
      <c r="G4" s="399"/>
      <c r="H4" s="399"/>
      <c r="I4" s="399"/>
      <c r="J4" s="399"/>
    </row>
    <row r="5" spans="1:10" s="167" customFormat="1" ht="15.75">
      <c r="A5" s="399" t="str">
        <f>Hoja1!B6</f>
        <v>Del 01 de Enero al 31 de Marzo de 2014</v>
      </c>
      <c r="B5" s="399"/>
      <c r="C5" s="399"/>
      <c r="D5" s="399"/>
      <c r="E5" s="399"/>
      <c r="F5" s="399"/>
      <c r="G5" s="399"/>
      <c r="H5" s="399"/>
      <c r="I5" s="399"/>
      <c r="J5" s="399"/>
    </row>
    <row r="6" spans="1:10" s="168" customFormat="1" ht="15.75" thickBot="1">
      <c r="A6" s="400" t="s">
        <v>144</v>
      </c>
      <c r="B6" s="400"/>
      <c r="C6" s="400"/>
      <c r="D6" s="400"/>
      <c r="E6" s="400"/>
      <c r="F6" s="400"/>
      <c r="G6" s="400"/>
      <c r="H6" s="400"/>
      <c r="I6" s="400"/>
      <c r="J6" s="400"/>
    </row>
    <row r="7" spans="1:10" ht="25.5">
      <c r="A7" s="422" t="s">
        <v>213</v>
      </c>
      <c r="B7" s="423"/>
      <c r="C7" s="186" t="s">
        <v>214</v>
      </c>
      <c r="D7" s="230" t="s">
        <v>215</v>
      </c>
      <c r="E7" s="184" t="s">
        <v>216</v>
      </c>
      <c r="F7" s="230" t="s">
        <v>217</v>
      </c>
      <c r="G7" s="184" t="s">
        <v>218</v>
      </c>
      <c r="H7" s="184" t="s">
        <v>219</v>
      </c>
      <c r="I7" s="184" t="s">
        <v>220</v>
      </c>
      <c r="J7" s="184" t="s">
        <v>221</v>
      </c>
    </row>
    <row r="8" spans="1:10" ht="15.75" customHeight="1" thickBot="1">
      <c r="A8" s="430" t="s">
        <v>274</v>
      </c>
      <c r="B8" s="431"/>
      <c r="C8" s="189" t="s">
        <v>354</v>
      </c>
      <c r="D8" s="187" t="s">
        <v>355</v>
      </c>
      <c r="E8" s="187" t="s">
        <v>223</v>
      </c>
      <c r="F8" s="187" t="s">
        <v>356</v>
      </c>
      <c r="G8" s="187" t="s">
        <v>357</v>
      </c>
      <c r="H8" s="187" t="s">
        <v>365</v>
      </c>
      <c r="I8" s="187" t="s">
        <v>366</v>
      </c>
      <c r="J8" s="187" t="s">
        <v>367</v>
      </c>
    </row>
    <row r="9" spans="1:10" ht="6" customHeight="1">
      <c r="A9" s="237"/>
      <c r="B9" s="238"/>
      <c r="C9" s="239"/>
      <c r="D9" s="239"/>
      <c r="E9" s="239"/>
      <c r="F9" s="239"/>
      <c r="G9" s="239"/>
      <c r="H9" s="239"/>
      <c r="I9" s="239"/>
      <c r="J9" s="239"/>
    </row>
    <row r="10" spans="1:10" ht="20.100000000000001" customHeight="1">
      <c r="A10" s="236">
        <v>1000</v>
      </c>
      <c r="B10" s="18" t="s">
        <v>253</v>
      </c>
      <c r="C10" s="196"/>
      <c r="D10" s="196"/>
      <c r="E10" s="196"/>
      <c r="F10" s="196"/>
      <c r="G10" s="196"/>
      <c r="H10" s="196"/>
      <c r="I10" s="196"/>
      <c r="J10" s="196"/>
    </row>
    <row r="11" spans="1:10" ht="20.100000000000001" customHeight="1">
      <c r="A11" s="236">
        <v>1100</v>
      </c>
      <c r="B11" s="18" t="s">
        <v>254</v>
      </c>
      <c r="C11" s="196"/>
      <c r="D11" s="196"/>
      <c r="E11" s="196"/>
      <c r="F11" s="196"/>
      <c r="G11" s="196"/>
      <c r="H11" s="196"/>
      <c r="I11" s="196"/>
      <c r="J11" s="196"/>
    </row>
    <row r="12" spans="1:10" ht="20.100000000000001" customHeight="1">
      <c r="A12" s="236">
        <v>113</v>
      </c>
      <c r="B12" s="18" t="s">
        <v>255</v>
      </c>
      <c r="C12" s="196"/>
      <c r="D12" s="196"/>
      <c r="E12" s="196"/>
      <c r="F12" s="196"/>
      <c r="G12" s="196"/>
      <c r="H12" s="196"/>
      <c r="I12" s="196"/>
      <c r="J12" s="196"/>
    </row>
    <row r="13" spans="1:10" ht="20.100000000000001" customHeight="1">
      <c r="A13" s="236">
        <v>11301</v>
      </c>
      <c r="B13" s="18" t="s">
        <v>256</v>
      </c>
      <c r="C13" s="196"/>
      <c r="D13" s="196"/>
      <c r="E13" s="196"/>
      <c r="F13" s="196"/>
      <c r="G13" s="196"/>
      <c r="H13" s="196"/>
      <c r="I13" s="196"/>
      <c r="J13" s="196"/>
    </row>
    <row r="14" spans="1:10" ht="20.100000000000001" customHeight="1">
      <c r="A14" s="236">
        <v>11306</v>
      </c>
      <c r="B14" s="18" t="s">
        <v>257</v>
      </c>
      <c r="C14" s="196"/>
      <c r="D14" s="196"/>
      <c r="E14" s="196"/>
      <c r="F14" s="196"/>
      <c r="G14" s="196"/>
      <c r="H14" s="196"/>
      <c r="I14" s="196"/>
      <c r="J14" s="196"/>
    </row>
    <row r="15" spans="1:10" ht="20.100000000000001" customHeight="1">
      <c r="A15" s="236">
        <v>11307</v>
      </c>
      <c r="B15" s="18" t="s">
        <v>258</v>
      </c>
      <c r="C15" s="196"/>
      <c r="D15" s="196"/>
      <c r="E15" s="196"/>
      <c r="F15" s="196"/>
      <c r="G15" s="196"/>
      <c r="H15" s="196"/>
      <c r="I15" s="196"/>
      <c r="J15" s="196"/>
    </row>
    <row r="16" spans="1:10" ht="20.100000000000001" customHeight="1">
      <c r="A16" s="236">
        <v>11309</v>
      </c>
      <c r="B16" s="18" t="s">
        <v>259</v>
      </c>
      <c r="C16" s="196"/>
      <c r="D16" s="196"/>
      <c r="E16" s="196"/>
      <c r="F16" s="196"/>
      <c r="G16" s="196"/>
      <c r="H16" s="196"/>
      <c r="I16" s="196"/>
      <c r="J16" s="196"/>
    </row>
    <row r="17" spans="1:10" ht="20.100000000000001" customHeight="1">
      <c r="A17" s="236">
        <v>11310</v>
      </c>
      <c r="B17" s="18" t="s">
        <v>260</v>
      </c>
      <c r="C17" s="196"/>
      <c r="D17" s="196"/>
      <c r="E17" s="196"/>
      <c r="F17" s="196"/>
      <c r="G17" s="196"/>
      <c r="H17" s="196"/>
      <c r="I17" s="196"/>
      <c r="J17" s="196"/>
    </row>
    <row r="18" spans="1:10" ht="20.100000000000001" customHeight="1">
      <c r="A18" s="236">
        <v>121</v>
      </c>
      <c r="B18" s="18" t="s">
        <v>261</v>
      </c>
      <c r="C18" s="196"/>
      <c r="D18" s="196"/>
      <c r="E18" s="196"/>
      <c r="F18" s="196"/>
      <c r="G18" s="196"/>
      <c r="H18" s="196"/>
      <c r="I18" s="196"/>
      <c r="J18" s="196"/>
    </row>
    <row r="19" spans="1:10" ht="20.100000000000001" customHeight="1">
      <c r="A19" s="236">
        <v>12101</v>
      </c>
      <c r="B19" s="18" t="s">
        <v>262</v>
      </c>
      <c r="C19" s="196"/>
      <c r="D19" s="196"/>
      <c r="E19" s="196"/>
      <c r="F19" s="196"/>
      <c r="G19" s="196"/>
      <c r="H19" s="196"/>
      <c r="I19" s="196"/>
      <c r="J19" s="196"/>
    </row>
    <row r="20" spans="1:10" ht="20.100000000000001" customHeight="1">
      <c r="A20" s="236">
        <v>122</v>
      </c>
      <c r="B20" s="18" t="s">
        <v>263</v>
      </c>
      <c r="C20" s="196"/>
      <c r="D20" s="196"/>
      <c r="E20" s="196"/>
      <c r="F20" s="196"/>
      <c r="G20" s="196"/>
      <c r="H20" s="196"/>
      <c r="I20" s="196"/>
      <c r="J20" s="196"/>
    </row>
    <row r="21" spans="1:10" ht="20.100000000000001" customHeight="1">
      <c r="A21" s="236">
        <v>12201</v>
      </c>
      <c r="B21" s="18" t="s">
        <v>263</v>
      </c>
      <c r="C21" s="196"/>
      <c r="D21" s="196"/>
      <c r="E21" s="196"/>
      <c r="F21" s="196"/>
      <c r="G21" s="196"/>
      <c r="H21" s="196"/>
      <c r="I21" s="196"/>
      <c r="J21" s="196"/>
    </row>
    <row r="22" spans="1:10" ht="20.100000000000001" customHeight="1">
      <c r="A22" s="236">
        <v>1300</v>
      </c>
      <c r="B22" s="18" t="s">
        <v>264</v>
      </c>
      <c r="C22" s="196"/>
      <c r="D22" s="196"/>
      <c r="E22" s="196"/>
      <c r="F22" s="196"/>
      <c r="G22" s="196"/>
      <c r="H22" s="196"/>
      <c r="I22" s="196"/>
      <c r="J22" s="196"/>
    </row>
    <row r="23" spans="1:10" ht="20.100000000000001" customHeight="1">
      <c r="A23" s="236">
        <v>131</v>
      </c>
      <c r="B23" s="18" t="s">
        <v>265</v>
      </c>
      <c r="C23" s="196"/>
      <c r="D23" s="196"/>
      <c r="E23" s="196"/>
      <c r="F23" s="196"/>
      <c r="G23" s="196"/>
      <c r="H23" s="196"/>
      <c r="I23" s="196"/>
      <c r="J23" s="196"/>
    </row>
    <row r="24" spans="1:10" ht="25.5">
      <c r="A24" s="236">
        <v>13101</v>
      </c>
      <c r="B24" s="18" t="s">
        <v>266</v>
      </c>
      <c r="C24" s="196"/>
      <c r="D24" s="196"/>
      <c r="E24" s="196"/>
      <c r="F24" s="196"/>
      <c r="G24" s="196"/>
      <c r="H24" s="196"/>
      <c r="I24" s="196"/>
      <c r="J24" s="196"/>
    </row>
    <row r="25" spans="1:10" ht="20.100000000000001" customHeight="1">
      <c r="A25" s="236">
        <v>132</v>
      </c>
      <c r="B25" s="18" t="s">
        <v>267</v>
      </c>
      <c r="C25" s="196"/>
      <c r="D25" s="196"/>
      <c r="E25" s="196"/>
      <c r="F25" s="196"/>
      <c r="G25" s="196"/>
      <c r="H25" s="196"/>
      <c r="I25" s="196"/>
      <c r="J25" s="196"/>
    </row>
    <row r="26" spans="1:10" ht="20.100000000000001" customHeight="1">
      <c r="A26" s="236">
        <v>13201</v>
      </c>
      <c r="B26" s="18" t="s">
        <v>268</v>
      </c>
      <c r="C26" s="196"/>
      <c r="D26" s="196"/>
      <c r="E26" s="196"/>
      <c r="F26" s="196"/>
      <c r="G26" s="196"/>
      <c r="H26" s="196"/>
      <c r="I26" s="196"/>
      <c r="J26" s="196"/>
    </row>
    <row r="27" spans="1:10" ht="20.100000000000001" customHeight="1">
      <c r="A27" s="236">
        <v>13202</v>
      </c>
      <c r="B27" s="18" t="s">
        <v>269</v>
      </c>
      <c r="C27" s="196"/>
      <c r="D27" s="196"/>
      <c r="E27" s="196"/>
      <c r="F27" s="196"/>
      <c r="G27" s="196"/>
      <c r="H27" s="196"/>
      <c r="I27" s="196"/>
      <c r="J27" s="196"/>
    </row>
    <row r="28" spans="1:10" ht="20.100000000000001" customHeight="1">
      <c r="A28" s="236">
        <v>13203</v>
      </c>
      <c r="B28" s="18" t="s">
        <v>270</v>
      </c>
      <c r="C28" s="196"/>
      <c r="D28" s="196"/>
      <c r="E28" s="196"/>
      <c r="F28" s="196"/>
      <c r="G28" s="196"/>
      <c r="H28" s="196"/>
      <c r="I28" s="196"/>
      <c r="J28" s="196"/>
    </row>
    <row r="29" spans="1:10" ht="20.100000000000001" customHeight="1">
      <c r="A29" s="236">
        <v>13204</v>
      </c>
      <c r="B29" s="18" t="s">
        <v>271</v>
      </c>
      <c r="C29" s="196"/>
      <c r="D29" s="196"/>
      <c r="E29" s="196"/>
      <c r="F29" s="196"/>
      <c r="G29" s="196"/>
      <c r="H29" s="196"/>
      <c r="I29" s="196"/>
      <c r="J29" s="196"/>
    </row>
    <row r="30" spans="1:10" ht="20.100000000000001" customHeight="1">
      <c r="A30" s="236">
        <v>134</v>
      </c>
      <c r="B30" s="18" t="s">
        <v>272</v>
      </c>
      <c r="C30" s="196"/>
      <c r="D30" s="196"/>
      <c r="E30" s="196"/>
      <c r="F30" s="196"/>
      <c r="G30" s="196"/>
      <c r="H30" s="196"/>
      <c r="I30" s="196"/>
      <c r="J30" s="196"/>
    </row>
    <row r="31" spans="1:10" ht="20.100000000000001" customHeight="1" thickBot="1">
      <c r="A31" s="240">
        <v>13403</v>
      </c>
      <c r="B31" s="19" t="s">
        <v>273</v>
      </c>
      <c r="C31" s="203"/>
      <c r="D31" s="203"/>
      <c r="E31" s="203"/>
      <c r="F31" s="203"/>
      <c r="G31" s="203"/>
      <c r="H31" s="203"/>
      <c r="I31" s="203"/>
      <c r="J31" s="203"/>
    </row>
    <row r="32" spans="1:10" s="129" customFormat="1" ht="30" customHeight="1" thickBot="1">
      <c r="A32" s="228"/>
      <c r="B32" s="229" t="s">
        <v>228</v>
      </c>
      <c r="C32" s="203"/>
      <c r="D32" s="203"/>
      <c r="E32" s="203"/>
      <c r="F32" s="203"/>
      <c r="G32" s="203"/>
      <c r="H32" s="203"/>
      <c r="I32" s="203"/>
      <c r="J32" s="203"/>
    </row>
  </sheetData>
  <mergeCells count="8">
    <mergeCell ref="A1:J1"/>
    <mergeCell ref="A7:B7"/>
    <mergeCell ref="A8:B8"/>
    <mergeCell ref="A2:J2"/>
    <mergeCell ref="A3:J3"/>
    <mergeCell ref="A4:J4"/>
    <mergeCell ref="A5:J5"/>
    <mergeCell ref="A6:J6"/>
  </mergeCells>
  <pageMargins left="0.27559055118110237" right="0.27559055118110237" top="0.51" bottom="0.21" header="0.31496062992125984" footer="0.17"/>
  <pageSetup scale="84" fitToHeight="0" orientation="landscape" r:id="rId1"/>
  <drawing r:id="rId2"/>
</worksheet>
</file>

<file path=xl/worksheets/sheet14.xml><?xml version="1.0" encoding="utf-8"?>
<worksheet xmlns="http://schemas.openxmlformats.org/spreadsheetml/2006/main" xmlns:r="http://schemas.openxmlformats.org/officeDocument/2006/relationships">
  <dimension ref="A1:J22"/>
  <sheetViews>
    <sheetView workbookViewId="0">
      <selection activeCell="A3" sqref="A3:E3"/>
    </sheetView>
  </sheetViews>
  <sheetFormatPr baseColWidth="10" defaultRowHeight="14.25"/>
  <cols>
    <col min="1" max="1" width="4.28515625" style="141" customWidth="1"/>
    <col min="2" max="2" width="35.7109375" style="8" customWidth="1"/>
    <col min="3" max="3" width="14.7109375" style="8" customWidth="1"/>
    <col min="4" max="4" width="13.42578125" style="8" customWidth="1"/>
    <col min="5" max="5" width="16" style="8" customWidth="1"/>
    <col min="6" max="16384" width="11.42578125" style="8"/>
  </cols>
  <sheetData>
    <row r="1" spans="1:5" ht="15">
      <c r="E1" s="257" t="s">
        <v>328</v>
      </c>
    </row>
    <row r="2" spans="1:5" ht="15.75">
      <c r="A2" s="432" t="str">
        <f>Hoja1!B2</f>
        <v>Telefonía Rural de Sonora</v>
      </c>
      <c r="B2" s="432"/>
      <c r="C2" s="432"/>
      <c r="D2" s="432"/>
      <c r="E2" s="432"/>
    </row>
    <row r="3" spans="1:5" ht="15.75">
      <c r="A3" s="432" t="s">
        <v>334</v>
      </c>
      <c r="B3" s="432"/>
      <c r="C3" s="432"/>
      <c r="D3" s="432"/>
      <c r="E3" s="432"/>
    </row>
    <row r="4" spans="1:5" ht="15.75">
      <c r="A4" s="432" t="s">
        <v>335</v>
      </c>
      <c r="B4" s="432"/>
      <c r="C4" s="432"/>
      <c r="D4" s="432"/>
      <c r="E4" s="432"/>
    </row>
    <row r="5" spans="1:5" ht="15.75">
      <c r="A5" s="63"/>
      <c r="B5" s="63"/>
      <c r="C5" s="63"/>
      <c r="D5" s="64" t="s">
        <v>336</v>
      </c>
      <c r="E5" s="332" t="str">
        <f>Hoja1!B7</f>
        <v>ENERO -MARZO 2014</v>
      </c>
    </row>
    <row r="6" spans="1:5" ht="6.75" customHeight="1" thickBot="1"/>
    <row r="7" spans="1:5" s="258" customFormat="1" ht="30" customHeight="1" thickBot="1">
      <c r="A7" s="433" t="s">
        <v>135</v>
      </c>
      <c r="B7" s="434"/>
      <c r="C7" s="249" t="s">
        <v>337</v>
      </c>
      <c r="D7" s="250" t="s">
        <v>338</v>
      </c>
      <c r="E7" s="251" t="s">
        <v>338</v>
      </c>
    </row>
    <row r="8" spans="1:5" s="137" customFormat="1" ht="39.950000000000003" customHeight="1">
      <c r="A8" s="246" t="s">
        <v>339</v>
      </c>
      <c r="B8" s="242"/>
      <c r="C8" s="243"/>
      <c r="D8" s="244"/>
      <c r="E8" s="247"/>
    </row>
    <row r="9" spans="1:5" s="137" customFormat="1" ht="30" customHeight="1">
      <c r="A9" s="259"/>
      <c r="B9" s="260" t="s">
        <v>340</v>
      </c>
      <c r="C9" s="261"/>
      <c r="D9" s="262"/>
      <c r="E9" s="263"/>
    </row>
    <row r="10" spans="1:5" s="137" customFormat="1" ht="30" customHeight="1">
      <c r="A10" s="259"/>
      <c r="B10" s="260" t="s">
        <v>341</v>
      </c>
      <c r="C10" s="261"/>
      <c r="D10" s="262"/>
      <c r="E10" s="263"/>
    </row>
    <row r="11" spans="1:5" s="137" customFormat="1" ht="39.950000000000003" customHeight="1">
      <c r="A11" s="246" t="s">
        <v>342</v>
      </c>
      <c r="B11" s="242"/>
      <c r="C11" s="243"/>
      <c r="D11" s="244"/>
      <c r="E11" s="247"/>
    </row>
    <row r="12" spans="1:5" s="137" customFormat="1" ht="30" customHeight="1">
      <c r="A12" s="259"/>
      <c r="B12" s="260" t="s">
        <v>340</v>
      </c>
      <c r="C12" s="261"/>
      <c r="D12" s="262"/>
      <c r="E12" s="263"/>
    </row>
    <row r="13" spans="1:5" s="137" customFormat="1" ht="30" customHeight="1">
      <c r="A13" s="259"/>
      <c r="B13" s="260" t="s">
        <v>341</v>
      </c>
      <c r="C13" s="261"/>
      <c r="D13" s="262"/>
      <c r="E13" s="263"/>
    </row>
    <row r="14" spans="1:5" s="137" customFormat="1" ht="39.950000000000003" customHeight="1">
      <c r="A14" s="248" t="s">
        <v>343</v>
      </c>
      <c r="B14" s="241"/>
      <c r="C14" s="245"/>
      <c r="D14" s="244"/>
      <c r="E14" s="247"/>
    </row>
    <row r="15" spans="1:5" s="137" customFormat="1" ht="39.950000000000003" customHeight="1" thickBot="1">
      <c r="A15" s="248" t="s">
        <v>344</v>
      </c>
      <c r="B15" s="241"/>
      <c r="C15" s="245"/>
      <c r="D15" s="244"/>
      <c r="E15" s="247"/>
    </row>
    <row r="16" spans="1:5" ht="30" customHeight="1" thickBot="1">
      <c r="A16" s="252" t="s">
        <v>345</v>
      </c>
      <c r="B16" s="253"/>
      <c r="C16" s="254"/>
      <c r="D16" s="255"/>
      <c r="E16" s="256"/>
    </row>
    <row r="17" spans="3:10">
      <c r="J17" s="65"/>
    </row>
    <row r="18" spans="3:10">
      <c r="C18" s="264"/>
      <c r="J18" s="65"/>
    </row>
    <row r="19" spans="3:10">
      <c r="J19" s="65"/>
    </row>
    <row r="20" spans="3:10">
      <c r="J20" s="65"/>
    </row>
    <row r="21" spans="3:10">
      <c r="J21" s="65"/>
    </row>
    <row r="22" spans="3:10">
      <c r="J22" s="65"/>
    </row>
  </sheetData>
  <mergeCells count="4">
    <mergeCell ref="A3:E3"/>
    <mergeCell ref="A4:E4"/>
    <mergeCell ref="A7:B7"/>
    <mergeCell ref="A2:E2"/>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H33"/>
  <sheetViews>
    <sheetView zoomScale="112" zoomScaleNormal="112" workbookViewId="0">
      <selection activeCell="A4" sqref="A4:H4"/>
    </sheetView>
  </sheetViews>
  <sheetFormatPr baseColWidth="10" defaultRowHeight="15"/>
  <cols>
    <col min="1" max="1" width="5.28515625" customWidth="1"/>
    <col min="2" max="2" width="29.140625" customWidth="1"/>
    <col min="3" max="3" width="27.42578125" customWidth="1"/>
  </cols>
  <sheetData>
    <row r="1" spans="1:8">
      <c r="A1" s="435" t="s">
        <v>371</v>
      </c>
      <c r="B1" s="435"/>
      <c r="C1" s="435"/>
      <c r="D1" s="435"/>
      <c r="E1" s="435"/>
      <c r="F1" s="435"/>
      <c r="G1" s="435"/>
      <c r="H1" s="435"/>
    </row>
    <row r="2" spans="1:8">
      <c r="A2" s="435" t="str">
        <f>Hoja1!B2</f>
        <v>Telefonía Rural de Sonora</v>
      </c>
      <c r="B2" s="435"/>
      <c r="C2" s="435"/>
      <c r="D2" s="435"/>
      <c r="E2" s="435"/>
      <c r="F2" s="435"/>
      <c r="G2" s="435"/>
      <c r="H2" s="435"/>
    </row>
    <row r="3" spans="1:8">
      <c r="A3" s="436" t="s">
        <v>38</v>
      </c>
      <c r="B3" s="436"/>
      <c r="C3" s="436"/>
      <c r="D3" s="436"/>
      <c r="E3" s="436"/>
      <c r="F3" s="436"/>
      <c r="G3" s="436"/>
      <c r="H3" s="436"/>
    </row>
    <row r="4" spans="1:8" ht="15.75" thickBot="1">
      <c r="A4" s="436" t="str">
        <f>Hoja1!B5</f>
        <v>Al 31 de Marzo de 2014</v>
      </c>
      <c r="B4" s="436"/>
      <c r="C4" s="436"/>
      <c r="D4" s="436"/>
      <c r="E4" s="436"/>
      <c r="F4" s="436"/>
      <c r="G4" s="436"/>
      <c r="H4" s="436"/>
    </row>
    <row r="5" spans="1:8" s="183" customFormat="1">
      <c r="A5" s="437" t="s">
        <v>383</v>
      </c>
      <c r="B5" s="440" t="s">
        <v>384</v>
      </c>
      <c r="C5" s="440" t="s">
        <v>385</v>
      </c>
      <c r="D5" s="440" t="s">
        <v>386</v>
      </c>
      <c r="E5" s="440" t="s">
        <v>387</v>
      </c>
      <c r="F5" s="440"/>
      <c r="G5" s="440"/>
      <c r="H5" s="443"/>
    </row>
    <row r="6" spans="1:8" s="183" customFormat="1">
      <c r="A6" s="438"/>
      <c r="B6" s="441"/>
      <c r="C6" s="441"/>
      <c r="D6" s="441"/>
      <c r="E6" s="441" t="s">
        <v>388</v>
      </c>
      <c r="F6" s="441"/>
      <c r="G6" s="441" t="s">
        <v>389</v>
      </c>
      <c r="H6" s="444"/>
    </row>
    <row r="7" spans="1:8" s="183" customFormat="1" ht="15.75" thickBot="1">
      <c r="A7" s="439"/>
      <c r="B7" s="442"/>
      <c r="C7" s="442"/>
      <c r="D7" s="442"/>
      <c r="E7" s="310" t="s">
        <v>390</v>
      </c>
      <c r="F7" s="310" t="s">
        <v>391</v>
      </c>
      <c r="G7" s="310" t="s">
        <v>390</v>
      </c>
      <c r="H7" s="311" t="s">
        <v>391</v>
      </c>
    </row>
    <row r="8" spans="1:8" ht="26.25" customHeight="1">
      <c r="A8" s="445">
        <v>1</v>
      </c>
      <c r="B8" s="447" t="s">
        <v>392</v>
      </c>
      <c r="C8" s="447" t="s">
        <v>393</v>
      </c>
      <c r="D8" s="449" t="s">
        <v>394</v>
      </c>
      <c r="E8" s="312" t="s">
        <v>395</v>
      </c>
      <c r="F8" s="449" t="s">
        <v>396</v>
      </c>
      <c r="G8" s="449" t="s">
        <v>397</v>
      </c>
      <c r="H8" s="451" t="s">
        <v>398</v>
      </c>
    </row>
    <row r="9" spans="1:8">
      <c r="A9" s="446"/>
      <c r="B9" s="448"/>
      <c r="C9" s="448"/>
      <c r="D9" s="450"/>
      <c r="E9" s="313" t="s">
        <v>399</v>
      </c>
      <c r="F9" s="450"/>
      <c r="G9" s="450"/>
      <c r="H9" s="452"/>
    </row>
    <row r="10" spans="1:8" ht="38.25">
      <c r="A10" s="446"/>
      <c r="B10" s="448"/>
      <c r="C10" s="448"/>
      <c r="D10" s="450"/>
      <c r="E10" s="313" t="s">
        <v>400</v>
      </c>
      <c r="F10" s="450"/>
      <c r="G10" s="450"/>
      <c r="H10" s="452"/>
    </row>
    <row r="11" spans="1:8" ht="0.75" customHeight="1">
      <c r="A11" s="446"/>
      <c r="B11" s="448"/>
      <c r="C11" s="448"/>
      <c r="D11" s="450"/>
      <c r="E11" s="313" t="s">
        <v>399</v>
      </c>
      <c r="F11" s="450"/>
      <c r="G11" s="450"/>
      <c r="H11" s="452"/>
    </row>
    <row r="12" spans="1:8" ht="51">
      <c r="A12" s="446"/>
      <c r="B12" s="448"/>
      <c r="C12" s="448"/>
      <c r="D12" s="450"/>
      <c r="E12" s="313" t="s">
        <v>401</v>
      </c>
      <c r="F12" s="450"/>
      <c r="G12" s="450"/>
      <c r="H12" s="452"/>
    </row>
    <row r="13" spans="1:8" ht="1.5" customHeight="1">
      <c r="A13" s="446"/>
      <c r="B13" s="448"/>
      <c r="C13" s="448"/>
      <c r="D13" s="450"/>
      <c r="E13" s="313" t="s">
        <v>399</v>
      </c>
      <c r="F13" s="450"/>
      <c r="G13" s="450"/>
      <c r="H13" s="452"/>
    </row>
    <row r="14" spans="1:8" ht="51">
      <c r="A14" s="446"/>
      <c r="B14" s="448"/>
      <c r="C14" s="448"/>
      <c r="D14" s="450"/>
      <c r="E14" s="313" t="s">
        <v>402</v>
      </c>
      <c r="F14" s="450"/>
      <c r="G14" s="450"/>
      <c r="H14" s="452"/>
    </row>
    <row r="15" spans="1:8" ht="0.75" customHeight="1">
      <c r="A15" s="446"/>
      <c r="B15" s="448"/>
      <c r="C15" s="448"/>
      <c r="D15" s="450"/>
      <c r="E15" s="313" t="s">
        <v>399</v>
      </c>
      <c r="F15" s="450"/>
      <c r="G15" s="450"/>
      <c r="H15" s="452"/>
    </row>
    <row r="16" spans="1:8" ht="38.25">
      <c r="A16" s="446"/>
      <c r="B16" s="448"/>
      <c r="C16" s="448"/>
      <c r="D16" s="450"/>
      <c r="E16" s="313" t="s">
        <v>403</v>
      </c>
      <c r="F16" s="450"/>
      <c r="G16" s="450"/>
      <c r="H16" s="452"/>
    </row>
    <row r="17" spans="1:8" ht="1.5" customHeight="1">
      <c r="A17" s="446"/>
      <c r="B17" s="448"/>
      <c r="C17" s="448"/>
      <c r="D17" s="450"/>
      <c r="E17" s="313" t="s">
        <v>399</v>
      </c>
      <c r="F17" s="450"/>
      <c r="G17" s="450"/>
      <c r="H17" s="452"/>
    </row>
    <row r="18" spans="1:8" ht="38.25">
      <c r="A18" s="446"/>
      <c r="B18" s="448"/>
      <c r="C18" s="448"/>
      <c r="D18" s="450"/>
      <c r="E18" s="313" t="s">
        <v>404</v>
      </c>
      <c r="F18" s="450"/>
      <c r="G18" s="450"/>
      <c r="H18" s="452"/>
    </row>
    <row r="19" spans="1:8" ht="0.75" customHeight="1">
      <c r="A19" s="446"/>
      <c r="B19" s="448"/>
      <c r="C19" s="448"/>
      <c r="D19" s="450"/>
      <c r="E19" s="313" t="s">
        <v>399</v>
      </c>
      <c r="F19" s="450"/>
      <c r="G19" s="450"/>
      <c r="H19" s="452"/>
    </row>
    <row r="20" spans="1:8" ht="25.5">
      <c r="A20" s="314"/>
      <c r="B20" s="315"/>
      <c r="C20" s="315"/>
      <c r="D20" s="313"/>
      <c r="E20" s="313" t="s">
        <v>405</v>
      </c>
      <c r="F20" s="313"/>
      <c r="G20" s="313"/>
      <c r="H20" s="316"/>
    </row>
    <row r="21" spans="1:8" ht="51">
      <c r="A21" s="314">
        <v>2</v>
      </c>
      <c r="B21" s="315" t="s">
        <v>406</v>
      </c>
      <c r="C21" s="315" t="s">
        <v>407</v>
      </c>
      <c r="D21" s="313" t="s">
        <v>394</v>
      </c>
      <c r="E21" s="313"/>
      <c r="F21" s="313"/>
      <c r="G21" s="313" t="s">
        <v>408</v>
      </c>
      <c r="H21" s="316" t="s">
        <v>397</v>
      </c>
    </row>
    <row r="22" spans="1:8" ht="26.25" customHeight="1">
      <c r="A22" s="446">
        <v>3</v>
      </c>
      <c r="B22" s="448" t="s">
        <v>409</v>
      </c>
      <c r="C22" s="448" t="s">
        <v>410</v>
      </c>
      <c r="D22" s="450" t="s">
        <v>394</v>
      </c>
      <c r="E22" s="450" t="s">
        <v>396</v>
      </c>
      <c r="F22" s="450" t="s">
        <v>411</v>
      </c>
      <c r="G22" s="450" t="s">
        <v>412</v>
      </c>
      <c r="H22" s="452" t="s">
        <v>408</v>
      </c>
    </row>
    <row r="23" spans="1:8">
      <c r="A23" s="446"/>
      <c r="B23" s="448"/>
      <c r="C23" s="448"/>
      <c r="D23" s="450"/>
      <c r="E23" s="450"/>
      <c r="F23" s="450"/>
      <c r="G23" s="450"/>
      <c r="H23" s="452"/>
    </row>
    <row r="24" spans="1:8" ht="38.25">
      <c r="A24" s="446">
        <v>4</v>
      </c>
      <c r="B24" s="448" t="s">
        <v>413</v>
      </c>
      <c r="C24" s="448" t="s">
        <v>414</v>
      </c>
      <c r="D24" s="450" t="s">
        <v>394</v>
      </c>
      <c r="E24" s="313" t="s">
        <v>415</v>
      </c>
      <c r="F24" s="450" t="s">
        <v>396</v>
      </c>
      <c r="G24" s="450" t="s">
        <v>397</v>
      </c>
      <c r="H24" s="452" t="s">
        <v>398</v>
      </c>
    </row>
    <row r="25" spans="1:8">
      <c r="A25" s="446"/>
      <c r="B25" s="448"/>
      <c r="C25" s="448"/>
      <c r="D25" s="450"/>
      <c r="E25" s="313" t="s">
        <v>399</v>
      </c>
      <c r="F25" s="450"/>
      <c r="G25" s="450"/>
      <c r="H25" s="452"/>
    </row>
    <row r="26" spans="1:8" ht="89.25">
      <c r="A26" s="314"/>
      <c r="B26" s="315"/>
      <c r="C26" s="315"/>
      <c r="D26" s="313"/>
      <c r="E26" s="313" t="s">
        <v>416</v>
      </c>
      <c r="F26" s="313"/>
      <c r="G26" s="313"/>
      <c r="H26" s="316"/>
    </row>
    <row r="27" spans="1:8" ht="51">
      <c r="A27" s="314">
        <v>5</v>
      </c>
      <c r="B27" s="315" t="s">
        <v>417</v>
      </c>
      <c r="C27" s="315" t="s">
        <v>407</v>
      </c>
      <c r="D27" s="313" t="s">
        <v>394</v>
      </c>
      <c r="E27" s="313"/>
      <c r="F27" s="313"/>
      <c r="G27" s="313" t="s">
        <v>408</v>
      </c>
      <c r="H27" s="316" t="s">
        <v>397</v>
      </c>
    </row>
    <row r="28" spans="1:8" ht="51.75" thickBot="1">
      <c r="A28" s="317">
        <v>6</v>
      </c>
      <c r="B28" s="318" t="s">
        <v>418</v>
      </c>
      <c r="C28" s="318" t="s">
        <v>410</v>
      </c>
      <c r="D28" s="319" t="s">
        <v>394</v>
      </c>
      <c r="E28" s="319" t="s">
        <v>419</v>
      </c>
      <c r="F28" s="319" t="s">
        <v>411</v>
      </c>
      <c r="G28" s="319" t="s">
        <v>412</v>
      </c>
      <c r="H28" s="320" t="s">
        <v>408</v>
      </c>
    </row>
    <row r="29" spans="1:8" ht="4.5" customHeight="1">
      <c r="A29" s="321"/>
      <c r="B29" s="322"/>
      <c r="C29" s="322"/>
      <c r="D29" s="323"/>
      <c r="E29" s="323"/>
      <c r="F29" s="323"/>
      <c r="G29" s="323"/>
      <c r="H29" s="323"/>
    </row>
    <row r="30" spans="1:8">
      <c r="A30" s="324" t="s">
        <v>420</v>
      </c>
      <c r="C30" s="325"/>
      <c r="D30" s="325"/>
      <c r="E30" s="325"/>
      <c r="F30" s="325"/>
      <c r="G30" s="325"/>
      <c r="H30" s="325"/>
    </row>
    <row r="31" spans="1:8">
      <c r="A31" s="326"/>
      <c r="B31" s="326"/>
      <c r="C31" s="326"/>
      <c r="D31" s="326"/>
      <c r="E31" s="326"/>
      <c r="F31" s="326"/>
      <c r="G31" s="326"/>
      <c r="H31" s="326"/>
    </row>
    <row r="32" spans="1:8">
      <c r="A32" s="326"/>
      <c r="B32" s="326"/>
      <c r="C32" s="326"/>
      <c r="D32" s="326"/>
      <c r="E32" s="326"/>
      <c r="F32" s="326"/>
      <c r="G32" s="326"/>
      <c r="H32" s="326"/>
    </row>
    <row r="33" spans="1:8">
      <c r="A33" s="326"/>
      <c r="B33" s="326"/>
      <c r="C33" s="326"/>
      <c r="D33" s="326"/>
      <c r="E33" s="326"/>
      <c r="F33" s="326"/>
      <c r="G33" s="326"/>
      <c r="H33" s="326"/>
    </row>
  </sheetData>
  <mergeCells count="68">
    <mergeCell ref="H24:H25"/>
    <mergeCell ref="A24:A25"/>
    <mergeCell ref="B24:B25"/>
    <mergeCell ref="C24:C25"/>
    <mergeCell ref="D24:D25"/>
    <mergeCell ref="F24:F25"/>
    <mergeCell ref="G24:G25"/>
    <mergeCell ref="H18:H19"/>
    <mergeCell ref="A22:A23"/>
    <mergeCell ref="B22:B23"/>
    <mergeCell ref="C22:C23"/>
    <mergeCell ref="D22:D23"/>
    <mergeCell ref="E22:E23"/>
    <mergeCell ref="F22:F23"/>
    <mergeCell ref="G22:G23"/>
    <mergeCell ref="H22:H23"/>
    <mergeCell ref="A18:A19"/>
    <mergeCell ref="B18:B19"/>
    <mergeCell ref="C18:C19"/>
    <mergeCell ref="D18:D19"/>
    <mergeCell ref="F18:F19"/>
    <mergeCell ref="G18:G19"/>
    <mergeCell ref="H14:H15"/>
    <mergeCell ref="A16:A17"/>
    <mergeCell ref="B16:B17"/>
    <mergeCell ref="C16:C17"/>
    <mergeCell ref="D16:D17"/>
    <mergeCell ref="F16:F17"/>
    <mergeCell ref="G16:G17"/>
    <mergeCell ref="H16:H17"/>
    <mergeCell ref="A14:A15"/>
    <mergeCell ref="B14:B15"/>
    <mergeCell ref="C14:C15"/>
    <mergeCell ref="D14:D15"/>
    <mergeCell ref="F14:F15"/>
    <mergeCell ref="G14:G15"/>
    <mergeCell ref="G8:G9"/>
    <mergeCell ref="H8:H9"/>
    <mergeCell ref="H10:H11"/>
    <mergeCell ref="A12:A13"/>
    <mergeCell ref="B12:B13"/>
    <mergeCell ref="C12:C13"/>
    <mergeCell ref="D12:D13"/>
    <mergeCell ref="F12:F13"/>
    <mergeCell ref="G12:G13"/>
    <mergeCell ref="H12:H13"/>
    <mergeCell ref="A10:A11"/>
    <mergeCell ref="B10:B11"/>
    <mergeCell ref="C10:C11"/>
    <mergeCell ref="D10:D11"/>
    <mergeCell ref="F10:F11"/>
    <mergeCell ref="G10:G11"/>
    <mergeCell ref="A8:A9"/>
    <mergeCell ref="B8:B9"/>
    <mergeCell ref="C8:C9"/>
    <mergeCell ref="D8:D9"/>
    <mergeCell ref="F8:F9"/>
    <mergeCell ref="A1:H1"/>
    <mergeCell ref="A2:H2"/>
    <mergeCell ref="A3:H3"/>
    <mergeCell ref="A4:H4"/>
    <mergeCell ref="A5:A7"/>
    <mergeCell ref="B5:B7"/>
    <mergeCell ref="C5:C7"/>
    <mergeCell ref="D5:D7"/>
    <mergeCell ref="E5:H5"/>
    <mergeCell ref="E6:F6"/>
    <mergeCell ref="G6:H6"/>
  </mergeCells>
  <printOptions horizontalCentered="1"/>
  <pageMargins left="0.27" right="0.15748031496062992" top="0.39370078740157483" bottom="0.35433070866141736" header="0.31496062992125984" footer="0.31496062992125984"/>
  <pageSetup scale="86" orientation="portrait"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A1:U118"/>
  <sheetViews>
    <sheetView zoomScale="70" zoomScaleNormal="70" workbookViewId="0">
      <selection activeCell="N34" sqref="N34"/>
    </sheetView>
  </sheetViews>
  <sheetFormatPr baseColWidth="10" defaultRowHeight="12.75"/>
  <cols>
    <col min="1" max="1" width="3.5703125" style="294" customWidth="1"/>
    <col min="2" max="2" width="2.85546875" style="294" customWidth="1"/>
    <col min="3" max="3" width="3.140625" style="294" customWidth="1"/>
    <col min="4" max="7" width="3.28515625" style="294" customWidth="1"/>
    <col min="8" max="8" width="3.42578125" style="294" customWidth="1"/>
    <col min="9" max="9" width="4.85546875" style="294" customWidth="1"/>
    <col min="10" max="10" width="3.42578125" style="294" customWidth="1"/>
    <col min="11" max="12" width="5.140625" style="294" customWidth="1"/>
    <col min="13" max="13" width="5.7109375" style="294" customWidth="1"/>
    <col min="14" max="14" width="65.42578125" style="307" customWidth="1"/>
    <col min="15" max="15" width="13.28515625" style="308" customWidth="1"/>
    <col min="16" max="17" width="15.7109375" style="309" bestFit="1" customWidth="1"/>
    <col min="18" max="19" width="14.7109375" style="309" bestFit="1" customWidth="1"/>
    <col min="20" max="20" width="15.7109375" style="309" bestFit="1" customWidth="1"/>
    <col min="21" max="21" width="8.7109375" style="309" customWidth="1"/>
    <col min="22" max="16384" width="11.42578125" style="294"/>
  </cols>
  <sheetData>
    <row r="1" spans="1:21" s="266" customFormat="1" ht="19.5" customHeight="1">
      <c r="A1" s="265"/>
      <c r="M1" s="267"/>
      <c r="P1" s="268"/>
      <c r="Q1" s="268"/>
      <c r="R1" s="268"/>
      <c r="S1" s="268"/>
      <c r="T1" s="474" t="s">
        <v>331</v>
      </c>
      <c r="U1" s="475"/>
    </row>
    <row r="2" spans="1:21" s="266" customFormat="1" ht="19.5" customHeight="1">
      <c r="A2" s="269" t="s">
        <v>369</v>
      </c>
      <c r="B2" s="270"/>
      <c r="C2" s="270"/>
      <c r="D2" s="270"/>
      <c r="E2" s="270"/>
      <c r="F2" s="270"/>
      <c r="G2" s="270"/>
      <c r="H2" s="270"/>
      <c r="I2" s="270"/>
      <c r="J2" s="270"/>
      <c r="K2" s="270"/>
      <c r="L2" s="270"/>
      <c r="M2" s="271"/>
      <c r="N2" s="270"/>
      <c r="O2" s="270"/>
      <c r="P2" s="270"/>
      <c r="Q2" s="270"/>
      <c r="R2" s="270"/>
      <c r="S2" s="270"/>
      <c r="T2" s="270"/>
      <c r="U2" s="268"/>
    </row>
    <row r="3" spans="1:21" s="266" customFormat="1" ht="19.5" customHeight="1">
      <c r="A3" s="272" t="s">
        <v>370</v>
      </c>
      <c r="B3" s="270"/>
      <c r="C3" s="270"/>
      <c r="D3" s="270"/>
      <c r="E3" s="270"/>
      <c r="F3" s="270"/>
      <c r="G3" s="270"/>
      <c r="H3" s="270"/>
      <c r="I3" s="270"/>
      <c r="J3" s="270"/>
      <c r="K3" s="270"/>
      <c r="L3" s="270"/>
      <c r="M3" s="271"/>
      <c r="N3" s="270"/>
      <c r="O3" s="270"/>
      <c r="P3" s="270"/>
      <c r="Q3" s="270"/>
      <c r="R3" s="270"/>
      <c r="S3" s="270"/>
      <c r="T3" s="270"/>
      <c r="U3" s="268"/>
    </row>
    <row r="4" spans="1:21" s="266" customFormat="1" ht="19.5" customHeight="1">
      <c r="A4" s="273" t="s">
        <v>371</v>
      </c>
      <c r="B4" s="270"/>
      <c r="C4" s="270"/>
      <c r="D4" s="270"/>
      <c r="E4" s="270"/>
      <c r="F4" s="270"/>
      <c r="G4" s="270"/>
      <c r="H4" s="270"/>
      <c r="I4" s="270"/>
      <c r="J4" s="270"/>
      <c r="K4" s="270"/>
      <c r="L4" s="270"/>
      <c r="M4" s="271"/>
      <c r="N4" s="270"/>
      <c r="O4" s="270"/>
      <c r="P4" s="270"/>
      <c r="Q4" s="270"/>
      <c r="R4" s="270"/>
      <c r="S4" s="270"/>
      <c r="T4" s="270"/>
      <c r="U4" s="268"/>
    </row>
    <row r="5" spans="1:21" s="266" customFormat="1" ht="19.5" customHeight="1">
      <c r="A5" s="273" t="s">
        <v>372</v>
      </c>
      <c r="B5" s="270"/>
      <c r="C5" s="270"/>
      <c r="D5" s="270"/>
      <c r="E5" s="270"/>
      <c r="F5" s="270"/>
      <c r="G5" s="270"/>
      <c r="H5" s="270"/>
      <c r="I5" s="270"/>
      <c r="J5" s="270"/>
      <c r="K5" s="270"/>
      <c r="L5" s="270"/>
      <c r="M5" s="271"/>
      <c r="N5" s="270"/>
      <c r="O5" s="270"/>
      <c r="P5" s="270"/>
      <c r="Q5" s="270"/>
      <c r="R5" s="270"/>
      <c r="S5" s="270"/>
      <c r="T5" s="270"/>
      <c r="U5" s="268"/>
    </row>
    <row r="6" spans="1:21" s="266" customFormat="1" ht="19.5" customHeight="1">
      <c r="A6" s="265"/>
      <c r="M6" s="267"/>
      <c r="P6" s="268"/>
      <c r="Q6" s="268"/>
      <c r="R6" s="268"/>
      <c r="S6" s="268"/>
      <c r="T6" s="268"/>
      <c r="U6" s="268"/>
    </row>
    <row r="7" spans="1:21" s="275" customFormat="1" ht="19.5" customHeight="1" thickBot="1">
      <c r="A7" s="274" t="s">
        <v>373</v>
      </c>
      <c r="H7" s="276"/>
      <c r="I7" s="277"/>
      <c r="J7" s="277"/>
      <c r="K7" s="278"/>
      <c r="L7" s="278"/>
      <c r="M7" s="279"/>
      <c r="P7" s="280"/>
      <c r="Q7" s="280"/>
      <c r="R7" s="280"/>
      <c r="S7" s="280"/>
      <c r="T7" s="281"/>
      <c r="U7" s="282"/>
    </row>
    <row r="8" spans="1:21" s="266" customFormat="1" ht="19.5" customHeight="1">
      <c r="A8" s="283" t="s">
        <v>374</v>
      </c>
      <c r="B8" s="284"/>
      <c r="C8" s="284"/>
      <c r="D8" s="284"/>
      <c r="E8" s="284"/>
      <c r="F8" s="284"/>
      <c r="G8" s="284"/>
      <c r="H8" s="284"/>
      <c r="I8" s="284"/>
      <c r="J8" s="284"/>
      <c r="K8" s="284"/>
      <c r="L8" s="284"/>
      <c r="M8" s="285"/>
      <c r="N8" s="463" t="s">
        <v>375</v>
      </c>
      <c r="O8" s="466" t="s">
        <v>376</v>
      </c>
      <c r="P8" s="284" t="s">
        <v>240</v>
      </c>
      <c r="Q8" s="284"/>
      <c r="R8" s="284" t="s">
        <v>377</v>
      </c>
      <c r="S8" s="284"/>
      <c r="T8" s="284"/>
      <c r="U8" s="469" t="s">
        <v>378</v>
      </c>
    </row>
    <row r="9" spans="1:21" s="266" customFormat="1" ht="19.5" customHeight="1">
      <c r="A9" s="458" t="s">
        <v>230</v>
      </c>
      <c r="B9" s="453" t="s">
        <v>231</v>
      </c>
      <c r="C9" s="453" t="s">
        <v>232</v>
      </c>
      <c r="D9" s="453" t="s">
        <v>233</v>
      </c>
      <c r="E9" s="453" t="s">
        <v>234</v>
      </c>
      <c r="F9" s="453" t="s">
        <v>235</v>
      </c>
      <c r="G9" s="453" t="s">
        <v>379</v>
      </c>
      <c r="H9" s="472" t="s">
        <v>236</v>
      </c>
      <c r="I9" s="453" t="s">
        <v>380</v>
      </c>
      <c r="J9" s="453" t="s">
        <v>381</v>
      </c>
      <c r="K9" s="453" t="s">
        <v>237</v>
      </c>
      <c r="L9" s="453" t="s">
        <v>238</v>
      </c>
      <c r="M9" s="453" t="s">
        <v>239</v>
      </c>
      <c r="N9" s="464"/>
      <c r="O9" s="467"/>
      <c r="P9" s="453" t="s">
        <v>241</v>
      </c>
      <c r="Q9" s="453" t="s">
        <v>382</v>
      </c>
      <c r="R9" s="453" t="s">
        <v>241</v>
      </c>
      <c r="S9" s="286" t="s">
        <v>242</v>
      </c>
      <c r="T9" s="453" t="s">
        <v>368</v>
      </c>
      <c r="U9" s="470"/>
    </row>
    <row r="10" spans="1:21" s="266" customFormat="1" ht="19.5" customHeight="1">
      <c r="A10" s="459"/>
      <c r="B10" s="454"/>
      <c r="C10" s="454"/>
      <c r="D10" s="454"/>
      <c r="E10" s="454"/>
      <c r="F10" s="454"/>
      <c r="G10" s="454"/>
      <c r="H10" s="473"/>
      <c r="I10" s="454"/>
      <c r="J10" s="454"/>
      <c r="K10" s="454"/>
      <c r="L10" s="454"/>
      <c r="M10" s="454"/>
      <c r="N10" s="465"/>
      <c r="O10" s="468"/>
      <c r="P10" s="454"/>
      <c r="Q10" s="454"/>
      <c r="R10" s="454"/>
      <c r="S10" s="287" t="s">
        <v>243</v>
      </c>
      <c r="T10" s="454"/>
      <c r="U10" s="471"/>
    </row>
    <row r="11" spans="1:21">
      <c r="A11" s="288"/>
      <c r="B11" s="289"/>
      <c r="C11" s="289"/>
      <c r="D11" s="289"/>
      <c r="E11" s="289"/>
      <c r="F11" s="289"/>
      <c r="G11" s="289"/>
      <c r="H11" s="289"/>
      <c r="I11" s="289"/>
      <c r="J11" s="289"/>
      <c r="K11" s="289"/>
      <c r="L11" s="289"/>
      <c r="M11" s="289"/>
      <c r="N11" s="290"/>
      <c r="O11" s="291"/>
      <c r="P11" s="292"/>
      <c r="Q11" s="292"/>
      <c r="R11" s="292"/>
      <c r="S11" s="292"/>
      <c r="T11" s="292"/>
      <c r="U11" s="293"/>
    </row>
    <row r="12" spans="1:21">
      <c r="A12" s="295"/>
      <c r="B12" s="296"/>
      <c r="C12" s="296"/>
      <c r="D12" s="296"/>
      <c r="E12" s="296"/>
      <c r="F12" s="296"/>
      <c r="G12" s="296"/>
      <c r="H12" s="296"/>
      <c r="I12" s="296"/>
      <c r="J12" s="296"/>
      <c r="K12" s="296"/>
      <c r="L12" s="296"/>
      <c r="M12" s="296"/>
      <c r="N12" s="297"/>
      <c r="O12" s="298"/>
      <c r="P12" s="299"/>
      <c r="Q12" s="299"/>
      <c r="R12" s="299"/>
      <c r="S12" s="299"/>
      <c r="T12" s="299"/>
      <c r="U12" s="300"/>
    </row>
    <row r="13" spans="1:21">
      <c r="A13" s="295"/>
      <c r="B13" s="296"/>
      <c r="C13" s="296"/>
      <c r="D13" s="296"/>
      <c r="E13" s="296"/>
      <c r="F13" s="296"/>
      <c r="G13" s="296"/>
      <c r="H13" s="296"/>
      <c r="I13" s="296"/>
      <c r="J13" s="296"/>
      <c r="K13" s="296"/>
      <c r="L13" s="296"/>
      <c r="M13" s="296"/>
      <c r="N13" s="297"/>
      <c r="O13" s="298"/>
      <c r="P13" s="296"/>
      <c r="Q13" s="296"/>
      <c r="R13" s="296"/>
      <c r="S13" s="296"/>
      <c r="T13" s="296"/>
      <c r="U13" s="301"/>
    </row>
    <row r="14" spans="1:21">
      <c r="A14" s="295"/>
      <c r="B14" s="296"/>
      <c r="C14" s="296"/>
      <c r="D14" s="296"/>
      <c r="E14" s="296"/>
      <c r="F14" s="296"/>
      <c r="G14" s="296"/>
      <c r="H14" s="296"/>
      <c r="I14" s="296"/>
      <c r="J14" s="296"/>
      <c r="K14" s="296"/>
      <c r="L14" s="296"/>
      <c r="M14" s="296"/>
      <c r="N14" s="297"/>
      <c r="O14" s="298"/>
      <c r="P14" s="296"/>
      <c r="Q14" s="296"/>
      <c r="R14" s="296"/>
      <c r="S14" s="296"/>
      <c r="T14" s="296"/>
      <c r="U14" s="301"/>
    </row>
    <row r="15" spans="1:21">
      <c r="A15" s="295"/>
      <c r="B15" s="296"/>
      <c r="C15" s="296"/>
      <c r="D15" s="296"/>
      <c r="E15" s="296"/>
      <c r="F15" s="296"/>
      <c r="G15" s="296"/>
      <c r="H15" s="296"/>
      <c r="I15" s="296"/>
      <c r="J15" s="296"/>
      <c r="K15" s="296"/>
      <c r="L15" s="296"/>
      <c r="M15" s="296"/>
      <c r="N15" s="297"/>
      <c r="O15" s="298"/>
      <c r="P15" s="296"/>
      <c r="Q15" s="296"/>
      <c r="R15" s="296"/>
      <c r="S15" s="296"/>
      <c r="T15" s="296"/>
      <c r="U15" s="301"/>
    </row>
    <row r="16" spans="1:21">
      <c r="A16" s="295"/>
      <c r="B16" s="296"/>
      <c r="C16" s="296"/>
      <c r="D16" s="296"/>
      <c r="E16" s="296"/>
      <c r="F16" s="296"/>
      <c r="G16" s="296"/>
      <c r="H16" s="296"/>
      <c r="I16" s="296"/>
      <c r="J16" s="296"/>
      <c r="K16" s="296"/>
      <c r="L16" s="296"/>
      <c r="M16" s="296"/>
      <c r="N16" s="297"/>
      <c r="O16" s="298"/>
      <c r="P16" s="296"/>
      <c r="Q16" s="296"/>
      <c r="R16" s="296"/>
      <c r="S16" s="296"/>
      <c r="T16" s="296"/>
      <c r="U16" s="301"/>
    </row>
    <row r="17" spans="1:21">
      <c r="A17" s="295"/>
      <c r="B17" s="296"/>
      <c r="C17" s="296"/>
      <c r="D17" s="296"/>
      <c r="E17" s="296"/>
      <c r="F17" s="296"/>
      <c r="G17" s="296"/>
      <c r="H17" s="296"/>
      <c r="I17" s="296"/>
      <c r="J17" s="296"/>
      <c r="K17" s="296"/>
      <c r="L17" s="296"/>
      <c r="M17" s="296"/>
      <c r="N17" s="297"/>
      <c r="O17" s="298"/>
      <c r="P17" s="296"/>
      <c r="Q17" s="296"/>
      <c r="R17" s="296"/>
      <c r="S17" s="296"/>
      <c r="T17" s="296"/>
      <c r="U17" s="301"/>
    </row>
    <row r="18" spans="1:21">
      <c r="A18" s="295"/>
      <c r="B18" s="296"/>
      <c r="C18" s="296"/>
      <c r="D18" s="296"/>
      <c r="E18" s="296"/>
      <c r="F18" s="296"/>
      <c r="G18" s="296"/>
      <c r="H18" s="296"/>
      <c r="I18" s="296"/>
      <c r="J18" s="296"/>
      <c r="K18" s="296"/>
      <c r="L18" s="296"/>
      <c r="M18" s="296"/>
      <c r="N18" s="297"/>
      <c r="O18" s="298"/>
      <c r="P18" s="296"/>
      <c r="Q18" s="296"/>
      <c r="R18" s="296"/>
      <c r="S18" s="296"/>
      <c r="T18" s="296"/>
      <c r="U18" s="301"/>
    </row>
    <row r="19" spans="1:21">
      <c r="A19" s="295"/>
      <c r="B19" s="296"/>
      <c r="C19" s="296"/>
      <c r="D19" s="296"/>
      <c r="E19" s="296"/>
      <c r="F19" s="296"/>
      <c r="G19" s="296"/>
      <c r="H19" s="296"/>
      <c r="I19" s="296"/>
      <c r="J19" s="296"/>
      <c r="K19" s="296"/>
      <c r="L19" s="296"/>
      <c r="M19" s="296"/>
      <c r="N19" s="297"/>
      <c r="O19" s="298"/>
      <c r="P19" s="296"/>
      <c r="Q19" s="296"/>
      <c r="R19" s="296"/>
      <c r="S19" s="296"/>
      <c r="T19" s="296"/>
      <c r="U19" s="301"/>
    </row>
    <row r="20" spans="1:21">
      <c r="A20" s="295"/>
      <c r="B20" s="296"/>
      <c r="C20" s="296"/>
      <c r="D20" s="296"/>
      <c r="E20" s="296"/>
      <c r="F20" s="296"/>
      <c r="G20" s="296"/>
      <c r="H20" s="296"/>
      <c r="I20" s="296"/>
      <c r="J20" s="296"/>
      <c r="K20" s="296"/>
      <c r="L20" s="296"/>
      <c r="M20" s="296"/>
      <c r="N20" s="297"/>
      <c r="O20" s="298"/>
      <c r="P20" s="296"/>
      <c r="Q20" s="296"/>
      <c r="R20" s="296"/>
      <c r="S20" s="296"/>
      <c r="T20" s="296"/>
      <c r="U20" s="301"/>
    </row>
    <row r="21" spans="1:21">
      <c r="A21" s="295"/>
      <c r="B21" s="296"/>
      <c r="C21" s="296"/>
      <c r="D21" s="296"/>
      <c r="E21" s="296"/>
      <c r="F21" s="296"/>
      <c r="G21" s="296"/>
      <c r="H21" s="296"/>
      <c r="I21" s="296"/>
      <c r="J21" s="296"/>
      <c r="K21" s="296"/>
      <c r="L21" s="296"/>
      <c r="M21" s="296"/>
      <c r="N21" s="297"/>
      <c r="O21" s="298"/>
      <c r="P21" s="296"/>
      <c r="Q21" s="296"/>
      <c r="R21" s="296"/>
      <c r="S21" s="296"/>
      <c r="T21" s="296"/>
      <c r="U21" s="301"/>
    </row>
    <row r="22" spans="1:21">
      <c r="A22" s="295"/>
      <c r="B22" s="296"/>
      <c r="C22" s="296"/>
      <c r="D22" s="296"/>
      <c r="E22" s="296"/>
      <c r="F22" s="296"/>
      <c r="G22" s="296"/>
      <c r="H22" s="296"/>
      <c r="I22" s="296"/>
      <c r="J22" s="296"/>
      <c r="K22" s="296"/>
      <c r="L22" s="296"/>
      <c r="M22" s="296"/>
      <c r="N22" s="460" t="s">
        <v>421</v>
      </c>
      <c r="O22" s="298"/>
      <c r="P22" s="296"/>
      <c r="Q22" s="296"/>
      <c r="R22" s="296"/>
      <c r="S22" s="296"/>
      <c r="T22" s="296"/>
      <c r="U22" s="301"/>
    </row>
    <row r="23" spans="1:21">
      <c r="A23" s="295"/>
      <c r="B23" s="296"/>
      <c r="C23" s="296"/>
      <c r="D23" s="296"/>
      <c r="E23" s="296"/>
      <c r="F23" s="296"/>
      <c r="G23" s="296"/>
      <c r="H23" s="296"/>
      <c r="I23" s="296"/>
      <c r="J23" s="296"/>
      <c r="K23" s="296"/>
      <c r="L23" s="296"/>
      <c r="M23" s="296"/>
      <c r="N23" s="461"/>
      <c r="O23" s="298"/>
      <c r="P23" s="296"/>
      <c r="Q23" s="296"/>
      <c r="R23" s="296"/>
      <c r="S23" s="296"/>
      <c r="T23" s="296"/>
      <c r="U23" s="301"/>
    </row>
    <row r="24" spans="1:21">
      <c r="A24" s="295"/>
      <c r="B24" s="296"/>
      <c r="C24" s="296"/>
      <c r="D24" s="296"/>
      <c r="E24" s="296"/>
      <c r="F24" s="296"/>
      <c r="G24" s="296"/>
      <c r="H24" s="296"/>
      <c r="I24" s="296"/>
      <c r="J24" s="296"/>
      <c r="K24" s="296"/>
      <c r="L24" s="296"/>
      <c r="M24" s="296"/>
      <c r="N24" s="461"/>
      <c r="O24" s="298"/>
      <c r="P24" s="296"/>
      <c r="Q24" s="296"/>
      <c r="R24" s="296"/>
      <c r="S24" s="296"/>
      <c r="T24" s="296"/>
      <c r="U24" s="301"/>
    </row>
    <row r="25" spans="1:21">
      <c r="A25" s="295"/>
      <c r="B25" s="296"/>
      <c r="C25" s="296"/>
      <c r="D25" s="296"/>
      <c r="E25" s="296"/>
      <c r="F25" s="296"/>
      <c r="G25" s="296"/>
      <c r="H25" s="296"/>
      <c r="I25" s="296"/>
      <c r="J25" s="296"/>
      <c r="K25" s="296"/>
      <c r="L25" s="296"/>
      <c r="M25" s="296"/>
      <c r="N25" s="461"/>
      <c r="O25" s="298"/>
      <c r="P25" s="296"/>
      <c r="Q25" s="296"/>
      <c r="R25" s="296"/>
      <c r="S25" s="296"/>
      <c r="T25" s="296"/>
      <c r="U25" s="301"/>
    </row>
    <row r="26" spans="1:21">
      <c r="A26" s="295"/>
      <c r="B26" s="296"/>
      <c r="C26" s="296"/>
      <c r="D26" s="296"/>
      <c r="E26" s="296"/>
      <c r="F26" s="296"/>
      <c r="G26" s="296"/>
      <c r="H26" s="296"/>
      <c r="I26" s="296"/>
      <c r="J26" s="296"/>
      <c r="K26" s="296"/>
      <c r="L26" s="296"/>
      <c r="M26" s="296"/>
      <c r="N26" s="461"/>
      <c r="O26" s="298"/>
      <c r="P26" s="296"/>
      <c r="Q26" s="296"/>
      <c r="R26" s="296"/>
      <c r="S26" s="296"/>
      <c r="T26" s="296"/>
      <c r="U26" s="301"/>
    </row>
    <row r="27" spans="1:21">
      <c r="A27" s="295"/>
      <c r="B27" s="296"/>
      <c r="C27" s="296"/>
      <c r="D27" s="296"/>
      <c r="E27" s="296"/>
      <c r="F27" s="296"/>
      <c r="G27" s="296"/>
      <c r="H27" s="296"/>
      <c r="I27" s="296"/>
      <c r="J27" s="296"/>
      <c r="K27" s="296"/>
      <c r="L27" s="296"/>
      <c r="M27" s="296"/>
      <c r="N27" s="462"/>
      <c r="O27" s="298"/>
      <c r="P27" s="296"/>
      <c r="Q27" s="296"/>
      <c r="R27" s="296"/>
      <c r="S27" s="296"/>
      <c r="T27" s="296"/>
      <c r="U27" s="301"/>
    </row>
    <row r="28" spans="1:21">
      <c r="A28" s="295"/>
      <c r="B28" s="296"/>
      <c r="C28" s="296"/>
      <c r="D28" s="296"/>
      <c r="E28" s="296"/>
      <c r="F28" s="296"/>
      <c r="G28" s="296"/>
      <c r="H28" s="296"/>
      <c r="I28" s="296"/>
      <c r="J28" s="296"/>
      <c r="K28" s="296"/>
      <c r="L28" s="296"/>
      <c r="M28" s="296"/>
      <c r="N28" s="297"/>
      <c r="O28" s="298"/>
      <c r="P28" s="296"/>
      <c r="Q28" s="296"/>
      <c r="R28" s="296"/>
      <c r="S28" s="296"/>
      <c r="T28" s="296"/>
      <c r="U28" s="301"/>
    </row>
    <row r="29" spans="1:21">
      <c r="A29" s="295"/>
      <c r="B29" s="296"/>
      <c r="C29" s="296"/>
      <c r="D29" s="296"/>
      <c r="E29" s="296"/>
      <c r="F29" s="296"/>
      <c r="G29" s="296"/>
      <c r="H29" s="296"/>
      <c r="I29" s="296"/>
      <c r="J29" s="296"/>
      <c r="K29" s="296"/>
      <c r="L29" s="296"/>
      <c r="M29" s="296"/>
      <c r="N29" s="297"/>
      <c r="O29" s="298"/>
      <c r="P29" s="296"/>
      <c r="Q29" s="296"/>
      <c r="R29" s="296"/>
      <c r="S29" s="296"/>
      <c r="T29" s="296"/>
      <c r="U29" s="301"/>
    </row>
    <row r="30" spans="1:21">
      <c r="A30" s="295"/>
      <c r="B30" s="296"/>
      <c r="C30" s="296"/>
      <c r="D30" s="296"/>
      <c r="E30" s="296"/>
      <c r="F30" s="296"/>
      <c r="G30" s="296"/>
      <c r="H30" s="296"/>
      <c r="I30" s="296"/>
      <c r="J30" s="296"/>
      <c r="K30" s="296"/>
      <c r="L30" s="296"/>
      <c r="M30" s="296"/>
      <c r="N30" s="297"/>
      <c r="O30" s="298"/>
      <c r="P30" s="296"/>
      <c r="Q30" s="296"/>
      <c r="R30" s="296"/>
      <c r="S30" s="296"/>
      <c r="T30" s="296"/>
      <c r="U30" s="301"/>
    </row>
    <row r="31" spans="1:21">
      <c r="A31" s="295"/>
      <c r="B31" s="296"/>
      <c r="C31" s="296"/>
      <c r="D31" s="296"/>
      <c r="E31" s="296"/>
      <c r="F31" s="296"/>
      <c r="G31" s="296"/>
      <c r="H31" s="296"/>
      <c r="I31" s="296"/>
      <c r="J31" s="296"/>
      <c r="K31" s="296"/>
      <c r="L31" s="296"/>
      <c r="M31" s="296"/>
      <c r="N31" s="297"/>
      <c r="O31" s="298"/>
      <c r="P31" s="296"/>
      <c r="Q31" s="296"/>
      <c r="R31" s="296"/>
      <c r="S31" s="296"/>
      <c r="T31" s="296"/>
      <c r="U31" s="301"/>
    </row>
    <row r="32" spans="1:21">
      <c r="A32" s="295"/>
      <c r="B32" s="296"/>
      <c r="C32" s="296"/>
      <c r="D32" s="296"/>
      <c r="E32" s="296"/>
      <c r="F32" s="296"/>
      <c r="G32" s="296"/>
      <c r="H32" s="296"/>
      <c r="I32" s="296"/>
      <c r="J32" s="296"/>
      <c r="K32" s="296"/>
      <c r="L32" s="296"/>
      <c r="M32" s="296"/>
      <c r="N32" s="297"/>
      <c r="O32" s="298"/>
      <c r="P32" s="296"/>
      <c r="Q32" s="296"/>
      <c r="R32" s="296"/>
      <c r="S32" s="296"/>
      <c r="T32" s="296"/>
      <c r="U32" s="301"/>
    </row>
    <row r="33" spans="1:21">
      <c r="A33" s="295"/>
      <c r="B33" s="296"/>
      <c r="C33" s="296"/>
      <c r="D33" s="296"/>
      <c r="E33" s="296"/>
      <c r="F33" s="296"/>
      <c r="G33" s="296"/>
      <c r="H33" s="296"/>
      <c r="I33" s="296"/>
      <c r="J33" s="296"/>
      <c r="K33" s="296"/>
      <c r="L33" s="296"/>
      <c r="M33" s="296"/>
      <c r="N33" s="297"/>
      <c r="O33" s="298"/>
      <c r="P33" s="296"/>
      <c r="Q33" s="296"/>
      <c r="R33" s="296"/>
      <c r="S33" s="296"/>
      <c r="T33" s="296"/>
      <c r="U33" s="301"/>
    </row>
    <row r="34" spans="1:21">
      <c r="A34" s="295"/>
      <c r="B34" s="296"/>
      <c r="C34" s="296"/>
      <c r="D34" s="296"/>
      <c r="E34" s="296"/>
      <c r="F34" s="296"/>
      <c r="G34" s="296"/>
      <c r="H34" s="296"/>
      <c r="I34" s="296"/>
      <c r="J34" s="296"/>
      <c r="K34" s="296"/>
      <c r="L34" s="296"/>
      <c r="M34" s="296"/>
      <c r="N34" s="297"/>
      <c r="O34" s="298"/>
      <c r="P34" s="296"/>
      <c r="Q34" s="296"/>
      <c r="R34" s="296"/>
      <c r="S34" s="296"/>
      <c r="T34" s="296"/>
      <c r="U34" s="301"/>
    </row>
    <row r="35" spans="1:21">
      <c r="A35" s="295"/>
      <c r="B35" s="296"/>
      <c r="C35" s="296"/>
      <c r="D35" s="296"/>
      <c r="E35" s="296"/>
      <c r="F35" s="296"/>
      <c r="G35" s="296"/>
      <c r="H35" s="296"/>
      <c r="I35" s="296"/>
      <c r="J35" s="296"/>
      <c r="K35" s="296"/>
      <c r="L35" s="296"/>
      <c r="M35" s="296"/>
      <c r="N35" s="297"/>
      <c r="O35" s="298"/>
      <c r="P35" s="296"/>
      <c r="Q35" s="296"/>
      <c r="R35" s="296"/>
      <c r="S35" s="296"/>
      <c r="T35" s="296"/>
      <c r="U35" s="301"/>
    </row>
    <row r="36" spans="1:21">
      <c r="A36" s="295"/>
      <c r="B36" s="296"/>
      <c r="C36" s="296"/>
      <c r="D36" s="296"/>
      <c r="E36" s="296"/>
      <c r="F36" s="296"/>
      <c r="G36" s="296"/>
      <c r="H36" s="296"/>
      <c r="I36" s="296"/>
      <c r="J36" s="296"/>
      <c r="K36" s="296"/>
      <c r="L36" s="296"/>
      <c r="M36" s="296"/>
      <c r="N36" s="297"/>
      <c r="O36" s="298"/>
      <c r="P36" s="296"/>
      <c r="Q36" s="296"/>
      <c r="R36" s="296"/>
      <c r="S36" s="296"/>
      <c r="T36" s="296"/>
      <c r="U36" s="301"/>
    </row>
    <row r="37" spans="1:21">
      <c r="A37" s="295"/>
      <c r="B37" s="296"/>
      <c r="C37" s="296"/>
      <c r="D37" s="296"/>
      <c r="E37" s="296"/>
      <c r="F37" s="296"/>
      <c r="G37" s="296"/>
      <c r="H37" s="296"/>
      <c r="I37" s="296"/>
      <c r="J37" s="296"/>
      <c r="K37" s="296"/>
      <c r="L37" s="296"/>
      <c r="M37" s="296"/>
      <c r="N37" s="297"/>
      <c r="O37" s="298"/>
      <c r="P37" s="296"/>
      <c r="Q37" s="296"/>
      <c r="R37" s="296"/>
      <c r="S37" s="296"/>
      <c r="T37" s="296"/>
      <c r="U37" s="301"/>
    </row>
    <row r="38" spans="1:21">
      <c r="A38" s="295"/>
      <c r="B38" s="296"/>
      <c r="C38" s="296"/>
      <c r="D38" s="296"/>
      <c r="E38" s="296"/>
      <c r="F38" s="296"/>
      <c r="G38" s="296"/>
      <c r="H38" s="296"/>
      <c r="I38" s="296"/>
      <c r="J38" s="296"/>
      <c r="K38" s="296"/>
      <c r="L38" s="296"/>
      <c r="M38" s="296"/>
      <c r="N38" s="297"/>
      <c r="O38" s="298"/>
      <c r="P38" s="296"/>
      <c r="Q38" s="296"/>
      <c r="R38" s="296"/>
      <c r="S38" s="296"/>
      <c r="T38" s="296"/>
      <c r="U38" s="301"/>
    </row>
    <row r="39" spans="1:21">
      <c r="A39" s="295"/>
      <c r="B39" s="296"/>
      <c r="C39" s="296"/>
      <c r="D39" s="296"/>
      <c r="E39" s="296"/>
      <c r="F39" s="296"/>
      <c r="G39" s="296"/>
      <c r="H39" s="296"/>
      <c r="I39" s="296"/>
      <c r="J39" s="296"/>
      <c r="K39" s="296"/>
      <c r="L39" s="296"/>
      <c r="M39" s="296"/>
      <c r="N39" s="297"/>
      <c r="O39" s="298"/>
      <c r="P39" s="296"/>
      <c r="Q39" s="296"/>
      <c r="R39" s="296"/>
      <c r="S39" s="296"/>
      <c r="T39" s="296"/>
      <c r="U39" s="301"/>
    </row>
    <row r="40" spans="1:21">
      <c r="A40" s="295"/>
      <c r="B40" s="296"/>
      <c r="C40" s="296"/>
      <c r="D40" s="296"/>
      <c r="E40" s="296"/>
      <c r="F40" s="296"/>
      <c r="G40" s="296"/>
      <c r="H40" s="296"/>
      <c r="I40" s="296"/>
      <c r="J40" s="296"/>
      <c r="K40" s="296"/>
      <c r="L40" s="296"/>
      <c r="M40" s="296"/>
      <c r="N40" s="297"/>
      <c r="O40" s="298"/>
      <c r="P40" s="296"/>
      <c r="Q40" s="296"/>
      <c r="R40" s="296"/>
      <c r="S40" s="296"/>
      <c r="T40" s="296"/>
      <c r="U40" s="301"/>
    </row>
    <row r="41" spans="1:21">
      <c r="A41" s="295"/>
      <c r="B41" s="296"/>
      <c r="C41" s="296"/>
      <c r="D41" s="296"/>
      <c r="E41" s="296"/>
      <c r="F41" s="296"/>
      <c r="G41" s="296"/>
      <c r="H41" s="296"/>
      <c r="I41" s="296"/>
      <c r="J41" s="296"/>
      <c r="K41" s="296"/>
      <c r="L41" s="296"/>
      <c r="M41" s="296"/>
      <c r="N41" s="297"/>
      <c r="O41" s="298"/>
      <c r="P41" s="296"/>
      <c r="Q41" s="296"/>
      <c r="R41" s="296"/>
      <c r="S41" s="296"/>
      <c r="T41" s="296"/>
      <c r="U41" s="301"/>
    </row>
    <row r="42" spans="1:21">
      <c r="A42" s="295"/>
      <c r="B42" s="296"/>
      <c r="C42" s="296"/>
      <c r="D42" s="296"/>
      <c r="E42" s="296"/>
      <c r="F42" s="296"/>
      <c r="G42" s="296"/>
      <c r="H42" s="296"/>
      <c r="I42" s="296"/>
      <c r="J42" s="296"/>
      <c r="K42" s="296"/>
      <c r="L42" s="296"/>
      <c r="M42" s="296"/>
      <c r="N42" s="297"/>
      <c r="O42" s="298"/>
      <c r="P42" s="296"/>
      <c r="Q42" s="296"/>
      <c r="R42" s="296"/>
      <c r="S42" s="296"/>
      <c r="T42" s="296"/>
      <c r="U42" s="301"/>
    </row>
    <row r="43" spans="1:21">
      <c r="A43" s="295"/>
      <c r="B43" s="296"/>
      <c r="C43" s="296"/>
      <c r="D43" s="296"/>
      <c r="E43" s="296"/>
      <c r="F43" s="296"/>
      <c r="G43" s="296"/>
      <c r="H43" s="296"/>
      <c r="I43" s="296"/>
      <c r="J43" s="296"/>
      <c r="K43" s="296"/>
      <c r="L43" s="296"/>
      <c r="M43" s="296"/>
      <c r="N43" s="297"/>
      <c r="O43" s="298"/>
      <c r="P43" s="296"/>
      <c r="Q43" s="296"/>
      <c r="R43" s="296"/>
      <c r="S43" s="296"/>
      <c r="T43" s="296"/>
      <c r="U43" s="301"/>
    </row>
    <row r="44" spans="1:21">
      <c r="A44" s="295"/>
      <c r="B44" s="296"/>
      <c r="C44" s="296"/>
      <c r="D44" s="296"/>
      <c r="E44" s="296"/>
      <c r="F44" s="296"/>
      <c r="G44" s="296"/>
      <c r="H44" s="296"/>
      <c r="I44" s="296"/>
      <c r="J44" s="296"/>
      <c r="K44" s="296"/>
      <c r="L44" s="296"/>
      <c r="M44" s="296"/>
      <c r="N44" s="297"/>
      <c r="O44" s="298"/>
      <c r="P44" s="296"/>
      <c r="Q44" s="296"/>
      <c r="R44" s="296"/>
      <c r="S44" s="296"/>
      <c r="T44" s="296"/>
      <c r="U44" s="301"/>
    </row>
    <row r="45" spans="1:21">
      <c r="A45" s="295"/>
      <c r="B45" s="296"/>
      <c r="C45" s="296"/>
      <c r="D45" s="296"/>
      <c r="E45" s="296"/>
      <c r="F45" s="296"/>
      <c r="G45" s="296"/>
      <c r="H45" s="296"/>
      <c r="I45" s="296"/>
      <c r="J45" s="296"/>
      <c r="K45" s="296"/>
      <c r="L45" s="296"/>
      <c r="M45" s="296"/>
      <c r="N45" s="297"/>
      <c r="O45" s="298"/>
      <c r="P45" s="296"/>
      <c r="Q45" s="296"/>
      <c r="R45" s="296"/>
      <c r="S45" s="296"/>
      <c r="T45" s="296"/>
      <c r="U45" s="301"/>
    </row>
    <row r="46" spans="1:21">
      <c r="A46" s="295"/>
      <c r="B46" s="296"/>
      <c r="C46" s="296"/>
      <c r="D46" s="296"/>
      <c r="E46" s="296"/>
      <c r="F46" s="296"/>
      <c r="G46" s="296"/>
      <c r="H46" s="296"/>
      <c r="I46" s="296"/>
      <c r="J46" s="296"/>
      <c r="K46" s="296"/>
      <c r="L46" s="296"/>
      <c r="M46" s="296"/>
      <c r="N46" s="297"/>
      <c r="O46" s="298"/>
      <c r="P46" s="296"/>
      <c r="Q46" s="296"/>
      <c r="R46" s="296"/>
      <c r="S46" s="296"/>
      <c r="T46" s="296"/>
      <c r="U46" s="301"/>
    </row>
    <row r="47" spans="1:21">
      <c r="A47" s="295"/>
      <c r="B47" s="296"/>
      <c r="C47" s="296"/>
      <c r="D47" s="296"/>
      <c r="E47" s="296"/>
      <c r="F47" s="296"/>
      <c r="G47" s="296"/>
      <c r="H47" s="296"/>
      <c r="I47" s="296"/>
      <c r="J47" s="296"/>
      <c r="K47" s="296"/>
      <c r="L47" s="296"/>
      <c r="M47" s="296"/>
      <c r="N47" s="297"/>
      <c r="O47" s="298"/>
      <c r="P47" s="296"/>
      <c r="Q47" s="296"/>
      <c r="R47" s="296"/>
      <c r="S47" s="296"/>
      <c r="T47" s="296"/>
      <c r="U47" s="301"/>
    </row>
    <row r="48" spans="1:21">
      <c r="A48" s="295"/>
      <c r="B48" s="296"/>
      <c r="C48" s="296"/>
      <c r="D48" s="296"/>
      <c r="E48" s="296"/>
      <c r="F48" s="296"/>
      <c r="G48" s="296"/>
      <c r="H48" s="296"/>
      <c r="I48" s="296"/>
      <c r="J48" s="296"/>
      <c r="K48" s="296"/>
      <c r="L48" s="296"/>
      <c r="M48" s="296"/>
      <c r="N48" s="297"/>
      <c r="O48" s="298"/>
      <c r="P48" s="296"/>
      <c r="Q48" s="296"/>
      <c r="R48" s="296"/>
      <c r="S48" s="296"/>
      <c r="T48" s="296"/>
      <c r="U48" s="301"/>
    </row>
    <row r="49" spans="1:21">
      <c r="A49" s="295"/>
      <c r="B49" s="296"/>
      <c r="C49" s="296"/>
      <c r="D49" s="296"/>
      <c r="E49" s="296"/>
      <c r="F49" s="296"/>
      <c r="G49" s="296"/>
      <c r="H49" s="296"/>
      <c r="I49" s="296"/>
      <c r="J49" s="296"/>
      <c r="K49" s="296"/>
      <c r="L49" s="296"/>
      <c r="M49" s="296"/>
      <c r="N49" s="297"/>
      <c r="O49" s="298"/>
      <c r="P49" s="296"/>
      <c r="Q49" s="296"/>
      <c r="R49" s="296"/>
      <c r="S49" s="296"/>
      <c r="T49" s="296"/>
      <c r="U49" s="301"/>
    </row>
    <row r="50" spans="1:21">
      <c r="A50" s="295"/>
      <c r="B50" s="296"/>
      <c r="C50" s="296"/>
      <c r="D50" s="296"/>
      <c r="E50" s="296"/>
      <c r="F50" s="296"/>
      <c r="G50" s="296"/>
      <c r="H50" s="296"/>
      <c r="I50" s="296"/>
      <c r="J50" s="296"/>
      <c r="K50" s="296"/>
      <c r="L50" s="296"/>
      <c r="M50" s="296"/>
      <c r="N50" s="297"/>
      <c r="O50" s="298"/>
      <c r="P50" s="296"/>
      <c r="Q50" s="296"/>
      <c r="R50" s="296"/>
      <c r="S50" s="296"/>
      <c r="T50" s="296"/>
      <c r="U50" s="301"/>
    </row>
    <row r="51" spans="1:21">
      <c r="A51" s="295"/>
      <c r="B51" s="296"/>
      <c r="C51" s="296"/>
      <c r="D51" s="296"/>
      <c r="E51" s="296"/>
      <c r="F51" s="296"/>
      <c r="G51" s="296"/>
      <c r="H51" s="296"/>
      <c r="I51" s="296"/>
      <c r="J51" s="296"/>
      <c r="K51" s="296"/>
      <c r="L51" s="296"/>
      <c r="M51" s="296"/>
      <c r="N51" s="297"/>
      <c r="O51" s="298"/>
      <c r="P51" s="296"/>
      <c r="Q51" s="296"/>
      <c r="R51" s="296"/>
      <c r="S51" s="296"/>
      <c r="T51" s="296"/>
      <c r="U51" s="301"/>
    </row>
    <row r="52" spans="1:21">
      <c r="A52" s="295"/>
      <c r="B52" s="296"/>
      <c r="C52" s="296"/>
      <c r="D52" s="296"/>
      <c r="E52" s="296"/>
      <c r="F52" s="296"/>
      <c r="G52" s="296"/>
      <c r="H52" s="296"/>
      <c r="I52" s="296"/>
      <c r="J52" s="296"/>
      <c r="K52" s="296"/>
      <c r="L52" s="296"/>
      <c r="M52" s="296"/>
      <c r="N52" s="297"/>
      <c r="O52" s="298"/>
      <c r="P52" s="296"/>
      <c r="Q52" s="296"/>
      <c r="R52" s="296"/>
      <c r="S52" s="296"/>
      <c r="T52" s="296"/>
      <c r="U52" s="301"/>
    </row>
    <row r="53" spans="1:21">
      <c r="A53" s="295"/>
      <c r="B53" s="296"/>
      <c r="C53" s="296"/>
      <c r="D53" s="296"/>
      <c r="E53" s="296"/>
      <c r="F53" s="296"/>
      <c r="G53" s="296"/>
      <c r="H53" s="296"/>
      <c r="I53" s="296"/>
      <c r="J53" s="296"/>
      <c r="K53" s="296"/>
      <c r="L53" s="296"/>
      <c r="M53" s="296"/>
      <c r="N53" s="297"/>
      <c r="O53" s="298"/>
      <c r="P53" s="296"/>
      <c r="Q53" s="296"/>
      <c r="R53" s="296"/>
      <c r="S53" s="296"/>
      <c r="T53" s="296"/>
      <c r="U53" s="301"/>
    </row>
    <row r="54" spans="1:21">
      <c r="A54" s="295"/>
      <c r="B54" s="296"/>
      <c r="C54" s="296"/>
      <c r="D54" s="296"/>
      <c r="E54" s="296"/>
      <c r="F54" s="296"/>
      <c r="G54" s="296"/>
      <c r="H54" s="296"/>
      <c r="I54" s="296"/>
      <c r="J54" s="296"/>
      <c r="K54" s="296"/>
      <c r="L54" s="296"/>
      <c r="M54" s="296"/>
      <c r="N54" s="297"/>
      <c r="O54" s="298"/>
      <c r="P54" s="296"/>
      <c r="Q54" s="296"/>
      <c r="R54" s="296"/>
      <c r="S54" s="296"/>
      <c r="T54" s="296"/>
      <c r="U54" s="301"/>
    </row>
    <row r="55" spans="1:21">
      <c r="A55" s="295"/>
      <c r="B55" s="296"/>
      <c r="C55" s="296"/>
      <c r="D55" s="296"/>
      <c r="E55" s="296"/>
      <c r="F55" s="296"/>
      <c r="G55" s="296"/>
      <c r="H55" s="296"/>
      <c r="I55" s="296"/>
      <c r="J55" s="296"/>
      <c r="K55" s="296"/>
      <c r="L55" s="296"/>
      <c r="M55" s="296"/>
      <c r="N55" s="297"/>
      <c r="O55" s="298"/>
      <c r="P55" s="296"/>
      <c r="Q55" s="296"/>
      <c r="R55" s="296"/>
      <c r="S55" s="296"/>
      <c r="T55" s="296"/>
      <c r="U55" s="301"/>
    </row>
    <row r="56" spans="1:21">
      <c r="A56" s="295"/>
      <c r="B56" s="296"/>
      <c r="C56" s="296"/>
      <c r="D56" s="296"/>
      <c r="E56" s="296"/>
      <c r="F56" s="296"/>
      <c r="G56" s="296"/>
      <c r="H56" s="296"/>
      <c r="I56" s="296"/>
      <c r="J56" s="296"/>
      <c r="K56" s="296"/>
      <c r="L56" s="296"/>
      <c r="M56" s="296"/>
      <c r="N56" s="297"/>
      <c r="O56" s="298"/>
      <c r="P56" s="296"/>
      <c r="Q56" s="296"/>
      <c r="R56" s="296"/>
      <c r="S56" s="296"/>
      <c r="T56" s="296"/>
      <c r="U56" s="301"/>
    </row>
    <row r="57" spans="1:21">
      <c r="A57" s="295"/>
      <c r="B57" s="296"/>
      <c r="C57" s="296"/>
      <c r="D57" s="296"/>
      <c r="E57" s="296"/>
      <c r="F57" s="296"/>
      <c r="G57" s="296"/>
      <c r="H57" s="296"/>
      <c r="I57" s="296"/>
      <c r="J57" s="296"/>
      <c r="K57" s="296"/>
      <c r="L57" s="296"/>
      <c r="M57" s="296"/>
      <c r="N57" s="297"/>
      <c r="O57" s="298"/>
      <c r="P57" s="296"/>
      <c r="Q57" s="296"/>
      <c r="R57" s="296"/>
      <c r="S57" s="296"/>
      <c r="T57" s="296"/>
      <c r="U57" s="301"/>
    </row>
    <row r="58" spans="1:21">
      <c r="A58" s="295"/>
      <c r="B58" s="296"/>
      <c r="C58" s="296"/>
      <c r="D58" s="296"/>
      <c r="E58" s="296"/>
      <c r="F58" s="296"/>
      <c r="G58" s="296"/>
      <c r="H58" s="296"/>
      <c r="I58" s="296"/>
      <c r="J58" s="296"/>
      <c r="K58" s="296"/>
      <c r="L58" s="296"/>
      <c r="M58" s="296"/>
      <c r="N58" s="297"/>
      <c r="O58" s="298"/>
      <c r="P58" s="296"/>
      <c r="Q58" s="296"/>
      <c r="R58" s="296"/>
      <c r="S58" s="296"/>
      <c r="T58" s="296"/>
      <c r="U58" s="301"/>
    </row>
    <row r="59" spans="1:21">
      <c r="A59" s="295"/>
      <c r="B59" s="296"/>
      <c r="C59" s="296"/>
      <c r="D59" s="296"/>
      <c r="E59" s="296"/>
      <c r="F59" s="296"/>
      <c r="G59" s="296"/>
      <c r="H59" s="296"/>
      <c r="I59" s="296"/>
      <c r="J59" s="296"/>
      <c r="K59" s="296"/>
      <c r="L59" s="296"/>
      <c r="M59" s="296"/>
      <c r="N59" s="297"/>
      <c r="O59" s="298"/>
      <c r="P59" s="296"/>
      <c r="Q59" s="296"/>
      <c r="R59" s="296"/>
      <c r="S59" s="296"/>
      <c r="T59" s="296"/>
      <c r="U59" s="301"/>
    </row>
    <row r="60" spans="1:21">
      <c r="A60" s="295"/>
      <c r="B60" s="296"/>
      <c r="C60" s="296"/>
      <c r="D60" s="296"/>
      <c r="E60" s="296"/>
      <c r="F60" s="296"/>
      <c r="G60" s="296"/>
      <c r="H60" s="296"/>
      <c r="I60" s="296"/>
      <c r="J60" s="296"/>
      <c r="K60" s="296"/>
      <c r="L60" s="296"/>
      <c r="M60" s="296"/>
      <c r="N60" s="297"/>
      <c r="O60" s="298"/>
      <c r="P60" s="296"/>
      <c r="Q60" s="296"/>
      <c r="R60" s="296"/>
      <c r="S60" s="296"/>
      <c r="T60" s="296"/>
      <c r="U60" s="301"/>
    </row>
    <row r="61" spans="1:21">
      <c r="A61" s="295"/>
      <c r="B61" s="296"/>
      <c r="C61" s="296"/>
      <c r="D61" s="296"/>
      <c r="E61" s="296"/>
      <c r="F61" s="296"/>
      <c r="G61" s="296"/>
      <c r="H61" s="296"/>
      <c r="I61" s="296"/>
      <c r="J61" s="296"/>
      <c r="K61" s="296"/>
      <c r="L61" s="296"/>
      <c r="M61" s="296"/>
      <c r="N61" s="297"/>
      <c r="O61" s="298"/>
      <c r="P61" s="296"/>
      <c r="Q61" s="296"/>
      <c r="R61" s="296"/>
      <c r="S61" s="296"/>
      <c r="T61" s="296"/>
      <c r="U61" s="301"/>
    </row>
    <row r="62" spans="1:21">
      <c r="A62" s="302"/>
      <c r="B62" s="303"/>
      <c r="C62" s="303"/>
      <c r="D62" s="303"/>
      <c r="E62" s="303"/>
      <c r="F62" s="303"/>
      <c r="G62" s="303"/>
      <c r="H62" s="303"/>
      <c r="I62" s="303"/>
      <c r="J62" s="303"/>
      <c r="K62" s="303"/>
      <c r="L62" s="303"/>
      <c r="M62" s="303"/>
      <c r="N62" s="304"/>
      <c r="O62" s="305"/>
      <c r="P62" s="303"/>
      <c r="Q62" s="303"/>
      <c r="R62" s="303"/>
      <c r="S62" s="303"/>
      <c r="T62" s="303"/>
      <c r="U62" s="306"/>
    </row>
    <row r="63" spans="1:21" s="275" customFormat="1" ht="19.5" customHeight="1" thickBot="1">
      <c r="A63" s="274" t="s">
        <v>373</v>
      </c>
      <c r="H63" s="276"/>
      <c r="I63" s="277"/>
      <c r="J63" s="277"/>
      <c r="K63" s="278"/>
      <c r="L63" s="278"/>
      <c r="M63" s="279"/>
      <c r="P63" s="280"/>
      <c r="Q63" s="280"/>
      <c r="R63" s="280"/>
      <c r="S63" s="280"/>
      <c r="T63" s="281"/>
      <c r="U63" s="282"/>
    </row>
    <row r="64" spans="1:21" s="266" customFormat="1" ht="19.5" customHeight="1">
      <c r="A64" s="283" t="s">
        <v>374</v>
      </c>
      <c r="B64" s="284"/>
      <c r="C64" s="284"/>
      <c r="D64" s="284"/>
      <c r="E64" s="284"/>
      <c r="F64" s="284"/>
      <c r="G64" s="284"/>
      <c r="H64" s="284"/>
      <c r="I64" s="284"/>
      <c r="J64" s="284"/>
      <c r="K64" s="284"/>
      <c r="L64" s="284"/>
      <c r="M64" s="285"/>
      <c r="N64" s="463" t="s">
        <v>375</v>
      </c>
      <c r="O64" s="466" t="s">
        <v>376</v>
      </c>
      <c r="P64" s="284" t="s">
        <v>240</v>
      </c>
      <c r="Q64" s="284"/>
      <c r="R64" s="284" t="s">
        <v>377</v>
      </c>
      <c r="S64" s="284"/>
      <c r="T64" s="284"/>
      <c r="U64" s="469" t="s">
        <v>378</v>
      </c>
    </row>
    <row r="65" spans="1:21" s="266" customFormat="1" ht="19.5" customHeight="1">
      <c r="A65" s="458" t="s">
        <v>230</v>
      </c>
      <c r="B65" s="453" t="s">
        <v>231</v>
      </c>
      <c r="C65" s="453" t="s">
        <v>232</v>
      </c>
      <c r="D65" s="453" t="s">
        <v>233</v>
      </c>
      <c r="E65" s="453" t="s">
        <v>234</v>
      </c>
      <c r="F65" s="453" t="s">
        <v>235</v>
      </c>
      <c r="G65" s="453" t="s">
        <v>379</v>
      </c>
      <c r="H65" s="472" t="s">
        <v>422</v>
      </c>
      <c r="I65" s="453" t="s">
        <v>380</v>
      </c>
      <c r="J65" s="453" t="s">
        <v>381</v>
      </c>
      <c r="K65" s="453" t="s">
        <v>237</v>
      </c>
      <c r="L65" s="453" t="s">
        <v>238</v>
      </c>
      <c r="M65" s="453" t="s">
        <v>239</v>
      </c>
      <c r="N65" s="464"/>
      <c r="O65" s="467"/>
      <c r="P65" s="453" t="s">
        <v>241</v>
      </c>
      <c r="Q65" s="453" t="s">
        <v>382</v>
      </c>
      <c r="R65" s="453" t="s">
        <v>241</v>
      </c>
      <c r="S65" s="286" t="s">
        <v>242</v>
      </c>
      <c r="T65" s="453" t="s">
        <v>368</v>
      </c>
      <c r="U65" s="470"/>
    </row>
    <row r="66" spans="1:21" s="266" customFormat="1" ht="19.5" customHeight="1">
      <c r="A66" s="459"/>
      <c r="B66" s="454"/>
      <c r="C66" s="454"/>
      <c r="D66" s="454"/>
      <c r="E66" s="454"/>
      <c r="F66" s="454"/>
      <c r="G66" s="454"/>
      <c r="H66" s="473"/>
      <c r="I66" s="454"/>
      <c r="J66" s="454"/>
      <c r="K66" s="454"/>
      <c r="L66" s="454"/>
      <c r="M66" s="454"/>
      <c r="N66" s="465"/>
      <c r="O66" s="468"/>
      <c r="P66" s="454"/>
      <c r="Q66" s="454"/>
      <c r="R66" s="454"/>
      <c r="S66" s="287" t="s">
        <v>243</v>
      </c>
      <c r="T66" s="454"/>
      <c r="U66" s="471"/>
    </row>
    <row r="67" spans="1:21">
      <c r="A67" s="288"/>
      <c r="B67" s="289"/>
      <c r="C67" s="289"/>
      <c r="D67" s="289"/>
      <c r="E67" s="289"/>
      <c r="F67" s="289"/>
      <c r="G67" s="289"/>
      <c r="H67" s="289"/>
      <c r="I67" s="289"/>
      <c r="J67" s="289"/>
      <c r="K67" s="289"/>
      <c r="L67" s="289"/>
      <c r="M67" s="289"/>
      <c r="N67" s="290"/>
      <c r="O67" s="291"/>
      <c r="P67" s="292"/>
      <c r="Q67" s="292"/>
      <c r="R67" s="292"/>
      <c r="S67" s="292"/>
      <c r="T67" s="292"/>
      <c r="U67" s="293"/>
    </row>
    <row r="68" spans="1:21">
      <c r="A68" s="295"/>
      <c r="B68" s="296"/>
      <c r="C68" s="296"/>
      <c r="D68" s="296"/>
      <c r="E68" s="296"/>
      <c r="F68" s="296"/>
      <c r="G68" s="296"/>
      <c r="H68" s="296"/>
      <c r="I68" s="296"/>
      <c r="J68" s="296"/>
      <c r="K68" s="296"/>
      <c r="L68" s="296"/>
      <c r="M68" s="296"/>
      <c r="N68" s="297"/>
      <c r="O68" s="298"/>
      <c r="P68" s="299"/>
      <c r="Q68" s="299"/>
      <c r="R68" s="299"/>
      <c r="S68" s="299"/>
      <c r="T68" s="299"/>
      <c r="U68" s="300"/>
    </row>
    <row r="69" spans="1:21">
      <c r="A69" s="295"/>
      <c r="B69" s="296"/>
      <c r="C69" s="296"/>
      <c r="D69" s="296"/>
      <c r="E69" s="296"/>
      <c r="F69" s="296"/>
      <c r="G69" s="296"/>
      <c r="H69" s="296"/>
      <c r="I69" s="296"/>
      <c r="J69" s="296"/>
      <c r="K69" s="296"/>
      <c r="L69" s="296"/>
      <c r="M69" s="296"/>
      <c r="N69" s="297"/>
      <c r="O69" s="298"/>
      <c r="P69" s="296"/>
      <c r="Q69" s="296"/>
      <c r="R69" s="296"/>
      <c r="S69" s="296"/>
      <c r="T69" s="296"/>
      <c r="U69" s="301"/>
    </row>
    <row r="70" spans="1:21">
      <c r="A70" s="295"/>
      <c r="B70" s="296"/>
      <c r="C70" s="296"/>
      <c r="D70" s="296"/>
      <c r="E70" s="296"/>
      <c r="F70" s="296"/>
      <c r="G70" s="296"/>
      <c r="H70" s="296"/>
      <c r="I70" s="296"/>
      <c r="J70" s="296"/>
      <c r="K70" s="296"/>
      <c r="L70" s="296"/>
      <c r="M70" s="296"/>
      <c r="N70" s="297"/>
      <c r="O70" s="298"/>
      <c r="P70" s="296"/>
      <c r="Q70" s="296"/>
      <c r="R70" s="296"/>
      <c r="S70" s="296"/>
      <c r="T70" s="296"/>
      <c r="U70" s="301"/>
    </row>
    <row r="71" spans="1:21">
      <c r="A71" s="295"/>
      <c r="B71" s="296"/>
      <c r="C71" s="296"/>
      <c r="D71" s="296"/>
      <c r="E71" s="296"/>
      <c r="F71" s="296"/>
      <c r="G71" s="296"/>
      <c r="H71" s="296"/>
      <c r="I71" s="296"/>
      <c r="J71" s="296"/>
      <c r="K71" s="296"/>
      <c r="L71" s="296"/>
      <c r="M71" s="296"/>
      <c r="N71" s="297"/>
      <c r="O71" s="298"/>
      <c r="P71" s="296"/>
      <c r="Q71" s="296"/>
      <c r="R71" s="296"/>
      <c r="S71" s="296"/>
      <c r="T71" s="296"/>
      <c r="U71" s="301"/>
    </row>
    <row r="72" spans="1:21">
      <c r="A72" s="295"/>
      <c r="B72" s="296"/>
      <c r="C72" s="296"/>
      <c r="D72" s="296"/>
      <c r="E72" s="296"/>
      <c r="F72" s="296"/>
      <c r="G72" s="296"/>
      <c r="H72" s="296"/>
      <c r="I72" s="296"/>
      <c r="J72" s="296"/>
      <c r="K72" s="296"/>
      <c r="L72" s="296"/>
      <c r="M72" s="296"/>
      <c r="N72" s="297"/>
      <c r="O72" s="298"/>
      <c r="P72" s="296"/>
      <c r="Q72" s="296"/>
      <c r="R72" s="296"/>
      <c r="S72" s="296"/>
      <c r="T72" s="296"/>
      <c r="U72" s="301"/>
    </row>
    <row r="73" spans="1:21">
      <c r="A73" s="295"/>
      <c r="B73" s="296"/>
      <c r="C73" s="296"/>
      <c r="D73" s="296"/>
      <c r="E73" s="296"/>
      <c r="F73" s="296"/>
      <c r="G73" s="296"/>
      <c r="H73" s="296"/>
      <c r="I73" s="296"/>
      <c r="J73" s="296"/>
      <c r="K73" s="296"/>
      <c r="L73" s="296"/>
      <c r="M73" s="296"/>
      <c r="N73" s="297"/>
      <c r="O73" s="298"/>
      <c r="P73" s="296"/>
      <c r="Q73" s="296"/>
      <c r="R73" s="296"/>
      <c r="S73" s="296"/>
      <c r="T73" s="296"/>
      <c r="U73" s="301"/>
    </row>
    <row r="74" spans="1:21">
      <c r="A74" s="295"/>
      <c r="B74" s="296"/>
      <c r="C74" s="296"/>
      <c r="D74" s="296"/>
      <c r="E74" s="296"/>
      <c r="F74" s="296"/>
      <c r="G74" s="296"/>
      <c r="H74" s="296"/>
      <c r="I74" s="296"/>
      <c r="J74" s="296"/>
      <c r="K74" s="296"/>
      <c r="L74" s="296"/>
      <c r="M74" s="296"/>
      <c r="N74" s="297"/>
      <c r="O74" s="298"/>
      <c r="P74" s="296"/>
      <c r="Q74" s="296"/>
      <c r="R74" s="296"/>
      <c r="S74" s="296"/>
      <c r="T74" s="296"/>
      <c r="U74" s="301"/>
    </row>
    <row r="75" spans="1:21">
      <c r="A75" s="295"/>
      <c r="B75" s="296"/>
      <c r="C75" s="296"/>
      <c r="D75" s="296"/>
      <c r="E75" s="296"/>
      <c r="F75" s="296"/>
      <c r="G75" s="296"/>
      <c r="H75" s="296"/>
      <c r="I75" s="296"/>
      <c r="J75" s="296"/>
      <c r="K75" s="296"/>
      <c r="L75" s="296"/>
      <c r="M75" s="296"/>
      <c r="N75" s="297"/>
      <c r="O75" s="298"/>
      <c r="P75" s="296"/>
      <c r="Q75" s="296"/>
      <c r="R75" s="296"/>
      <c r="S75" s="296"/>
      <c r="T75" s="296"/>
      <c r="U75" s="301"/>
    </row>
    <row r="76" spans="1:21">
      <c r="A76" s="295"/>
      <c r="B76" s="296"/>
      <c r="C76" s="296"/>
      <c r="D76" s="296"/>
      <c r="E76" s="296"/>
      <c r="F76" s="296"/>
      <c r="G76" s="296"/>
      <c r="H76" s="296"/>
      <c r="I76" s="296"/>
      <c r="J76" s="296"/>
      <c r="K76" s="296"/>
      <c r="L76" s="296"/>
      <c r="M76" s="296"/>
      <c r="N76" s="297"/>
      <c r="O76" s="298"/>
      <c r="P76" s="296"/>
      <c r="Q76" s="296"/>
      <c r="R76" s="296"/>
      <c r="S76" s="296"/>
      <c r="T76" s="296"/>
      <c r="U76" s="301"/>
    </row>
    <row r="77" spans="1:21">
      <c r="A77" s="295"/>
      <c r="B77" s="296"/>
      <c r="C77" s="296"/>
      <c r="D77" s="296"/>
      <c r="E77" s="296"/>
      <c r="F77" s="296"/>
      <c r="G77" s="296"/>
      <c r="H77" s="296"/>
      <c r="I77" s="296"/>
      <c r="J77" s="296"/>
      <c r="K77" s="296"/>
      <c r="L77" s="296"/>
      <c r="M77" s="296"/>
      <c r="N77" s="297"/>
      <c r="O77" s="298"/>
      <c r="P77" s="296"/>
      <c r="Q77" s="296"/>
      <c r="R77" s="296"/>
      <c r="S77" s="296"/>
      <c r="T77" s="296"/>
      <c r="U77" s="301"/>
    </row>
    <row r="78" spans="1:21">
      <c r="A78" s="295"/>
      <c r="B78" s="296"/>
      <c r="C78" s="296"/>
      <c r="D78" s="296"/>
      <c r="E78" s="296"/>
      <c r="F78" s="296"/>
      <c r="G78" s="296"/>
      <c r="H78" s="296"/>
      <c r="I78" s="296"/>
      <c r="J78" s="296"/>
      <c r="K78" s="296"/>
      <c r="L78" s="296"/>
      <c r="M78" s="296"/>
      <c r="N78" s="455" t="s">
        <v>423</v>
      </c>
      <c r="O78" s="298"/>
      <c r="P78" s="296"/>
      <c r="Q78" s="296"/>
      <c r="R78" s="296"/>
      <c r="S78" s="296"/>
      <c r="T78" s="296"/>
      <c r="U78" s="301"/>
    </row>
    <row r="79" spans="1:21">
      <c r="A79" s="295"/>
      <c r="B79" s="296"/>
      <c r="C79" s="296"/>
      <c r="D79" s="296"/>
      <c r="E79" s="296"/>
      <c r="F79" s="296"/>
      <c r="G79" s="296"/>
      <c r="H79" s="296"/>
      <c r="I79" s="296"/>
      <c r="J79" s="296"/>
      <c r="K79" s="296"/>
      <c r="L79" s="296"/>
      <c r="M79" s="296"/>
      <c r="N79" s="456"/>
      <c r="O79" s="298"/>
      <c r="P79" s="296"/>
      <c r="Q79" s="296"/>
      <c r="R79" s="296"/>
      <c r="S79" s="296"/>
      <c r="T79" s="296"/>
      <c r="U79" s="301"/>
    </row>
    <row r="80" spans="1:21">
      <c r="A80" s="295"/>
      <c r="B80" s="296"/>
      <c r="C80" s="296"/>
      <c r="D80" s="296"/>
      <c r="E80" s="296"/>
      <c r="F80" s="296"/>
      <c r="G80" s="296"/>
      <c r="H80" s="296"/>
      <c r="I80" s="296"/>
      <c r="J80" s="296"/>
      <c r="K80" s="296"/>
      <c r="L80" s="296"/>
      <c r="M80" s="296"/>
      <c r="N80" s="456"/>
      <c r="O80" s="298"/>
      <c r="P80" s="296"/>
      <c r="Q80" s="296"/>
      <c r="R80" s="296"/>
      <c r="S80" s="296"/>
      <c r="T80" s="296"/>
      <c r="U80" s="301"/>
    </row>
    <row r="81" spans="1:21">
      <c r="A81" s="295"/>
      <c r="B81" s="296"/>
      <c r="C81" s="296"/>
      <c r="D81" s="296"/>
      <c r="E81" s="296"/>
      <c r="F81" s="296"/>
      <c r="G81" s="296"/>
      <c r="H81" s="296"/>
      <c r="I81" s="296"/>
      <c r="J81" s="296"/>
      <c r="K81" s="296"/>
      <c r="L81" s="296"/>
      <c r="M81" s="296"/>
      <c r="N81" s="456"/>
      <c r="O81" s="298"/>
      <c r="P81" s="296"/>
      <c r="Q81" s="296"/>
      <c r="R81" s="296"/>
      <c r="S81" s="296"/>
      <c r="T81" s="296"/>
      <c r="U81" s="301"/>
    </row>
    <row r="82" spans="1:21">
      <c r="A82" s="295"/>
      <c r="B82" s="296"/>
      <c r="C82" s="296"/>
      <c r="D82" s="296"/>
      <c r="E82" s="296"/>
      <c r="F82" s="296"/>
      <c r="G82" s="296"/>
      <c r="H82" s="296"/>
      <c r="I82" s="296"/>
      <c r="J82" s="296"/>
      <c r="K82" s="296"/>
      <c r="L82" s="296"/>
      <c r="M82" s="296"/>
      <c r="N82" s="456"/>
      <c r="O82" s="298"/>
      <c r="P82" s="296"/>
      <c r="Q82" s="296"/>
      <c r="R82" s="296"/>
      <c r="S82" s="296"/>
      <c r="T82" s="296"/>
      <c r="U82" s="301"/>
    </row>
    <row r="83" spans="1:21">
      <c r="A83" s="295"/>
      <c r="B83" s="296"/>
      <c r="C83" s="296"/>
      <c r="D83" s="296"/>
      <c r="E83" s="296"/>
      <c r="F83" s="296"/>
      <c r="G83" s="296"/>
      <c r="H83" s="296"/>
      <c r="I83" s="296"/>
      <c r="J83" s="296"/>
      <c r="K83" s="296"/>
      <c r="L83" s="296"/>
      <c r="M83" s="296"/>
      <c r="N83" s="457"/>
      <c r="O83" s="298"/>
      <c r="P83" s="296"/>
      <c r="Q83" s="296"/>
      <c r="R83" s="296"/>
      <c r="S83" s="296"/>
      <c r="T83" s="296"/>
      <c r="U83" s="301"/>
    </row>
    <row r="84" spans="1:21">
      <c r="A84" s="295"/>
      <c r="B84" s="296"/>
      <c r="C84" s="296"/>
      <c r="D84" s="296"/>
      <c r="E84" s="296"/>
      <c r="F84" s="296"/>
      <c r="G84" s="296"/>
      <c r="H84" s="296"/>
      <c r="I84" s="296"/>
      <c r="J84" s="296"/>
      <c r="K84" s="296"/>
      <c r="L84" s="296"/>
      <c r="M84" s="296"/>
      <c r="N84" s="297"/>
      <c r="O84" s="298"/>
      <c r="P84" s="296"/>
      <c r="Q84" s="296"/>
      <c r="R84" s="296"/>
      <c r="S84" s="296"/>
      <c r="T84" s="296"/>
      <c r="U84" s="301"/>
    </row>
    <row r="85" spans="1:21">
      <c r="A85" s="295"/>
      <c r="B85" s="296"/>
      <c r="C85" s="296"/>
      <c r="D85" s="296"/>
      <c r="E85" s="296"/>
      <c r="F85" s="296"/>
      <c r="G85" s="296"/>
      <c r="H85" s="296"/>
      <c r="I85" s="296"/>
      <c r="J85" s="296"/>
      <c r="K85" s="296"/>
      <c r="L85" s="296"/>
      <c r="M85" s="296"/>
      <c r="N85" s="297"/>
      <c r="O85" s="298"/>
      <c r="P85" s="296"/>
      <c r="Q85" s="296"/>
      <c r="R85" s="296"/>
      <c r="S85" s="296"/>
      <c r="T85" s="296"/>
      <c r="U85" s="301"/>
    </row>
    <row r="86" spans="1:21">
      <c r="A86" s="295"/>
      <c r="B86" s="296"/>
      <c r="C86" s="296"/>
      <c r="D86" s="296"/>
      <c r="E86" s="296"/>
      <c r="F86" s="296"/>
      <c r="G86" s="296"/>
      <c r="H86" s="296"/>
      <c r="I86" s="296"/>
      <c r="J86" s="296"/>
      <c r="K86" s="296"/>
      <c r="L86" s="296"/>
      <c r="M86" s="296"/>
      <c r="N86" s="297"/>
      <c r="O86" s="298"/>
      <c r="P86" s="296"/>
      <c r="Q86" s="296"/>
      <c r="R86" s="296"/>
      <c r="S86" s="296"/>
      <c r="T86" s="296"/>
      <c r="U86" s="301"/>
    </row>
    <row r="87" spans="1:21">
      <c r="A87" s="295"/>
      <c r="B87" s="296"/>
      <c r="C87" s="296"/>
      <c r="D87" s="296"/>
      <c r="E87" s="296"/>
      <c r="F87" s="296"/>
      <c r="G87" s="296"/>
      <c r="H87" s="296"/>
      <c r="I87" s="296"/>
      <c r="J87" s="296"/>
      <c r="K87" s="296"/>
      <c r="L87" s="296"/>
      <c r="M87" s="296"/>
      <c r="N87" s="297"/>
      <c r="O87" s="298"/>
      <c r="P87" s="296"/>
      <c r="Q87" s="296"/>
      <c r="R87" s="296"/>
      <c r="S87" s="296"/>
      <c r="T87" s="296"/>
      <c r="U87" s="301"/>
    </row>
    <row r="88" spans="1:21">
      <c r="A88" s="295"/>
      <c r="B88" s="296"/>
      <c r="C88" s="296"/>
      <c r="D88" s="296"/>
      <c r="E88" s="296"/>
      <c r="F88" s="296"/>
      <c r="G88" s="296"/>
      <c r="H88" s="296"/>
      <c r="I88" s="296"/>
      <c r="J88" s="296"/>
      <c r="K88" s="296"/>
      <c r="L88" s="296"/>
      <c r="M88" s="296"/>
      <c r="N88" s="297"/>
      <c r="O88" s="298"/>
      <c r="P88" s="296"/>
      <c r="Q88" s="296"/>
      <c r="R88" s="296"/>
      <c r="S88" s="296"/>
      <c r="T88" s="296"/>
      <c r="U88" s="301"/>
    </row>
    <row r="89" spans="1:21">
      <c r="A89" s="295"/>
      <c r="B89" s="296"/>
      <c r="C89" s="296"/>
      <c r="D89" s="296"/>
      <c r="E89" s="296"/>
      <c r="F89" s="296"/>
      <c r="G89" s="296"/>
      <c r="H89" s="296"/>
      <c r="I89" s="296"/>
      <c r="J89" s="296"/>
      <c r="K89" s="296"/>
      <c r="L89" s="296"/>
      <c r="M89" s="296"/>
      <c r="N89" s="297"/>
      <c r="O89" s="298"/>
      <c r="P89" s="296"/>
      <c r="Q89" s="296"/>
      <c r="R89" s="296"/>
      <c r="S89" s="296"/>
      <c r="T89" s="296"/>
      <c r="U89" s="301"/>
    </row>
    <row r="90" spans="1:21">
      <c r="A90" s="295"/>
      <c r="B90" s="296"/>
      <c r="C90" s="296"/>
      <c r="D90" s="296"/>
      <c r="E90" s="296"/>
      <c r="F90" s="296"/>
      <c r="G90" s="296"/>
      <c r="H90" s="296"/>
      <c r="I90" s="296"/>
      <c r="J90" s="296"/>
      <c r="K90" s="296"/>
      <c r="L90" s="296"/>
      <c r="M90" s="296"/>
      <c r="N90" s="297"/>
      <c r="O90" s="298"/>
      <c r="P90" s="296"/>
      <c r="Q90" s="296"/>
      <c r="R90" s="296"/>
      <c r="S90" s="296"/>
      <c r="T90" s="296"/>
      <c r="U90" s="301"/>
    </row>
    <row r="91" spans="1:21">
      <c r="A91" s="295"/>
      <c r="B91" s="296"/>
      <c r="C91" s="296"/>
      <c r="D91" s="296"/>
      <c r="E91" s="296"/>
      <c r="F91" s="296"/>
      <c r="G91" s="296"/>
      <c r="H91" s="296"/>
      <c r="I91" s="296"/>
      <c r="J91" s="296"/>
      <c r="K91" s="296"/>
      <c r="L91" s="296"/>
      <c r="M91" s="296"/>
      <c r="N91" s="297"/>
      <c r="O91" s="298"/>
      <c r="P91" s="296"/>
      <c r="Q91" s="296"/>
      <c r="R91" s="296"/>
      <c r="S91" s="296"/>
      <c r="T91" s="296"/>
      <c r="U91" s="301"/>
    </row>
    <row r="92" spans="1:21">
      <c r="A92" s="295"/>
      <c r="B92" s="296"/>
      <c r="C92" s="296"/>
      <c r="D92" s="296"/>
      <c r="E92" s="296"/>
      <c r="F92" s="296"/>
      <c r="G92" s="296"/>
      <c r="H92" s="296"/>
      <c r="I92" s="296"/>
      <c r="J92" s="296"/>
      <c r="K92" s="296"/>
      <c r="L92" s="296"/>
      <c r="M92" s="296"/>
      <c r="N92" s="297"/>
      <c r="O92" s="298"/>
      <c r="P92" s="296"/>
      <c r="Q92" s="296"/>
      <c r="R92" s="296"/>
      <c r="S92" s="296"/>
      <c r="T92" s="296"/>
      <c r="U92" s="301"/>
    </row>
    <row r="93" spans="1:21">
      <c r="A93" s="295"/>
      <c r="B93" s="296"/>
      <c r="C93" s="296"/>
      <c r="D93" s="296"/>
      <c r="E93" s="296"/>
      <c r="F93" s="296"/>
      <c r="G93" s="296"/>
      <c r="H93" s="296"/>
      <c r="I93" s="296"/>
      <c r="J93" s="296"/>
      <c r="K93" s="296"/>
      <c r="L93" s="296"/>
      <c r="M93" s="296"/>
      <c r="N93" s="297"/>
      <c r="O93" s="298"/>
      <c r="P93" s="296"/>
      <c r="Q93" s="296"/>
      <c r="R93" s="296"/>
      <c r="S93" s="296"/>
      <c r="T93" s="296"/>
      <c r="U93" s="301"/>
    </row>
    <row r="94" spans="1:21">
      <c r="A94" s="295"/>
      <c r="B94" s="296"/>
      <c r="C94" s="296"/>
      <c r="D94" s="296"/>
      <c r="E94" s="296"/>
      <c r="F94" s="296"/>
      <c r="G94" s="296"/>
      <c r="H94" s="296"/>
      <c r="I94" s="296"/>
      <c r="J94" s="296"/>
      <c r="K94" s="296"/>
      <c r="L94" s="296"/>
      <c r="M94" s="296"/>
      <c r="N94" s="297"/>
      <c r="O94" s="298"/>
      <c r="P94" s="296"/>
      <c r="Q94" s="296"/>
      <c r="R94" s="296"/>
      <c r="S94" s="296"/>
      <c r="T94" s="296"/>
      <c r="U94" s="301"/>
    </row>
    <row r="95" spans="1:21">
      <c r="A95" s="295"/>
      <c r="B95" s="296"/>
      <c r="C95" s="296"/>
      <c r="D95" s="296"/>
      <c r="E95" s="296"/>
      <c r="F95" s="296"/>
      <c r="G95" s="296"/>
      <c r="H95" s="296"/>
      <c r="I95" s="296"/>
      <c r="J95" s="296"/>
      <c r="K95" s="296"/>
      <c r="L95" s="296"/>
      <c r="M95" s="296"/>
      <c r="N95" s="297"/>
      <c r="O95" s="298"/>
      <c r="P95" s="296"/>
      <c r="Q95" s="296"/>
      <c r="R95" s="296"/>
      <c r="S95" s="296"/>
      <c r="T95" s="296"/>
      <c r="U95" s="301"/>
    </row>
    <row r="96" spans="1:21">
      <c r="A96" s="295"/>
      <c r="B96" s="296"/>
      <c r="C96" s="296"/>
      <c r="D96" s="296"/>
      <c r="E96" s="296"/>
      <c r="F96" s="296"/>
      <c r="G96" s="296"/>
      <c r="H96" s="296"/>
      <c r="I96" s="296"/>
      <c r="J96" s="296"/>
      <c r="K96" s="296"/>
      <c r="L96" s="296"/>
      <c r="M96" s="296"/>
      <c r="N96" s="297"/>
      <c r="O96" s="298"/>
      <c r="P96" s="296"/>
      <c r="Q96" s="296"/>
      <c r="R96" s="296"/>
      <c r="S96" s="296"/>
      <c r="T96" s="296"/>
      <c r="U96" s="301"/>
    </row>
    <row r="97" spans="1:21">
      <c r="A97" s="295"/>
      <c r="B97" s="296"/>
      <c r="C97" s="296"/>
      <c r="D97" s="296"/>
      <c r="E97" s="296"/>
      <c r="F97" s="296"/>
      <c r="G97" s="296"/>
      <c r="H97" s="296"/>
      <c r="I97" s="296"/>
      <c r="J97" s="296"/>
      <c r="K97" s="296"/>
      <c r="L97" s="296"/>
      <c r="M97" s="296"/>
      <c r="N97" s="297"/>
      <c r="O97" s="298"/>
      <c r="P97" s="296"/>
      <c r="Q97" s="296"/>
      <c r="R97" s="296"/>
      <c r="S97" s="296"/>
      <c r="T97" s="296"/>
      <c r="U97" s="301"/>
    </row>
    <row r="98" spans="1:21">
      <c r="A98" s="295"/>
      <c r="B98" s="296"/>
      <c r="C98" s="296"/>
      <c r="D98" s="296"/>
      <c r="E98" s="296"/>
      <c r="F98" s="296"/>
      <c r="G98" s="296"/>
      <c r="H98" s="296"/>
      <c r="I98" s="296"/>
      <c r="J98" s="296"/>
      <c r="K98" s="296"/>
      <c r="L98" s="296"/>
      <c r="M98" s="296"/>
      <c r="N98" s="297"/>
      <c r="O98" s="298"/>
      <c r="P98" s="296"/>
      <c r="Q98" s="296"/>
      <c r="R98" s="296"/>
      <c r="S98" s="296"/>
      <c r="T98" s="296"/>
      <c r="U98" s="301"/>
    </row>
    <row r="99" spans="1:21">
      <c r="A99" s="295"/>
      <c r="B99" s="296"/>
      <c r="C99" s="296"/>
      <c r="D99" s="296"/>
      <c r="E99" s="296"/>
      <c r="F99" s="296"/>
      <c r="G99" s="296"/>
      <c r="H99" s="296"/>
      <c r="I99" s="296"/>
      <c r="J99" s="296"/>
      <c r="K99" s="296"/>
      <c r="L99" s="296"/>
      <c r="M99" s="296"/>
      <c r="N99" s="297"/>
      <c r="O99" s="298"/>
      <c r="P99" s="296"/>
      <c r="Q99" s="296"/>
      <c r="R99" s="296"/>
      <c r="S99" s="296"/>
      <c r="T99" s="296"/>
      <c r="U99" s="301"/>
    </row>
    <row r="100" spans="1:21">
      <c r="A100" s="295"/>
      <c r="B100" s="296"/>
      <c r="C100" s="296"/>
      <c r="D100" s="296"/>
      <c r="E100" s="296"/>
      <c r="F100" s="296"/>
      <c r="G100" s="296"/>
      <c r="H100" s="296"/>
      <c r="I100" s="296"/>
      <c r="J100" s="296"/>
      <c r="K100" s="296"/>
      <c r="L100" s="296"/>
      <c r="M100" s="296"/>
      <c r="N100" s="297"/>
      <c r="O100" s="298"/>
      <c r="P100" s="296"/>
      <c r="Q100" s="296"/>
      <c r="R100" s="296"/>
      <c r="S100" s="296"/>
      <c r="T100" s="296"/>
      <c r="U100" s="301"/>
    </row>
    <row r="101" spans="1:21">
      <c r="A101" s="295"/>
      <c r="B101" s="296"/>
      <c r="C101" s="296"/>
      <c r="D101" s="296"/>
      <c r="E101" s="296"/>
      <c r="F101" s="296"/>
      <c r="G101" s="296"/>
      <c r="H101" s="296"/>
      <c r="I101" s="296"/>
      <c r="J101" s="296"/>
      <c r="K101" s="296"/>
      <c r="L101" s="296"/>
      <c r="M101" s="296"/>
      <c r="N101" s="297"/>
      <c r="O101" s="298"/>
      <c r="P101" s="296"/>
      <c r="Q101" s="296"/>
      <c r="R101" s="296"/>
      <c r="S101" s="296"/>
      <c r="T101" s="296"/>
      <c r="U101" s="301"/>
    </row>
    <row r="102" spans="1:21">
      <c r="A102" s="295"/>
      <c r="B102" s="296"/>
      <c r="C102" s="296"/>
      <c r="D102" s="296"/>
      <c r="E102" s="296"/>
      <c r="F102" s="296"/>
      <c r="G102" s="296"/>
      <c r="H102" s="296"/>
      <c r="I102" s="296"/>
      <c r="J102" s="296"/>
      <c r="K102" s="296"/>
      <c r="L102" s="296"/>
      <c r="M102" s="296"/>
      <c r="N102" s="297"/>
      <c r="O102" s="298"/>
      <c r="P102" s="296"/>
      <c r="Q102" s="296"/>
      <c r="R102" s="296"/>
      <c r="S102" s="296"/>
      <c r="T102" s="296"/>
      <c r="U102" s="301"/>
    </row>
    <row r="103" spans="1:21">
      <c r="A103" s="295"/>
      <c r="B103" s="296"/>
      <c r="C103" s="296"/>
      <c r="D103" s="296"/>
      <c r="E103" s="296"/>
      <c r="F103" s="296"/>
      <c r="G103" s="296"/>
      <c r="H103" s="296"/>
      <c r="I103" s="296"/>
      <c r="J103" s="296"/>
      <c r="K103" s="296"/>
      <c r="L103" s="296"/>
      <c r="M103" s="296"/>
      <c r="N103" s="297"/>
      <c r="O103" s="298"/>
      <c r="P103" s="296"/>
      <c r="Q103" s="296"/>
      <c r="R103" s="296"/>
      <c r="S103" s="296"/>
      <c r="T103" s="296"/>
      <c r="U103" s="301"/>
    </row>
    <row r="104" spans="1:21">
      <c r="A104" s="295"/>
      <c r="B104" s="296"/>
      <c r="C104" s="296"/>
      <c r="D104" s="296"/>
      <c r="E104" s="296"/>
      <c r="F104" s="296"/>
      <c r="G104" s="296"/>
      <c r="H104" s="296"/>
      <c r="I104" s="296"/>
      <c r="J104" s="296"/>
      <c r="K104" s="296"/>
      <c r="L104" s="296"/>
      <c r="M104" s="296"/>
      <c r="N104" s="297"/>
      <c r="O104" s="298"/>
      <c r="P104" s="296"/>
      <c r="Q104" s="296"/>
      <c r="R104" s="296"/>
      <c r="S104" s="296"/>
      <c r="T104" s="296"/>
      <c r="U104" s="301"/>
    </row>
    <row r="105" spans="1:21">
      <c r="A105" s="295"/>
      <c r="B105" s="296"/>
      <c r="C105" s="296"/>
      <c r="D105" s="296"/>
      <c r="E105" s="296"/>
      <c r="F105" s="296"/>
      <c r="G105" s="296"/>
      <c r="H105" s="296"/>
      <c r="I105" s="296"/>
      <c r="J105" s="296"/>
      <c r="K105" s="296"/>
      <c r="L105" s="296"/>
      <c r="M105" s="296"/>
      <c r="N105" s="297"/>
      <c r="O105" s="298"/>
      <c r="P105" s="296"/>
      <c r="Q105" s="296"/>
      <c r="R105" s="296"/>
      <c r="S105" s="296"/>
      <c r="T105" s="296"/>
      <c r="U105" s="301"/>
    </row>
    <row r="106" spans="1:21">
      <c r="A106" s="295"/>
      <c r="B106" s="296"/>
      <c r="C106" s="296"/>
      <c r="D106" s="296"/>
      <c r="E106" s="296"/>
      <c r="F106" s="296"/>
      <c r="G106" s="296"/>
      <c r="H106" s="296"/>
      <c r="I106" s="296"/>
      <c r="J106" s="296"/>
      <c r="K106" s="296"/>
      <c r="L106" s="296"/>
      <c r="M106" s="296"/>
      <c r="N106" s="297"/>
      <c r="O106" s="298"/>
      <c r="P106" s="296"/>
      <c r="Q106" s="296"/>
      <c r="R106" s="296"/>
      <c r="S106" s="296"/>
      <c r="T106" s="296"/>
      <c r="U106" s="301"/>
    </row>
    <row r="107" spans="1:21">
      <c r="A107" s="295"/>
      <c r="B107" s="296"/>
      <c r="C107" s="296"/>
      <c r="D107" s="296"/>
      <c r="E107" s="296"/>
      <c r="F107" s="296"/>
      <c r="G107" s="296"/>
      <c r="H107" s="296"/>
      <c r="I107" s="296"/>
      <c r="J107" s="296"/>
      <c r="K107" s="296"/>
      <c r="L107" s="296"/>
      <c r="M107" s="296"/>
      <c r="N107" s="297"/>
      <c r="O107" s="298"/>
      <c r="P107" s="296"/>
      <c r="Q107" s="296"/>
      <c r="R107" s="296"/>
      <c r="S107" s="296"/>
      <c r="T107" s="296"/>
      <c r="U107" s="301"/>
    </row>
    <row r="108" spans="1:21">
      <c r="A108" s="295"/>
      <c r="B108" s="296"/>
      <c r="C108" s="296"/>
      <c r="D108" s="296"/>
      <c r="E108" s="296"/>
      <c r="F108" s="296"/>
      <c r="G108" s="296"/>
      <c r="H108" s="296"/>
      <c r="I108" s="296"/>
      <c r="J108" s="296"/>
      <c r="K108" s="296"/>
      <c r="L108" s="296"/>
      <c r="M108" s="296"/>
      <c r="N108" s="297"/>
      <c r="O108" s="298"/>
      <c r="P108" s="296"/>
      <c r="Q108" s="296"/>
      <c r="R108" s="296"/>
      <c r="S108" s="296"/>
      <c r="T108" s="296"/>
      <c r="U108" s="301"/>
    </row>
    <row r="109" spans="1:21">
      <c r="A109" s="295"/>
      <c r="B109" s="296"/>
      <c r="C109" s="296"/>
      <c r="D109" s="296"/>
      <c r="E109" s="296"/>
      <c r="F109" s="296"/>
      <c r="G109" s="296"/>
      <c r="H109" s="296"/>
      <c r="I109" s="296"/>
      <c r="J109" s="296"/>
      <c r="K109" s="296"/>
      <c r="L109" s="296"/>
      <c r="M109" s="296"/>
      <c r="N109" s="297"/>
      <c r="O109" s="298"/>
      <c r="P109" s="296"/>
      <c r="Q109" s="296"/>
      <c r="R109" s="296"/>
      <c r="S109" s="296"/>
      <c r="T109" s="296"/>
      <c r="U109" s="301"/>
    </row>
    <row r="110" spans="1:21">
      <c r="A110" s="295"/>
      <c r="B110" s="296"/>
      <c r="C110" s="296"/>
      <c r="D110" s="296"/>
      <c r="E110" s="296"/>
      <c r="F110" s="296"/>
      <c r="G110" s="296"/>
      <c r="H110" s="296"/>
      <c r="I110" s="296"/>
      <c r="J110" s="296"/>
      <c r="K110" s="296"/>
      <c r="L110" s="296"/>
      <c r="M110" s="296"/>
      <c r="N110" s="297"/>
      <c r="O110" s="298"/>
      <c r="P110" s="296"/>
      <c r="Q110" s="296"/>
      <c r="R110" s="296"/>
      <c r="S110" s="296"/>
      <c r="T110" s="296"/>
      <c r="U110" s="301"/>
    </row>
    <row r="111" spans="1:21">
      <c r="A111" s="295"/>
      <c r="B111" s="296"/>
      <c r="C111" s="296"/>
      <c r="D111" s="296"/>
      <c r="E111" s="296"/>
      <c r="F111" s="296"/>
      <c r="G111" s="296"/>
      <c r="H111" s="296"/>
      <c r="I111" s="296"/>
      <c r="J111" s="296"/>
      <c r="K111" s="296"/>
      <c r="L111" s="296"/>
      <c r="M111" s="296"/>
      <c r="N111" s="297"/>
      <c r="O111" s="298"/>
      <c r="P111" s="296"/>
      <c r="Q111" s="296"/>
      <c r="R111" s="296"/>
      <c r="S111" s="296"/>
      <c r="T111" s="296"/>
      <c r="U111" s="301"/>
    </row>
    <row r="112" spans="1:21">
      <c r="A112" s="295"/>
      <c r="B112" s="296"/>
      <c r="C112" s="296"/>
      <c r="D112" s="296"/>
      <c r="E112" s="296"/>
      <c r="F112" s="296"/>
      <c r="G112" s="296"/>
      <c r="H112" s="296"/>
      <c r="I112" s="296"/>
      <c r="J112" s="296"/>
      <c r="K112" s="296"/>
      <c r="L112" s="296"/>
      <c r="M112" s="296"/>
      <c r="N112" s="297"/>
      <c r="O112" s="298"/>
      <c r="P112" s="296"/>
      <c r="Q112" s="296"/>
      <c r="R112" s="296"/>
      <c r="S112" s="296"/>
      <c r="T112" s="296"/>
      <c r="U112" s="301"/>
    </row>
    <row r="113" spans="1:21">
      <c r="A113" s="295"/>
      <c r="B113" s="296"/>
      <c r="C113" s="296"/>
      <c r="D113" s="296"/>
      <c r="E113" s="296"/>
      <c r="F113" s="296"/>
      <c r="G113" s="296"/>
      <c r="H113" s="296"/>
      <c r="I113" s="296"/>
      <c r="J113" s="296"/>
      <c r="K113" s="296"/>
      <c r="L113" s="296"/>
      <c r="M113" s="296"/>
      <c r="N113" s="297"/>
      <c r="O113" s="298"/>
      <c r="P113" s="296"/>
      <c r="Q113" s="296"/>
      <c r="R113" s="296"/>
      <c r="S113" s="296"/>
      <c r="T113" s="296"/>
      <c r="U113" s="301"/>
    </row>
    <row r="114" spans="1:21">
      <c r="A114" s="295"/>
      <c r="B114" s="296"/>
      <c r="C114" s="296"/>
      <c r="D114" s="296"/>
      <c r="E114" s="296"/>
      <c r="F114" s="296"/>
      <c r="G114" s="296"/>
      <c r="H114" s="296"/>
      <c r="I114" s="296"/>
      <c r="J114" s="296"/>
      <c r="K114" s="296"/>
      <c r="L114" s="296"/>
      <c r="M114" s="296"/>
      <c r="N114" s="297"/>
      <c r="O114" s="298"/>
      <c r="P114" s="296"/>
      <c r="Q114" s="296"/>
      <c r="R114" s="296"/>
      <c r="S114" s="296"/>
      <c r="T114" s="296"/>
      <c r="U114" s="301"/>
    </row>
    <row r="115" spans="1:21">
      <c r="A115" s="295"/>
      <c r="B115" s="296"/>
      <c r="C115" s="296"/>
      <c r="D115" s="296"/>
      <c r="E115" s="296"/>
      <c r="F115" s="296"/>
      <c r="G115" s="296"/>
      <c r="H115" s="296"/>
      <c r="I115" s="296"/>
      <c r="J115" s="296"/>
      <c r="K115" s="296"/>
      <c r="L115" s="296"/>
      <c r="M115" s="296"/>
      <c r="N115" s="297"/>
      <c r="O115" s="298"/>
      <c r="P115" s="296"/>
      <c r="Q115" s="296"/>
      <c r="R115" s="296"/>
      <c r="S115" s="296"/>
      <c r="T115" s="296"/>
      <c r="U115" s="301"/>
    </row>
    <row r="116" spans="1:21">
      <c r="A116" s="295"/>
      <c r="B116" s="296"/>
      <c r="C116" s="296"/>
      <c r="D116" s="296"/>
      <c r="E116" s="296"/>
      <c r="F116" s="296"/>
      <c r="G116" s="296"/>
      <c r="H116" s="296"/>
      <c r="I116" s="296"/>
      <c r="J116" s="296"/>
      <c r="K116" s="296"/>
      <c r="L116" s="296"/>
      <c r="M116" s="296"/>
      <c r="N116" s="297"/>
      <c r="O116" s="298"/>
      <c r="P116" s="296"/>
      <c r="Q116" s="296"/>
      <c r="R116" s="296"/>
      <c r="S116" s="296"/>
      <c r="T116" s="296"/>
      <c r="U116" s="301"/>
    </row>
    <row r="117" spans="1:21">
      <c r="A117" s="295"/>
      <c r="B117" s="296"/>
      <c r="C117" s="296"/>
      <c r="D117" s="296"/>
      <c r="E117" s="296"/>
      <c r="F117" s="296"/>
      <c r="G117" s="296"/>
      <c r="H117" s="296"/>
      <c r="I117" s="296"/>
      <c r="J117" s="296"/>
      <c r="K117" s="296"/>
      <c r="L117" s="296"/>
      <c r="M117" s="296"/>
      <c r="N117" s="297"/>
      <c r="O117" s="298"/>
      <c r="P117" s="296"/>
      <c r="Q117" s="296"/>
      <c r="R117" s="296"/>
      <c r="S117" s="296"/>
      <c r="T117" s="296"/>
      <c r="U117" s="301"/>
    </row>
    <row r="118" spans="1:21">
      <c r="A118" s="302"/>
      <c r="B118" s="303"/>
      <c r="C118" s="303"/>
      <c r="D118" s="303"/>
      <c r="E118" s="303"/>
      <c r="F118" s="303"/>
      <c r="G118" s="303"/>
      <c r="H118" s="303"/>
      <c r="I118" s="303"/>
      <c r="J118" s="303"/>
      <c r="K118" s="303"/>
      <c r="L118" s="303"/>
      <c r="M118" s="303"/>
      <c r="N118" s="304"/>
      <c r="O118" s="305"/>
      <c r="P118" s="303"/>
      <c r="Q118" s="303"/>
      <c r="R118" s="303"/>
      <c r="S118" s="303"/>
      <c r="T118" s="303"/>
      <c r="U118" s="306"/>
    </row>
  </sheetData>
  <mergeCells count="43">
    <mergeCell ref="G9:G10"/>
    <mergeCell ref="H9:H10"/>
    <mergeCell ref="I9:I10"/>
    <mergeCell ref="J9:J10"/>
    <mergeCell ref="K9:K10"/>
    <mergeCell ref="L9:L10"/>
    <mergeCell ref="T1:U1"/>
    <mergeCell ref="N8:N10"/>
    <mergeCell ref="O8:O10"/>
    <mergeCell ref="U8:U10"/>
    <mergeCell ref="M9:M10"/>
    <mergeCell ref="P9:P10"/>
    <mergeCell ref="Q9:Q10"/>
    <mergeCell ref="R9:R10"/>
    <mergeCell ref="T9:T10"/>
    <mergeCell ref="A9:A10"/>
    <mergeCell ref="B9:B10"/>
    <mergeCell ref="C9:C10"/>
    <mergeCell ref="D9:D10"/>
    <mergeCell ref="E9:E10"/>
    <mergeCell ref="F9:F10"/>
    <mergeCell ref="N22:N27"/>
    <mergeCell ref="N64:N66"/>
    <mergeCell ref="O64:O66"/>
    <mergeCell ref="U64:U66"/>
    <mergeCell ref="F65:F66"/>
    <mergeCell ref="G65:G66"/>
    <mergeCell ref="H65:H66"/>
    <mergeCell ref="I65:I66"/>
    <mergeCell ref="J65:J66"/>
    <mergeCell ref="K65:K66"/>
    <mergeCell ref="L65:L66"/>
    <mergeCell ref="M65:M66"/>
    <mergeCell ref="P65:P66"/>
    <mergeCell ref="Q65:Q66"/>
    <mergeCell ref="R65:R66"/>
    <mergeCell ref="T65:T66"/>
    <mergeCell ref="N78:N83"/>
    <mergeCell ref="A65:A66"/>
    <mergeCell ref="B65:B66"/>
    <mergeCell ref="C65:C66"/>
    <mergeCell ref="D65:D66"/>
    <mergeCell ref="E65:E66"/>
  </mergeCells>
  <printOptions horizontalCentered="1"/>
  <pageMargins left="0.35433070866141736" right="0.27559055118110237" top="0.43307086614173229" bottom="0.39370078740157483" header="0.31496062992125984" footer="0.15748031496062992"/>
  <pageSetup scale="62" fitToHeight="0" orientation="landscape" horizontalDpi="300" verticalDpi="1200" r:id="rId1"/>
  <headerFooter>
    <oddFooter>&amp;L&amp;8( * ) SUPERIOR AL 100&amp;C&amp;"MS Sans Serif,Negrita"&amp;8AVANCE PRELIMINAR DEL EJERCICIO&amp;R&amp;8&amp;P de &amp;N</oddFooter>
  </headerFooter>
  <drawing r:id="rId2"/>
</worksheet>
</file>

<file path=xl/worksheets/sheet17.xml><?xml version="1.0" encoding="utf-8"?>
<worksheet xmlns="http://schemas.openxmlformats.org/spreadsheetml/2006/main" xmlns:r="http://schemas.openxmlformats.org/officeDocument/2006/relationships">
  <dimension ref="A1:F39"/>
  <sheetViews>
    <sheetView topLeftCell="A16" workbookViewId="0">
      <selection activeCell="J36" sqref="J36"/>
    </sheetView>
  </sheetViews>
  <sheetFormatPr baseColWidth="10" defaultRowHeight="15"/>
  <cols>
    <col min="1" max="1" width="0.5703125" customWidth="1"/>
    <col min="2" max="2" width="3.28515625" customWidth="1"/>
    <col min="4" max="4" width="43.28515625" customWidth="1"/>
    <col min="5" max="5" width="11.7109375" customWidth="1"/>
    <col min="6" max="6" width="32" style="1" customWidth="1"/>
  </cols>
  <sheetData>
    <row r="1" spans="1:6" ht="15" customHeight="1">
      <c r="A1" s="477" t="s">
        <v>288</v>
      </c>
      <c r="B1" s="477"/>
      <c r="C1" s="477"/>
      <c r="D1" s="477"/>
      <c r="E1" s="477"/>
      <c r="F1" s="477"/>
    </row>
    <row r="2" spans="1:6" ht="15" customHeight="1">
      <c r="A2" s="477" t="s">
        <v>289</v>
      </c>
      <c r="B2" s="477"/>
      <c r="C2" s="477"/>
      <c r="D2" s="477"/>
      <c r="E2" s="477"/>
      <c r="F2" s="477"/>
    </row>
    <row r="3" spans="1:6">
      <c r="A3" s="435" t="s">
        <v>318</v>
      </c>
      <c r="B3" s="435"/>
      <c r="C3" s="435"/>
      <c r="D3" s="435"/>
      <c r="E3" s="435"/>
      <c r="F3" s="435"/>
    </row>
    <row r="4" spans="1:6">
      <c r="A4" s="435" t="s">
        <v>320</v>
      </c>
      <c r="B4" s="435"/>
      <c r="C4" s="435"/>
      <c r="D4" s="435"/>
      <c r="E4" s="435"/>
      <c r="F4" s="435"/>
    </row>
    <row r="5" spans="1:6">
      <c r="A5" s="435" t="s">
        <v>321</v>
      </c>
      <c r="B5" s="435"/>
      <c r="C5" s="435"/>
      <c r="D5" s="435"/>
      <c r="E5" s="435"/>
      <c r="F5" s="435"/>
    </row>
    <row r="6" spans="1:6">
      <c r="D6" s="25"/>
    </row>
    <row r="7" spans="1:6">
      <c r="C7" s="30" t="s">
        <v>310</v>
      </c>
      <c r="D7" s="31"/>
    </row>
    <row r="8" spans="1:6">
      <c r="D8" s="25"/>
    </row>
    <row r="9" spans="1:6" s="20" customFormat="1" ht="16.5">
      <c r="B9" s="29" t="s">
        <v>276</v>
      </c>
      <c r="C9" s="29" t="s">
        <v>277</v>
      </c>
      <c r="D9" s="29" t="s">
        <v>309</v>
      </c>
      <c r="E9" s="35" t="s">
        <v>308</v>
      </c>
      <c r="F9" s="34" t="s">
        <v>278</v>
      </c>
    </row>
    <row r="10" spans="1:6" s="20" customFormat="1" ht="24" customHeight="1">
      <c r="B10" s="32"/>
      <c r="C10" s="476" t="s">
        <v>311</v>
      </c>
      <c r="D10" s="476"/>
      <c r="E10" s="32"/>
      <c r="F10" s="37"/>
    </row>
    <row r="11" spans="1:6" s="20" customFormat="1" ht="15.75">
      <c r="B11" s="33"/>
      <c r="C11" s="33"/>
      <c r="D11" s="33"/>
      <c r="E11" s="33"/>
      <c r="F11" s="38"/>
    </row>
    <row r="12" spans="1:6">
      <c r="B12" s="21">
        <v>1</v>
      </c>
      <c r="C12" s="22" t="s">
        <v>55</v>
      </c>
      <c r="D12" s="22" t="s">
        <v>282</v>
      </c>
      <c r="E12" s="22" t="s">
        <v>285</v>
      </c>
      <c r="F12" s="39"/>
    </row>
    <row r="13" spans="1:6">
      <c r="B13" s="21">
        <v>2</v>
      </c>
      <c r="C13" s="22" t="s">
        <v>132</v>
      </c>
      <c r="D13" s="22" t="s">
        <v>0</v>
      </c>
      <c r="E13" s="22" t="s">
        <v>285</v>
      </c>
      <c r="F13" s="39"/>
    </row>
    <row r="14" spans="1:6">
      <c r="B14" s="21">
        <v>3</v>
      </c>
      <c r="C14" s="22" t="s">
        <v>133</v>
      </c>
      <c r="D14" s="22" t="s">
        <v>112</v>
      </c>
      <c r="E14" s="22" t="s">
        <v>285</v>
      </c>
      <c r="F14" s="39"/>
    </row>
    <row r="15" spans="1:6">
      <c r="B15" s="21">
        <v>4</v>
      </c>
      <c r="C15" s="22" t="s">
        <v>156</v>
      </c>
      <c r="D15" s="22" t="s">
        <v>284</v>
      </c>
      <c r="E15" s="22" t="s">
        <v>285</v>
      </c>
      <c r="F15" s="39"/>
    </row>
    <row r="16" spans="1:6">
      <c r="B16" s="21">
        <v>5</v>
      </c>
      <c r="C16" s="22" t="s">
        <v>155</v>
      </c>
      <c r="D16" s="22" t="s">
        <v>145</v>
      </c>
      <c r="E16" s="22" t="s">
        <v>285</v>
      </c>
      <c r="F16" s="39"/>
    </row>
    <row r="17" spans="2:6">
      <c r="B17" s="21">
        <v>6</v>
      </c>
      <c r="C17" s="22" t="s">
        <v>279</v>
      </c>
      <c r="D17" s="22" t="s">
        <v>291</v>
      </c>
      <c r="E17" s="22" t="s">
        <v>286</v>
      </c>
      <c r="F17" s="42" t="s">
        <v>322</v>
      </c>
    </row>
    <row r="18" spans="2:6">
      <c r="B18" s="21">
        <v>7</v>
      </c>
      <c r="C18" s="22" t="s">
        <v>280</v>
      </c>
      <c r="D18" s="22" t="s">
        <v>292</v>
      </c>
      <c r="E18" s="22" t="s">
        <v>285</v>
      </c>
      <c r="F18" s="39"/>
    </row>
    <row r="19" spans="2:6" s="20" customFormat="1" ht="24" customHeight="1">
      <c r="B19" s="32"/>
      <c r="C19" s="476" t="s">
        <v>312</v>
      </c>
      <c r="D19" s="476"/>
      <c r="E19" s="32"/>
      <c r="F19" s="37"/>
    </row>
    <row r="20" spans="2:6" s="20" customFormat="1" ht="15.75">
      <c r="B20" s="33"/>
      <c r="C20" s="33"/>
      <c r="D20" s="33"/>
      <c r="E20" s="33"/>
      <c r="F20" s="38"/>
    </row>
    <row r="21" spans="2:6">
      <c r="B21" s="21">
        <v>8</v>
      </c>
      <c r="C21" s="22" t="s">
        <v>179</v>
      </c>
      <c r="D21" s="22" t="s">
        <v>157</v>
      </c>
      <c r="E21" s="22" t="s">
        <v>285</v>
      </c>
      <c r="F21" s="39"/>
    </row>
    <row r="22" spans="2:6">
      <c r="B22" s="21">
        <v>9</v>
      </c>
      <c r="C22" s="22" t="s">
        <v>178</v>
      </c>
      <c r="D22" s="22" t="s">
        <v>158</v>
      </c>
      <c r="E22" s="22" t="s">
        <v>285</v>
      </c>
      <c r="F22" s="39"/>
    </row>
    <row r="23" spans="2:6">
      <c r="B23" s="21">
        <v>10</v>
      </c>
      <c r="C23" s="22" t="s">
        <v>210</v>
      </c>
      <c r="D23" s="22" t="s">
        <v>180</v>
      </c>
      <c r="E23" s="22" t="s">
        <v>285</v>
      </c>
      <c r="F23" s="39"/>
    </row>
    <row r="24" spans="2:6" ht="13.5" customHeight="1">
      <c r="B24" s="27">
        <v>11</v>
      </c>
      <c r="C24" s="23" t="s">
        <v>229</v>
      </c>
      <c r="D24" s="23" t="s">
        <v>211</v>
      </c>
      <c r="E24" s="23" t="s">
        <v>285</v>
      </c>
      <c r="F24" s="40" t="s">
        <v>323</v>
      </c>
    </row>
    <row r="25" spans="2:6" ht="13.5" customHeight="1">
      <c r="B25" s="26"/>
      <c r="C25" s="24"/>
      <c r="D25" s="24" t="s">
        <v>287</v>
      </c>
      <c r="E25" s="24"/>
      <c r="F25" s="41"/>
    </row>
    <row r="26" spans="2:6">
      <c r="B26" s="27">
        <v>12</v>
      </c>
      <c r="C26" s="23" t="s">
        <v>281</v>
      </c>
      <c r="D26" s="23" t="s">
        <v>211</v>
      </c>
      <c r="E26" s="23" t="s">
        <v>285</v>
      </c>
      <c r="F26" s="40" t="s">
        <v>324</v>
      </c>
    </row>
    <row r="27" spans="2:6">
      <c r="B27" s="26"/>
      <c r="C27" s="24"/>
      <c r="D27" s="24" t="s">
        <v>252</v>
      </c>
      <c r="E27" s="24"/>
      <c r="F27" s="41"/>
    </row>
    <row r="28" spans="2:6">
      <c r="B28" s="21">
        <v>13</v>
      </c>
      <c r="C28" s="23" t="s">
        <v>244</v>
      </c>
      <c r="D28" s="23" t="s">
        <v>298</v>
      </c>
      <c r="E28" s="23" t="s">
        <v>299</v>
      </c>
      <c r="F28" s="42" t="s">
        <v>307</v>
      </c>
    </row>
    <row r="29" spans="2:6">
      <c r="B29" s="21">
        <v>14</v>
      </c>
      <c r="C29" s="22" t="s">
        <v>290</v>
      </c>
      <c r="D29" s="22" t="s">
        <v>300</v>
      </c>
      <c r="E29" s="23" t="s">
        <v>299</v>
      </c>
      <c r="F29" s="42" t="s">
        <v>307</v>
      </c>
    </row>
    <row r="30" spans="2:6">
      <c r="B30" s="21">
        <v>15</v>
      </c>
      <c r="C30" s="22" t="s">
        <v>293</v>
      </c>
      <c r="D30" s="22" t="s">
        <v>301</v>
      </c>
      <c r="E30" s="23" t="s">
        <v>299</v>
      </c>
      <c r="F30" s="43"/>
    </row>
    <row r="31" spans="2:6" s="20" customFormat="1" ht="24" customHeight="1">
      <c r="B31" s="32"/>
      <c r="C31" s="476" t="s">
        <v>313</v>
      </c>
      <c r="D31" s="476"/>
      <c r="E31" s="32"/>
      <c r="F31" s="44"/>
    </row>
    <row r="32" spans="2:6" s="20" customFormat="1" ht="15.75">
      <c r="B32" s="33"/>
      <c r="C32" s="33"/>
      <c r="D32" s="33"/>
      <c r="E32" s="33"/>
      <c r="F32" s="45"/>
    </row>
    <row r="33" spans="2:6">
      <c r="B33" s="27">
        <v>16</v>
      </c>
      <c r="C33" s="23" t="s">
        <v>297</v>
      </c>
      <c r="D33" s="23" t="s">
        <v>294</v>
      </c>
      <c r="E33" s="23" t="s">
        <v>295</v>
      </c>
      <c r="F33" s="42" t="s">
        <v>306</v>
      </c>
    </row>
    <row r="34" spans="2:6">
      <c r="B34" s="26"/>
      <c r="C34" s="24"/>
      <c r="D34" s="24" t="s">
        <v>296</v>
      </c>
      <c r="E34" s="24"/>
      <c r="F34" s="46"/>
    </row>
    <row r="35" spans="2:6">
      <c r="B35" s="21">
        <v>17</v>
      </c>
      <c r="C35" s="22" t="s">
        <v>302</v>
      </c>
      <c r="D35" s="22" t="s">
        <v>303</v>
      </c>
      <c r="E35" s="23" t="s">
        <v>295</v>
      </c>
      <c r="F35" s="42" t="s">
        <v>306</v>
      </c>
    </row>
    <row r="36" spans="2:6" ht="16.5">
      <c r="B36" s="21">
        <v>18</v>
      </c>
      <c r="C36" s="22" t="s">
        <v>305</v>
      </c>
      <c r="D36" s="28" t="s">
        <v>304</v>
      </c>
      <c r="E36" s="22" t="s">
        <v>295</v>
      </c>
      <c r="F36" s="36"/>
    </row>
    <row r="37" spans="2:6" s="20" customFormat="1" ht="24" customHeight="1">
      <c r="B37" s="32"/>
      <c r="C37" s="476" t="s">
        <v>314</v>
      </c>
      <c r="D37" s="476"/>
      <c r="E37" s="32"/>
      <c r="F37" s="37"/>
    </row>
    <row r="38" spans="2:6" s="20" customFormat="1" ht="15.75">
      <c r="B38" s="47"/>
      <c r="C38" s="49" t="s">
        <v>315</v>
      </c>
      <c r="D38" s="49"/>
      <c r="E38" s="47"/>
      <c r="F38" s="48"/>
    </row>
    <row r="39" spans="2:6">
      <c r="C39" s="50" t="s">
        <v>316</v>
      </c>
    </row>
  </sheetData>
  <mergeCells count="9">
    <mergeCell ref="C31:D31"/>
    <mergeCell ref="C37:D37"/>
    <mergeCell ref="A1:F1"/>
    <mergeCell ref="A2:F2"/>
    <mergeCell ref="A3:F3"/>
    <mergeCell ref="A4:F4"/>
    <mergeCell ref="C10:D10"/>
    <mergeCell ref="C19:D19"/>
    <mergeCell ref="A5:F5"/>
  </mergeCells>
  <pageMargins left="0.22" right="0.22"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D39"/>
  <sheetViews>
    <sheetView topLeftCell="B13" workbookViewId="0">
      <selection activeCell="H29" sqref="H29"/>
    </sheetView>
  </sheetViews>
  <sheetFormatPr baseColWidth="10" defaultRowHeight="15"/>
  <cols>
    <col min="1" max="1" width="0.5703125" hidden="1" customWidth="1"/>
    <col min="2" max="2" width="3.28515625" customWidth="1"/>
    <col min="4" max="4" width="64.42578125" customWidth="1"/>
  </cols>
  <sheetData>
    <row r="1" spans="1:4" ht="15" customHeight="1">
      <c r="A1" s="477" t="s">
        <v>288</v>
      </c>
      <c r="B1" s="477"/>
      <c r="C1" s="477"/>
      <c r="D1" s="477"/>
    </row>
    <row r="2" spans="1:4" ht="15" customHeight="1">
      <c r="A2" s="477" t="s">
        <v>289</v>
      </c>
      <c r="B2" s="477"/>
      <c r="C2" s="477"/>
      <c r="D2" s="477"/>
    </row>
    <row r="3" spans="1:4">
      <c r="A3" s="435" t="s">
        <v>318</v>
      </c>
      <c r="B3" s="435"/>
      <c r="C3" s="435"/>
      <c r="D3" s="435"/>
    </row>
    <row r="4" spans="1:4">
      <c r="A4" s="435" t="s">
        <v>320</v>
      </c>
      <c r="B4" s="435"/>
      <c r="C4" s="435"/>
      <c r="D4" s="435"/>
    </row>
    <row r="5" spans="1:4">
      <c r="A5" s="435" t="s">
        <v>321</v>
      </c>
      <c r="B5" s="435"/>
      <c r="C5" s="435"/>
      <c r="D5" s="435"/>
    </row>
    <row r="6" spans="1:4">
      <c r="D6" s="25"/>
    </row>
    <row r="7" spans="1:4">
      <c r="C7" s="30" t="s">
        <v>310</v>
      </c>
      <c r="D7" s="31"/>
    </row>
    <row r="8" spans="1:4">
      <c r="D8" s="25"/>
    </row>
    <row r="9" spans="1:4" s="20" customFormat="1" ht="15.75">
      <c r="B9" s="29" t="s">
        <v>276</v>
      </c>
      <c r="C9" s="29" t="s">
        <v>277</v>
      </c>
      <c r="D9" s="29" t="s">
        <v>309</v>
      </c>
    </row>
    <row r="10" spans="1:4" s="20" customFormat="1" ht="24" customHeight="1">
      <c r="B10" s="32"/>
      <c r="C10" s="476" t="s">
        <v>311</v>
      </c>
      <c r="D10" s="476"/>
    </row>
    <row r="11" spans="1:4" s="20" customFormat="1" ht="15.75">
      <c r="B11" s="33"/>
      <c r="C11" s="33"/>
      <c r="D11" s="33"/>
    </row>
    <row r="12" spans="1:4">
      <c r="B12" s="21">
        <v>1</v>
      </c>
      <c r="C12" s="22" t="s">
        <v>55</v>
      </c>
      <c r="D12" s="22" t="s">
        <v>282</v>
      </c>
    </row>
    <row r="13" spans="1:4">
      <c r="B13" s="21">
        <v>2</v>
      </c>
      <c r="C13" s="22" t="s">
        <v>132</v>
      </c>
      <c r="D13" s="22" t="s">
        <v>283</v>
      </c>
    </row>
    <row r="14" spans="1:4">
      <c r="B14" s="21">
        <v>3</v>
      </c>
      <c r="C14" s="22" t="s">
        <v>133</v>
      </c>
      <c r="D14" s="22" t="s">
        <v>112</v>
      </c>
    </row>
    <row r="15" spans="1:4">
      <c r="B15" s="21">
        <v>4</v>
      </c>
      <c r="C15" s="22" t="s">
        <v>156</v>
      </c>
      <c r="D15" s="22" t="s">
        <v>284</v>
      </c>
    </row>
    <row r="16" spans="1:4">
      <c r="B16" s="21">
        <v>5</v>
      </c>
      <c r="C16" s="22" t="s">
        <v>155</v>
      </c>
      <c r="D16" s="22" t="s">
        <v>145</v>
      </c>
    </row>
    <row r="17" spans="2:4">
      <c r="B17" s="21">
        <v>6</v>
      </c>
      <c r="C17" s="22" t="s">
        <v>279</v>
      </c>
      <c r="D17" s="22" t="s">
        <v>291</v>
      </c>
    </row>
    <row r="18" spans="2:4">
      <c r="B18" s="21">
        <v>7</v>
      </c>
      <c r="C18" s="22" t="s">
        <v>280</v>
      </c>
      <c r="D18" s="22" t="s">
        <v>292</v>
      </c>
    </row>
    <row r="19" spans="2:4">
      <c r="B19" s="21">
        <v>8</v>
      </c>
      <c r="C19" s="22" t="s">
        <v>179</v>
      </c>
      <c r="D19" s="22" t="s">
        <v>157</v>
      </c>
    </row>
    <row r="20" spans="2:4">
      <c r="B20" s="21">
        <v>9</v>
      </c>
      <c r="C20" s="22" t="s">
        <v>178</v>
      </c>
      <c r="D20" s="22" t="s">
        <v>158</v>
      </c>
    </row>
    <row r="21" spans="2:4" s="20" customFormat="1" ht="24" customHeight="1">
      <c r="B21" s="32"/>
      <c r="C21" s="476" t="s">
        <v>312</v>
      </c>
      <c r="D21" s="476"/>
    </row>
    <row r="22" spans="2:4" s="20" customFormat="1" ht="15.75">
      <c r="B22" s="33"/>
      <c r="C22" s="33"/>
      <c r="D22" s="33"/>
    </row>
    <row r="23" spans="2:4">
      <c r="B23" s="21">
        <v>10</v>
      </c>
      <c r="C23" s="22" t="s">
        <v>325</v>
      </c>
      <c r="D23" s="22" t="s">
        <v>180</v>
      </c>
    </row>
    <row r="24" spans="2:4" ht="13.5" customHeight="1">
      <c r="B24" s="27">
        <v>11</v>
      </c>
      <c r="C24" s="23" t="s">
        <v>326</v>
      </c>
      <c r="D24" s="23" t="s">
        <v>211</v>
      </c>
    </row>
    <row r="25" spans="2:4" ht="13.5" customHeight="1">
      <c r="B25" s="26"/>
      <c r="C25" s="24"/>
      <c r="D25" s="24" t="s">
        <v>287</v>
      </c>
    </row>
    <row r="26" spans="2:4">
      <c r="B26" s="27">
        <v>12</v>
      </c>
      <c r="C26" s="23" t="s">
        <v>327</v>
      </c>
      <c r="D26" s="23" t="s">
        <v>211</v>
      </c>
    </row>
    <row r="27" spans="2:4">
      <c r="B27" s="26"/>
      <c r="C27" s="24"/>
      <c r="D27" s="24" t="s">
        <v>252</v>
      </c>
    </row>
    <row r="28" spans="2:4">
      <c r="B28" s="21">
        <v>13</v>
      </c>
      <c r="C28" s="23" t="s">
        <v>328</v>
      </c>
      <c r="D28" s="23" t="s">
        <v>298</v>
      </c>
    </row>
    <row r="29" spans="2:4">
      <c r="B29" s="21">
        <v>14</v>
      </c>
      <c r="C29" s="22" t="s">
        <v>329</v>
      </c>
      <c r="D29" s="22" t="s">
        <v>300</v>
      </c>
    </row>
    <row r="30" spans="2:4">
      <c r="B30" s="21">
        <v>15</v>
      </c>
      <c r="C30" s="22" t="s">
        <v>330</v>
      </c>
      <c r="D30" s="22" t="s">
        <v>301</v>
      </c>
    </row>
    <row r="31" spans="2:4" s="20" customFormat="1" ht="24" customHeight="1">
      <c r="B31" s="32"/>
      <c r="C31" s="476" t="s">
        <v>313</v>
      </c>
      <c r="D31" s="476"/>
    </row>
    <row r="32" spans="2:4" s="20" customFormat="1" ht="15.75">
      <c r="B32" s="33"/>
      <c r="C32" s="33"/>
      <c r="D32" s="33"/>
    </row>
    <row r="33" spans="2:4">
      <c r="B33" s="27">
        <v>16</v>
      </c>
      <c r="C33" s="23" t="s">
        <v>331</v>
      </c>
      <c r="D33" s="23" t="s">
        <v>294</v>
      </c>
    </row>
    <row r="34" spans="2:4">
      <c r="B34" s="26"/>
      <c r="C34" s="24"/>
      <c r="D34" s="24" t="s">
        <v>296</v>
      </c>
    </row>
    <row r="35" spans="2:4">
      <c r="B35" s="21">
        <v>17</v>
      </c>
      <c r="C35" s="22" t="s">
        <v>332</v>
      </c>
      <c r="D35" s="22" t="s">
        <v>303</v>
      </c>
    </row>
    <row r="36" spans="2:4">
      <c r="B36" s="21">
        <v>18</v>
      </c>
      <c r="C36" s="22" t="s">
        <v>333</v>
      </c>
      <c r="D36" s="28" t="s">
        <v>304</v>
      </c>
    </row>
    <row r="37" spans="2:4" s="20" customFormat="1" ht="24" customHeight="1">
      <c r="B37" s="32"/>
      <c r="C37" s="476" t="s">
        <v>314</v>
      </c>
      <c r="D37" s="476"/>
    </row>
    <row r="38" spans="2:4" s="20" customFormat="1" ht="15.75">
      <c r="B38" s="47"/>
      <c r="C38" s="53" t="s">
        <v>315</v>
      </c>
      <c r="D38" s="49"/>
    </row>
    <row r="39" spans="2:4">
      <c r="C39" s="50" t="s">
        <v>316</v>
      </c>
    </row>
  </sheetData>
  <mergeCells count="9">
    <mergeCell ref="C21:D21"/>
    <mergeCell ref="C31:D31"/>
    <mergeCell ref="C37:D37"/>
    <mergeCell ref="A1:D1"/>
    <mergeCell ref="A2:D2"/>
    <mergeCell ref="A3:D3"/>
    <mergeCell ref="A4:D4"/>
    <mergeCell ref="A5:D5"/>
    <mergeCell ref="C10:D10"/>
  </mergeCells>
  <pageMargins left="1.1100000000000001" right="0.22"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topLeftCell="B34" workbookViewId="0">
      <selection activeCell="F58" sqref="F58:G58"/>
    </sheetView>
  </sheetViews>
  <sheetFormatPr baseColWidth="10" defaultRowHeight="15"/>
  <cols>
    <col min="1" max="1" width="50.7109375" style="1" customWidth="1"/>
    <col min="2" max="2" width="14.42578125" style="1" bestFit="1" customWidth="1"/>
    <col min="3" max="3" width="14.28515625" style="1" customWidth="1"/>
    <col min="4" max="4" width="14.140625" style="1" hidden="1" customWidth="1"/>
    <col min="5" max="5" width="50.7109375" style="1" customWidth="1"/>
    <col min="6" max="6" width="13.85546875" style="342" customWidth="1"/>
    <col min="7" max="7" width="13.28515625" style="342" customWidth="1"/>
    <col min="8" max="16384" width="11.42578125" style="1"/>
  </cols>
  <sheetData>
    <row r="1" spans="1:7">
      <c r="A1" s="67"/>
      <c r="C1" s="85" t="s">
        <v>249</v>
      </c>
      <c r="D1" s="69"/>
      <c r="E1" s="69"/>
      <c r="G1" s="343" t="s">
        <v>55</v>
      </c>
    </row>
    <row r="2" spans="1:7">
      <c r="B2" s="67"/>
      <c r="C2" s="327" t="str">
        <f>Hoja1!B2</f>
        <v>Telefonía Rural de Sonora</v>
      </c>
      <c r="D2" s="67"/>
      <c r="E2" s="67"/>
      <c r="F2" s="344"/>
      <c r="G2" s="344"/>
    </row>
    <row r="3" spans="1:7">
      <c r="B3" s="66"/>
      <c r="C3" s="84" t="s">
        <v>56</v>
      </c>
      <c r="D3" s="66"/>
      <c r="E3" s="66"/>
      <c r="F3" s="345"/>
      <c r="G3" s="345"/>
    </row>
    <row r="4" spans="1:7">
      <c r="A4" s="66"/>
      <c r="C4" s="84" t="str">
        <f>Hoja1!B5</f>
        <v>Al 31 de Marzo de 2014</v>
      </c>
      <c r="D4" s="67"/>
      <c r="E4" s="67"/>
      <c r="F4" s="345"/>
      <c r="G4" s="345"/>
    </row>
    <row r="5" spans="1:7" ht="15.75" thickBot="1">
      <c r="A5" s="66"/>
      <c r="B5" s="86"/>
      <c r="C5" s="87" t="s">
        <v>144</v>
      </c>
      <c r="D5" s="87"/>
      <c r="E5" s="87"/>
      <c r="F5" s="345"/>
      <c r="G5" s="343" t="s">
        <v>131</v>
      </c>
    </row>
    <row r="6" spans="1:7">
      <c r="A6" s="88" t="s">
        <v>57</v>
      </c>
      <c r="B6" s="89">
        <f>Hoja1!B3</f>
        <v>2014</v>
      </c>
      <c r="C6" s="89">
        <f>Hoja1!B4</f>
        <v>2013</v>
      </c>
      <c r="D6" s="90"/>
      <c r="E6" s="91" t="s">
        <v>58</v>
      </c>
      <c r="F6" s="346">
        <f>B6</f>
        <v>2014</v>
      </c>
      <c r="G6" s="347">
        <f>C6</f>
        <v>2013</v>
      </c>
    </row>
    <row r="7" spans="1:7">
      <c r="A7" s="76"/>
      <c r="B7" s="77"/>
      <c r="C7" s="77"/>
      <c r="D7" s="59"/>
      <c r="E7" s="77"/>
      <c r="F7" s="348"/>
      <c r="G7" s="349"/>
    </row>
    <row r="8" spans="1:7">
      <c r="A8" s="78" t="s">
        <v>59</v>
      </c>
      <c r="B8" s="79"/>
      <c r="C8" s="79"/>
      <c r="D8" s="59"/>
      <c r="E8" s="79" t="s">
        <v>60</v>
      </c>
      <c r="F8" s="350"/>
      <c r="G8" s="351"/>
    </row>
    <row r="9" spans="1:7" ht="16.5">
      <c r="A9" s="75" t="s">
        <v>61</v>
      </c>
      <c r="B9" s="333">
        <f>2500+713831.48</f>
        <v>716331.48</v>
      </c>
      <c r="C9" s="333">
        <f>2500+472867.21</f>
        <v>475367.21</v>
      </c>
      <c r="D9" s="60"/>
      <c r="E9" s="73" t="s">
        <v>62</v>
      </c>
      <c r="F9" s="352">
        <f>94.28+199327.84</f>
        <v>199422.12</v>
      </c>
      <c r="G9" s="353">
        <f>93990.81</f>
        <v>93990.81</v>
      </c>
    </row>
    <row r="10" spans="1:7" ht="16.5">
      <c r="A10" s="75" t="s">
        <v>63</v>
      </c>
      <c r="B10" s="333">
        <f>342482.27+27508.64+687118.74+207343.24</f>
        <v>1264452.8899999999</v>
      </c>
      <c r="C10" s="333">
        <f>344965.99+42855.62+754736.74+111373.78</f>
        <v>1253932.1300000001</v>
      </c>
      <c r="D10" s="60"/>
      <c r="E10" s="73" t="s">
        <v>64</v>
      </c>
      <c r="F10" s="352">
        <v>0</v>
      </c>
      <c r="G10" s="353">
        <v>0</v>
      </c>
    </row>
    <row r="11" spans="1:7" ht="16.5">
      <c r="A11" s="75" t="s">
        <v>65</v>
      </c>
      <c r="B11" s="333">
        <v>0</v>
      </c>
      <c r="C11" s="333">
        <v>0</v>
      </c>
      <c r="D11" s="60"/>
      <c r="E11" s="74" t="s">
        <v>66</v>
      </c>
      <c r="F11" s="352">
        <v>0</v>
      </c>
      <c r="G11" s="353">
        <v>0</v>
      </c>
    </row>
    <row r="12" spans="1:7" ht="16.5">
      <c r="A12" s="75" t="s">
        <v>67</v>
      </c>
      <c r="B12" s="333">
        <v>0</v>
      </c>
      <c r="C12" s="333">
        <v>0</v>
      </c>
      <c r="D12" s="60"/>
      <c r="E12" s="73" t="s">
        <v>68</v>
      </c>
      <c r="F12" s="352">
        <v>0</v>
      </c>
      <c r="G12" s="353">
        <v>0</v>
      </c>
    </row>
    <row r="13" spans="1:7" ht="16.5">
      <c r="A13" s="75" t="s">
        <v>69</v>
      </c>
      <c r="B13" s="333">
        <v>0</v>
      </c>
      <c r="C13" s="333">
        <v>0</v>
      </c>
      <c r="D13" s="60"/>
      <c r="E13" s="73" t="s">
        <v>70</v>
      </c>
      <c r="F13" s="352">
        <v>0</v>
      </c>
      <c r="G13" s="353">
        <v>0</v>
      </c>
    </row>
    <row r="14" spans="1:7" ht="33">
      <c r="A14" s="55" t="s">
        <v>71</v>
      </c>
      <c r="B14" s="334">
        <v>0</v>
      </c>
      <c r="C14" s="334">
        <v>0</v>
      </c>
      <c r="D14" s="60"/>
      <c r="E14" s="56" t="s">
        <v>72</v>
      </c>
      <c r="F14" s="354">
        <v>0</v>
      </c>
      <c r="G14" s="355">
        <v>0</v>
      </c>
    </row>
    <row r="15" spans="1:7" ht="16.5">
      <c r="A15" s="75" t="s">
        <v>73</v>
      </c>
      <c r="B15" s="333">
        <v>0</v>
      </c>
      <c r="C15" s="333">
        <v>0</v>
      </c>
      <c r="D15" s="60"/>
      <c r="E15" s="73" t="s">
        <v>74</v>
      </c>
      <c r="F15" s="352">
        <v>0</v>
      </c>
      <c r="G15" s="353">
        <v>0</v>
      </c>
    </row>
    <row r="16" spans="1:7" ht="16.5">
      <c r="A16" s="57"/>
      <c r="B16" s="335"/>
      <c r="C16" s="335"/>
      <c r="D16" s="59"/>
      <c r="E16" s="73" t="s">
        <v>75</v>
      </c>
      <c r="F16" s="352">
        <f>399887.89+123552.75</f>
        <v>523440.64000000001</v>
      </c>
      <c r="G16" s="353">
        <f>211132.5+128423.44</f>
        <v>339555.94</v>
      </c>
    </row>
    <row r="17" spans="1:7">
      <c r="A17" s="57"/>
      <c r="B17" s="335"/>
      <c r="C17" s="335"/>
      <c r="D17" s="59"/>
      <c r="E17" s="59"/>
      <c r="F17" s="356"/>
      <c r="G17" s="357"/>
    </row>
    <row r="18" spans="1:7">
      <c r="A18" s="80" t="s">
        <v>347</v>
      </c>
      <c r="B18" s="336">
        <f>SUM(B9:B17)</f>
        <v>1980784.3699999999</v>
      </c>
      <c r="C18" s="336">
        <f>SUM(C9:C17)</f>
        <v>1729299.34</v>
      </c>
      <c r="D18" s="59"/>
      <c r="E18" s="71" t="s">
        <v>346</v>
      </c>
      <c r="F18" s="358">
        <f>SUM(F9:F17)</f>
        <v>722862.76</v>
      </c>
      <c r="G18" s="359">
        <f>SUM(G9:G17)</f>
        <v>433546.75</v>
      </c>
    </row>
    <row r="19" spans="1:7">
      <c r="A19" s="57"/>
      <c r="B19" s="336"/>
      <c r="C19" s="336"/>
      <c r="D19" s="59"/>
      <c r="E19" s="70"/>
      <c r="F19" s="358"/>
      <c r="G19" s="359"/>
    </row>
    <row r="20" spans="1:7">
      <c r="A20" s="78" t="s">
        <v>76</v>
      </c>
      <c r="B20" s="337"/>
      <c r="C20" s="337"/>
      <c r="D20" s="59"/>
      <c r="E20" s="79" t="s">
        <v>77</v>
      </c>
      <c r="F20" s="350"/>
      <c r="G20" s="351"/>
    </row>
    <row r="21" spans="1:7" ht="16.5">
      <c r="A21" s="75" t="s">
        <v>78</v>
      </c>
      <c r="B21" s="333">
        <v>0</v>
      </c>
      <c r="C21" s="333">
        <v>0</v>
      </c>
      <c r="D21" s="60"/>
      <c r="E21" s="73" t="s">
        <v>79</v>
      </c>
      <c r="F21" s="352">
        <v>0</v>
      </c>
      <c r="G21" s="353">
        <v>0</v>
      </c>
    </row>
    <row r="22" spans="1:7" ht="16.5">
      <c r="A22" s="55" t="s">
        <v>80</v>
      </c>
      <c r="B22" s="334">
        <v>0</v>
      </c>
      <c r="C22" s="334">
        <v>0</v>
      </c>
      <c r="D22" s="60"/>
      <c r="E22" s="74" t="s">
        <v>81</v>
      </c>
      <c r="F22" s="352">
        <v>0</v>
      </c>
      <c r="G22" s="353">
        <v>0</v>
      </c>
    </row>
    <row r="23" spans="1:7" ht="16.5">
      <c r="A23" s="75"/>
      <c r="B23" s="333"/>
      <c r="C23" s="333"/>
      <c r="D23" s="60"/>
      <c r="E23" s="73" t="s">
        <v>82</v>
      </c>
      <c r="F23" s="352">
        <v>0</v>
      </c>
      <c r="G23" s="353">
        <v>0</v>
      </c>
    </row>
    <row r="24" spans="1:7" ht="16.5" customHeight="1">
      <c r="A24" s="55" t="s">
        <v>83</v>
      </c>
      <c r="B24" s="334">
        <v>86000</v>
      </c>
      <c r="C24" s="338">
        <v>86000</v>
      </c>
      <c r="D24" s="60"/>
      <c r="E24" s="73" t="s">
        <v>84</v>
      </c>
      <c r="F24" s="352">
        <v>0</v>
      </c>
      <c r="G24" s="353">
        <v>0</v>
      </c>
    </row>
    <row r="25" spans="1:7" ht="33">
      <c r="A25" s="75"/>
      <c r="B25" s="333"/>
      <c r="C25" s="333"/>
      <c r="D25" s="60"/>
      <c r="E25" s="56" t="s">
        <v>85</v>
      </c>
      <c r="F25" s="360">
        <v>0</v>
      </c>
      <c r="G25" s="361">
        <v>0</v>
      </c>
    </row>
    <row r="26" spans="1:7" ht="16.5">
      <c r="A26" s="75" t="s">
        <v>86</v>
      </c>
      <c r="B26" s="333">
        <f>449646.76+350000+10388589.48</f>
        <v>11188236.24</v>
      </c>
      <c r="C26" s="333">
        <f>445327.37+350000+10273994.16</f>
        <v>11069321.529999999</v>
      </c>
      <c r="D26" s="60"/>
      <c r="E26" s="81"/>
      <c r="F26" s="362"/>
      <c r="G26" s="363"/>
    </row>
    <row r="27" spans="1:7" ht="16.5">
      <c r="A27" s="75" t="s">
        <v>87</v>
      </c>
      <c r="B27" s="333">
        <v>0</v>
      </c>
      <c r="C27" s="333">
        <v>0</v>
      </c>
      <c r="D27" s="60"/>
      <c r="E27" s="73" t="s">
        <v>88</v>
      </c>
      <c r="F27" s="352">
        <v>0</v>
      </c>
      <c r="G27" s="353">
        <v>0</v>
      </c>
    </row>
    <row r="28" spans="1:7" ht="16.5">
      <c r="A28" s="55" t="s">
        <v>89</v>
      </c>
      <c r="B28" s="334">
        <v>0</v>
      </c>
      <c r="C28" s="334">
        <v>0</v>
      </c>
      <c r="D28" s="60"/>
      <c r="E28" s="81"/>
      <c r="F28" s="362"/>
      <c r="G28" s="363"/>
    </row>
    <row r="29" spans="1:7" ht="16.5">
      <c r="A29" s="75" t="s">
        <v>90</v>
      </c>
      <c r="B29" s="333">
        <v>0</v>
      </c>
      <c r="C29" s="333">
        <v>0</v>
      </c>
      <c r="D29" s="59"/>
      <c r="E29" s="86"/>
      <c r="F29" s="358"/>
      <c r="G29" s="359"/>
    </row>
    <row r="30" spans="1:7" ht="16.5">
      <c r="A30" s="55" t="s">
        <v>92</v>
      </c>
      <c r="B30" s="334">
        <v>0</v>
      </c>
      <c r="C30" s="334">
        <v>0</v>
      </c>
      <c r="D30" s="59"/>
      <c r="E30" s="86"/>
      <c r="F30" s="350"/>
      <c r="G30" s="351"/>
    </row>
    <row r="31" spans="1:7" ht="16.5">
      <c r="A31" s="75" t="s">
        <v>94</v>
      </c>
      <c r="B31" s="333">
        <v>0</v>
      </c>
      <c r="C31" s="333">
        <v>0</v>
      </c>
      <c r="D31" s="59"/>
      <c r="E31" s="86"/>
      <c r="F31" s="364"/>
      <c r="G31" s="365"/>
    </row>
    <row r="32" spans="1:7">
      <c r="A32" s="80"/>
      <c r="B32" s="336"/>
      <c r="C32" s="336"/>
      <c r="D32" s="59"/>
      <c r="E32" s="86"/>
      <c r="F32" s="350"/>
      <c r="G32" s="351"/>
    </row>
    <row r="33" spans="1:7" ht="16.5">
      <c r="A33" s="80" t="s">
        <v>97</v>
      </c>
      <c r="B33" s="336">
        <f>SUM(B21:B32)</f>
        <v>11274236.24</v>
      </c>
      <c r="C33" s="336">
        <f>SUM(C21:C32)</f>
        <v>11155321.529999999</v>
      </c>
      <c r="D33" s="59"/>
      <c r="E33" s="70" t="s">
        <v>91</v>
      </c>
      <c r="F33" s="352">
        <f>SUM(F21:F32)</f>
        <v>0</v>
      </c>
      <c r="G33" s="353">
        <f>SUM(G21:G32)</f>
        <v>0</v>
      </c>
    </row>
    <row r="34" spans="1:7" ht="16.5">
      <c r="A34" s="80"/>
      <c r="B34" s="336"/>
      <c r="C34" s="336"/>
      <c r="D34" s="59"/>
      <c r="E34" s="86"/>
      <c r="F34" s="352"/>
      <c r="G34" s="353"/>
    </row>
    <row r="35" spans="1:7">
      <c r="A35" s="78" t="s">
        <v>99</v>
      </c>
      <c r="B35" s="339">
        <f>B33+B18</f>
        <v>13255020.609999999</v>
      </c>
      <c r="C35" s="339">
        <f>C33+C18</f>
        <v>12884620.869999999</v>
      </c>
      <c r="D35" s="59"/>
      <c r="E35" s="79" t="s">
        <v>93</v>
      </c>
      <c r="F35" s="370">
        <f>F33+F18</f>
        <v>722862.76</v>
      </c>
      <c r="G35" s="359">
        <f>G33+G18</f>
        <v>433546.75</v>
      </c>
    </row>
    <row r="36" spans="1:7">
      <c r="A36" s="57"/>
      <c r="B36" s="335"/>
      <c r="C36" s="335"/>
      <c r="D36" s="59"/>
      <c r="E36" s="86"/>
      <c r="F36" s="350"/>
      <c r="G36" s="351"/>
    </row>
    <row r="37" spans="1:7">
      <c r="A37" s="57"/>
      <c r="B37" s="335"/>
      <c r="C37" s="335"/>
      <c r="D37" s="59"/>
      <c r="E37" s="82" t="s">
        <v>95</v>
      </c>
      <c r="F37" s="370"/>
      <c r="G37" s="373"/>
    </row>
    <row r="38" spans="1:7" ht="16.5">
      <c r="A38" s="57"/>
      <c r="B38" s="335"/>
      <c r="C38" s="335"/>
      <c r="D38" s="59"/>
      <c r="E38" s="79" t="s">
        <v>96</v>
      </c>
      <c r="F38" s="374">
        <f>SUM(F39:F41)</f>
        <v>10648966</v>
      </c>
      <c r="G38" s="375">
        <f>SUM(G39:G41)</f>
        <v>10648966</v>
      </c>
    </row>
    <row r="39" spans="1:7" ht="16.5">
      <c r="A39" s="57"/>
      <c r="B39" s="335"/>
      <c r="C39" s="335"/>
      <c r="D39" s="59"/>
      <c r="E39" s="73" t="s">
        <v>36</v>
      </c>
      <c r="F39" s="352">
        <v>10648966</v>
      </c>
      <c r="G39" s="353">
        <v>10648966</v>
      </c>
    </row>
    <row r="40" spans="1:7" ht="16.5">
      <c r="A40" s="57"/>
      <c r="B40" s="335"/>
      <c r="C40" s="335"/>
      <c r="D40" s="59"/>
      <c r="E40" s="73" t="s">
        <v>98</v>
      </c>
      <c r="F40" s="352">
        <v>0</v>
      </c>
      <c r="G40" s="353">
        <v>0</v>
      </c>
    </row>
    <row r="41" spans="1:7" ht="16.5">
      <c r="A41" s="57"/>
      <c r="B41" s="335"/>
      <c r="C41" s="335"/>
      <c r="D41" s="59"/>
      <c r="E41" s="73" t="s">
        <v>100</v>
      </c>
      <c r="F41" s="352">
        <v>0</v>
      </c>
      <c r="G41" s="353">
        <v>0</v>
      </c>
    </row>
    <row r="42" spans="1:7" ht="16.5">
      <c r="A42" s="80"/>
      <c r="B42" s="336"/>
      <c r="C42" s="336"/>
      <c r="D42" s="59"/>
      <c r="E42" s="79" t="s">
        <v>101</v>
      </c>
      <c r="F42" s="374">
        <f>SUM(F43:F47)</f>
        <v>1883191.85</v>
      </c>
      <c r="G42" s="375">
        <f>SUM(G43:G47)</f>
        <v>1802108.1200000006</v>
      </c>
    </row>
    <row r="43" spans="1:7" ht="16.5">
      <c r="A43" s="80"/>
      <c r="B43" s="336"/>
      <c r="C43" s="336"/>
      <c r="D43" s="59"/>
      <c r="E43" s="73" t="s">
        <v>102</v>
      </c>
      <c r="F43" s="352">
        <v>-408242.08</v>
      </c>
      <c r="G43" s="353">
        <v>-96492.51</v>
      </c>
    </row>
    <row r="44" spans="1:7" ht="16.5">
      <c r="A44" s="80"/>
      <c r="B44" s="336"/>
      <c r="C44" s="336"/>
      <c r="D44" s="59"/>
      <c r="E44" s="73" t="s">
        <v>103</v>
      </c>
      <c r="F44" s="352">
        <v>2641325.04</v>
      </c>
      <c r="G44" s="353">
        <v>2248491.7400000002</v>
      </c>
    </row>
    <row r="45" spans="1:7" ht="16.5">
      <c r="A45" s="57"/>
      <c r="B45" s="335"/>
      <c r="C45" s="335"/>
      <c r="D45" s="59"/>
      <c r="E45" s="73" t="s">
        <v>104</v>
      </c>
      <c r="F45" s="352">
        <v>0</v>
      </c>
      <c r="G45" s="353">
        <v>0</v>
      </c>
    </row>
    <row r="46" spans="1:7" ht="16.5">
      <c r="A46" s="57"/>
      <c r="B46" s="335"/>
      <c r="C46" s="335"/>
      <c r="D46" s="59"/>
      <c r="E46" s="73" t="s">
        <v>105</v>
      </c>
      <c r="F46" s="352">
        <v>0</v>
      </c>
      <c r="G46" s="353">
        <v>0</v>
      </c>
    </row>
    <row r="47" spans="1:7" ht="16.5">
      <c r="A47" s="57"/>
      <c r="B47" s="335"/>
      <c r="C47" s="335"/>
      <c r="D47" s="59"/>
      <c r="E47" s="73" t="s">
        <v>106</v>
      </c>
      <c r="F47" s="352">
        <v>-349891.11</v>
      </c>
      <c r="G47" s="353">
        <v>-349891.11</v>
      </c>
    </row>
    <row r="48" spans="1:7" ht="33">
      <c r="A48" s="57"/>
      <c r="B48" s="335"/>
      <c r="C48" s="335"/>
      <c r="D48" s="59"/>
      <c r="E48" s="54" t="s">
        <v>107</v>
      </c>
      <c r="F48" s="374">
        <f>F49+F50</f>
        <v>0</v>
      </c>
      <c r="G48" s="375">
        <f>G49+G50</f>
        <v>0</v>
      </c>
    </row>
    <row r="49" spans="1:7" ht="16.5">
      <c r="A49" s="92"/>
      <c r="B49" s="335"/>
      <c r="C49" s="335"/>
      <c r="D49" s="58"/>
      <c r="E49" s="73" t="s">
        <v>108</v>
      </c>
      <c r="F49" s="352">
        <v>0</v>
      </c>
      <c r="G49" s="353">
        <v>0</v>
      </c>
    </row>
    <row r="50" spans="1:7" ht="16.5">
      <c r="A50" s="93"/>
      <c r="B50" s="340"/>
      <c r="C50" s="340"/>
      <c r="D50" s="86"/>
      <c r="E50" s="73" t="s">
        <v>109</v>
      </c>
      <c r="F50" s="352">
        <v>0</v>
      </c>
      <c r="G50" s="353">
        <v>0</v>
      </c>
    </row>
    <row r="51" spans="1:7">
      <c r="A51" s="93"/>
      <c r="B51" s="340"/>
      <c r="C51" s="340"/>
      <c r="D51" s="86"/>
      <c r="E51" s="58"/>
      <c r="F51" s="366"/>
      <c r="G51" s="367"/>
    </row>
    <row r="52" spans="1:7">
      <c r="A52" s="93"/>
      <c r="B52" s="340"/>
      <c r="C52" s="340"/>
      <c r="D52" s="86"/>
      <c r="E52" s="83" t="s">
        <v>110</v>
      </c>
      <c r="F52" s="371">
        <f>F38+F42+F48</f>
        <v>12532157.85</v>
      </c>
      <c r="G52" s="372">
        <f>G38+G42+G48</f>
        <v>12451074.120000001</v>
      </c>
    </row>
    <row r="53" spans="1:7">
      <c r="A53" s="93"/>
      <c r="B53" s="340"/>
      <c r="C53" s="340"/>
      <c r="D53" s="86"/>
      <c r="E53" s="83"/>
      <c r="F53" s="366"/>
      <c r="G53" s="367"/>
    </row>
    <row r="54" spans="1:7">
      <c r="A54" s="93"/>
      <c r="B54" s="340"/>
      <c r="C54" s="340"/>
      <c r="D54" s="86"/>
      <c r="E54" s="79" t="s">
        <v>111</v>
      </c>
      <c r="F54" s="366">
        <f>F52+F35</f>
        <v>13255020.609999999</v>
      </c>
      <c r="G54" s="367">
        <f>G52+G35</f>
        <v>12884620.870000001</v>
      </c>
    </row>
    <row r="55" spans="1:7" ht="15.75" thickBot="1">
      <c r="A55" s="94"/>
      <c r="B55" s="341"/>
      <c r="C55" s="341"/>
      <c r="D55" s="72"/>
      <c r="E55" s="72"/>
      <c r="F55" s="368"/>
      <c r="G55" s="369"/>
    </row>
    <row r="58" spans="1:7">
      <c r="F58" s="342">
        <f>B35-F54</f>
        <v>0</v>
      </c>
      <c r="G58" s="342">
        <f>C35-G54</f>
        <v>0</v>
      </c>
    </row>
  </sheetData>
  <autoFilter ref="A1:G49"/>
  <pageMargins left="0.27559055118110237" right="0.15748031496062992" top="0.39370078740157483" bottom="0.51181102362204722" header="0.31496062992125984" footer="0.31496062992125984"/>
  <pageSetup scale="64"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69"/>
  <sheetViews>
    <sheetView tabSelected="1" workbookViewId="0">
      <selection activeCell="D34" sqref="D34"/>
    </sheetView>
  </sheetViews>
  <sheetFormatPr baseColWidth="10" defaultRowHeight="15.75"/>
  <cols>
    <col min="1" max="1" width="1.5703125" style="95" customWidth="1"/>
    <col min="2" max="2" width="101.7109375" style="95" bestFit="1" customWidth="1"/>
    <col min="3" max="3" width="18.42578125" style="95" customWidth="1"/>
    <col min="4" max="4" width="18" style="95" customWidth="1"/>
    <col min="5" max="16384" width="11.42578125" style="96"/>
  </cols>
  <sheetData>
    <row r="1" spans="1:7" s="1" customFormat="1" ht="15">
      <c r="A1" s="396" t="s">
        <v>249</v>
      </c>
      <c r="B1" s="396"/>
      <c r="C1" s="396"/>
      <c r="D1" s="396"/>
      <c r="E1" s="69"/>
      <c r="G1" s="68"/>
    </row>
    <row r="2" spans="1:7">
      <c r="A2" s="394" t="str">
        <f>Hoja1!B2</f>
        <v>Telefonía Rural de Sonora</v>
      </c>
      <c r="B2" s="394"/>
      <c r="C2" s="394"/>
      <c r="D2" s="394"/>
    </row>
    <row r="3" spans="1:7">
      <c r="A3" s="394" t="s">
        <v>0</v>
      </c>
      <c r="B3" s="394"/>
      <c r="C3" s="394"/>
      <c r="D3" s="394"/>
    </row>
    <row r="4" spans="1:7">
      <c r="A4" s="394" t="str">
        <f>Hoja1!B6</f>
        <v>Del 01 de Enero al 31 de Marzo de 2014</v>
      </c>
      <c r="B4" s="394"/>
      <c r="C4" s="394"/>
      <c r="D4" s="394"/>
    </row>
    <row r="5" spans="1:7" s="95" customFormat="1" thickBot="1">
      <c r="A5" s="395" t="s">
        <v>144</v>
      </c>
      <c r="B5" s="395"/>
      <c r="C5" s="395"/>
      <c r="D5" s="395"/>
    </row>
    <row r="6" spans="1:7">
      <c r="A6" s="111"/>
      <c r="B6" s="112"/>
      <c r="C6" s="113">
        <f>Hoja1!B3</f>
        <v>2014</v>
      </c>
      <c r="D6" s="114">
        <f>Hoja1!B4</f>
        <v>2013</v>
      </c>
    </row>
    <row r="7" spans="1:7">
      <c r="A7" s="98" t="s">
        <v>1</v>
      </c>
      <c r="B7" s="99"/>
      <c r="C7" s="108"/>
      <c r="D7" s="100"/>
    </row>
    <row r="8" spans="1:7">
      <c r="A8" s="101" t="s">
        <v>2</v>
      </c>
      <c r="B8" s="102"/>
      <c r="C8" s="382">
        <f>SUM(C9:C16)</f>
        <v>200447.55</v>
      </c>
      <c r="D8" s="383">
        <f>SUM(D9:D16)</f>
        <v>530551.09</v>
      </c>
    </row>
    <row r="9" spans="1:7">
      <c r="A9" s="97"/>
      <c r="B9" s="109" t="s">
        <v>3</v>
      </c>
      <c r="C9" s="378">
        <v>0</v>
      </c>
      <c r="D9" s="379">
        <v>0</v>
      </c>
    </row>
    <row r="10" spans="1:7">
      <c r="A10" s="97"/>
      <c r="B10" s="109" t="s">
        <v>4</v>
      </c>
      <c r="C10" s="378">
        <v>0</v>
      </c>
      <c r="D10" s="379">
        <v>0</v>
      </c>
    </row>
    <row r="11" spans="1:7">
      <c r="A11" s="97"/>
      <c r="B11" s="109" t="s">
        <v>5</v>
      </c>
      <c r="C11" s="376">
        <v>0</v>
      </c>
      <c r="D11" s="377">
        <v>0</v>
      </c>
    </row>
    <row r="12" spans="1:7">
      <c r="A12" s="97"/>
      <c r="B12" s="109" t="s">
        <v>6</v>
      </c>
      <c r="C12" s="376">
        <v>0</v>
      </c>
      <c r="D12" s="377">
        <v>0</v>
      </c>
    </row>
    <row r="13" spans="1:7" ht="18.75">
      <c r="A13" s="97"/>
      <c r="B13" s="109" t="s">
        <v>246</v>
      </c>
      <c r="C13" s="376">
        <v>0</v>
      </c>
      <c r="D13" s="377">
        <v>0</v>
      </c>
    </row>
    <row r="14" spans="1:7">
      <c r="A14" s="97"/>
      <c r="B14" s="109" t="s">
        <v>7</v>
      </c>
      <c r="C14" s="376">
        <v>0</v>
      </c>
      <c r="D14" s="377">
        <v>0</v>
      </c>
    </row>
    <row r="15" spans="1:7">
      <c r="A15" s="97"/>
      <c r="B15" s="109" t="s">
        <v>8</v>
      </c>
      <c r="C15" s="376">
        <v>200447.55</v>
      </c>
      <c r="D15" s="377">
        <v>530551.09</v>
      </c>
    </row>
    <row r="16" spans="1:7">
      <c r="A16" s="97"/>
      <c r="B16" s="109" t="s">
        <v>9</v>
      </c>
      <c r="C16" s="376"/>
      <c r="D16" s="377"/>
    </row>
    <row r="17" spans="1:4">
      <c r="A17" s="101" t="s">
        <v>10</v>
      </c>
      <c r="B17" s="102"/>
      <c r="C17" s="384">
        <f>C18+C19</f>
        <v>146187.5</v>
      </c>
      <c r="D17" s="385">
        <f>SUM(D18:D19)</f>
        <v>646513.49</v>
      </c>
    </row>
    <row r="18" spans="1:4">
      <c r="A18" s="97"/>
      <c r="B18" s="109" t="s">
        <v>11</v>
      </c>
      <c r="C18" s="376">
        <v>0</v>
      </c>
      <c r="D18" s="377">
        <v>0</v>
      </c>
    </row>
    <row r="19" spans="1:4">
      <c r="A19" s="97"/>
      <c r="B19" s="109" t="s">
        <v>12</v>
      </c>
      <c r="C19" s="378">
        <v>146187.5</v>
      </c>
      <c r="D19" s="379">
        <v>646513.49</v>
      </c>
    </row>
    <row r="20" spans="1:4">
      <c r="A20" s="101" t="s">
        <v>13</v>
      </c>
      <c r="B20" s="102"/>
      <c r="C20" s="384">
        <f>SUM(C21:C25)</f>
        <v>3.77</v>
      </c>
      <c r="D20" s="385">
        <f>SUM(D21:D25)</f>
        <v>0.59</v>
      </c>
    </row>
    <row r="21" spans="1:4">
      <c r="A21" s="97"/>
      <c r="B21" s="109" t="s">
        <v>14</v>
      </c>
      <c r="C21" s="378">
        <v>3.77</v>
      </c>
      <c r="D21" s="379">
        <v>0.59</v>
      </c>
    </row>
    <row r="22" spans="1:4">
      <c r="A22" s="97"/>
      <c r="B22" s="109" t="s">
        <v>15</v>
      </c>
      <c r="C22" s="378">
        <v>0</v>
      </c>
      <c r="D22" s="379">
        <v>0</v>
      </c>
    </row>
    <row r="23" spans="1:4">
      <c r="A23" s="97"/>
      <c r="B23" s="109" t="s">
        <v>16</v>
      </c>
      <c r="C23" s="378">
        <v>0</v>
      </c>
      <c r="D23" s="379">
        <v>0</v>
      </c>
    </row>
    <row r="24" spans="1:4">
      <c r="A24" s="97"/>
      <c r="B24" s="109" t="s">
        <v>17</v>
      </c>
      <c r="C24" s="378">
        <v>0</v>
      </c>
      <c r="D24" s="379">
        <v>0</v>
      </c>
    </row>
    <row r="25" spans="1:4">
      <c r="A25" s="97"/>
      <c r="B25" s="109" t="s">
        <v>18</v>
      </c>
      <c r="C25" s="378">
        <v>0</v>
      </c>
      <c r="D25" s="379">
        <v>0</v>
      </c>
    </row>
    <row r="26" spans="1:4">
      <c r="A26" s="97"/>
      <c r="B26" s="108"/>
      <c r="C26" s="378"/>
      <c r="D26" s="379"/>
    </row>
    <row r="27" spans="1:4">
      <c r="A27" s="103" t="s">
        <v>19</v>
      </c>
      <c r="B27" s="104"/>
      <c r="C27" s="382">
        <f>C20+C17+C8</f>
        <v>346638.81999999995</v>
      </c>
      <c r="D27" s="383">
        <f>D20+D17+D8</f>
        <v>1177065.17</v>
      </c>
    </row>
    <row r="28" spans="1:4">
      <c r="A28" s="97"/>
      <c r="B28" s="108"/>
      <c r="C28" s="378"/>
      <c r="D28" s="379"/>
    </row>
    <row r="29" spans="1:4">
      <c r="A29" s="98" t="s">
        <v>20</v>
      </c>
      <c r="B29" s="99"/>
      <c r="C29" s="378"/>
      <c r="D29" s="379"/>
    </row>
    <row r="30" spans="1:4">
      <c r="A30" s="101" t="s">
        <v>21</v>
      </c>
      <c r="B30" s="102"/>
      <c r="C30" s="384">
        <f>SUM(C31:C33)</f>
        <v>1142087.3500000001</v>
      </c>
      <c r="D30" s="385">
        <f>SUM(D31:D34)</f>
        <v>1273557.68</v>
      </c>
    </row>
    <row r="31" spans="1:4">
      <c r="A31" s="97"/>
      <c r="B31" s="109" t="s">
        <v>22</v>
      </c>
      <c r="C31" s="378">
        <v>904581.3</v>
      </c>
      <c r="D31" s="379">
        <v>918488.13</v>
      </c>
    </row>
    <row r="32" spans="1:4">
      <c r="A32" s="97"/>
      <c r="B32" s="109" t="s">
        <v>23</v>
      </c>
      <c r="C32" s="378">
        <v>39090.74</v>
      </c>
      <c r="D32" s="379">
        <v>56911.46</v>
      </c>
    </row>
    <row r="33" spans="1:4">
      <c r="A33" s="97"/>
      <c r="B33" s="109" t="s">
        <v>24</v>
      </c>
      <c r="C33" s="378">
        <v>198415.31</v>
      </c>
      <c r="D33" s="379">
        <v>298158.09000000003</v>
      </c>
    </row>
    <row r="34" spans="1:4">
      <c r="A34" s="101" t="s">
        <v>12</v>
      </c>
      <c r="B34" s="102"/>
      <c r="C34" s="378">
        <f>SUM(C35:C43)</f>
        <v>0</v>
      </c>
      <c r="D34" s="379">
        <f>SUM(D35:D43)</f>
        <v>0</v>
      </c>
    </row>
    <row r="35" spans="1:4">
      <c r="A35" s="97"/>
      <c r="B35" s="109" t="s">
        <v>25</v>
      </c>
      <c r="C35" s="378">
        <v>0</v>
      </c>
      <c r="D35" s="379">
        <v>0</v>
      </c>
    </row>
    <row r="36" spans="1:4">
      <c r="A36" s="97"/>
      <c r="B36" s="109" t="s">
        <v>26</v>
      </c>
      <c r="C36" s="378">
        <v>0</v>
      </c>
      <c r="D36" s="379">
        <v>0</v>
      </c>
    </row>
    <row r="37" spans="1:4">
      <c r="A37" s="97"/>
      <c r="B37" s="109" t="s">
        <v>27</v>
      </c>
      <c r="C37" s="378">
        <v>0</v>
      </c>
      <c r="D37" s="379">
        <v>0</v>
      </c>
    </row>
    <row r="38" spans="1:4">
      <c r="A38" s="97"/>
      <c r="B38" s="109" t="s">
        <v>28</v>
      </c>
      <c r="C38" s="378">
        <v>0</v>
      </c>
      <c r="D38" s="379">
        <v>0</v>
      </c>
    </row>
    <row r="39" spans="1:4">
      <c r="A39" s="97"/>
      <c r="B39" s="109" t="s">
        <v>29</v>
      </c>
      <c r="C39" s="378">
        <v>0</v>
      </c>
      <c r="D39" s="379">
        <v>0</v>
      </c>
    </row>
    <row r="40" spans="1:4">
      <c r="A40" s="97"/>
      <c r="B40" s="109" t="s">
        <v>30</v>
      </c>
      <c r="C40" s="378">
        <v>0</v>
      </c>
      <c r="D40" s="379">
        <v>0</v>
      </c>
    </row>
    <row r="41" spans="1:4">
      <c r="A41" s="97"/>
      <c r="B41" s="109" t="s">
        <v>31</v>
      </c>
      <c r="C41" s="378">
        <v>0</v>
      </c>
      <c r="D41" s="379">
        <v>0</v>
      </c>
    </row>
    <row r="42" spans="1:4">
      <c r="A42" s="97"/>
      <c r="B42" s="109" t="s">
        <v>32</v>
      </c>
      <c r="C42" s="378">
        <v>0</v>
      </c>
      <c r="D42" s="379">
        <v>0</v>
      </c>
    </row>
    <row r="43" spans="1:4">
      <c r="A43" s="97"/>
      <c r="B43" s="109" t="s">
        <v>33</v>
      </c>
      <c r="C43" s="378">
        <v>0</v>
      </c>
      <c r="D43" s="379">
        <v>0</v>
      </c>
    </row>
    <row r="44" spans="1:4">
      <c r="A44" s="101" t="s">
        <v>34</v>
      </c>
      <c r="B44" s="102"/>
      <c r="C44" s="378">
        <f>SUM(C45:C47)</f>
        <v>0</v>
      </c>
      <c r="D44" s="379">
        <f>SUM(D45:D47)</f>
        <v>0</v>
      </c>
    </row>
    <row r="45" spans="1:4">
      <c r="A45" s="97"/>
      <c r="B45" s="109" t="s">
        <v>35</v>
      </c>
      <c r="C45" s="378">
        <v>0</v>
      </c>
      <c r="D45" s="379">
        <v>0</v>
      </c>
    </row>
    <row r="46" spans="1:4">
      <c r="A46" s="97"/>
      <c r="B46" s="109" t="s">
        <v>36</v>
      </c>
      <c r="C46" s="378">
        <v>0</v>
      </c>
      <c r="D46" s="379">
        <v>0</v>
      </c>
    </row>
    <row r="47" spans="1:4">
      <c r="A47" s="97"/>
      <c r="B47" s="109" t="s">
        <v>37</v>
      </c>
      <c r="C47" s="378">
        <v>0</v>
      </c>
      <c r="D47" s="379">
        <v>0</v>
      </c>
    </row>
    <row r="48" spans="1:4">
      <c r="A48" s="101" t="s">
        <v>38</v>
      </c>
      <c r="B48" s="102"/>
      <c r="C48" s="378">
        <f>SUM(C49:C53)</f>
        <v>0</v>
      </c>
      <c r="D48" s="379">
        <f>SUM(D49:D53)</f>
        <v>0</v>
      </c>
    </row>
    <row r="49" spans="1:4">
      <c r="A49" s="97"/>
      <c r="B49" s="109" t="s">
        <v>39</v>
      </c>
      <c r="C49" s="378">
        <v>0</v>
      </c>
      <c r="D49" s="379">
        <v>0</v>
      </c>
    </row>
    <row r="50" spans="1:4">
      <c r="A50" s="97"/>
      <c r="B50" s="109" t="s">
        <v>40</v>
      </c>
      <c r="C50" s="378">
        <v>0</v>
      </c>
      <c r="D50" s="379">
        <v>0</v>
      </c>
    </row>
    <row r="51" spans="1:4">
      <c r="A51" s="97"/>
      <c r="B51" s="109" t="s">
        <v>41</v>
      </c>
      <c r="C51" s="378">
        <v>0</v>
      </c>
      <c r="D51" s="379">
        <v>0</v>
      </c>
    </row>
    <row r="52" spans="1:4">
      <c r="A52" s="97"/>
      <c r="B52" s="109" t="s">
        <v>42</v>
      </c>
      <c r="C52" s="378">
        <v>0</v>
      </c>
      <c r="D52" s="379">
        <v>0</v>
      </c>
    </row>
    <row r="53" spans="1:4">
      <c r="A53" s="97"/>
      <c r="B53" s="109" t="s">
        <v>43</v>
      </c>
      <c r="C53" s="378">
        <v>0</v>
      </c>
      <c r="D53" s="379">
        <v>0</v>
      </c>
    </row>
    <row r="54" spans="1:4">
      <c r="A54" s="101" t="s">
        <v>44</v>
      </c>
      <c r="B54" s="102"/>
      <c r="C54" s="376">
        <f>SUM(C55:C60)</f>
        <v>0</v>
      </c>
      <c r="D54" s="377">
        <f>SUM(D55:D60)</f>
        <v>0</v>
      </c>
    </row>
    <row r="55" spans="1:4">
      <c r="A55" s="97"/>
      <c r="B55" s="109" t="s">
        <v>45</v>
      </c>
      <c r="C55" s="376">
        <v>0</v>
      </c>
      <c r="D55" s="377">
        <v>0</v>
      </c>
    </row>
    <row r="56" spans="1:4">
      <c r="A56" s="97"/>
      <c r="B56" s="109" t="s">
        <v>46</v>
      </c>
      <c r="C56" s="376">
        <v>0</v>
      </c>
      <c r="D56" s="377">
        <v>0</v>
      </c>
    </row>
    <row r="57" spans="1:4">
      <c r="A57" s="97"/>
      <c r="B57" s="109" t="s">
        <v>47</v>
      </c>
      <c r="C57" s="376">
        <v>0</v>
      </c>
      <c r="D57" s="377">
        <v>0</v>
      </c>
    </row>
    <row r="58" spans="1:4">
      <c r="A58" s="97"/>
      <c r="B58" s="109" t="s">
        <v>48</v>
      </c>
      <c r="C58" s="376">
        <v>0</v>
      </c>
      <c r="D58" s="377">
        <v>0</v>
      </c>
    </row>
    <row r="59" spans="1:4">
      <c r="A59" s="97"/>
      <c r="B59" s="109" t="s">
        <v>49</v>
      </c>
      <c r="C59" s="376">
        <v>0</v>
      </c>
      <c r="D59" s="377">
        <v>0</v>
      </c>
    </row>
    <row r="60" spans="1:4">
      <c r="A60" s="97"/>
      <c r="B60" s="109" t="s">
        <v>50</v>
      </c>
      <c r="C60" s="378">
        <v>0</v>
      </c>
      <c r="D60" s="379">
        <v>0</v>
      </c>
    </row>
    <row r="61" spans="1:4">
      <c r="A61" s="101" t="s">
        <v>51</v>
      </c>
      <c r="B61" s="102"/>
      <c r="C61" s="376">
        <f>C62</f>
        <v>0</v>
      </c>
      <c r="D61" s="377">
        <f>D62</f>
        <v>0</v>
      </c>
    </row>
    <row r="62" spans="1:4">
      <c r="A62" s="97"/>
      <c r="B62" s="109" t="s">
        <v>52</v>
      </c>
      <c r="C62" s="378">
        <v>0</v>
      </c>
      <c r="D62" s="379">
        <v>0</v>
      </c>
    </row>
    <row r="63" spans="1:4">
      <c r="A63" s="97"/>
      <c r="B63" s="105"/>
      <c r="C63" s="378"/>
      <c r="D63" s="379"/>
    </row>
    <row r="64" spans="1:4">
      <c r="A64" s="101" t="s">
        <v>53</v>
      </c>
      <c r="B64" s="102"/>
      <c r="C64" s="376">
        <f>C61+C54+C48+C44+C34+C30</f>
        <v>1142087.3500000001</v>
      </c>
      <c r="D64" s="377">
        <f>D61+D54+D48+D44+D34+D30</f>
        <v>1273557.68</v>
      </c>
    </row>
    <row r="65" spans="1:4">
      <c r="A65" s="97"/>
      <c r="B65" s="105"/>
      <c r="C65" s="378"/>
      <c r="D65" s="379"/>
    </row>
    <row r="66" spans="1:4">
      <c r="A66" s="101" t="s">
        <v>54</v>
      </c>
      <c r="B66" s="102"/>
      <c r="C66" s="378">
        <f>C27-C64</f>
        <v>-795448.53000000014</v>
      </c>
      <c r="D66" s="379">
        <f>D27-D64</f>
        <v>-96492.510000000009</v>
      </c>
    </row>
    <row r="67" spans="1:4" ht="16.5" thickBot="1">
      <c r="A67" s="106"/>
      <c r="B67" s="107"/>
      <c r="C67" s="380"/>
      <c r="D67" s="381"/>
    </row>
    <row r="68" spans="1:4" ht="5.25" customHeight="1"/>
    <row r="69" spans="1:4" ht="18.75">
      <c r="B69" s="110" t="s">
        <v>247</v>
      </c>
    </row>
  </sheetData>
  <mergeCells count="5">
    <mergeCell ref="A2:D2"/>
    <mergeCell ref="A3:D3"/>
    <mergeCell ref="A4:D4"/>
    <mergeCell ref="A5:D5"/>
    <mergeCell ref="A1:D1"/>
  </mergeCells>
  <printOptions horizontalCentered="1"/>
  <pageMargins left="0.47244094488188981" right="0.19685039370078741" top="0.39370078740157483" bottom="0.19685039370078741" header="0.31496062992125984" footer="0.19685039370078741"/>
  <pageSetup scale="67" orientation="portrait" r:id="rId1"/>
  <drawing r:id="rId2"/>
</worksheet>
</file>

<file path=xl/worksheets/sheet4.xml><?xml version="1.0" encoding="utf-8"?>
<worksheet xmlns="http://schemas.openxmlformats.org/spreadsheetml/2006/main" xmlns:r="http://schemas.openxmlformats.org/officeDocument/2006/relationships">
  <dimension ref="A1:F47"/>
  <sheetViews>
    <sheetView workbookViewId="0">
      <selection activeCell="C29" sqref="C29"/>
    </sheetView>
  </sheetViews>
  <sheetFormatPr baseColWidth="10" defaultRowHeight="14.25"/>
  <cols>
    <col min="1" max="1" width="2.85546875" style="8" customWidth="1"/>
    <col min="2" max="2" width="48.140625" style="8" customWidth="1"/>
    <col min="3" max="4" width="17.5703125" style="8" customWidth="1"/>
    <col min="5" max="5" width="11.42578125" style="8"/>
    <col min="6" max="6" width="13.7109375" style="8" bestFit="1" customWidth="1"/>
    <col min="7" max="16384" width="11.42578125" style="8"/>
  </cols>
  <sheetData>
    <row r="1" spans="1:5" s="1" customFormat="1" ht="15">
      <c r="A1" s="396" t="s">
        <v>249</v>
      </c>
      <c r="B1" s="396"/>
      <c r="C1" s="396"/>
      <c r="D1" s="396"/>
    </row>
    <row r="2" spans="1:5" s="96" customFormat="1" ht="15.75">
      <c r="A2" s="394" t="str">
        <f>Hoja1!B2</f>
        <v>Telefonía Rural de Sonora</v>
      </c>
      <c r="B2" s="394"/>
      <c r="C2" s="394"/>
      <c r="D2" s="394"/>
    </row>
    <row r="3" spans="1:5" s="96" customFormat="1" ht="15.75">
      <c r="A3" s="394" t="s">
        <v>112</v>
      </c>
      <c r="B3" s="394"/>
      <c r="C3" s="394"/>
      <c r="D3" s="394"/>
    </row>
    <row r="4" spans="1:5" s="96" customFormat="1" ht="15.75">
      <c r="A4" s="394" t="str">
        <f>Hoja1!B6</f>
        <v>Del 01 de Enero al 31 de Marzo de 2014</v>
      </c>
      <c r="B4" s="394"/>
      <c r="C4" s="394"/>
      <c r="D4" s="394"/>
    </row>
    <row r="5" spans="1:5" s="95" customFormat="1" ht="15.75" thickBot="1">
      <c r="A5" s="397" t="s">
        <v>144</v>
      </c>
      <c r="B5" s="397"/>
      <c r="C5" s="397"/>
      <c r="D5" s="397"/>
    </row>
    <row r="6" spans="1:5" ht="6" customHeight="1">
      <c r="A6" s="115"/>
      <c r="B6" s="116"/>
      <c r="C6" s="116"/>
      <c r="D6" s="121"/>
    </row>
    <row r="7" spans="1:5" ht="15">
      <c r="A7" s="122" t="s">
        <v>115</v>
      </c>
      <c r="B7" s="9"/>
      <c r="C7" s="123" t="s">
        <v>113</v>
      </c>
      <c r="D7" s="124" t="s">
        <v>114</v>
      </c>
    </row>
    <row r="8" spans="1:5" ht="6.75" customHeight="1">
      <c r="A8" s="10"/>
      <c r="B8" s="9"/>
      <c r="C8" s="9"/>
      <c r="D8" s="11"/>
    </row>
    <row r="9" spans="1:5" s="120" customFormat="1">
      <c r="A9" s="118" t="s">
        <v>116</v>
      </c>
      <c r="B9" s="119"/>
      <c r="C9" s="386"/>
      <c r="D9" s="387">
        <v>876168.82</v>
      </c>
      <c r="E9" s="330"/>
    </row>
    <row r="10" spans="1:5" ht="16.5" customHeight="1">
      <c r="A10" s="10"/>
      <c r="B10" s="9"/>
      <c r="C10" s="388"/>
      <c r="D10" s="389"/>
    </row>
    <row r="11" spans="1:5" ht="16.5" customHeight="1">
      <c r="A11" s="117" t="s">
        <v>117</v>
      </c>
      <c r="B11" s="9"/>
      <c r="C11" s="388"/>
      <c r="D11" s="389"/>
    </row>
    <row r="12" spans="1:5" ht="16.5" customHeight="1">
      <c r="A12" s="10"/>
      <c r="B12" s="9"/>
      <c r="C12" s="388"/>
      <c r="D12" s="389"/>
    </row>
    <row r="13" spans="1:5" ht="16.5" customHeight="1">
      <c r="A13" s="10"/>
      <c r="B13" s="9" t="s">
        <v>118</v>
      </c>
      <c r="C13" s="388">
        <v>0</v>
      </c>
      <c r="D13" s="389"/>
    </row>
    <row r="14" spans="1:5" ht="16.5" customHeight="1">
      <c r="A14" s="10"/>
      <c r="B14" s="9" t="s">
        <v>119</v>
      </c>
      <c r="C14" s="388">
        <f>200447.55+533393.95</f>
        <v>733841.5</v>
      </c>
      <c r="D14" s="389"/>
    </row>
    <row r="15" spans="1:5" ht="16.5" customHeight="1">
      <c r="A15" s="10"/>
      <c r="B15" s="9" t="s">
        <v>120</v>
      </c>
      <c r="C15" s="388">
        <v>0</v>
      </c>
      <c r="D15" s="389"/>
    </row>
    <row r="16" spans="1:5" ht="16.5" customHeight="1">
      <c r="A16" s="10"/>
      <c r="B16" s="9" t="s">
        <v>121</v>
      </c>
      <c r="C16" s="388">
        <v>3.77</v>
      </c>
      <c r="D16" s="389"/>
    </row>
    <row r="17" spans="1:6" ht="16.5" customHeight="1">
      <c r="A17" s="10"/>
      <c r="B17" s="9" t="s">
        <v>122</v>
      </c>
      <c r="C17" s="388">
        <v>0</v>
      </c>
      <c r="D17" s="389"/>
    </row>
    <row r="18" spans="1:6" ht="16.5" customHeight="1">
      <c r="A18" s="10"/>
      <c r="B18" s="9" t="s">
        <v>123</v>
      </c>
      <c r="C18" s="388">
        <v>0</v>
      </c>
      <c r="D18" s="389"/>
    </row>
    <row r="19" spans="1:6" ht="16.5" customHeight="1">
      <c r="A19" s="10"/>
      <c r="B19" s="9"/>
      <c r="C19" s="388"/>
      <c r="D19" s="389"/>
    </row>
    <row r="20" spans="1:6" ht="16.5" customHeight="1">
      <c r="A20" s="117" t="s">
        <v>124</v>
      </c>
      <c r="B20" s="9"/>
      <c r="C20" s="388">
        <f>SUM(C13:C19)</f>
        <v>733845.27</v>
      </c>
      <c r="D20" s="389"/>
    </row>
    <row r="21" spans="1:6" ht="16.5" customHeight="1">
      <c r="A21" s="10"/>
      <c r="B21" s="9"/>
      <c r="C21" s="388"/>
      <c r="D21" s="389"/>
    </row>
    <row r="22" spans="1:6" s="120" customFormat="1" ht="16.5" customHeight="1">
      <c r="A22" s="118" t="s">
        <v>125</v>
      </c>
      <c r="B22" s="119"/>
      <c r="C22" s="386"/>
      <c r="D22" s="387">
        <f>D9+C20</f>
        <v>1610014.0899999999</v>
      </c>
    </row>
    <row r="23" spans="1:6" ht="16.5" customHeight="1">
      <c r="A23" s="10"/>
      <c r="B23" s="9"/>
      <c r="C23" s="388"/>
      <c r="D23" s="389"/>
    </row>
    <row r="24" spans="1:6" ht="16.5" customHeight="1">
      <c r="A24" s="117" t="s">
        <v>126</v>
      </c>
      <c r="B24" s="9"/>
      <c r="C24" s="388"/>
      <c r="D24" s="389"/>
    </row>
    <row r="25" spans="1:6" ht="16.5" customHeight="1">
      <c r="A25" s="10"/>
      <c r="B25" s="9"/>
      <c r="C25" s="388"/>
      <c r="D25" s="389"/>
    </row>
    <row r="26" spans="1:6" ht="16.5" customHeight="1">
      <c r="A26" s="10"/>
      <c r="B26" s="9" t="s">
        <v>22</v>
      </c>
      <c r="C26" s="388">
        <v>904581.3</v>
      </c>
      <c r="D26" s="389"/>
    </row>
    <row r="27" spans="1:6" ht="16.5" customHeight="1">
      <c r="A27" s="10"/>
      <c r="B27" s="9" t="s">
        <v>127</v>
      </c>
      <c r="C27" s="388">
        <f>39090.74+198415.31</f>
        <v>237506.05</v>
      </c>
      <c r="D27" s="389"/>
    </row>
    <row r="28" spans="1:6" ht="16.5" customHeight="1">
      <c r="A28" s="10"/>
      <c r="B28" s="9" t="s">
        <v>128</v>
      </c>
      <c r="C28" s="388">
        <f>20282+904581.3+293984.85+27969.28+22913.3-(904675.58+373440.97+68953.1+127505.77)</f>
        <v>-204844.68999999994</v>
      </c>
      <c r="D28" s="389"/>
      <c r="F28" s="8" t="s">
        <v>433</v>
      </c>
    </row>
    <row r="29" spans="1:6" ht="16.5" customHeight="1">
      <c r="A29" s="10"/>
      <c r="B29" s="9" t="s">
        <v>129</v>
      </c>
      <c r="C29" s="388">
        <f>760091.5+95172.35+36323.99+6960-(831091.5+94767.55+9288.84+6960)+2500</f>
        <v>-41060.050000000047</v>
      </c>
      <c r="D29" s="389"/>
      <c r="F29" s="8" t="s">
        <v>432</v>
      </c>
    </row>
    <row r="30" spans="1:6" ht="16.5" customHeight="1">
      <c r="A30" s="10"/>
      <c r="B30" s="9"/>
      <c r="C30" s="388"/>
      <c r="D30" s="389"/>
    </row>
    <row r="31" spans="1:6" ht="16.5" customHeight="1">
      <c r="A31" s="117" t="s">
        <v>348</v>
      </c>
      <c r="B31" s="9"/>
      <c r="C31" s="388">
        <f>SUM(C26:C29)</f>
        <v>896182.6100000001</v>
      </c>
      <c r="D31" s="389"/>
    </row>
    <row r="32" spans="1:6" ht="16.5" customHeight="1">
      <c r="A32" s="10"/>
      <c r="B32" s="9"/>
      <c r="C32" s="388"/>
      <c r="D32" s="389"/>
    </row>
    <row r="33" spans="1:4" s="120" customFormat="1" ht="16.5" customHeight="1">
      <c r="A33" s="118" t="s">
        <v>130</v>
      </c>
      <c r="B33" s="119"/>
      <c r="C33" s="386"/>
      <c r="D33" s="387">
        <f>D22-C31</f>
        <v>713831.47999999975</v>
      </c>
    </row>
    <row r="34" spans="1:4" ht="16.5" customHeight="1" thickBot="1">
      <c r="A34" s="12"/>
      <c r="B34" s="13"/>
      <c r="C34" s="390"/>
      <c r="D34" s="391"/>
    </row>
    <row r="35" spans="1:4">
      <c r="A35" s="9"/>
      <c r="B35" s="9"/>
      <c r="C35" s="9"/>
      <c r="D35" s="9"/>
    </row>
    <row r="36" spans="1:4">
      <c r="A36" s="9"/>
      <c r="B36" s="9"/>
      <c r="C36" s="9"/>
      <c r="D36" s="9"/>
    </row>
    <row r="37" spans="1:4">
      <c r="A37" s="9"/>
      <c r="B37" s="9"/>
      <c r="C37" s="9"/>
      <c r="D37" s="9"/>
    </row>
    <row r="38" spans="1:4">
      <c r="A38" s="9"/>
      <c r="B38" s="9"/>
      <c r="C38" s="9"/>
      <c r="D38" s="392">
        <f>D33-713831.48</f>
        <v>0</v>
      </c>
    </row>
    <row r="39" spans="1:4">
      <c r="A39" s="9"/>
      <c r="B39" s="9"/>
      <c r="C39" s="9"/>
      <c r="D39" s="9"/>
    </row>
    <row r="40" spans="1:4">
      <c r="A40" s="9"/>
      <c r="B40" s="9"/>
      <c r="C40" s="9"/>
      <c r="D40" s="9"/>
    </row>
    <row r="41" spans="1:4">
      <c r="A41" s="9"/>
      <c r="B41" s="9"/>
      <c r="C41" s="9"/>
      <c r="D41" s="9"/>
    </row>
    <row r="42" spans="1:4">
      <c r="A42" s="9"/>
      <c r="B42" s="9"/>
      <c r="C42" s="9"/>
      <c r="D42" s="9"/>
    </row>
    <row r="43" spans="1:4">
      <c r="A43" s="9"/>
      <c r="B43" s="9"/>
      <c r="C43" s="9"/>
      <c r="D43" s="9"/>
    </row>
    <row r="44" spans="1:4">
      <c r="A44" s="9"/>
      <c r="B44" s="9"/>
      <c r="C44" s="9"/>
      <c r="D44" s="9"/>
    </row>
    <row r="45" spans="1:4">
      <c r="A45" s="9"/>
      <c r="B45" s="9"/>
      <c r="C45" s="9"/>
      <c r="D45" s="9"/>
    </row>
    <row r="46" spans="1:4">
      <c r="A46" s="9"/>
      <c r="B46" s="9"/>
      <c r="C46" s="9"/>
      <c r="D46" s="9"/>
    </row>
    <row r="47" spans="1:4">
      <c r="A47" s="9"/>
      <c r="B47" s="9"/>
      <c r="C47" s="9"/>
      <c r="D47" s="9"/>
    </row>
  </sheetData>
  <autoFilter ref="A1:D48"/>
  <mergeCells count="5">
    <mergeCell ref="A1:D1"/>
    <mergeCell ref="A2:D2"/>
    <mergeCell ref="A3:D3"/>
    <mergeCell ref="A4:D4"/>
    <mergeCell ref="A5:D5"/>
  </mergeCells>
  <printOptions horizontalCentered="1"/>
  <pageMargins left="0.62992125984251968" right="0.27559055118110237" top="0.43307086614173229" bottom="0.7480314960629921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35"/>
  <sheetViews>
    <sheetView topLeftCell="A5" workbookViewId="0">
      <selection activeCell="C25" sqref="C25"/>
    </sheetView>
  </sheetViews>
  <sheetFormatPr baseColWidth="10" defaultRowHeight="15"/>
  <cols>
    <col min="1" max="1" width="50.5703125" customWidth="1"/>
    <col min="2" max="2" width="12" customWidth="1"/>
    <col min="3" max="3" width="11" customWidth="1"/>
    <col min="5" max="5" width="9.7109375" customWidth="1"/>
    <col min="6" max="6" width="11.140625" customWidth="1"/>
  </cols>
  <sheetData>
    <row r="1" spans="1:6" s="1" customFormat="1">
      <c r="A1" s="396" t="s">
        <v>249</v>
      </c>
      <c r="B1" s="396"/>
      <c r="C1" s="396"/>
      <c r="D1" s="396"/>
      <c r="E1" s="396"/>
      <c r="F1" s="396"/>
    </row>
    <row r="2" spans="1:6" s="96" customFormat="1" ht="15.75">
      <c r="A2" s="394" t="str">
        <f>Hoja1!B2</f>
        <v>Telefonía Rural de Sonora</v>
      </c>
      <c r="B2" s="394"/>
      <c r="C2" s="394"/>
      <c r="D2" s="394"/>
      <c r="E2" s="394"/>
      <c r="F2" s="394"/>
    </row>
    <row r="3" spans="1:6" s="96" customFormat="1" ht="15.75">
      <c r="A3" s="394" t="s">
        <v>134</v>
      </c>
      <c r="B3" s="394"/>
      <c r="C3" s="394"/>
      <c r="D3" s="394"/>
      <c r="E3" s="394"/>
      <c r="F3" s="394"/>
    </row>
    <row r="4" spans="1:6" s="96" customFormat="1" ht="15.75">
      <c r="A4" s="394" t="str">
        <f>Hoja1!B6</f>
        <v>Del 01 de Enero al 31 de Marzo de 2014</v>
      </c>
      <c r="B4" s="394"/>
      <c r="C4" s="394"/>
      <c r="D4" s="394"/>
      <c r="E4" s="394"/>
      <c r="F4" s="394"/>
    </row>
    <row r="5" spans="1:6" s="95" customFormat="1" ht="15.75" thickBot="1">
      <c r="A5" s="395" t="s">
        <v>144</v>
      </c>
      <c r="B5" s="395"/>
      <c r="C5" s="395"/>
      <c r="D5" s="395"/>
      <c r="E5" s="395"/>
      <c r="F5" s="395"/>
    </row>
    <row r="6" spans="1:6" s="14" customFormat="1" ht="72.75" thickBot="1">
      <c r="A6" s="125" t="s">
        <v>135</v>
      </c>
      <c r="B6" s="126" t="s">
        <v>136</v>
      </c>
      <c r="C6" s="126" t="s">
        <v>137</v>
      </c>
      <c r="D6" s="126" t="s">
        <v>138</v>
      </c>
      <c r="E6" s="126" t="s">
        <v>139</v>
      </c>
      <c r="F6" s="126" t="s">
        <v>140</v>
      </c>
    </row>
    <row r="7" spans="1:6" s="129" customFormat="1" ht="16.5" customHeight="1">
      <c r="A7" s="127"/>
      <c r="B7" s="128"/>
      <c r="C7" s="128"/>
      <c r="D7" s="128"/>
      <c r="E7" s="128"/>
      <c r="F7" s="128"/>
    </row>
    <row r="8" spans="1:6" s="132" customFormat="1" ht="16.5" customHeight="1">
      <c r="A8" s="130" t="s">
        <v>106</v>
      </c>
      <c r="B8" s="131"/>
      <c r="C8" s="131"/>
      <c r="D8" s="131"/>
      <c r="E8" s="131"/>
      <c r="F8" s="131"/>
    </row>
    <row r="9" spans="1:6" s="132" customFormat="1" ht="16.5" customHeight="1">
      <c r="A9" s="130"/>
      <c r="B9" s="131"/>
      <c r="C9" s="131"/>
      <c r="D9" s="131"/>
      <c r="E9" s="131"/>
      <c r="F9" s="131"/>
    </row>
    <row r="10" spans="1:6" s="132" customFormat="1" ht="16.5" customHeight="1">
      <c r="A10" s="130" t="s">
        <v>141</v>
      </c>
      <c r="B10" s="131"/>
      <c r="C10" s="131"/>
      <c r="D10" s="131"/>
      <c r="E10" s="131"/>
      <c r="F10" s="131"/>
    </row>
    <row r="11" spans="1:6" s="132" customFormat="1" ht="16.5" customHeight="1">
      <c r="A11" s="133" t="s">
        <v>36</v>
      </c>
      <c r="B11" s="131">
        <v>10648966</v>
      </c>
      <c r="C11" s="131">
        <v>0</v>
      </c>
      <c r="D11" s="131">
        <v>0</v>
      </c>
      <c r="E11" s="131">
        <v>0</v>
      </c>
      <c r="F11" s="131">
        <f>SUM(B11:E11)</f>
        <v>10648966</v>
      </c>
    </row>
    <row r="12" spans="1:6" s="132" customFormat="1" ht="16.5" customHeight="1">
      <c r="A12" s="133" t="s">
        <v>98</v>
      </c>
      <c r="B12" s="131">
        <v>0</v>
      </c>
      <c r="C12" s="131">
        <v>0</v>
      </c>
      <c r="D12" s="131">
        <v>0</v>
      </c>
      <c r="E12" s="131">
        <v>0</v>
      </c>
      <c r="F12" s="131">
        <f t="shared" ref="F12:F13" si="0">SUM(B12:E12)</f>
        <v>0</v>
      </c>
    </row>
    <row r="13" spans="1:6" s="132" customFormat="1" ht="16.5" customHeight="1">
      <c r="A13" s="133" t="s">
        <v>100</v>
      </c>
      <c r="B13" s="131"/>
      <c r="C13" s="131"/>
      <c r="D13" s="131"/>
      <c r="E13" s="131"/>
      <c r="F13" s="131">
        <f t="shared" si="0"/>
        <v>0</v>
      </c>
    </row>
    <row r="14" spans="1:6" s="132" customFormat="1" ht="16.5" customHeight="1">
      <c r="A14" s="130"/>
      <c r="B14" s="131"/>
      <c r="C14" s="131"/>
      <c r="D14" s="131"/>
      <c r="E14" s="131"/>
      <c r="F14" s="131"/>
    </row>
    <row r="15" spans="1:6" s="132" customFormat="1" ht="24">
      <c r="A15" s="130" t="s">
        <v>142</v>
      </c>
      <c r="B15" s="131"/>
      <c r="C15" s="131"/>
      <c r="D15" s="131"/>
      <c r="E15" s="131"/>
      <c r="F15" s="131"/>
    </row>
    <row r="16" spans="1:6" s="132" customFormat="1" ht="16.5" customHeight="1">
      <c r="A16" s="133" t="s">
        <v>54</v>
      </c>
      <c r="B16" s="131"/>
      <c r="C16" s="131"/>
      <c r="D16" s="131"/>
      <c r="E16" s="131"/>
      <c r="F16" s="131">
        <f t="shared" ref="F16:F19" si="1">SUM(B16:E16)</f>
        <v>0</v>
      </c>
    </row>
    <row r="17" spans="1:7" s="132" customFormat="1" ht="16.5" customHeight="1">
      <c r="A17" s="133" t="s">
        <v>103</v>
      </c>
      <c r="B17" s="134"/>
      <c r="C17" s="134"/>
      <c r="D17" s="134"/>
      <c r="E17" s="134"/>
      <c r="F17" s="131">
        <f t="shared" si="1"/>
        <v>0</v>
      </c>
    </row>
    <row r="18" spans="1:7" s="132" customFormat="1" ht="16.5" customHeight="1">
      <c r="A18" s="133" t="s">
        <v>104</v>
      </c>
      <c r="B18" s="131"/>
      <c r="C18" s="131"/>
      <c r="D18" s="131"/>
      <c r="E18" s="131"/>
      <c r="F18" s="131">
        <f t="shared" si="1"/>
        <v>0</v>
      </c>
    </row>
    <row r="19" spans="1:7" s="132" customFormat="1" ht="16.5" customHeight="1">
      <c r="A19" s="133" t="s">
        <v>105</v>
      </c>
      <c r="B19" s="131"/>
      <c r="C19" s="131"/>
      <c r="D19" s="131"/>
      <c r="E19" s="131"/>
      <c r="F19" s="131">
        <f t="shared" si="1"/>
        <v>0</v>
      </c>
    </row>
    <row r="20" spans="1:7" s="132" customFormat="1" ht="16.5" customHeight="1">
      <c r="A20" s="130"/>
      <c r="B20" s="131"/>
      <c r="C20" s="131"/>
      <c r="D20" s="131"/>
      <c r="E20" s="131"/>
      <c r="F20" s="131"/>
    </row>
    <row r="21" spans="1:7" s="132" customFormat="1" ht="16.5" customHeight="1">
      <c r="A21" s="130" t="s">
        <v>435</v>
      </c>
      <c r="B21" s="131"/>
      <c r="C21" s="131"/>
      <c r="D21" s="131"/>
      <c r="E21" s="131"/>
      <c r="F21" s="131"/>
      <c r="G21" s="393"/>
    </row>
    <row r="22" spans="1:7" s="132" customFormat="1" ht="16.5" customHeight="1">
      <c r="A22" s="130"/>
      <c r="B22" s="131"/>
      <c r="C22" s="131"/>
      <c r="D22" s="131"/>
      <c r="E22" s="131"/>
      <c r="F22" s="131"/>
    </row>
    <row r="23" spans="1:7" s="132" customFormat="1" ht="24">
      <c r="A23" s="130" t="s">
        <v>143</v>
      </c>
      <c r="B23" s="131"/>
      <c r="C23" s="131"/>
      <c r="D23" s="131"/>
      <c r="E23" s="131"/>
      <c r="F23" s="131"/>
    </row>
    <row r="24" spans="1:7" s="132" customFormat="1" ht="16.5" customHeight="1">
      <c r="A24" s="133" t="s">
        <v>36</v>
      </c>
      <c r="B24" s="131"/>
      <c r="C24" s="131"/>
      <c r="D24" s="131"/>
      <c r="E24" s="131"/>
      <c r="F24" s="131">
        <f t="shared" ref="F24:F26" si="2">SUM(B24:E24)</f>
        <v>0</v>
      </c>
    </row>
    <row r="25" spans="1:7" s="132" customFormat="1" ht="16.5" customHeight="1">
      <c r="A25" s="133" t="s">
        <v>98</v>
      </c>
      <c r="B25" s="131"/>
      <c r="C25" s="131"/>
      <c r="D25" s="131"/>
      <c r="E25" s="131"/>
      <c r="F25" s="131">
        <f t="shared" si="2"/>
        <v>0</v>
      </c>
    </row>
    <row r="26" spans="1:7" s="132" customFormat="1" ht="16.5" customHeight="1">
      <c r="A26" s="133" t="s">
        <v>100</v>
      </c>
      <c r="B26" s="131"/>
      <c r="C26" s="131"/>
      <c r="D26" s="131"/>
      <c r="E26" s="131"/>
      <c r="F26" s="131">
        <f t="shared" si="2"/>
        <v>0</v>
      </c>
    </row>
    <row r="27" spans="1:7" s="132" customFormat="1" ht="16.5" customHeight="1">
      <c r="A27" s="130"/>
      <c r="B27" s="131"/>
      <c r="C27" s="131"/>
      <c r="D27" s="131"/>
      <c r="E27" s="131"/>
      <c r="F27" s="131"/>
    </row>
    <row r="28" spans="1:7" s="132" customFormat="1" ht="24">
      <c r="A28" s="130" t="s">
        <v>142</v>
      </c>
      <c r="B28" s="131"/>
      <c r="C28" s="131"/>
      <c r="D28" s="131"/>
      <c r="E28" s="131"/>
      <c r="F28" s="131"/>
    </row>
    <row r="29" spans="1:7" s="132" customFormat="1" ht="16.5" customHeight="1">
      <c r="A29" s="133" t="s">
        <v>54</v>
      </c>
      <c r="B29" s="131"/>
      <c r="C29" s="131"/>
      <c r="D29" s="131"/>
      <c r="E29" s="131"/>
      <c r="F29" s="131">
        <f t="shared" ref="F29:F32" si="3">SUM(B29:E29)</f>
        <v>0</v>
      </c>
    </row>
    <row r="30" spans="1:7" s="132" customFormat="1" ht="16.5" customHeight="1">
      <c r="A30" s="133" t="s">
        <v>103</v>
      </c>
      <c r="B30" s="134"/>
      <c r="C30" s="134"/>
      <c r="D30" s="134"/>
      <c r="E30" s="134"/>
      <c r="F30" s="131">
        <f t="shared" si="3"/>
        <v>0</v>
      </c>
    </row>
    <row r="31" spans="1:7" s="132" customFormat="1" ht="16.5" customHeight="1">
      <c r="A31" s="133" t="s">
        <v>104</v>
      </c>
      <c r="B31" s="131"/>
      <c r="C31" s="131"/>
      <c r="D31" s="131"/>
      <c r="E31" s="131"/>
      <c r="F31" s="131">
        <f t="shared" si="3"/>
        <v>0</v>
      </c>
    </row>
    <row r="32" spans="1:7" s="132" customFormat="1" ht="16.5" customHeight="1">
      <c r="A32" s="133" t="s">
        <v>105</v>
      </c>
      <c r="B32" s="131"/>
      <c r="C32" s="131"/>
      <c r="D32" s="131"/>
      <c r="E32" s="131"/>
      <c r="F32" s="131">
        <f t="shared" si="3"/>
        <v>0</v>
      </c>
    </row>
    <row r="33" spans="1:7" s="132" customFormat="1" ht="16.5" customHeight="1">
      <c r="A33" s="130"/>
      <c r="B33" s="134"/>
      <c r="C33" s="134"/>
      <c r="D33" s="134"/>
      <c r="E33" s="134"/>
      <c r="F33" s="134"/>
    </row>
    <row r="34" spans="1:7" s="132" customFormat="1" ht="16.5" customHeight="1">
      <c r="A34" s="130" t="s">
        <v>434</v>
      </c>
      <c r="B34" s="134"/>
      <c r="C34" s="134"/>
      <c r="D34" s="134"/>
      <c r="E34" s="134"/>
      <c r="F34" s="134"/>
      <c r="G34" s="393"/>
    </row>
    <row r="35" spans="1:7" s="129" customFormat="1" ht="16.5" customHeight="1" thickBot="1">
      <c r="A35" s="135"/>
      <c r="B35" s="136"/>
      <c r="C35" s="136"/>
      <c r="D35" s="136"/>
      <c r="E35" s="136"/>
      <c r="F35" s="136"/>
    </row>
  </sheetData>
  <mergeCells count="5">
    <mergeCell ref="A4:F4"/>
    <mergeCell ref="A3:F3"/>
    <mergeCell ref="A2:F2"/>
    <mergeCell ref="A1:F1"/>
    <mergeCell ref="A5:F5"/>
  </mergeCells>
  <pageMargins left="0.15748031496062992" right="0.15748031496062992" top="0.74803149606299213" bottom="0.74803149606299213" header="0.31496062992125984" footer="0.31496062992125984"/>
  <pageSetup scale="97" fitToHeight="0" orientation="portrait" r:id="rId1"/>
  <drawing r:id="rId2"/>
</worksheet>
</file>

<file path=xl/worksheets/sheet6.xml><?xml version="1.0" encoding="utf-8"?>
<worksheet xmlns="http://schemas.openxmlformats.org/spreadsheetml/2006/main" xmlns:r="http://schemas.openxmlformats.org/officeDocument/2006/relationships">
  <dimension ref="A1:C62"/>
  <sheetViews>
    <sheetView workbookViewId="0">
      <selection activeCell="B29" sqref="B29"/>
    </sheetView>
  </sheetViews>
  <sheetFormatPr baseColWidth="10" defaultRowHeight="15"/>
  <cols>
    <col min="1" max="1" width="80.85546875" style="138" bestFit="1" customWidth="1"/>
    <col min="2" max="3" width="17" style="138" customWidth="1"/>
    <col min="4" max="16384" width="11.42578125" style="138"/>
  </cols>
  <sheetData>
    <row r="1" spans="1:3" s="139" customFormat="1">
      <c r="A1" s="396" t="s">
        <v>249</v>
      </c>
      <c r="B1" s="396"/>
      <c r="C1" s="396"/>
    </row>
    <row r="2" spans="1:3" s="96" customFormat="1" ht="15.75">
      <c r="A2" s="394" t="str">
        <f>Hoja1!B2</f>
        <v>Telefonía Rural de Sonora</v>
      </c>
      <c r="B2" s="394"/>
      <c r="C2" s="394"/>
    </row>
    <row r="3" spans="1:3" s="96" customFormat="1" ht="15.75">
      <c r="A3" s="394" t="s">
        <v>145</v>
      </c>
      <c r="B3" s="394"/>
      <c r="C3" s="394"/>
    </row>
    <row r="4" spans="1:3" s="96" customFormat="1" ht="15.75">
      <c r="A4" s="394" t="str">
        <f>Hoja1!B6</f>
        <v>Del 01 de Enero al 31 de Marzo de 2014</v>
      </c>
      <c r="B4" s="394"/>
      <c r="C4" s="394"/>
    </row>
    <row r="5" spans="1:3" s="95" customFormat="1" ht="15.75" thickBot="1">
      <c r="A5" s="397" t="s">
        <v>144</v>
      </c>
      <c r="B5" s="397"/>
      <c r="C5" s="397"/>
    </row>
    <row r="6" spans="1:3" s="141" customFormat="1">
      <c r="A6" s="161"/>
      <c r="B6" s="162" t="s">
        <v>146</v>
      </c>
      <c r="C6" s="163" t="s">
        <v>147</v>
      </c>
    </row>
    <row r="7" spans="1:3" s="141" customFormat="1" ht="16.5">
      <c r="A7" s="142" t="s">
        <v>148</v>
      </c>
      <c r="B7" s="156" t="s">
        <v>436</v>
      </c>
      <c r="C7" s="143"/>
    </row>
    <row r="8" spans="1:3" s="141" customFormat="1">
      <c r="A8" s="144" t="s">
        <v>59</v>
      </c>
      <c r="B8" s="157" t="s">
        <v>149</v>
      </c>
      <c r="C8" s="143" t="s">
        <v>150</v>
      </c>
    </row>
    <row r="9" spans="1:3" s="141" customFormat="1">
      <c r="A9" s="146" t="s">
        <v>61</v>
      </c>
      <c r="B9" s="157"/>
      <c r="C9" s="143"/>
    </row>
    <row r="10" spans="1:3" s="141" customFormat="1">
      <c r="A10" s="146" t="s">
        <v>63</v>
      </c>
      <c r="B10" s="157"/>
      <c r="C10" s="143"/>
    </row>
    <row r="11" spans="1:3" s="141" customFormat="1">
      <c r="A11" s="146" t="s">
        <v>65</v>
      </c>
      <c r="B11" s="157"/>
      <c r="C11" s="143"/>
    </row>
    <row r="12" spans="1:3" s="141" customFormat="1">
      <c r="A12" s="146" t="s">
        <v>151</v>
      </c>
      <c r="B12" s="157"/>
      <c r="C12" s="143"/>
    </row>
    <row r="13" spans="1:3" s="141" customFormat="1">
      <c r="A13" s="146" t="s">
        <v>69</v>
      </c>
      <c r="B13" s="157"/>
      <c r="C13" s="143"/>
    </row>
    <row r="14" spans="1:3" s="141" customFormat="1">
      <c r="A14" s="146" t="s">
        <v>71</v>
      </c>
      <c r="B14" s="157"/>
      <c r="C14" s="143"/>
    </row>
    <row r="15" spans="1:3" s="141" customFormat="1">
      <c r="A15" s="146" t="s">
        <v>73</v>
      </c>
      <c r="B15" s="157"/>
      <c r="C15" s="143"/>
    </row>
    <row r="16" spans="1:3" s="141" customFormat="1" ht="5.25" customHeight="1">
      <c r="A16" s="142"/>
      <c r="B16" s="157"/>
      <c r="C16" s="143"/>
    </row>
    <row r="17" spans="1:3" s="141" customFormat="1" ht="14.25">
      <c r="A17" s="144" t="s">
        <v>76</v>
      </c>
      <c r="B17" s="158"/>
      <c r="C17" s="147"/>
    </row>
    <row r="18" spans="1:3" s="141" customFormat="1">
      <c r="A18" s="146" t="s">
        <v>78</v>
      </c>
      <c r="B18" s="157"/>
      <c r="C18" s="143"/>
    </row>
    <row r="19" spans="1:3" s="141" customFormat="1">
      <c r="A19" s="146" t="s">
        <v>80</v>
      </c>
      <c r="B19" s="157"/>
      <c r="C19" s="143"/>
    </row>
    <row r="20" spans="1:3" s="141" customFormat="1">
      <c r="A20" s="146" t="s">
        <v>83</v>
      </c>
      <c r="B20" s="157"/>
      <c r="C20" s="143"/>
    </row>
    <row r="21" spans="1:3" s="141" customFormat="1">
      <c r="A21" s="146" t="s">
        <v>86</v>
      </c>
      <c r="B21" s="157"/>
      <c r="C21" s="143"/>
    </row>
    <row r="22" spans="1:3" s="141" customFormat="1">
      <c r="A22" s="146" t="s">
        <v>87</v>
      </c>
      <c r="B22" s="157"/>
      <c r="C22" s="143"/>
    </row>
    <row r="23" spans="1:3" s="141" customFormat="1">
      <c r="A23" s="146" t="s">
        <v>89</v>
      </c>
      <c r="B23" s="157"/>
      <c r="C23" s="143"/>
    </row>
    <row r="24" spans="1:3" s="141" customFormat="1">
      <c r="A24" s="146" t="s">
        <v>90</v>
      </c>
      <c r="B24" s="157"/>
      <c r="C24" s="143"/>
    </row>
    <row r="25" spans="1:3" s="141" customFormat="1">
      <c r="A25" s="146" t="s">
        <v>92</v>
      </c>
      <c r="B25" s="157"/>
      <c r="C25" s="143"/>
    </row>
    <row r="26" spans="1:3" s="141" customFormat="1">
      <c r="A26" s="146" t="s">
        <v>94</v>
      </c>
      <c r="B26" s="157"/>
      <c r="C26" s="143"/>
    </row>
    <row r="27" spans="1:3" s="141" customFormat="1" ht="6.75" customHeight="1">
      <c r="A27" s="148"/>
      <c r="B27" s="157"/>
      <c r="C27" s="143"/>
    </row>
    <row r="28" spans="1:3" s="141" customFormat="1">
      <c r="A28" s="142" t="s">
        <v>152</v>
      </c>
      <c r="B28" s="157"/>
      <c r="C28" s="143"/>
    </row>
    <row r="29" spans="1:3" s="141" customFormat="1" ht="16.5">
      <c r="A29" s="144" t="s">
        <v>60</v>
      </c>
      <c r="B29" s="156" t="s">
        <v>436</v>
      </c>
      <c r="C29" s="147"/>
    </row>
    <row r="30" spans="1:3" s="141" customFormat="1">
      <c r="A30" s="146" t="s">
        <v>62</v>
      </c>
      <c r="B30" s="157" t="s">
        <v>150</v>
      </c>
      <c r="C30" s="143" t="s">
        <v>149</v>
      </c>
    </row>
    <row r="31" spans="1:3" s="141" customFormat="1">
      <c r="A31" s="146" t="s">
        <v>64</v>
      </c>
      <c r="B31" s="157"/>
      <c r="C31" s="143"/>
    </row>
    <row r="32" spans="1:3" s="141" customFormat="1">
      <c r="A32" s="146" t="s">
        <v>66</v>
      </c>
      <c r="B32" s="157"/>
      <c r="C32" s="143"/>
    </row>
    <row r="33" spans="1:3" s="141" customFormat="1">
      <c r="A33" s="146" t="s">
        <v>68</v>
      </c>
      <c r="B33" s="157"/>
      <c r="C33" s="143"/>
    </row>
    <row r="34" spans="1:3" s="141" customFormat="1">
      <c r="A34" s="146" t="s">
        <v>70</v>
      </c>
      <c r="B34" s="157"/>
      <c r="C34" s="143"/>
    </row>
    <row r="35" spans="1:3" s="141" customFormat="1">
      <c r="A35" s="146" t="s">
        <v>72</v>
      </c>
      <c r="B35" s="157"/>
      <c r="C35" s="143"/>
    </row>
    <row r="36" spans="1:3" s="141" customFormat="1">
      <c r="A36" s="146" t="s">
        <v>74</v>
      </c>
      <c r="B36" s="157"/>
      <c r="C36" s="143"/>
    </row>
    <row r="37" spans="1:3" s="141" customFormat="1">
      <c r="A37" s="146" t="s">
        <v>75</v>
      </c>
      <c r="B37" s="157"/>
      <c r="C37" s="143"/>
    </row>
    <row r="38" spans="1:3" s="141" customFormat="1" ht="6" customHeight="1">
      <c r="A38" s="142"/>
      <c r="B38" s="157"/>
      <c r="C38" s="143"/>
    </row>
    <row r="39" spans="1:3" s="141" customFormat="1" ht="14.25">
      <c r="A39" s="144" t="s">
        <v>77</v>
      </c>
      <c r="B39" s="158"/>
      <c r="C39" s="147"/>
    </row>
    <row r="40" spans="1:3" s="141" customFormat="1">
      <c r="A40" s="146" t="s">
        <v>79</v>
      </c>
      <c r="B40" s="157"/>
      <c r="C40" s="143"/>
    </row>
    <row r="41" spans="1:3" s="141" customFormat="1">
      <c r="A41" s="146" t="s">
        <v>81</v>
      </c>
      <c r="B41" s="157"/>
      <c r="C41" s="143"/>
    </row>
    <row r="42" spans="1:3" s="141" customFormat="1">
      <c r="A42" s="146" t="s">
        <v>82</v>
      </c>
      <c r="B42" s="157"/>
      <c r="C42" s="143"/>
    </row>
    <row r="43" spans="1:3" s="141" customFormat="1">
      <c r="A43" s="146" t="s">
        <v>84</v>
      </c>
      <c r="B43" s="157"/>
      <c r="C43" s="143"/>
    </row>
    <row r="44" spans="1:3" s="141" customFormat="1">
      <c r="A44" s="146" t="s">
        <v>85</v>
      </c>
      <c r="B44" s="157"/>
      <c r="C44" s="143"/>
    </row>
    <row r="45" spans="1:3" s="141" customFormat="1">
      <c r="A45" s="146" t="s">
        <v>88</v>
      </c>
      <c r="B45" s="157"/>
      <c r="C45" s="143"/>
    </row>
    <row r="46" spans="1:3" s="141" customFormat="1">
      <c r="A46" s="146"/>
      <c r="B46" s="157"/>
      <c r="C46" s="143"/>
    </row>
    <row r="47" spans="1:3" s="141" customFormat="1" ht="16.5">
      <c r="A47" s="142" t="s">
        <v>153</v>
      </c>
      <c r="B47" s="156" t="s">
        <v>250</v>
      </c>
      <c r="C47" s="143"/>
    </row>
    <row r="48" spans="1:3" s="141" customFormat="1" ht="14.25">
      <c r="A48" s="144" t="s">
        <v>96</v>
      </c>
      <c r="B48" s="158" t="s">
        <v>150</v>
      </c>
      <c r="C48" s="147" t="s">
        <v>149</v>
      </c>
    </row>
    <row r="49" spans="1:3" s="141" customFormat="1">
      <c r="A49" s="146" t="s">
        <v>36</v>
      </c>
      <c r="B49" s="155"/>
      <c r="C49" s="140"/>
    </row>
    <row r="50" spans="1:3" s="141" customFormat="1" ht="14.25">
      <c r="A50" s="146" t="s">
        <v>98</v>
      </c>
      <c r="B50" s="159"/>
      <c r="C50" s="149"/>
    </row>
    <row r="51" spans="1:3" s="141" customFormat="1">
      <c r="A51" s="146" t="s">
        <v>100</v>
      </c>
      <c r="B51" s="155"/>
      <c r="C51" s="140"/>
    </row>
    <row r="52" spans="1:3" s="141" customFormat="1" ht="6" customHeight="1">
      <c r="A52" s="144"/>
      <c r="B52" s="158"/>
      <c r="C52" s="147"/>
    </row>
    <row r="53" spans="1:3" s="141" customFormat="1" ht="15.75" customHeight="1">
      <c r="A53" s="144" t="s">
        <v>101</v>
      </c>
      <c r="B53" s="158"/>
      <c r="C53" s="147"/>
    </row>
    <row r="54" spans="1:3" s="141" customFormat="1" ht="14.25">
      <c r="A54" s="146" t="s">
        <v>102</v>
      </c>
      <c r="B54" s="159"/>
      <c r="C54" s="149"/>
    </row>
    <row r="55" spans="1:3" s="141" customFormat="1" ht="14.25">
      <c r="A55" s="146" t="s">
        <v>103</v>
      </c>
      <c r="B55" s="159"/>
      <c r="C55" s="149"/>
    </row>
    <row r="56" spans="1:3" s="141" customFormat="1" ht="14.25">
      <c r="A56" s="146" t="s">
        <v>104</v>
      </c>
      <c r="B56" s="159"/>
      <c r="C56" s="149"/>
    </row>
    <row r="57" spans="1:3" s="141" customFormat="1">
      <c r="A57" s="146" t="s">
        <v>105</v>
      </c>
      <c r="B57" s="155"/>
      <c r="C57" s="140"/>
    </row>
    <row r="58" spans="1:3" s="141" customFormat="1" ht="14.25">
      <c r="A58" s="146" t="s">
        <v>106</v>
      </c>
      <c r="B58" s="160"/>
      <c r="C58" s="150"/>
    </row>
    <row r="59" spans="1:3" s="141" customFormat="1" ht="7.5" customHeight="1">
      <c r="A59" s="144"/>
      <c r="B59" s="145"/>
      <c r="C59" s="151"/>
    </row>
    <row r="60" spans="1:3" s="141" customFormat="1" ht="14.25">
      <c r="A60" s="144" t="s">
        <v>154</v>
      </c>
      <c r="B60" s="145"/>
      <c r="C60" s="151"/>
    </row>
    <row r="61" spans="1:3" s="141" customFormat="1" ht="14.25">
      <c r="A61" s="146" t="s">
        <v>108</v>
      </c>
      <c r="B61" s="160"/>
      <c r="C61" s="150"/>
    </row>
    <row r="62" spans="1:3" s="141" customFormat="1" thickBot="1">
      <c r="A62" s="152" t="s">
        <v>109</v>
      </c>
      <c r="B62" s="153"/>
      <c r="C62" s="154"/>
    </row>
  </sheetData>
  <autoFilter ref="A1:C73"/>
  <mergeCells count="5">
    <mergeCell ref="A5:C5"/>
    <mergeCell ref="A1:C1"/>
    <mergeCell ref="A2:C2"/>
    <mergeCell ref="A3:C3"/>
    <mergeCell ref="A4:C4"/>
  </mergeCells>
  <printOptions horizontalCentered="1"/>
  <pageMargins left="0.15748031496062992" right="0.15748031496062992" top="0.47244094488188981" bottom="0.23622047244094491" header="0.31496062992125984" footer="0.19685039370078741"/>
  <pageSetup scale="85" orientation="portrait" r:id="rId1"/>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85"/>
  <sheetViews>
    <sheetView workbookViewId="0">
      <selection sqref="A1:XFD1"/>
    </sheetView>
  </sheetViews>
  <sheetFormatPr baseColWidth="10" defaultRowHeight="15"/>
  <cols>
    <col min="1" max="1" width="72.85546875" customWidth="1"/>
  </cols>
  <sheetData>
    <row r="1" spans="1:1" ht="24" customHeight="1">
      <c r="A1" s="481" t="s">
        <v>450</v>
      </c>
    </row>
    <row r="2" spans="1:1" s="479" customFormat="1" ht="18.75" customHeight="1">
      <c r="A2" s="478" t="s">
        <v>437</v>
      </c>
    </row>
    <row r="3" spans="1:1" s="479" customFormat="1" ht="30">
      <c r="A3" s="480" t="s">
        <v>438</v>
      </c>
    </row>
    <row r="4" spans="1:1" s="479" customFormat="1" ht="60">
      <c r="A4" s="480" t="s">
        <v>439</v>
      </c>
    </row>
    <row r="5" spans="1:1" s="479" customFormat="1" ht="45">
      <c r="A5" s="480" t="s">
        <v>440</v>
      </c>
    </row>
    <row r="6" spans="1:1" s="479" customFormat="1" ht="30">
      <c r="A6" s="480" t="s">
        <v>441</v>
      </c>
    </row>
    <row r="7" spans="1:1" s="479" customFormat="1" ht="30">
      <c r="A7" s="480" t="s">
        <v>442</v>
      </c>
    </row>
    <row r="8" spans="1:1" s="479" customFormat="1" ht="45">
      <c r="A8" s="480" t="s">
        <v>443</v>
      </c>
    </row>
    <row r="9" spans="1:1" s="479" customFormat="1" ht="30">
      <c r="A9" s="480" t="s">
        <v>444</v>
      </c>
    </row>
    <row r="10" spans="1:1" s="479" customFormat="1" ht="45">
      <c r="A10" s="480" t="s">
        <v>445</v>
      </c>
    </row>
    <row r="11" spans="1:1" s="479" customFormat="1" ht="45">
      <c r="A11" s="480" t="s">
        <v>446</v>
      </c>
    </row>
    <row r="12" spans="1:1" s="479" customFormat="1" ht="60">
      <c r="A12" s="480" t="s">
        <v>447</v>
      </c>
    </row>
    <row r="13" spans="1:1" s="479" customFormat="1" ht="30">
      <c r="A13" s="480" t="s">
        <v>448</v>
      </c>
    </row>
    <row r="14" spans="1:1" s="479" customFormat="1" ht="30">
      <c r="A14" s="480" t="s">
        <v>449</v>
      </c>
    </row>
    <row r="15" spans="1:1" s="479" customFormat="1"/>
    <row r="16" spans="1:1" s="479" customFormat="1">
      <c r="A16" s="478" t="s">
        <v>451</v>
      </c>
    </row>
    <row r="17" spans="1:1" s="479" customFormat="1" ht="30">
      <c r="A17" s="480" t="s">
        <v>452</v>
      </c>
    </row>
    <row r="18" spans="1:1" s="479" customFormat="1" ht="30">
      <c r="A18" s="480" t="s">
        <v>453</v>
      </c>
    </row>
    <row r="19" spans="1:1" s="479" customFormat="1" ht="30">
      <c r="A19" s="480" t="s">
        <v>454</v>
      </c>
    </row>
    <row r="20" spans="1:1" s="479" customFormat="1" ht="30">
      <c r="A20" s="480" t="s">
        <v>441</v>
      </c>
    </row>
    <row r="21" spans="1:1" s="479" customFormat="1" ht="30">
      <c r="A21" s="480" t="s">
        <v>455</v>
      </c>
    </row>
    <row r="22" spans="1:1" s="479" customFormat="1" ht="45">
      <c r="A22" s="480" t="s">
        <v>456</v>
      </c>
    </row>
    <row r="23" spans="1:1" s="479" customFormat="1"/>
    <row r="24" spans="1:1" s="479" customFormat="1"/>
    <row r="25" spans="1:1" s="479" customFormat="1"/>
    <row r="26" spans="1:1" s="479" customFormat="1"/>
    <row r="27" spans="1:1" s="479" customFormat="1"/>
    <row r="28" spans="1:1" s="479" customFormat="1"/>
    <row r="29" spans="1:1" s="479" customFormat="1"/>
    <row r="30" spans="1:1" s="479" customFormat="1"/>
    <row r="31" spans="1:1" s="479" customFormat="1"/>
    <row r="32" spans="1:1" s="479" customFormat="1"/>
    <row r="33" s="479" customFormat="1"/>
    <row r="34" s="479" customFormat="1"/>
    <row r="35" s="479" customFormat="1"/>
    <row r="36" s="479" customFormat="1"/>
    <row r="37" s="479" customFormat="1"/>
    <row r="38" s="479" customFormat="1"/>
    <row r="39" s="479" customFormat="1"/>
    <row r="40" s="479" customFormat="1"/>
    <row r="41" s="479" customFormat="1"/>
    <row r="42" s="479" customFormat="1"/>
    <row r="43" s="479" customFormat="1"/>
    <row r="44" s="479" customFormat="1"/>
    <row r="45" s="479" customFormat="1"/>
    <row r="46" s="479" customFormat="1"/>
    <row r="47" s="479" customFormat="1"/>
    <row r="48" s="479" customFormat="1"/>
    <row r="49" s="479" customFormat="1"/>
    <row r="50" s="479" customFormat="1"/>
    <row r="51" s="479" customFormat="1"/>
    <row r="52" s="479" customFormat="1"/>
    <row r="53" s="479" customFormat="1"/>
    <row r="54" s="479" customFormat="1"/>
    <row r="55" s="479" customFormat="1"/>
    <row r="56" s="479" customFormat="1"/>
    <row r="57" s="479" customFormat="1"/>
    <row r="58" s="479" customFormat="1"/>
    <row r="59" s="479" customFormat="1"/>
    <row r="60" s="479" customFormat="1"/>
    <row r="61" s="479" customFormat="1"/>
    <row r="62" s="479" customFormat="1"/>
    <row r="63" s="479" customFormat="1"/>
    <row r="64" s="479" customFormat="1"/>
    <row r="65" s="479" customFormat="1"/>
    <row r="66" s="479" customFormat="1"/>
    <row r="67" s="479" customFormat="1"/>
    <row r="68" s="479" customFormat="1"/>
    <row r="69" s="479" customFormat="1"/>
    <row r="70" s="479" customFormat="1"/>
    <row r="71" s="479" customFormat="1"/>
    <row r="72" s="479" customFormat="1"/>
    <row r="73" s="479" customFormat="1"/>
    <row r="74" s="479" customFormat="1"/>
    <row r="75" s="479" customFormat="1"/>
    <row r="76" s="479" customFormat="1"/>
    <row r="77" s="479" customFormat="1"/>
    <row r="78" s="479" customFormat="1"/>
    <row r="79" s="479" customFormat="1"/>
    <row r="80" s="479" customFormat="1"/>
    <row r="81" s="479" customFormat="1"/>
    <row r="82" s="479" customFormat="1"/>
    <row r="83" s="479" customFormat="1"/>
    <row r="84" s="479" customFormat="1"/>
    <row r="85" s="479" customFormat="1"/>
  </sheetData>
  <printOptions horizontalCentered="1"/>
  <pageMargins left="0.70866141732283472" right="0.70866141732283472" top="0.19685039370078741" bottom="0.19685039370078741" header="0.15748031496062992" footer="0.31496062992125984"/>
  <pageSetup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workbookViewId="0">
      <selection activeCell="A5" sqref="A5:G5"/>
    </sheetView>
  </sheetViews>
  <sheetFormatPr baseColWidth="10" defaultRowHeight="14.25"/>
  <cols>
    <col min="1" max="1" width="1.42578125" style="120" customWidth="1"/>
    <col min="2" max="2" width="44.28515625" style="120" bestFit="1" customWidth="1"/>
    <col min="3" max="7" width="12.7109375" style="120" customWidth="1"/>
    <col min="8" max="16384" width="11.42578125" style="120"/>
  </cols>
  <sheetData>
    <row r="1" spans="1:7" s="166" customFormat="1" ht="15">
      <c r="A1" s="399" t="s">
        <v>249</v>
      </c>
      <c r="B1" s="399"/>
      <c r="C1" s="399"/>
      <c r="D1" s="399"/>
      <c r="E1" s="399"/>
      <c r="F1" s="399"/>
      <c r="G1" s="399"/>
    </row>
    <row r="2" spans="1:7" s="167" customFormat="1" ht="15.75">
      <c r="A2" s="399" t="s">
        <v>275</v>
      </c>
      <c r="B2" s="399"/>
      <c r="C2" s="399"/>
      <c r="D2" s="399"/>
      <c r="E2" s="399"/>
      <c r="F2" s="399"/>
      <c r="G2" s="399"/>
    </row>
    <row r="3" spans="1:7" s="167" customFormat="1" ht="15.75">
      <c r="A3" s="399" t="s">
        <v>157</v>
      </c>
      <c r="B3" s="399"/>
      <c r="C3" s="399"/>
      <c r="D3" s="399"/>
      <c r="E3" s="399"/>
      <c r="F3" s="399"/>
      <c r="G3" s="399"/>
    </row>
    <row r="4" spans="1:7" s="167" customFormat="1" ht="15.75">
      <c r="A4" s="399" t="str">
        <f>Hoja1!B6</f>
        <v>Del 01 de Enero al 31 de Marzo de 2014</v>
      </c>
      <c r="B4" s="399"/>
      <c r="C4" s="399"/>
      <c r="D4" s="399"/>
      <c r="E4" s="399"/>
      <c r="F4" s="399"/>
      <c r="G4" s="399"/>
    </row>
    <row r="5" spans="1:7" s="168" customFormat="1" ht="15.75" thickBot="1">
      <c r="A5" s="400" t="s">
        <v>144</v>
      </c>
      <c r="B5" s="400"/>
      <c r="C5" s="400"/>
      <c r="D5" s="400"/>
      <c r="E5" s="400"/>
      <c r="F5" s="400"/>
      <c r="G5" s="400"/>
    </row>
    <row r="6" spans="1:7" s="164" customFormat="1" ht="45.75" thickBot="1">
      <c r="A6" s="398" t="s">
        <v>135</v>
      </c>
      <c r="B6" s="398"/>
      <c r="C6" s="165" t="s">
        <v>352</v>
      </c>
      <c r="D6" s="165" t="s">
        <v>349</v>
      </c>
      <c r="E6" s="165" t="s">
        <v>350</v>
      </c>
      <c r="F6" s="165" t="s">
        <v>353</v>
      </c>
      <c r="G6" s="165" t="s">
        <v>351</v>
      </c>
    </row>
    <row r="7" spans="1:7" ht="20.100000000000001" customHeight="1">
      <c r="A7" s="169"/>
      <c r="B7" s="170"/>
      <c r="C7" s="171"/>
      <c r="D7" s="171"/>
      <c r="E7" s="171"/>
      <c r="F7" s="171"/>
      <c r="G7" s="171"/>
    </row>
    <row r="8" spans="1:7" ht="20.100000000000001" customHeight="1">
      <c r="A8" s="172" t="s">
        <v>57</v>
      </c>
      <c r="B8" s="173"/>
      <c r="C8" s="171"/>
      <c r="D8" s="171"/>
      <c r="E8" s="171"/>
      <c r="F8" s="171"/>
      <c r="G8" s="171"/>
    </row>
    <row r="9" spans="1:7" ht="20.100000000000001" customHeight="1">
      <c r="A9" s="174"/>
      <c r="B9" s="175"/>
      <c r="C9" s="171"/>
      <c r="D9" s="171"/>
      <c r="E9" s="171"/>
      <c r="F9" s="171"/>
      <c r="G9" s="171"/>
    </row>
    <row r="10" spans="1:7" ht="20.100000000000001" customHeight="1">
      <c r="A10" s="174"/>
      <c r="B10" s="175" t="s">
        <v>59</v>
      </c>
      <c r="C10" s="171"/>
      <c r="D10" s="171"/>
      <c r="E10" s="171"/>
      <c r="F10" s="171"/>
      <c r="G10" s="171"/>
    </row>
    <row r="11" spans="1:7" ht="20.100000000000001" customHeight="1">
      <c r="A11" s="176"/>
      <c r="B11" s="177" t="s">
        <v>61</v>
      </c>
      <c r="C11" s="171"/>
      <c r="D11" s="171"/>
      <c r="E11" s="171"/>
      <c r="F11" s="171"/>
      <c r="G11" s="171"/>
    </row>
    <row r="12" spans="1:7" ht="20.100000000000001" customHeight="1">
      <c r="A12" s="176"/>
      <c r="B12" s="177" t="s">
        <v>63</v>
      </c>
      <c r="C12" s="171"/>
      <c r="D12" s="171"/>
      <c r="E12" s="171"/>
      <c r="F12" s="171"/>
      <c r="G12" s="171"/>
    </row>
    <row r="13" spans="1:7" ht="20.100000000000001" customHeight="1">
      <c r="A13" s="176"/>
      <c r="B13" s="177" t="s">
        <v>65</v>
      </c>
      <c r="C13" s="171"/>
      <c r="D13" s="171"/>
      <c r="E13" s="171"/>
      <c r="F13" s="171"/>
      <c r="G13" s="171"/>
    </row>
    <row r="14" spans="1:7" ht="20.100000000000001" customHeight="1">
      <c r="A14" s="176"/>
      <c r="B14" s="177" t="s">
        <v>67</v>
      </c>
      <c r="C14" s="171"/>
      <c r="D14" s="171"/>
      <c r="E14" s="171"/>
      <c r="F14" s="171"/>
      <c r="G14" s="171"/>
    </row>
    <row r="15" spans="1:7" ht="20.100000000000001" customHeight="1">
      <c r="A15" s="176"/>
      <c r="B15" s="177" t="s">
        <v>69</v>
      </c>
      <c r="C15" s="171"/>
      <c r="D15" s="171"/>
      <c r="E15" s="171"/>
      <c r="F15" s="171"/>
      <c r="G15" s="171"/>
    </row>
    <row r="16" spans="1:7" ht="20.100000000000001" customHeight="1">
      <c r="A16" s="176"/>
      <c r="B16" s="177" t="s">
        <v>71</v>
      </c>
      <c r="C16" s="171"/>
      <c r="D16" s="171"/>
      <c r="E16" s="171"/>
      <c r="F16" s="171"/>
      <c r="G16" s="171"/>
    </row>
    <row r="17" spans="1:7" ht="20.100000000000001" customHeight="1">
      <c r="A17" s="176"/>
      <c r="B17" s="177" t="s">
        <v>73</v>
      </c>
      <c r="C17" s="171"/>
      <c r="D17" s="171"/>
      <c r="E17" s="171"/>
      <c r="F17" s="171"/>
      <c r="G17" s="171"/>
    </row>
    <row r="18" spans="1:7" ht="20.100000000000001" customHeight="1">
      <c r="A18" s="174"/>
      <c r="B18" s="175"/>
      <c r="C18" s="171"/>
      <c r="D18" s="171"/>
      <c r="E18" s="171"/>
      <c r="F18" s="171"/>
      <c r="G18" s="171"/>
    </row>
    <row r="19" spans="1:7" ht="20.100000000000001" customHeight="1">
      <c r="A19" s="174"/>
      <c r="B19" s="175" t="s">
        <v>76</v>
      </c>
      <c r="C19" s="171"/>
      <c r="D19" s="171"/>
      <c r="E19" s="171"/>
      <c r="F19" s="171"/>
      <c r="G19" s="171"/>
    </row>
    <row r="20" spans="1:7" ht="20.100000000000001" customHeight="1">
      <c r="A20" s="176"/>
      <c r="B20" s="177" t="s">
        <v>78</v>
      </c>
      <c r="C20" s="171"/>
      <c r="D20" s="171"/>
      <c r="E20" s="171"/>
      <c r="F20" s="171"/>
      <c r="G20" s="171"/>
    </row>
    <row r="21" spans="1:7" ht="20.100000000000001" customHeight="1">
      <c r="A21" s="176"/>
      <c r="B21" s="177" t="s">
        <v>80</v>
      </c>
      <c r="C21" s="171"/>
      <c r="D21" s="171"/>
      <c r="E21" s="171"/>
      <c r="F21" s="171"/>
      <c r="G21" s="171"/>
    </row>
    <row r="22" spans="1:7" ht="20.100000000000001" customHeight="1">
      <c r="A22" s="176"/>
      <c r="B22" s="177" t="s">
        <v>83</v>
      </c>
      <c r="C22" s="171"/>
      <c r="D22" s="171"/>
      <c r="E22" s="171"/>
      <c r="F22" s="171"/>
      <c r="G22" s="171"/>
    </row>
    <row r="23" spans="1:7" ht="20.100000000000001" customHeight="1">
      <c r="A23" s="176"/>
      <c r="B23" s="177" t="s">
        <v>86</v>
      </c>
      <c r="C23" s="171"/>
      <c r="D23" s="171"/>
      <c r="E23" s="171"/>
      <c r="F23" s="171"/>
      <c r="G23" s="171"/>
    </row>
    <row r="24" spans="1:7" ht="20.100000000000001" customHeight="1">
      <c r="A24" s="176"/>
      <c r="B24" s="177" t="s">
        <v>87</v>
      </c>
      <c r="C24" s="171"/>
      <c r="D24" s="171"/>
      <c r="E24" s="171"/>
      <c r="F24" s="171"/>
      <c r="G24" s="171"/>
    </row>
    <row r="25" spans="1:7" ht="20.100000000000001" customHeight="1">
      <c r="A25" s="176"/>
      <c r="B25" s="177" t="s">
        <v>89</v>
      </c>
      <c r="C25" s="171"/>
      <c r="D25" s="171"/>
      <c r="E25" s="171"/>
      <c r="F25" s="171"/>
      <c r="G25" s="171"/>
    </row>
    <row r="26" spans="1:7" ht="20.100000000000001" customHeight="1">
      <c r="A26" s="176"/>
      <c r="B26" s="177" t="s">
        <v>90</v>
      </c>
      <c r="C26" s="171"/>
      <c r="D26" s="171"/>
      <c r="E26" s="171"/>
      <c r="F26" s="171"/>
      <c r="G26" s="171"/>
    </row>
    <row r="27" spans="1:7" ht="20.100000000000001" customHeight="1">
      <c r="A27" s="176"/>
      <c r="B27" s="177" t="s">
        <v>92</v>
      </c>
      <c r="C27" s="171"/>
      <c r="D27" s="171"/>
      <c r="E27" s="171"/>
      <c r="F27" s="171"/>
      <c r="G27" s="171"/>
    </row>
    <row r="28" spans="1:7" ht="20.100000000000001" customHeight="1">
      <c r="A28" s="176"/>
      <c r="B28" s="177" t="s">
        <v>94</v>
      </c>
      <c r="C28" s="171"/>
      <c r="D28" s="171"/>
      <c r="E28" s="171"/>
      <c r="F28" s="171"/>
      <c r="G28" s="171"/>
    </row>
    <row r="29" spans="1:7" ht="20.100000000000001" customHeight="1" thickBot="1">
      <c r="A29" s="178"/>
      <c r="B29" s="179"/>
      <c r="C29" s="179"/>
      <c r="D29" s="179"/>
      <c r="E29" s="179"/>
      <c r="F29" s="179"/>
      <c r="G29" s="179"/>
    </row>
  </sheetData>
  <mergeCells count="6">
    <mergeCell ref="A6:B6"/>
    <mergeCell ref="A1:G1"/>
    <mergeCell ref="A2:G2"/>
    <mergeCell ref="A3:G3"/>
    <mergeCell ref="A4:G4"/>
    <mergeCell ref="A5:G5"/>
  </mergeCells>
  <pageMargins left="0.23622047244094491" right="0.15748031496062992" top="0.74803149606299213" bottom="0.74803149606299213" header="0.31496062992125984" footer="0.31496062992125984"/>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Hoja1</vt:lpstr>
      <vt:lpstr>ETCA-I-01</vt:lpstr>
      <vt:lpstr>ETCA-I-01-A (EDO RESULTADOS)</vt:lpstr>
      <vt:lpstr>ETCA-I-01-B</vt:lpstr>
      <vt:lpstr>ETCA-I-02</vt:lpstr>
      <vt:lpstr>ETCA-I-03</vt:lpstr>
      <vt:lpstr>ETCA-I-04</vt:lpstr>
      <vt:lpstr>ETCA-I-05 Notas</vt:lpstr>
      <vt:lpstr>ETCA-I-06</vt:lpstr>
      <vt:lpstr>ETCA-I-07</vt:lpstr>
      <vt:lpstr>ETCA-II-08</vt:lpstr>
      <vt:lpstr>ETCA-II-09</vt:lpstr>
      <vt:lpstr>ETCA-II-09-A.</vt:lpstr>
      <vt:lpstr>ETCA-II-10</vt:lpstr>
      <vt:lpstr>ETCA-II-11</vt:lpstr>
      <vt:lpstr>ETCA-III-13</vt:lpstr>
      <vt:lpstr>Lista LARDIN</vt:lpstr>
      <vt:lpstr>Lista CORUJO</vt:lpstr>
      <vt:lpstr>'ETCA-I-01'!Área_de_impresión</vt:lpstr>
      <vt:lpstr>'ETCA-I-01-A (EDO RESULTADOS)'!Área_de_impresión</vt:lpstr>
      <vt:lpstr>'ETCA-I-03'!Área_de_impresión</vt:lpstr>
      <vt:lpstr>'ETCA-I-05 Notas'!Área_de_impresión</vt:lpstr>
      <vt:lpstr>'ETCA-II-09'!Área_de_impresión</vt:lpstr>
      <vt:lpstr>'ETCA-III-13'!Área_de_impresión</vt:lpstr>
      <vt:lpstr>'ETCA-I-01-A (EDO RESULTADOS)'!Títulos_a_imprimir</vt:lpstr>
      <vt:lpstr>'ETCA-I-03'!Títulos_a_imprimir</vt:lpstr>
      <vt:lpstr>'ETCA-III-13'!Títulos_a_imprimir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Refugio Carmelo A</cp:lastModifiedBy>
  <cp:lastPrinted>2014-05-02T17:40:51Z</cp:lastPrinted>
  <dcterms:created xsi:type="dcterms:W3CDTF">2014-03-28T01:13:38Z</dcterms:created>
  <dcterms:modified xsi:type="dcterms:W3CDTF">2014-05-02T20:40:14Z</dcterms:modified>
</cp:coreProperties>
</file>