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activeTab="0"/>
  </bookViews>
  <sheets>
    <sheet name="EVTOP-01" sheetId="1" r:id="rId1"/>
    <sheet name="EVTOP-01-01 Sub Recibido" sheetId="2" r:id="rId2"/>
    <sheet name="EVTOP-02 Global " sheetId="3" r:id="rId3"/>
    <sheet name="EVTOP-03" sheetId="4" r:id="rId4"/>
  </sheets>
  <externalReferences>
    <externalReference r:id="rId7"/>
  </externalReferences>
  <definedNames>
    <definedName name="_xlnm.Print_Area" localSheetId="0">'EVTOP-01'!$A$1:$I$56</definedName>
    <definedName name="_xlnm.Print_Area" localSheetId="1">'EVTOP-01-01 Sub Recibido'!$A$1:$E$39</definedName>
    <definedName name="_xlnm.Print_Area" localSheetId="2">'EVTOP-02 Global '!$A$1:$H$146</definedName>
    <definedName name="_xlnm.Print_Titles" localSheetId="0">'EVTOP-01'!$1:$6</definedName>
    <definedName name="_xlnm.Print_Titles" localSheetId="2">'EVTOP-02 Global '!$1:$12</definedName>
    <definedName name="_xlnm.Print_Titles" localSheetId="3">'EVTOP-03'!$1:$11</definedName>
  </definedNames>
  <calcPr fullCalcOnLoad="1"/>
</workbook>
</file>

<file path=xl/sharedStrings.xml><?xml version="1.0" encoding="utf-8"?>
<sst xmlns="http://schemas.openxmlformats.org/spreadsheetml/2006/main" count="610" uniqueCount="409">
  <si>
    <t>CONCEPTO</t>
  </si>
  <si>
    <t>ACUMULADO</t>
  </si>
  <si>
    <t>INGRESOS FEDERALES</t>
  </si>
  <si>
    <t>INGRESOS ESTATALES</t>
  </si>
  <si>
    <t>INGRESOS PROPIOS</t>
  </si>
  <si>
    <t>TOTAL</t>
  </si>
  <si>
    <t>INGRESOS :</t>
  </si>
  <si>
    <t>CAPITULO:</t>
  </si>
  <si>
    <t>TRIMESTRE:</t>
  </si>
  <si>
    <t>OTROS INGRESOS</t>
  </si>
  <si>
    <t>MODIFICADO</t>
  </si>
  <si>
    <t>Y ENTIDADES DE LA ADMINISTRACION PUBLICA ESTATAL</t>
  </si>
  <si>
    <t>EVTOP-02</t>
  </si>
  <si>
    <t>DISPONIBLE</t>
  </si>
  <si>
    <t>SEGUIMIENTO FINANCIERO DE INGRESOS Y EGRESOS, DE ORGANISMOS</t>
  </si>
  <si>
    <t>EVTOP-01</t>
  </si>
  <si>
    <t>MONTO</t>
  </si>
  <si>
    <t>(Pesos)</t>
  </si>
  <si>
    <t>SISTEMA ESTATAL DE EVALUACION DEL DESEMPEÑO</t>
  </si>
  <si>
    <t>TOTAL DE INGRESOS</t>
  </si>
  <si>
    <t>Saldo inicial (Caja y Bancos)</t>
  </si>
  <si>
    <t>PROGRAMADO ORIGINAL</t>
  </si>
  <si>
    <t>TOTAL EJERCIDO</t>
  </si>
  <si>
    <t xml:space="preserve"> % AVANCE</t>
  </si>
  <si>
    <t xml:space="preserve">% AVANCE </t>
  </si>
  <si>
    <t>Variación: Ingreso - Gasto ($)</t>
  </si>
  <si>
    <t>2.- EGRESOS: (EXCLUSIVAMENTE SOBRE LOS INGRESOS PROPIOS)</t>
  </si>
  <si>
    <t>1.-EGRESOS: (GLOBAL)</t>
  </si>
  <si>
    <t>INGRESOS  PROPIOS</t>
  </si>
  <si>
    <r>
      <t xml:space="preserve">ORGANISMO: </t>
    </r>
    <r>
      <rPr>
        <sz val="10"/>
        <rFont val="Arial"/>
        <family val="2"/>
      </rPr>
      <t>COLEGIO DE ESTUDIOS CIENTÍFICOS Y TECNOLÓGICOS DEL EDO. DE SON.</t>
    </r>
  </si>
  <si>
    <r>
      <t xml:space="preserve">  NOMBRE DEL ORGANISMO: </t>
    </r>
    <r>
      <rPr>
        <sz val="12"/>
        <rFont val="Arial"/>
        <family val="2"/>
      </rPr>
      <t>COLEGIO DE ESTUDIOS CIENTÍFICOS Y TECNOLÓGICOS DEL ESTADO DE SONORA</t>
    </r>
  </si>
  <si>
    <t>CLAVE PARTIDA</t>
  </si>
  <si>
    <t>DESCRIPCIÓN</t>
  </si>
  <si>
    <t>ASIGNACIÓN</t>
  </si>
  <si>
    <t>PRESUPUESTAL</t>
  </si>
  <si>
    <t>ORIGINAL</t>
  </si>
  <si>
    <t>TRIMESTRE</t>
  </si>
  <si>
    <t>%</t>
  </si>
  <si>
    <t>CUENTA</t>
  </si>
  <si>
    <t>N O M B R E</t>
  </si>
  <si>
    <t>REMUNERACIONES DIVERSAS</t>
  </si>
  <si>
    <t>PRIMA VACACIONAL</t>
  </si>
  <si>
    <t>GRATIFICACIÓN FIN DE AÑO</t>
  </si>
  <si>
    <t>COMPENSACION AD. SERV. ESP. PERSONAL</t>
  </si>
  <si>
    <t>PRIMA DE ANTIGÜEDAD</t>
  </si>
  <si>
    <t>REMUNERACIÓN HORAS EXTRAS</t>
  </si>
  <si>
    <t>MATERIAL DIDÁCTICO</t>
  </si>
  <si>
    <t>DESPENSA SINDICAL</t>
  </si>
  <si>
    <t>DÍAS ECONÓMICOS Y DESCANSO OBLIGATORIOS</t>
  </si>
  <si>
    <t>AJUSTE AL CALENDARIO</t>
  </si>
  <si>
    <t>BONO NAVIDEÑO</t>
  </si>
  <si>
    <t>BONO PARA DESPENSA</t>
  </si>
  <si>
    <t>APOYO A CANASTILLA DE MATERNIDAD</t>
  </si>
  <si>
    <t>BONO DE PRODUCTIVIDAD</t>
  </si>
  <si>
    <t>BONO POR PUNTUALIDAD</t>
  </si>
  <si>
    <t>PRIMA DOMINICAL</t>
  </si>
  <si>
    <t>AYUDA PARA GUARDERÍA</t>
  </si>
  <si>
    <t>AYUDA PARA SERVICIO DE TRANSPORTE</t>
  </si>
  <si>
    <t>COMPENSACIÓN POR TITULACIÓN</t>
  </si>
  <si>
    <t>FONDO DE RETIRO</t>
  </si>
  <si>
    <t>BONO POR TRABAJO</t>
  </si>
  <si>
    <t>AYUDA PARA LENTES</t>
  </si>
  <si>
    <t>CUOTA SERVICIO MÉDICO ISSSTESON</t>
  </si>
  <si>
    <t>CUOTAS SEGURO DE VIDA ISSSTESON</t>
  </si>
  <si>
    <t>CUOTAS SEGURO DE RETIRO ISSSTESON</t>
  </si>
  <si>
    <t>PAGOS DEFUNSIÓN, PENSIÓN Y JUBILACIÓN</t>
  </si>
  <si>
    <t>ASIGNACIÓN DE PRÉSTAMOS CORTO PLAZO</t>
  </si>
  <si>
    <t>ASIGNACIÓN DE PRÉSTAMOS PRENDARIO</t>
  </si>
  <si>
    <t>OTRAS PRESTACIONES DE SEGURIDAD SOCIAL</t>
  </si>
  <si>
    <t>SEGURO COLECTIVO</t>
  </si>
  <si>
    <t>OTRAS PRESTACIONES</t>
  </si>
  <si>
    <t>ESTÍMULOS AL PERSONAL (RAMA MAGISTERIAL)</t>
  </si>
  <si>
    <t>MATERIAL DE OFICINA</t>
  </si>
  <si>
    <t>MATERIAL DE LIMPIEZA</t>
  </si>
  <si>
    <t>MATERIAL EDUCATIVO</t>
  </si>
  <si>
    <t>MATERIALES Y ÚTILES DE IMPRESIÓN</t>
  </si>
  <si>
    <t>MAT. Y UTILES P/PROCESOS INFORMÁTICOS</t>
  </si>
  <si>
    <t>MATERIAL PARA INFORMACIÓN</t>
  </si>
  <si>
    <t>ALIMENTACIÓN DE PERSONAL</t>
  </si>
  <si>
    <t>UTENCILIOS PARA ALIMENTACIÓN</t>
  </si>
  <si>
    <t>ADQUISICIÓN DE AGUA</t>
  </si>
  <si>
    <t>REFACCIONES Y HERRAM. MENORES</t>
  </si>
  <si>
    <t>MATERIAL Y EQUIPO DE CÓMPUTO</t>
  </si>
  <si>
    <t>MATERIAL DE CONSTRUCCIÓN</t>
  </si>
  <si>
    <t>ESTRUCTURAS Y MANUFACTURAS</t>
  </si>
  <si>
    <t>MATERIALES COMPLEMENTARIOS</t>
  </si>
  <si>
    <t>MATERIAL ELÉCTRICO</t>
  </si>
  <si>
    <t>SUSTANCIAS QUÍMICAS</t>
  </si>
  <si>
    <t>PLAGUICIDAS, ABONO Y FERTILIZ.</t>
  </si>
  <si>
    <t>MEDICINAS Y PROD. FARMAC.</t>
  </si>
  <si>
    <t>MATERIALES Y SUMINISTROS LABORATORIO</t>
  </si>
  <si>
    <t>COMBUSTIBLES</t>
  </si>
  <si>
    <t>LUBRICANTES Y ADITIVOS</t>
  </si>
  <si>
    <t>VESTUARIOS, BLANCOS Y UNIFORMES</t>
  </si>
  <si>
    <t>ARTÍCULOS DEPORTIVOS</t>
  </si>
  <si>
    <t>SERVICIO TELEFÓNICO</t>
  </si>
  <si>
    <t>SERVICIOS ENERGÍA ELÉCTRICA</t>
  </si>
  <si>
    <t>AGUA POTABLE</t>
  </si>
  <si>
    <t>SERVICIO DE ENERGÍA ELÉCTRICA A ESCUELAS</t>
  </si>
  <si>
    <t>SERVICIO E INSTALACIÓN DE CENTROS ESCOLARES</t>
  </si>
  <si>
    <t>SERVICIO DE CONDUCCIÓN SEÑALES</t>
  </si>
  <si>
    <t>ARRENDAMIENTO DE INMUEBLES</t>
  </si>
  <si>
    <t>ARRENDAMIENTO MUEBLES, MAQ. Y EQUIPO</t>
  </si>
  <si>
    <t>ARRENDAMIENTO EQUIPO TRANSPORTE</t>
  </si>
  <si>
    <t>ARRENDAMIENTOS ESPECIALES</t>
  </si>
  <si>
    <t>ASESORÍA Y CAPACITACIÓN</t>
  </si>
  <si>
    <t>SERVICIOS DE INFORMÁTICA</t>
  </si>
  <si>
    <t>ALMACENAJES, FLETES Y MANIOBRAS</t>
  </si>
  <si>
    <t>SEGUROS Y FIANZAS</t>
  </si>
  <si>
    <t>OTROS IMPUESTOS Y DERECHOS</t>
  </si>
  <si>
    <t>SERVICIOS DE VIGILANCIA</t>
  </si>
  <si>
    <t>MNTO. Y CONSERVAC. DE  MOBILIARIO Y EQUIPO</t>
  </si>
  <si>
    <t>MNTO. Y CONSERVAC. MAQUINARIA Y EQUIPO</t>
  </si>
  <si>
    <t>MNTO. Y CONSERVAC. INMUEBLES</t>
  </si>
  <si>
    <t>SERV. LAVANDERÍA, HIGIENE Y FUMIGAC.</t>
  </si>
  <si>
    <t>MNTO. Y CONSERV. EQUIPO TRANSPORTE</t>
  </si>
  <si>
    <t>MNTO. Y CONSERVAC. EQUIPO DE ESCUELA</t>
  </si>
  <si>
    <t>MNTO. Y CONSERVAC. PARQUES Y JARDINES</t>
  </si>
  <si>
    <t>CONSERVACIÓN TOMAS DE AGUA</t>
  </si>
  <si>
    <t>INSTALACIONES</t>
  </si>
  <si>
    <t>MNTO. Y CONSERV DE BIENES INFORMÁTICOS</t>
  </si>
  <si>
    <t>IMPRESIÓN DE DOCUMENTOS OFICIALES</t>
  </si>
  <si>
    <t>GASTOS DIFUSIÓN E IMAGEN INSTITUCIONAL</t>
  </si>
  <si>
    <t>IMPRESIONES Y PUBLICACIONES OFICIALES</t>
  </si>
  <si>
    <t>SERVICIO DE TELECOMUNICACIONES</t>
  </si>
  <si>
    <t>PASAJES</t>
  </si>
  <si>
    <t>VIÁTICOS</t>
  </si>
  <si>
    <t>GASTOS DE CAMINO</t>
  </si>
  <si>
    <t>GASTOS CEREMONIALES Y ORDEN SOCIAL</t>
  </si>
  <si>
    <t>CONGRESOS, CONVENCIONES Y EXPOSICIONES</t>
  </si>
  <si>
    <t>CUOTAS</t>
  </si>
  <si>
    <t>AYUDAS CULTURALES Y SOCIALES</t>
  </si>
  <si>
    <t>FOMENTO DEPORTIVO</t>
  </si>
  <si>
    <t>AYUDAS DIVERSAS</t>
  </si>
  <si>
    <t>MOBILIARIO DE OFICINA</t>
  </si>
  <si>
    <t>BIENES ARTÍSTICOS Y CULTURALES</t>
  </si>
  <si>
    <t>MOBILIARIO Y EQUIPO DE ESCUELA, LAB. Y TALLERES</t>
  </si>
  <si>
    <t>MAQUINARIA Y EQUIPO INDUSTRIAL</t>
  </si>
  <si>
    <t>MAQUINARIA Y EQUIPO ELÉCTRICO</t>
  </si>
  <si>
    <t>EQUIPO DE CÓMPUTACIÓN</t>
  </si>
  <si>
    <t>EQUIPO DE TRANSPORTE</t>
  </si>
  <si>
    <t>SISTEMA ESTATAL DE EVALUACIÓN DEL DESEMPEÑO</t>
  </si>
  <si>
    <t>ANALÍTICO DE RECURSOS EJERCIDOS POR PARTIDA PRESUPUESTAL,</t>
  </si>
  <si>
    <t>PRENDAS DE PROTECCIÓN</t>
  </si>
  <si>
    <t>ARRENDAMIENTO EQUIPO DE CÓMPUTO</t>
  </si>
  <si>
    <t>GASTOS DIFUSIÓN SERVICIOS PUBLICOS Y CAMPAÑAS INFORMACIÓN</t>
  </si>
  <si>
    <t>PATENTES, REGALÍAS Y OTROS</t>
  </si>
  <si>
    <t>APOYO PARA ÚTILES ESCOLARES</t>
  </si>
  <si>
    <t>AYUDA PARA GASTOS DE DEFUNSIÓN</t>
  </si>
  <si>
    <t>SERVICIOS PERSONALES</t>
  </si>
  <si>
    <t>MATERIALES Y SUMINISTROS</t>
  </si>
  <si>
    <t>SERVICIOS GENERALES</t>
  </si>
  <si>
    <t>BIENES MUEBLES E INMUEBLES</t>
  </si>
  <si>
    <t>SERVICIOS DE CONSULTORIAS</t>
  </si>
  <si>
    <t>LICITACIONES, CONVENIOS</t>
  </si>
  <si>
    <t>EVTOP-01-01</t>
  </si>
  <si>
    <t>RECURSOS ESTATALES RECIBIDOS DURANTE EL TRIMESTRE</t>
  </si>
  <si>
    <t>FECHA</t>
  </si>
  <si>
    <t>No. CHEQUE/O. PAGO</t>
  </si>
  <si>
    <t>IMPORTE</t>
  </si>
  <si>
    <t>PROYECTOS ADICIONALES</t>
  </si>
  <si>
    <t>MNTO. Y CONSERV. DE BIENES ARTÍSTICOS</t>
  </si>
  <si>
    <t>MNTO. Y CONSERV. DE ÁREA DEPORTIVAS</t>
  </si>
  <si>
    <t>PREVISION PARA LIQUIDACIÓN DE PERSONAL</t>
  </si>
  <si>
    <t>G  L  O  B  A  L</t>
  </si>
  <si>
    <t>INDEMNIZACIONES</t>
  </si>
  <si>
    <t>ALIMENTACIÓN DE ANIMALES</t>
  </si>
  <si>
    <t>SERVICIO POSTAL</t>
  </si>
  <si>
    <t>GASTOS FINANCIEROS</t>
  </si>
  <si>
    <t>PREVISION PARA EROGACIONES</t>
  </si>
  <si>
    <t>APOYOS A COMISARIOS CIUDADANOS</t>
  </si>
  <si>
    <t>MNTO. Y CONSERV. HERRAMIENTAS, MAQUINAS, INSTRUMENTOS, UTILES Y EQUIPOS</t>
  </si>
  <si>
    <t>EQUIPO DE ADMINISTRACIÓN</t>
  </si>
  <si>
    <t>EQUIPO EDUCACIONAL Y RECREATIVO</t>
  </si>
  <si>
    <t>EQUIPOS Y APARATOS DE COMUNICACIÓN</t>
  </si>
  <si>
    <t>HERRAMIENTAS</t>
  </si>
  <si>
    <t>REFACCIONES Y ACCESORIOS MAYORES</t>
  </si>
  <si>
    <t>REMUNERACIONES POR SUSTITUCIÓN DE PERSONAL</t>
  </si>
  <si>
    <t>TOTAL TRIMESTRE</t>
  </si>
  <si>
    <t>CUOTA PARA INFRAESTRUCTURA</t>
  </si>
  <si>
    <r>
      <t xml:space="preserve">ORGANISMO: </t>
    </r>
    <r>
      <rPr>
        <sz val="10"/>
        <rFont val="Arial"/>
        <family val="2"/>
      </rPr>
      <t>COLEGIO DE ESTUDIOS CIENTÍFICOS Y TECNOLÓGICOS DEL ESTADO DE SONORA</t>
    </r>
  </si>
  <si>
    <t>SUELDO PERSONAL DOCENTE,ADMINISTRATIVO Y DIRECTIVO</t>
  </si>
  <si>
    <t>PRIMA QUINQUENAL BUROCRÁTICO</t>
  </si>
  <si>
    <t>PRIMA QUINQUENAL  MAGISTERIO</t>
  </si>
  <si>
    <t>TERCERO</t>
  </si>
  <si>
    <t>JULIO</t>
  </si>
  <si>
    <t>AGOSTO</t>
  </si>
  <si>
    <t>SEPTIEMBRE</t>
  </si>
  <si>
    <t>TERCERO DEL 2008</t>
  </si>
  <si>
    <t>Primera Quincena de Julio 2008</t>
  </si>
  <si>
    <t>Segunda Quincena de Julio 2008</t>
  </si>
  <si>
    <t>Primera Quincena de Agosto 2008</t>
  </si>
  <si>
    <t>Segunda Quincena de Agosto 2008</t>
  </si>
  <si>
    <t>Primera Quincena de Septiembre 2008</t>
  </si>
  <si>
    <t>Segunda Quincena de Septiembre 2008</t>
  </si>
  <si>
    <t>Recurso Extraordinario</t>
  </si>
  <si>
    <t>SISTEMA ESTATAL DE EVALUACIÓN</t>
  </si>
  <si>
    <t>AVANCE PROGRAMÁTICO</t>
  </si>
  <si>
    <t>PROGRAMA OPERATIVO ANUAL 2008</t>
  </si>
  <si>
    <t>ORGANISMO: 51 COLEGIO DE ESTUDIOS CIENTÍFICOS Y TECNOLÓGICOS DEL ESTADO DE SONORA</t>
  </si>
  <si>
    <t>JUSTIFICACIÓN EN VARIACIONES DE METAS</t>
  </si>
  <si>
    <t>CLAVE NEP ORGANISMO</t>
  </si>
  <si>
    <t>DESCRIPCION</t>
  </si>
  <si>
    <t>UNIDAD DE MEDIDA</t>
  </si>
  <si>
    <t>METAS</t>
  </si>
  <si>
    <t>ORIGINAL ANUAL</t>
  </si>
  <si>
    <t>MODIF. ANUAL</t>
  </si>
  <si>
    <t>CALENDARIO</t>
  </si>
  <si>
    <t>REALIZADO</t>
  </si>
  <si>
    <t>AV. FISICO %</t>
  </si>
  <si>
    <t>UR</t>
  </si>
  <si>
    <t>ER</t>
  </si>
  <si>
    <t>PROG.</t>
  </si>
  <si>
    <t>CP</t>
  </si>
  <si>
    <t>PROC.</t>
  </si>
  <si>
    <t>LA</t>
  </si>
  <si>
    <t>META</t>
  </si>
  <si>
    <t>1er. TRIM.</t>
  </si>
  <si>
    <t>2do. TRIM.</t>
  </si>
  <si>
    <t>3er. TRIM.</t>
  </si>
  <si>
    <t>4to. TRIM.</t>
  </si>
  <si>
    <t>TOTAL ACUM.</t>
  </si>
  <si>
    <t>01</t>
  </si>
  <si>
    <t/>
  </si>
  <si>
    <t>DIRECCION GENERAL</t>
  </si>
  <si>
    <t>3</t>
  </si>
  <si>
    <t>IGUALDAD DE OPORTUNIDADES, CORRESPONSABILIDAD Y COHESIÓN SOCIAL</t>
  </si>
  <si>
    <t>03</t>
  </si>
  <si>
    <t>EDUCACIÓN DE CALIDAD PARA COMPETIR Y PROGRESAR</t>
  </si>
  <si>
    <t>A03</t>
  </si>
  <si>
    <t>PROPORCIONAR SERVICIOS DE EDUCACIÓN MEDIA SUPERIOR Y SUPERIOR</t>
  </si>
  <si>
    <t>IMPARTIR EDUCACION DEL NIVEL MEDIO SUPERIOR EN LA MODALIDAD DE BACHILLERATO TECNOLOGICO Y EDUCACION MEDIA SUPERIOR A DISTANCIA PROMOVIENDO EL ACCESO AL CONOCIMIENTO Y PREPARACION TECNICA DE LOS JOVENES PARTICULARMENTE A LOS AVECINDADOS EN COMUNIDADES RURALES</t>
  </si>
  <si>
    <t>Dirección General</t>
  </si>
  <si>
    <t>COORDINAR EL QUEHACER INSTITUCIONAL</t>
  </si>
  <si>
    <t>Realizar las reuniones de la H. Junta Directiva.</t>
  </si>
  <si>
    <t>Reunión</t>
  </si>
  <si>
    <t>Realizar reuniones de trabajo en los planteles y centros EMSaD.</t>
  </si>
  <si>
    <t>Meta superada por el inicio del ciclo escolar 2008-2009.</t>
  </si>
  <si>
    <t>Realizar la Gestión de recursos, Gestión de Obra, Gestión Curricular, Participar en reuniones, celebrar convenios y representación institucional.</t>
  </si>
  <si>
    <t>Meta superada en virtud de continuar las negociaciones del proceso de homologación.</t>
  </si>
  <si>
    <t>Realizar el mantenimiento de los sistemas de información (CENET,  Orienta Web, SAEVA, Portal Educativo, Servicios al Cliente, Sistema de Recursos Humanos -SIGERH- y Nómina, consultoría y outsourcing de sistemas de información).</t>
  </si>
  <si>
    <t>Reporte</t>
  </si>
  <si>
    <t>Elaborar el  marco  normativo de la Unidad de Sistemas para el desarrollo de software y uso de aplicaciones.</t>
  </si>
  <si>
    <t>Documento</t>
  </si>
  <si>
    <t>Realizar el seguimiento de la implementación de los procesos en la unidad administrativa correspondiente.</t>
  </si>
  <si>
    <t>Realizar el servicio preventivo y correctivo a equipos de cómputo, mantenimiento de la red local, soporte técnico de software y hardware y servicio de Internet.</t>
  </si>
  <si>
    <t>Actualizar periódicamente el portal de transparencia del Colegio.</t>
  </si>
  <si>
    <t>Informe</t>
  </si>
  <si>
    <t>Impartir cursos de actualización y platicas en 20 planteles y 23 centros EMSaD.</t>
  </si>
  <si>
    <t>Curso</t>
  </si>
  <si>
    <t>02</t>
  </si>
  <si>
    <t>Dirección Académica</t>
  </si>
  <si>
    <t>COORDINAR, PLANEAR E IMPLEMENTAR LAS ACTIVIDADES ACADÉMICAS DEL COLEGIO</t>
  </si>
  <si>
    <t>Aplicar el programa de promoción mérito (Abr. y nov.)  y examen de oposición docente ( jun y dic.) ( publicación de convocatoria y envío de resultados).</t>
  </si>
  <si>
    <t>Realizar el proceso de homologación docente (analizar documentación y emitir el dictamen de los profesores participantes).</t>
  </si>
  <si>
    <t>Integrar los expedientes de los profesores participantes para su evaluación y elaborar el informe de resultados.</t>
  </si>
  <si>
    <t xml:space="preserve">Realizar reestructuraciones a las dosificaciones de los programas de estudio, elaborar de reactivos y capacitar el personal a cargo de los centros de acopio. </t>
  </si>
  <si>
    <t>Aplicar las evaluaciones a través del SAEVA.</t>
  </si>
  <si>
    <t>Evaluación</t>
  </si>
  <si>
    <t>Realizar la evaluación para el examen nacional de conocimientos generales y el concurso nacional académico.</t>
  </si>
  <si>
    <t>No hubo  convocatoria por parte de la Coordinación Nacional.</t>
  </si>
  <si>
    <t xml:space="preserve">Aplicar los exámenes a los alumnos (ingreso, egreso, ENLACE e IEEES). </t>
  </si>
  <si>
    <t>Participar en reuniones y/o capacitaciones nacionales.</t>
  </si>
  <si>
    <t>Capacitación</t>
  </si>
  <si>
    <t>Certificar a los profesores de informática y  responsables de las salas de cómputo en competencia laboral.</t>
  </si>
  <si>
    <t>Supervisar la implementación educativa en el aula (realizar reuniones de capacitación de orientadores y reuniones de seguimiento de actividades).</t>
  </si>
  <si>
    <t>Realizar el seguimiento del programa de fortalecimiento de laboratorios (diagnóstico de necesidades, adquisición de materiales y realización de practicas).</t>
  </si>
  <si>
    <t>Realizar cursos de capacitación y reuniones de trabajo con los responsables de los laboratorios.</t>
  </si>
  <si>
    <t>Gestionar la adquisición equipamiento para los laboratorios y capacitación de los responsables.</t>
  </si>
  <si>
    <t>Supervisar el adecuado funcionamiento de las bibliotecas y gestionar la adquisición de equipo y bibliografía.</t>
  </si>
  <si>
    <t>Realizar reuniones para la revisión y reestructuración de libros de texto.</t>
  </si>
  <si>
    <t>Debido a la reprogramación de las 2 reuniones del primer trimestre se presentó un retraso en el cumplimiento de metas programando asi su cumplimiento durante el 4to. Trimestre.</t>
  </si>
  <si>
    <t>Realizar cursos para el programa de tutorías y asesoría académica.</t>
  </si>
  <si>
    <t>Aplicar el Programa de Estímulos al Desempeño Docente (publicación de la convocatoria y emisión de resultados).</t>
  </si>
  <si>
    <t xml:space="preserve">Se publicó la convocatoria en el portal de CECyTES y se emitieron resultados </t>
  </si>
  <si>
    <t>Realizar reuniones de trabajo de las academias (plantel (6 reuniones), regional (6 reuniones) y estatal (2 reuniones)).</t>
  </si>
  <si>
    <t>Aplicar el Programa de Desarrollo Estudiantil (seleccionar a los estudiantes destacados en cada disciplina, mejor promedio general, el verano de la ciencia  y el alumno distinguido en plantel).</t>
  </si>
  <si>
    <t>Proceso</t>
  </si>
  <si>
    <t>Realizar el seguimiento de los alumnos inscritos al servicio social, así como el avance y acreditación del mismo.</t>
  </si>
  <si>
    <t>Implementar y supervisar el proceso de titulación de los alumnos.</t>
  </si>
  <si>
    <t>Realizar y participar en los concursos académicos etapa plantel, estatal y nacional.</t>
  </si>
  <si>
    <t>Concurso</t>
  </si>
  <si>
    <t>Se iniciaron los concurso del 4to. Trimestre en su primera etapa concluyendo hasta diciembre.</t>
  </si>
  <si>
    <t>Gestionar la adquisición del software  académico.</t>
  </si>
  <si>
    <t>Participar en el foro estatal de emprendedores.</t>
  </si>
  <si>
    <t>Operar el programa de capacitación, formación y actualización académica para docentes, admvos. y directivos.</t>
  </si>
  <si>
    <t>Se impartio curso de capacitación del personal de nuevo ingreso con el inicio del ciclo escolar 2008-2009.</t>
  </si>
  <si>
    <t>Realizar el seguimiento y evaluación de la reforma curricular del bachillerato tecnológico.</t>
  </si>
  <si>
    <t>Actualizar a los profesores de inglés.</t>
  </si>
  <si>
    <t>Debido al retraso presentado en el primer trimestre por causas ajenas, el cumplimiento de la meta inicia con un diagnóstico en el mes de julio quedando pendiente una   capacitación  para el 4to. trimestre con la realización del diplomado del 24-28 de noviembre  de 2008.</t>
  </si>
  <si>
    <t>Evaluar y dar seguimiento a las actividades implementadas por la Dirección Académica en planteles.</t>
  </si>
  <si>
    <t>Aplicar y supervisar el programa de difusión de las actividades tecnológicas.</t>
  </si>
  <si>
    <t xml:space="preserve">Elaborar  y distribución del calendario escolar. </t>
  </si>
  <si>
    <t>Realizar reuniones de trabajo con los directores de plantel y responsables de los centros EMSaD.</t>
  </si>
  <si>
    <t>Por disposición de la Dirección General y reestructuración de funciones se suspenden reuniones de seguimiento.</t>
  </si>
  <si>
    <t>Aplicar y supervisar la aplicación del programa de asesorías académicas.</t>
  </si>
  <si>
    <t>Programa</t>
  </si>
  <si>
    <t>Dirección de Vinculación</t>
  </si>
  <si>
    <t>COORDINAR, PLANEAR E IMPLEMENTAR LAS ACTIVIDADES DE VINCULACIÓN DEL COLEGIO</t>
  </si>
  <si>
    <t>Supervisar el cumplimiento de los programas de Vinculación.</t>
  </si>
  <si>
    <t>Realizar los eventos especiales de Dirección General.</t>
  </si>
  <si>
    <t>Evento</t>
  </si>
  <si>
    <t>Por recorte presupuestal,  se reprogramó la meta por lo que se canceló un evento, quedando sólo uno en el año.</t>
  </si>
  <si>
    <t>Firmar convenios de colaboración.</t>
  </si>
  <si>
    <t xml:space="preserve">Convenio </t>
  </si>
  <si>
    <t xml:space="preserve">Realizar la promoción de los servicios educativos en puntos estratégicos  y participar en Exporienta. </t>
  </si>
  <si>
    <t>Stand</t>
  </si>
  <si>
    <t>Supervisar la realización de visitas y viajes de estudio.</t>
  </si>
  <si>
    <t>Impartir cursos de capacitación del Programa contra las adicciones y fomento a la salud para los alumnos en los planteles.</t>
  </si>
  <si>
    <t xml:space="preserve">Curso </t>
  </si>
  <si>
    <t>Impartir cursos de capacitación del Programa prevención de embarazo en adolescentes  en los planteles.</t>
  </si>
  <si>
    <t>Taller</t>
  </si>
  <si>
    <t>Se reprogramó para el 4to. Trim. la realización de un taller.</t>
  </si>
  <si>
    <t>Realizar y participar en los eventos derivados del Concurso de Arte y Cultura y eventos culturales (Concurso, 2 caravanas culturales, eventos culturales y conferencia magistral). Supervisión de Arte y Cultura.</t>
  </si>
  <si>
    <t>Eventos</t>
  </si>
  <si>
    <t>Implementar y supervisar el Programa de Valores (platicas) y rescate de nuestras tradiciones  (eventos).</t>
  </si>
  <si>
    <t>Participar en las competencias Inter-CECyTES intramuros, Regional, Estatal y Nacional, así como eventos interinstitucionales en las disciplinas de Atletismo, Ajedrez, Básquetbol, Fútbol Soccer, Voleibol, Beisbol y Softbol.</t>
  </si>
  <si>
    <t>Realizar eventos cívicos  (lunes cívicos, desfile de independencia, desfile del 20 de noviembre, concurso de escolta y banda de guerra).</t>
  </si>
  <si>
    <t>Realizar cursos de capacitación para el personal responsable de las actividades cívicas  de los planteles y centros EMSaD.</t>
  </si>
  <si>
    <t>Meta reprogramada para el 4to. Trim.</t>
  </si>
  <si>
    <t>Realizar visitas de supervisión para evaluar y retroalimentar a los responsables de las actividades cívicas y deportivas de los Planteles y Centros EMSaD.</t>
  </si>
  <si>
    <t>Visitas/Reporte</t>
  </si>
  <si>
    <t>Proporcionar material para publicación a los medios de información.</t>
  </si>
  <si>
    <t>Realizar el monitoreo y análisis de la información pública.</t>
  </si>
  <si>
    <t>Elaborar y distribuir el órgano de difusión y vinculación.</t>
  </si>
  <si>
    <t>Realizar campaña institucional.</t>
  </si>
  <si>
    <t>Campaña</t>
  </si>
  <si>
    <t>04</t>
  </si>
  <si>
    <t>Dirección Administrativa</t>
  </si>
  <si>
    <t>COORDINAR LAS ACTIVIDADES RELACIONADAS CON LA ADMINISTRACIÓN DE LOS RECURSOS MATERIALES Y HUMANOS DEL COLEGIO</t>
  </si>
  <si>
    <t>Realizar revisiones internas y  auditorias externas de vigilancia al Sistema de Gestión de Calidad de los procesos administrativos.</t>
  </si>
  <si>
    <t>Certificación</t>
  </si>
  <si>
    <t>Se replanteó el alcance de la certificación por cambios en el plan de trabajo del nuevo titular</t>
  </si>
  <si>
    <t>Coordinar las actividades relacionadas con el proceso de levantamiento de inventarios.</t>
  </si>
  <si>
    <t>Meta superada debido a cambios de titulares en planteles</t>
  </si>
  <si>
    <t>Elaborar y supervisar la aplicación del Programa Anual de Adquisiciones.</t>
  </si>
  <si>
    <t>Realizar reuniones del comité de adquisiciones.</t>
  </si>
  <si>
    <t>meta superada debido a los incrementos en los requerimientos de las unidades administrativas</t>
  </si>
  <si>
    <t>Realizar el proceso de licitaciones.</t>
  </si>
  <si>
    <t>Se requirió una licitación no programada por adquisiciones con motivo de la adquisición de aires acondicionados, instalación de cableado de las nuevas oficinas administrativas.</t>
  </si>
  <si>
    <t>Ofrecer cursos de capacitación al personal administrativo.</t>
  </si>
  <si>
    <t xml:space="preserve">Cumplimiento de meta reprogramada </t>
  </si>
  <si>
    <t>Implementar acciones de mejoramiento del departamento de Recursos Humanos y atención de  situaciones laborales en los planteles (incluye asesoría jurídica).</t>
  </si>
  <si>
    <t>Supervisar la realización de los servicios básicos (Dir. Gral.).</t>
  </si>
  <si>
    <t>Supervisar y atender los requerimientos de equipo.</t>
  </si>
  <si>
    <t>Supervisar y atender el mantenimiento de los bienes inmuebles del Colegio.</t>
  </si>
  <si>
    <t>Asegurar puntualmente los activos de la institución (contratar la póliza de seguro).</t>
  </si>
  <si>
    <t>Póliza</t>
  </si>
  <si>
    <t>A la fecha se cuenta con todo el patrimonio asegurado</t>
  </si>
  <si>
    <t>Realizar los eventos culturales del  Colegio.</t>
  </si>
  <si>
    <t>Supervisar el cumplimiento de las actividades de la Dirección Administrativa.</t>
  </si>
  <si>
    <t>05</t>
  </si>
  <si>
    <t>Dirección Financiera</t>
  </si>
  <si>
    <t>COORDINAR LAS ACTIVIDADES RELACIONADAS CON LA ADMINISTRACIÓN DE LOS RECURSOS  FINANCIEROS DEL COLEGIO</t>
  </si>
  <si>
    <t>Elaborar los estados financieros para el año 2008.</t>
  </si>
  <si>
    <t>Coordinar el control interno de los procesos financieros.</t>
  </si>
  <si>
    <t>Realizar las transferencias para el incremento del fondo de previsión.</t>
  </si>
  <si>
    <t>Elaborar los informes del control de presupuesto de egresos (Distribución y avance del presupuesto 2008 (marzo), Informe trimestral de la aplicación de los recursos 2008 (abr., ago., nov., dic.), elaboración de cuenta pública 2007 (mzo.), solicitud de ampliaciones al presupuesto de egresos 2008 (abr. y ago.) y elaboración del anteproyecto de presupuesto de egresos 2009 (sept.)</t>
  </si>
  <si>
    <t>Incluye la solicitud del incremento salarial programado en el segundo trimestre, ya que no se contaba con el oficio de autorización.</t>
  </si>
  <si>
    <t>Capacitar a los auxiliares administrativos de los planteles.</t>
  </si>
  <si>
    <t>Supervisar y analizar la cartera vencida del Colegio (supervisión personal de Dirección Financiera (4 reuniones) y análisis por auxiliares administrativos(4 reuniones).</t>
  </si>
  <si>
    <t>Debido a la actualización del programa de ingresos y disminuir la cartera vencida fue necesario realizar una reunion más.</t>
  </si>
  <si>
    <t>Registrar solicitudes de pago, ordenes de compra y de servicio e implementación del sistema vía Web (sept.).</t>
  </si>
  <si>
    <t>Implementar en línea del sistema para el control del Fondo para el retiro (foret).</t>
  </si>
  <si>
    <t>Sistema</t>
  </si>
  <si>
    <t>Por falta de actualización de los Estados de Cuenta de los Empleados por parte del Fideicomiso Bancomer</t>
  </si>
  <si>
    <t>Implementar la actualización del sistema bancario.</t>
  </si>
  <si>
    <t>Implementar de la segunda fase del sistema de contabilidad.</t>
  </si>
  <si>
    <t>Módulo</t>
  </si>
  <si>
    <t>Implementar la sistema para simplificar el proceso de nóminas (Impresión de recibos 1/4 carta (abr.), Impresión de recibos en cada plantel (ago.) e impresión de constancias de percepciones (nov.).</t>
  </si>
  <si>
    <t>Adecuaciones al sistema de pago por el Plan de Remuneración total</t>
  </si>
  <si>
    <t>Implementar el sistema en línea del proceso de inscripción y reinscripción.</t>
  </si>
  <si>
    <t>06</t>
  </si>
  <si>
    <t>Dirección de Planeación</t>
  </si>
  <si>
    <t>PLANEAR, PROGRAMAR Y EVALUAR LA ACTIVIDAD INSTITUCIONAL</t>
  </si>
  <si>
    <t>Implementar el Programa de Seguimiento de Egresados.</t>
  </si>
  <si>
    <t>Actualizar el expediente legal del terreno de cada centro EMSaD y plantel.</t>
  </si>
  <si>
    <t xml:space="preserve">Proceso </t>
  </si>
  <si>
    <t>Promover la escrituración y el registro ante el Ran de los terrenos del Francisco Javier Mina, Júpare, Bacerac y San Pedro de la Cueva.</t>
  </si>
  <si>
    <t>Integrar el Anteproyecto de Inversión y Obra 2009 (mar.) y realizar la supervisión de la ejecución de las obras autorizadas (ago. y dic.).</t>
  </si>
  <si>
    <t>Administrar la actualización de datos del Sistema E-Kampus y capacitar al personal de servicios escolares de los planteles y centros EMSaD en la operación del sistema.</t>
  </si>
  <si>
    <t>Implementar el proceso de certificación de la generación 2005-2008.</t>
  </si>
  <si>
    <t>Supervisar el departamento de servicios escolares en los planteles y centros EMSaD.</t>
  </si>
  <si>
    <t>Desarrollo y equipamiento del departamento de servicios escolares.</t>
  </si>
  <si>
    <t>Etapa</t>
  </si>
  <si>
    <t>Procesar los reportes estadísticos (911.7, 911.8, 911.2, estadística básica de inicio de cursos y estadística básica de fin de cursos) y agenda estadística.</t>
  </si>
  <si>
    <t xml:space="preserve">Elaborar los estudios de factibilidad.  </t>
  </si>
  <si>
    <t>No se realizaron estudios de factibilidad, debido a que en ciclo escolar 2008-2009, no se decidió la apertura  de un nuevo plantel.</t>
  </si>
  <si>
    <t>Integrar el Programa Operativo Anual 2009 estatal (jul) y federal (ago), evaluación trimestral del POA 2008 y programación detallada  para el ciclo escolar 2008-2009 (may.).</t>
  </si>
  <si>
    <t>El Programa Operativo Anual 2009 (federal) se reprograma su entrega durante el mes de octubre, por disposiciones de la Coordinación Nacional de los CECyTE's para la realización del Marco Lógico.</t>
  </si>
  <si>
    <t xml:space="preserve">Actualizar los manuales y reglamentos (Manual de trámites y servicios ( abr.), Cartas compromiso (agos)). </t>
  </si>
  <si>
    <t>Integrar los informes y actas de la junta directiva.</t>
  </si>
  <si>
    <t>Supervisar el cumplimiento de las actividades de la Dirección de Planeación.</t>
  </si>
  <si>
    <t>07</t>
  </si>
  <si>
    <t>Órgano de Control y Desarrollo Administrativo</t>
  </si>
  <si>
    <t>SUPERVISAR DE LOS RECURSOS DEL COLEGIO</t>
  </si>
  <si>
    <t>Realizar auditorias directas y específicas a las unidades administrativas, planteles, centros EMSaD.</t>
  </si>
  <si>
    <t>Recolectar las peticiones ciudadanos de los buzones.</t>
  </si>
  <si>
    <t>Meta superada debido a la presentación de una petición que estaba en tramite del mes de junio.</t>
  </si>
  <si>
    <t>08</t>
  </si>
  <si>
    <t>Planteles y centros EMSaD</t>
  </si>
  <si>
    <t>COORDINAR LAS ACTIVIDADES ENFOCADAS A OFRECER EDUCACIÓN MEDIA SUPERIOR</t>
  </si>
  <si>
    <t>Impartir servicios educativos en los 22 planteles y 23 centros EMSaD.</t>
  </si>
  <si>
    <t>09</t>
  </si>
  <si>
    <t>Coordinación de Zona</t>
  </si>
  <si>
    <t>SUPERVISAR EL QUEHACER DE LOS PLANTELES A SU CARGO</t>
  </si>
  <si>
    <t>Supervisar la ejecución de las actividades programadas en el POA de planteles en los tiempos programados.</t>
  </si>
  <si>
    <t>Total de Metas</t>
  </si>
  <si>
    <r>
      <t xml:space="preserve">TRIMESTRE: </t>
    </r>
    <r>
      <rPr>
        <sz val="10"/>
        <rFont val="Arial"/>
        <family val="2"/>
      </rPr>
      <t>TERCERO DEL 2008</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</si>
</sst>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_(* #,##0.0_);_(* \(#,##0.0\);_(* &quot;-&quot;??_);_(@_)"/>
    <numFmt numFmtId="174" formatCode="_(* #,##0_);_(* \(#,##0\);_(* &quot;-&quot;??_);_(@_)"/>
    <numFmt numFmtId="175" formatCode="#,##0;\(#,##0\)"/>
    <numFmt numFmtId="176" formatCode="#,##0.0;\-#,##0.0"/>
    <numFmt numFmtId="177" formatCode="_-* #,##0.000_-;\-* #,##0.000_-;_-* &quot;-&quot;???_-;_-@_-"/>
    <numFmt numFmtId="178" formatCode="_-* #,##0.0_-;\-* #,##0.0_-;_-* &quot;-&quot;?_-;_-@_-"/>
    <numFmt numFmtId="179" formatCode="_-* #,##0_-;\-* #,##0_-;_-* &quot;-&quot;??_-;_-@_-"/>
    <numFmt numFmtId="180" formatCode="_(* #,##0.000_);_(* \(#,##0.000\);_(* &quot;-&quot;??_);_(@_)"/>
    <numFmt numFmtId="181" formatCode="_(* #,##0.0000_);_(* \(#,##0.0000\);_(* &quot;-&quot;??_);_(@_)"/>
    <numFmt numFmtId="182" formatCode="#,##0.00;\(#,##0.00\)"/>
    <numFmt numFmtId="183" formatCode="_-* #,##0.0000_-;\-* #,##0.0000_-;_-*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s>
  <fonts count="11">
    <font>
      <sz val="10"/>
      <name val="Arial"/>
      <family val="0"/>
    </font>
    <font>
      <sz val="8"/>
      <name val="Arial"/>
      <family val="2"/>
    </font>
    <font>
      <b/>
      <sz val="10"/>
      <name val="Arial"/>
      <family val="2"/>
    </font>
    <font>
      <b/>
      <sz val="9"/>
      <name val="Arial"/>
      <family val="2"/>
    </font>
    <font>
      <sz val="9"/>
      <name val="Arial"/>
      <family val="2"/>
    </font>
    <font>
      <b/>
      <sz val="12"/>
      <name val="Arial"/>
      <family val="2"/>
    </font>
    <font>
      <sz val="12"/>
      <name val="Arial"/>
      <family val="2"/>
    </font>
    <font>
      <u val="single"/>
      <sz val="10"/>
      <color indexed="12"/>
      <name val="Arial"/>
      <family val="0"/>
    </font>
    <font>
      <b/>
      <sz val="8"/>
      <name val="Arial"/>
      <family val="2"/>
    </font>
    <font>
      <sz val="8"/>
      <color indexed="12"/>
      <name val="Arial"/>
      <family val="2"/>
    </font>
    <font>
      <b/>
      <sz val="8"/>
      <color indexed="12"/>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color indexed="63"/>
      </left>
      <right>
        <color indexed="63"/>
      </right>
      <top style="double"/>
      <bottom style="double"/>
    </border>
    <border>
      <left style="thin"/>
      <right style="thin"/>
      <top style="double"/>
      <bottom style="thin"/>
    </border>
    <border>
      <left>
        <color indexed="63"/>
      </left>
      <right style="double"/>
      <top style="double"/>
      <bottom style="double"/>
    </border>
    <border>
      <left>
        <color indexed="63"/>
      </left>
      <right style="double"/>
      <top style="double"/>
      <bottom style="thin"/>
    </border>
    <border>
      <left>
        <color indexed="63"/>
      </left>
      <right style="double"/>
      <top>
        <color indexed="63"/>
      </top>
      <bottom style="thin"/>
    </border>
    <border>
      <left style="thin"/>
      <right style="thin"/>
      <top>
        <color indexed="63"/>
      </top>
      <bottom style="double"/>
    </border>
    <border>
      <left style="thin"/>
      <right style="thin"/>
      <top style="double"/>
      <bottom>
        <color indexed="63"/>
      </bottom>
    </border>
    <border>
      <left>
        <color indexed="63"/>
      </left>
      <right style="double"/>
      <top style="thin"/>
      <bottom style="thin"/>
    </border>
    <border>
      <left>
        <color indexed="63"/>
      </left>
      <right>
        <color indexed="63"/>
      </right>
      <top style="double"/>
      <bottom style="thin"/>
    </border>
    <border>
      <left style="thin"/>
      <right style="thin"/>
      <top style="thin"/>
      <bottom style="double"/>
    </border>
    <border>
      <left>
        <color indexed="63"/>
      </left>
      <right style="thin"/>
      <top style="double"/>
      <bottom style="thin"/>
    </border>
    <border>
      <left style="double"/>
      <right>
        <color indexed="63"/>
      </right>
      <top style="thin"/>
      <bottom style="thin"/>
    </border>
    <border>
      <left style="thin"/>
      <right style="double"/>
      <top style="thin"/>
      <bottom style="double"/>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double"/>
      <right>
        <color indexed="63"/>
      </right>
      <top style="double"/>
      <bottom style="double"/>
    </border>
    <border>
      <left style="double"/>
      <right style="thin"/>
      <top style="double"/>
      <bottom>
        <color indexed="63"/>
      </bottom>
    </border>
    <border>
      <left style="double"/>
      <right style="thin"/>
      <top>
        <color indexed="63"/>
      </top>
      <bottom>
        <color indexed="63"/>
      </bottom>
    </border>
    <border>
      <left style="double"/>
      <right>
        <color indexed="63"/>
      </right>
      <top style="double"/>
      <bottom style="thin"/>
    </border>
    <border>
      <left style="double"/>
      <right>
        <color indexed="63"/>
      </right>
      <top>
        <color indexed="63"/>
      </top>
      <bottom style="thin"/>
    </border>
    <border>
      <left style="double"/>
      <right>
        <color indexed="63"/>
      </right>
      <top>
        <color indexed="63"/>
      </top>
      <bottom style="double"/>
    </border>
    <border>
      <left style="thin"/>
      <right style="double"/>
      <top style="double"/>
      <bottom>
        <color indexed="63"/>
      </bottom>
    </border>
    <border>
      <left style="thin"/>
      <right style="double"/>
      <top>
        <color indexed="63"/>
      </top>
      <bottom style="double"/>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0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4" fillId="0" borderId="0" xfId="0" applyFont="1" applyAlignment="1">
      <alignment/>
    </xf>
    <xf numFmtId="0" fontId="0"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Alignment="1">
      <alignment/>
    </xf>
    <xf numFmtId="0" fontId="3" fillId="0" borderId="3" xfId="0" applyFont="1" applyBorder="1" applyAlignment="1">
      <alignment horizontal="right"/>
    </xf>
    <xf numFmtId="0" fontId="4" fillId="0" borderId="3" xfId="0" applyFont="1" applyBorder="1" applyAlignment="1">
      <alignment/>
    </xf>
    <xf numFmtId="0" fontId="4" fillId="0" borderId="4" xfId="0" applyFont="1" applyBorder="1" applyAlignment="1">
      <alignment/>
    </xf>
    <xf numFmtId="0" fontId="1" fillId="0" borderId="5" xfId="0" applyFont="1" applyBorder="1" applyAlignment="1">
      <alignment horizontal="centerContinuous" vertical="center"/>
    </xf>
    <xf numFmtId="0" fontId="1" fillId="0" borderId="3" xfId="0" applyFont="1" applyBorder="1" applyAlignment="1">
      <alignment horizontal="centerContinuous" vertical="center"/>
    </xf>
    <xf numFmtId="0" fontId="1" fillId="0" borderId="6" xfId="0" applyFont="1" applyBorder="1" applyAlignment="1">
      <alignment horizontal="centerContinuous"/>
    </xf>
    <xf numFmtId="0" fontId="1" fillId="0" borderId="7" xfId="0" applyFont="1" applyBorder="1" applyAlignment="1">
      <alignment horizontal="centerContinuous"/>
    </xf>
    <xf numFmtId="0" fontId="1" fillId="0" borderId="2" xfId="0" applyFont="1" applyBorder="1" applyAlignment="1">
      <alignment horizontal="center" vertical="center"/>
    </xf>
    <xf numFmtId="0" fontId="1" fillId="0" borderId="3" xfId="0" applyFont="1" applyBorder="1" applyAlignment="1">
      <alignment horizontal="center"/>
    </xf>
    <xf numFmtId="0" fontId="1" fillId="0" borderId="8" xfId="0" applyFont="1" applyBorder="1" applyAlignment="1">
      <alignment horizontal="left" vertical="center"/>
    </xf>
    <xf numFmtId="0" fontId="1" fillId="2" borderId="9" xfId="0" applyFont="1" applyFill="1" applyBorder="1" applyAlignment="1">
      <alignment horizontal="center" vertical="center"/>
    </xf>
    <xf numFmtId="0" fontId="1" fillId="0" borderId="8" xfId="0" applyFont="1" applyBorder="1" applyAlignment="1">
      <alignment/>
    </xf>
    <xf numFmtId="0" fontId="1" fillId="0" borderId="1" xfId="0" applyFont="1" applyBorder="1" applyAlignment="1">
      <alignment/>
    </xf>
    <xf numFmtId="0" fontId="1" fillId="0" borderId="8" xfId="0" applyFont="1" applyBorder="1" applyAlignment="1">
      <alignment/>
    </xf>
    <xf numFmtId="0" fontId="1" fillId="0" borderId="10" xfId="0" applyFont="1" applyBorder="1" applyAlignment="1">
      <alignment/>
    </xf>
    <xf numFmtId="0" fontId="1" fillId="0" borderId="2" xfId="0" applyFont="1" applyBorder="1" applyAlignment="1">
      <alignment/>
    </xf>
    <xf numFmtId="0" fontId="1" fillId="0" borderId="11" xfId="0" applyFont="1" applyBorder="1" applyAlignment="1">
      <alignment/>
    </xf>
    <xf numFmtId="0" fontId="1" fillId="0" borderId="0" xfId="0" applyFont="1" applyAlignment="1">
      <alignment/>
    </xf>
    <xf numFmtId="0" fontId="1" fillId="0" borderId="4" xfId="0" applyFont="1" applyBorder="1" applyAlignment="1">
      <alignment/>
    </xf>
    <xf numFmtId="9" fontId="1" fillId="0" borderId="9" xfId="20" applyFont="1" applyBorder="1" applyAlignment="1">
      <alignment horizontal="center"/>
    </xf>
    <xf numFmtId="9" fontId="1" fillId="0" borderId="3" xfId="20" applyFont="1" applyBorder="1" applyAlignment="1">
      <alignment horizontal="center"/>
    </xf>
    <xf numFmtId="9" fontId="1" fillId="0" borderId="2" xfId="20" applyFont="1" applyBorder="1" applyAlignment="1">
      <alignment horizontal="center"/>
    </xf>
    <xf numFmtId="9" fontId="1" fillId="2" borderId="3" xfId="20" applyFont="1" applyFill="1" applyBorder="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9" fontId="4" fillId="0" borderId="1" xfId="20" applyFont="1" applyBorder="1" applyAlignment="1">
      <alignment horizontal="center"/>
    </xf>
    <xf numFmtId="9" fontId="4" fillId="0" borderId="2" xfId="20" applyFont="1" applyBorder="1" applyAlignment="1">
      <alignment horizontal="center"/>
    </xf>
    <xf numFmtId="9" fontId="4" fillId="0" borderId="3" xfId="20" applyFont="1" applyBorder="1" applyAlignment="1">
      <alignment horizontal="center"/>
    </xf>
    <xf numFmtId="0" fontId="4" fillId="0" borderId="0" xfId="0" applyFont="1" applyFill="1" applyBorder="1" applyAlignment="1">
      <alignment/>
    </xf>
    <xf numFmtId="171" fontId="0" fillId="0" borderId="0" xfId="0" applyNumberFormat="1" applyAlignment="1">
      <alignment/>
    </xf>
    <xf numFmtId="174" fontId="0" fillId="0" borderId="0" xfId="0" applyNumberFormat="1" applyAlignment="1">
      <alignment/>
    </xf>
    <xf numFmtId="0" fontId="0" fillId="0" borderId="0" xfId="0" applyAlignment="1">
      <alignment wrapText="1"/>
    </xf>
    <xf numFmtId="0" fontId="0" fillId="0" borderId="0" xfId="0" applyAlignment="1">
      <alignment horizontal="center" wrapText="1"/>
    </xf>
    <xf numFmtId="174" fontId="1" fillId="0" borderId="1" xfId="16" applyNumberFormat="1" applyFont="1" applyBorder="1" applyAlignment="1">
      <alignment/>
    </xf>
    <xf numFmtId="174" fontId="1" fillId="0" borderId="9" xfId="16" applyNumberFormat="1" applyFont="1" applyBorder="1" applyAlignment="1">
      <alignment/>
    </xf>
    <xf numFmtId="174" fontId="1" fillId="0" borderId="2" xfId="16" applyNumberFormat="1" applyFont="1" applyBorder="1" applyAlignment="1">
      <alignment/>
    </xf>
    <xf numFmtId="174" fontId="1" fillId="0" borderId="0" xfId="16" applyNumberFormat="1" applyFont="1" applyAlignment="1">
      <alignment/>
    </xf>
    <xf numFmtId="174" fontId="4" fillId="0" borderId="3" xfId="16" applyNumberFormat="1" applyFont="1" applyBorder="1" applyAlignment="1">
      <alignment/>
    </xf>
    <xf numFmtId="174" fontId="4" fillId="0" borderId="0" xfId="16" applyNumberFormat="1" applyFont="1" applyAlignment="1">
      <alignment/>
    </xf>
    <xf numFmtId="174" fontId="0" fillId="2" borderId="3" xfId="16" applyNumberFormat="1" applyFont="1" applyFill="1" applyBorder="1" applyAlignment="1">
      <alignment/>
    </xf>
    <xf numFmtId="0" fontId="2" fillId="0" borderId="0" xfId="0" applyFont="1" applyAlignment="1">
      <alignment horizontal="right" wrapText="1"/>
    </xf>
    <xf numFmtId="0" fontId="2" fillId="0" borderId="0" xfId="0" applyFont="1" applyAlignment="1">
      <alignment horizontal="centerContinuous"/>
    </xf>
    <xf numFmtId="0" fontId="0" fillId="0" borderId="3" xfId="0" applyBorder="1" applyAlignment="1">
      <alignment horizontal="center"/>
    </xf>
    <xf numFmtId="0" fontId="0" fillId="0" borderId="5" xfId="0" applyBorder="1" applyAlignment="1">
      <alignment horizontal="centerContinuous"/>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horizontal="center"/>
    </xf>
    <xf numFmtId="179" fontId="0" fillId="0" borderId="13" xfId="16" applyNumberFormat="1" applyBorder="1" applyAlignment="1">
      <alignment/>
    </xf>
    <xf numFmtId="16" fontId="0" fillId="0" borderId="13" xfId="0" applyNumberFormat="1" applyBorder="1" applyAlignment="1">
      <alignment horizontal="center"/>
    </xf>
    <xf numFmtId="174" fontId="4" fillId="0" borderId="1" xfId="16" applyNumberFormat="1" applyFont="1" applyBorder="1" applyAlignment="1">
      <alignment/>
    </xf>
    <xf numFmtId="174" fontId="4" fillId="0" borderId="2" xfId="16" applyNumberFormat="1" applyFont="1" applyBorder="1" applyAlignment="1">
      <alignment/>
    </xf>
    <xf numFmtId="171" fontId="5" fillId="0" borderId="0" xfId="16" applyFont="1" applyFill="1" applyAlignment="1">
      <alignment/>
    </xf>
    <xf numFmtId="171" fontId="6" fillId="0" borderId="0" xfId="16" applyFont="1" applyFill="1" applyAlignment="1">
      <alignment/>
    </xf>
    <xf numFmtId="171" fontId="6" fillId="0" borderId="17" xfId="16" applyFont="1" applyFill="1" applyBorder="1" applyAlignment="1">
      <alignment/>
    </xf>
    <xf numFmtId="171" fontId="5" fillId="0" borderId="18" xfId="16" applyFont="1" applyFill="1" applyBorder="1" applyAlignment="1">
      <alignment horizontal="center"/>
    </xf>
    <xf numFmtId="0" fontId="0" fillId="0" borderId="0" xfId="0" applyFont="1" applyAlignment="1">
      <alignment wrapText="1"/>
    </xf>
    <xf numFmtId="0" fontId="0" fillId="0" borderId="0" xfId="0" applyFill="1" applyAlignment="1">
      <alignment wrapText="1"/>
    </xf>
    <xf numFmtId="0" fontId="0" fillId="0" borderId="12" xfId="0" applyBorder="1" applyAlignment="1">
      <alignment horizontal="center"/>
    </xf>
    <xf numFmtId="179" fontId="0" fillId="0" borderId="12" xfId="16" applyNumberFormat="1" applyBorder="1" applyAlignment="1">
      <alignment/>
    </xf>
    <xf numFmtId="0" fontId="0" fillId="0" borderId="0" xfId="0" applyFont="1" applyAlignment="1">
      <alignment horizontal="centerContinuous"/>
    </xf>
    <xf numFmtId="171" fontId="6" fillId="0" borderId="19" xfId="16" applyFont="1" applyFill="1" applyBorder="1" applyAlignment="1">
      <alignment/>
    </xf>
    <xf numFmtId="174" fontId="0" fillId="0" borderId="3" xfId="16" applyNumberFormat="1" applyFont="1" applyBorder="1" applyAlignment="1">
      <alignment/>
    </xf>
    <xf numFmtId="174" fontId="0" fillId="0" borderId="0" xfId="16" applyNumberFormat="1" applyFont="1" applyAlignment="1">
      <alignment/>
    </xf>
    <xf numFmtId="174" fontId="0" fillId="0" borderId="0" xfId="0" applyNumberFormat="1" applyFont="1" applyAlignment="1">
      <alignment/>
    </xf>
    <xf numFmtId="9" fontId="0" fillId="0" borderId="0" xfId="20" applyAlignment="1">
      <alignment/>
    </xf>
    <xf numFmtId="43" fontId="0" fillId="0" borderId="0" xfId="0" applyNumberFormat="1" applyAlignment="1">
      <alignment/>
    </xf>
    <xf numFmtId="171" fontId="5" fillId="0" borderId="20" xfId="16" applyFont="1" applyFill="1" applyBorder="1" applyAlignment="1">
      <alignment horizontal="center"/>
    </xf>
    <xf numFmtId="171" fontId="5" fillId="0" borderId="21" xfId="16" applyFont="1" applyFill="1" applyBorder="1" applyAlignment="1">
      <alignment horizontal="center" vertical="center"/>
    </xf>
    <xf numFmtId="171" fontId="5" fillId="0" borderId="3" xfId="16" applyFont="1" applyFill="1" applyBorder="1" applyAlignment="1">
      <alignment vertical="center"/>
    </xf>
    <xf numFmtId="0" fontId="6" fillId="0" borderId="3" xfId="0" applyFont="1" applyFill="1" applyBorder="1" applyAlignment="1">
      <alignment vertical="center"/>
    </xf>
    <xf numFmtId="0" fontId="6" fillId="0" borderId="22" xfId="0" applyFont="1" applyFill="1" applyBorder="1" applyAlignment="1">
      <alignment vertical="center"/>
    </xf>
    <xf numFmtId="171" fontId="5" fillId="0" borderId="23" xfId="16" applyFont="1" applyFill="1" applyBorder="1" applyAlignment="1">
      <alignment horizontal="center" vertical="center"/>
    </xf>
    <xf numFmtId="0" fontId="6" fillId="0" borderId="0" xfId="0" applyFont="1" applyAlignment="1">
      <alignment vertical="center"/>
    </xf>
    <xf numFmtId="171" fontId="5" fillId="0" borderId="1" xfId="16" applyFont="1" applyFill="1" applyBorder="1" applyAlignment="1">
      <alignment horizontal="center" vertical="center"/>
    </xf>
    <xf numFmtId="171" fontId="5" fillId="0" borderId="4" xfId="16" applyFont="1" applyFill="1" applyBorder="1" applyAlignment="1">
      <alignment horizontal="center" vertical="center"/>
    </xf>
    <xf numFmtId="0" fontId="5" fillId="0" borderId="0" xfId="0" applyFont="1" applyAlignment="1">
      <alignment horizontal="center" vertical="center"/>
    </xf>
    <xf numFmtId="171" fontId="6" fillId="0" borderId="0" xfId="16" applyFont="1" applyAlignment="1">
      <alignment vertical="center"/>
    </xf>
    <xf numFmtId="171" fontId="5" fillId="0" borderId="3" xfId="16" applyFont="1" applyFill="1" applyBorder="1" applyAlignment="1">
      <alignment horizontal="center" vertical="center"/>
    </xf>
    <xf numFmtId="171" fontId="6" fillId="0" borderId="3" xfId="16" applyFont="1" applyFill="1" applyBorder="1" applyAlignment="1">
      <alignment horizontal="center" vertical="center"/>
    </xf>
    <xf numFmtId="16" fontId="0" fillId="0" borderId="12" xfId="0" applyNumberFormat="1" applyBorder="1" applyAlignment="1">
      <alignment horizontal="center"/>
    </xf>
    <xf numFmtId="0" fontId="6" fillId="0" borderId="0" xfId="0" applyFont="1" applyFill="1" applyAlignment="1">
      <alignment/>
    </xf>
    <xf numFmtId="171" fontId="6" fillId="0" borderId="0" xfId="16" applyNumberFormat="1" applyFont="1" applyFill="1" applyAlignment="1">
      <alignment/>
    </xf>
    <xf numFmtId="171" fontId="6" fillId="0" borderId="22" xfId="16" applyFont="1" applyFill="1" applyBorder="1" applyAlignment="1">
      <alignment horizontal="center" vertical="center"/>
    </xf>
    <xf numFmtId="171" fontId="6" fillId="0" borderId="24" xfId="16" applyFont="1" applyFill="1" applyBorder="1" applyAlignment="1">
      <alignment/>
    </xf>
    <xf numFmtId="2" fontId="0" fillId="0" borderId="0" xfId="0" applyNumberFormat="1" applyAlignment="1">
      <alignment wrapText="1"/>
    </xf>
    <xf numFmtId="171" fontId="5" fillId="0" borderId="25" xfId="16" applyFont="1" applyFill="1" applyBorder="1" applyAlignment="1">
      <alignment vertical="center"/>
    </xf>
    <xf numFmtId="174" fontId="1" fillId="2" borderId="1" xfId="16" applyNumberFormat="1" applyFont="1" applyFill="1" applyBorder="1" applyAlignment="1">
      <alignment horizontal="center" vertical="center" wrapText="1"/>
    </xf>
    <xf numFmtId="174" fontId="1" fillId="2" borderId="1" xfId="16" applyNumberFormat="1" applyFont="1" applyFill="1" applyBorder="1" applyAlignment="1">
      <alignment horizontal="center" vertical="center"/>
    </xf>
    <xf numFmtId="174" fontId="1" fillId="0" borderId="1" xfId="16" applyNumberFormat="1" applyFont="1" applyFill="1" applyBorder="1" applyAlignment="1">
      <alignment horizontal="center" vertical="center"/>
    </xf>
    <xf numFmtId="174" fontId="1" fillId="0" borderId="1" xfId="16" applyNumberFormat="1" applyFont="1" applyBorder="1" applyAlignment="1">
      <alignment horizontal="center"/>
    </xf>
    <xf numFmtId="174" fontId="1" fillId="2" borderId="1" xfId="16" applyNumberFormat="1" applyFont="1" applyFill="1" applyBorder="1" applyAlignment="1">
      <alignment horizontal="center"/>
    </xf>
    <xf numFmtId="174" fontId="4" fillId="0" borderId="0" xfId="0" applyNumberFormat="1" applyFont="1" applyAlignment="1">
      <alignment/>
    </xf>
    <xf numFmtId="174" fontId="1" fillId="0" borderId="5" xfId="0" applyNumberFormat="1" applyFont="1" applyBorder="1" applyAlignment="1">
      <alignment horizontal="centerContinuous" vertical="center"/>
    </xf>
    <xf numFmtId="174" fontId="1" fillId="0" borderId="3" xfId="0" applyNumberFormat="1" applyFont="1" applyBorder="1" applyAlignment="1">
      <alignment horizontal="centerContinuous" vertical="center"/>
    </xf>
    <xf numFmtId="174" fontId="1" fillId="0" borderId="6" xfId="0" applyNumberFormat="1" applyFont="1" applyBorder="1" applyAlignment="1">
      <alignment horizontal="centerContinuous"/>
    </xf>
    <xf numFmtId="174" fontId="1" fillId="0" borderId="7" xfId="0" applyNumberFormat="1" applyFont="1" applyBorder="1" applyAlignment="1">
      <alignment horizontal="centerContinuous"/>
    </xf>
    <xf numFmtId="174" fontId="1" fillId="0" borderId="2" xfId="0" applyNumberFormat="1" applyFont="1" applyBorder="1" applyAlignment="1">
      <alignment horizontal="center" vertical="center"/>
    </xf>
    <xf numFmtId="174" fontId="1" fillId="0" borderId="3" xfId="0" applyNumberFormat="1" applyFont="1" applyBorder="1" applyAlignment="1">
      <alignment horizontal="center"/>
    </xf>
    <xf numFmtId="174" fontId="1" fillId="0" borderId="4" xfId="0" applyNumberFormat="1" applyFont="1" applyBorder="1" applyAlignment="1">
      <alignment/>
    </xf>
    <xf numFmtId="174" fontId="4" fillId="0" borderId="5" xfId="0" applyNumberFormat="1" applyFont="1" applyBorder="1" applyAlignment="1">
      <alignment horizontal="centerContinuous" vertical="center"/>
    </xf>
    <xf numFmtId="174" fontId="4" fillId="0" borderId="3" xfId="0" applyNumberFormat="1" applyFont="1" applyBorder="1" applyAlignment="1">
      <alignment horizontal="centerContinuous" vertical="center"/>
    </xf>
    <xf numFmtId="174" fontId="0" fillId="0" borderId="6" xfId="0" applyNumberFormat="1" applyBorder="1" applyAlignment="1">
      <alignment horizontal="centerContinuous"/>
    </xf>
    <xf numFmtId="174" fontId="0" fillId="0" borderId="7" xfId="0" applyNumberFormat="1" applyBorder="1" applyAlignment="1">
      <alignment horizontal="centerContinuous"/>
    </xf>
    <xf numFmtId="174" fontId="4" fillId="0" borderId="2" xfId="0" applyNumberFormat="1" applyFont="1" applyBorder="1" applyAlignment="1">
      <alignment horizontal="center" vertical="center"/>
    </xf>
    <xf numFmtId="174" fontId="4" fillId="0" borderId="3" xfId="0" applyNumberFormat="1" applyFont="1" applyBorder="1" applyAlignment="1">
      <alignment horizontal="center"/>
    </xf>
    <xf numFmtId="174" fontId="4" fillId="0" borderId="4" xfId="0" applyNumberFormat="1" applyFont="1" applyBorder="1" applyAlignment="1">
      <alignment/>
    </xf>
    <xf numFmtId="171" fontId="6" fillId="0" borderId="26" xfId="16" applyFont="1" applyFill="1" applyBorder="1" applyAlignment="1">
      <alignment horizontal="center" vertical="center"/>
    </xf>
    <xf numFmtId="171" fontId="5" fillId="0" borderId="27" xfId="16" applyFont="1" applyFill="1" applyBorder="1" applyAlignment="1">
      <alignment vertical="center"/>
    </xf>
    <xf numFmtId="171" fontId="5" fillId="0" borderId="25" xfId="16" applyFont="1" applyFill="1" applyBorder="1" applyAlignment="1">
      <alignment horizontal="center" vertical="center"/>
    </xf>
    <xf numFmtId="0" fontId="6" fillId="0" borderId="28" xfId="0" applyFont="1" applyFill="1" applyBorder="1" applyAlignment="1">
      <alignment horizontal="center"/>
    </xf>
    <xf numFmtId="0" fontId="5" fillId="0" borderId="28" xfId="0" applyFont="1" applyFill="1" applyBorder="1" applyAlignment="1">
      <alignment horizontal="center" vertical="center"/>
    </xf>
    <xf numFmtId="0" fontId="6" fillId="0" borderId="28" xfId="0" applyFont="1" applyFill="1" applyBorder="1" applyAlignment="1">
      <alignment horizontal="center" vertical="center"/>
    </xf>
    <xf numFmtId="171" fontId="6" fillId="0" borderId="29" xfId="16" applyFont="1" applyFill="1" applyBorder="1" applyAlignment="1">
      <alignment/>
    </xf>
    <xf numFmtId="16" fontId="0" fillId="0" borderId="0" xfId="0" applyNumberFormat="1" applyAlignment="1">
      <alignment/>
    </xf>
    <xf numFmtId="179" fontId="0" fillId="0" borderId="0" xfId="0" applyNumberFormat="1" applyAlignment="1">
      <alignment/>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30" xfId="0" applyBorder="1" applyAlignment="1">
      <alignment horizontal="center" vertical="center" wrapText="1"/>
    </xf>
    <xf numFmtId="0" fontId="0" fillId="0" borderId="30" xfId="0" applyFill="1" applyBorder="1" applyAlignment="1">
      <alignment horizontal="center" vertical="center" wrapText="1"/>
    </xf>
    <xf numFmtId="2" fontId="0" fillId="0" borderId="30" xfId="0" applyNumberFormat="1" applyBorder="1" applyAlignment="1">
      <alignment horizontal="center" vertical="center" wrapText="1"/>
    </xf>
    <xf numFmtId="0" fontId="4"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Fill="1" applyBorder="1" applyAlignment="1">
      <alignment vertical="center" wrapText="1"/>
    </xf>
    <xf numFmtId="4" fontId="2" fillId="0" borderId="30" xfId="0" applyNumberFormat="1" applyFont="1" applyBorder="1" applyAlignment="1">
      <alignment horizontal="center" vertical="center" wrapText="1"/>
    </xf>
    <xf numFmtId="0" fontId="2" fillId="0" borderId="30" xfId="0" applyFont="1" applyFill="1" applyBorder="1" applyAlignment="1">
      <alignment horizontal="center" vertical="center" wrapText="1"/>
    </xf>
    <xf numFmtId="2" fontId="2" fillId="0" borderId="31"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Fill="1" applyBorder="1" applyAlignment="1">
      <alignment horizontal="center" vertical="center" wrapText="1"/>
    </xf>
    <xf numFmtId="0" fontId="8" fillId="0" borderId="34"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Border="1" applyAlignment="1">
      <alignment vertical="top" wrapText="1"/>
    </xf>
    <xf numFmtId="0" fontId="8" fillId="0" borderId="2" xfId="0" applyFont="1" applyBorder="1" applyAlignment="1">
      <alignment vertical="top" wrapText="1"/>
    </xf>
    <xf numFmtId="3" fontId="8" fillId="0" borderId="2" xfId="0" applyNumberFormat="1" applyFont="1" applyFill="1" applyBorder="1" applyAlignment="1">
      <alignment vertical="top" wrapText="1"/>
    </xf>
    <xf numFmtId="3" fontId="8" fillId="0" borderId="2" xfId="0" applyNumberFormat="1" applyFont="1" applyBorder="1" applyAlignment="1">
      <alignment vertical="top" wrapText="1"/>
    </xf>
    <xf numFmtId="2" fontId="8" fillId="0" borderId="35" xfId="0" applyNumberFormat="1" applyFont="1" applyBorder="1" applyAlignment="1">
      <alignment vertical="top" wrapText="1"/>
    </xf>
    <xf numFmtId="0" fontId="1" fillId="0" borderId="36" xfId="0" applyFont="1" applyBorder="1" applyAlignment="1">
      <alignment vertical="top" wrapText="1"/>
    </xf>
    <xf numFmtId="0" fontId="8" fillId="0" borderId="0" xfId="0" applyFont="1" applyAlignment="1">
      <alignment vertical="top" wrapText="1"/>
    </xf>
    <xf numFmtId="0" fontId="8" fillId="0" borderId="37" xfId="0" applyFont="1" applyBorder="1" applyAlignment="1">
      <alignment horizontal="center" vertical="top" wrapText="1"/>
    </xf>
    <xf numFmtId="0" fontId="8" fillId="0" borderId="3" xfId="0" applyFont="1" applyBorder="1" applyAlignment="1">
      <alignment horizontal="center" vertical="top" wrapText="1"/>
    </xf>
    <xf numFmtId="0" fontId="2" fillId="0" borderId="3" xfId="0" applyFont="1" applyBorder="1" applyAlignment="1">
      <alignment vertical="top" wrapText="1"/>
    </xf>
    <xf numFmtId="0" fontId="8" fillId="0" borderId="3" xfId="0" applyFont="1" applyBorder="1" applyAlignment="1">
      <alignment vertical="top" wrapText="1"/>
    </xf>
    <xf numFmtId="3" fontId="8" fillId="0" borderId="3" xfId="0" applyNumberFormat="1" applyFont="1" applyFill="1" applyBorder="1" applyAlignment="1">
      <alignment vertical="top" wrapText="1"/>
    </xf>
    <xf numFmtId="3" fontId="8" fillId="0" borderId="3" xfId="0" applyNumberFormat="1" applyFont="1" applyBorder="1" applyAlignment="1">
      <alignment vertical="top" wrapText="1"/>
    </xf>
    <xf numFmtId="2" fontId="8" fillId="0" borderId="38" xfId="0" applyNumberFormat="1" applyFont="1" applyBorder="1" applyAlignment="1">
      <alignment vertical="top" wrapText="1"/>
    </xf>
    <xf numFmtId="0" fontId="1" fillId="0" borderId="39" xfId="0" applyFont="1" applyBorder="1" applyAlignment="1">
      <alignment vertical="top" wrapText="1"/>
    </xf>
    <xf numFmtId="0" fontId="1" fillId="0" borderId="0" xfId="0" applyFont="1" applyAlignment="1">
      <alignment vertical="top" wrapText="1"/>
    </xf>
    <xf numFmtId="0" fontId="1" fillId="0" borderId="37"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3" fontId="1" fillId="0" borderId="3" xfId="0" applyNumberFormat="1" applyFont="1" applyFill="1" applyBorder="1" applyAlignment="1">
      <alignment vertical="top" wrapText="1"/>
    </xf>
    <xf numFmtId="3" fontId="1" fillId="0" borderId="3" xfId="0" applyNumberFormat="1" applyFont="1" applyBorder="1" applyAlignment="1">
      <alignment vertical="top" wrapText="1"/>
    </xf>
    <xf numFmtId="2" fontId="1" fillId="0" borderId="38" xfId="0" applyNumberFormat="1" applyFont="1" applyBorder="1" applyAlignment="1">
      <alignment vertical="top" wrapText="1"/>
    </xf>
    <xf numFmtId="0" fontId="2" fillId="0" borderId="3" xfId="0" applyFont="1" applyBorder="1" applyAlignment="1">
      <alignment horizontal="center" vertical="top" wrapText="1"/>
    </xf>
    <xf numFmtId="0" fontId="2" fillId="2" borderId="3" xfId="0" applyFont="1" applyFill="1" applyBorder="1" applyAlignment="1">
      <alignment vertical="top" wrapText="1"/>
    </xf>
    <xf numFmtId="3" fontId="2" fillId="2" borderId="3" xfId="0" applyNumberFormat="1" applyFont="1" applyFill="1" applyBorder="1" applyAlignment="1">
      <alignment vertical="top" wrapText="1"/>
    </xf>
    <xf numFmtId="3" fontId="8" fillId="2" borderId="3" xfId="0" applyNumberFormat="1" applyFont="1" applyFill="1" applyBorder="1" applyAlignment="1">
      <alignment vertical="top" wrapText="1"/>
    </xf>
    <xf numFmtId="2" fontId="8" fillId="2" borderId="38" xfId="0" applyNumberFormat="1" applyFont="1" applyFill="1" applyBorder="1" applyAlignment="1">
      <alignment vertical="top" wrapText="1"/>
    </xf>
    <xf numFmtId="0" fontId="0" fillId="0" borderId="3" xfId="0" applyFont="1" applyBorder="1" applyAlignment="1">
      <alignment horizontal="center" vertical="top" wrapText="1"/>
    </xf>
    <xf numFmtId="0" fontId="0" fillId="2" borderId="3" xfId="0" applyFont="1" applyFill="1" applyBorder="1" applyAlignment="1">
      <alignment vertical="top" wrapText="1"/>
    </xf>
    <xf numFmtId="3" fontId="2" fillId="2" borderId="3" xfId="0" applyNumberFormat="1" applyFont="1" applyFill="1" applyBorder="1" applyAlignment="1">
      <alignment horizontal="center"/>
    </xf>
    <xf numFmtId="4" fontId="2" fillId="2" borderId="38" xfId="0" applyNumberFormat="1" applyFont="1" applyFill="1" applyBorder="1" applyAlignment="1">
      <alignment horizontal="center" wrapText="1"/>
    </xf>
    <xf numFmtId="188" fontId="1" fillId="0" borderId="39" xfId="0" applyNumberFormat="1" applyFont="1" applyBorder="1" applyAlignment="1">
      <alignment vertical="top" wrapText="1"/>
    </xf>
    <xf numFmtId="0" fontId="0" fillId="0" borderId="3" xfId="0" applyFont="1" applyBorder="1" applyAlignment="1">
      <alignment horizontal="right" vertical="top" wrapText="1"/>
    </xf>
    <xf numFmtId="0" fontId="0" fillId="3" borderId="3" xfId="0" applyFont="1" applyFill="1" applyBorder="1" applyAlignment="1">
      <alignment horizontal="justify" wrapText="1"/>
    </xf>
    <xf numFmtId="0" fontId="0" fillId="0" borderId="3" xfId="0" applyFont="1" applyFill="1" applyBorder="1" applyAlignment="1">
      <alignment horizontal="center" wrapText="1"/>
    </xf>
    <xf numFmtId="3" fontId="0" fillId="0" borderId="3" xfId="0" applyNumberFormat="1" applyFont="1" applyBorder="1" applyAlignment="1">
      <alignment horizontal="center"/>
    </xf>
    <xf numFmtId="0" fontId="0" fillId="0" borderId="3" xfId="0" applyFont="1" applyFill="1" applyBorder="1" applyAlignment="1">
      <alignment horizontal="center"/>
    </xf>
    <xf numFmtId="2" fontId="0" fillId="0" borderId="38" xfId="0" applyNumberFormat="1" applyFont="1" applyFill="1" applyBorder="1" applyAlignment="1">
      <alignment horizontal="center"/>
    </xf>
    <xf numFmtId="0" fontId="0" fillId="0" borderId="3" xfId="0" applyFont="1" applyBorder="1" applyAlignment="1">
      <alignment vertical="top" wrapText="1"/>
    </xf>
    <xf numFmtId="0" fontId="1" fillId="0" borderId="39" xfId="0" applyFont="1" applyFill="1" applyBorder="1" applyAlignment="1">
      <alignment horizontal="justify" wrapText="1"/>
    </xf>
    <xf numFmtId="0" fontId="8" fillId="0" borderId="39" xfId="0" applyFont="1" applyBorder="1" applyAlignment="1">
      <alignment vertical="top" wrapText="1"/>
    </xf>
    <xf numFmtId="0" fontId="9" fillId="0" borderId="37" xfId="0" applyFont="1" applyFill="1" applyBorder="1" applyAlignment="1">
      <alignment horizontal="center" vertical="top" wrapText="1"/>
    </xf>
    <xf numFmtId="0" fontId="9" fillId="0" borderId="3"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0" borderId="3" xfId="0" applyFont="1" applyFill="1" applyBorder="1" applyAlignment="1">
      <alignment horizontal="right" vertical="top" wrapText="1"/>
    </xf>
    <xf numFmtId="0" fontId="0" fillId="0" borderId="3" xfId="0" applyFont="1" applyFill="1" applyBorder="1" applyAlignment="1">
      <alignment horizontal="justify" wrapText="1"/>
    </xf>
    <xf numFmtId="3" fontId="0" fillId="0" borderId="3" xfId="0" applyNumberFormat="1" applyFont="1" applyFill="1" applyBorder="1" applyAlignment="1">
      <alignment horizontal="center"/>
    </xf>
    <xf numFmtId="0" fontId="10" fillId="0" borderId="0" xfId="0" applyFont="1" applyFill="1" applyAlignment="1">
      <alignment vertical="top" wrapText="1"/>
    </xf>
    <xf numFmtId="0" fontId="0" fillId="0" borderId="3" xfId="0" applyFont="1" applyBorder="1" applyAlignment="1">
      <alignment horizontal="center"/>
    </xf>
    <xf numFmtId="3" fontId="2" fillId="0" borderId="3" xfId="0" applyNumberFormat="1" applyFont="1" applyFill="1" applyBorder="1" applyAlignment="1">
      <alignment horizontal="center"/>
    </xf>
    <xf numFmtId="0" fontId="0" fillId="2" borderId="3" xfId="0" applyFont="1" applyFill="1" applyBorder="1" applyAlignment="1">
      <alignment horizontal="center"/>
    </xf>
    <xf numFmtId="3" fontId="0" fillId="2" borderId="3" xfId="0" applyNumberFormat="1" applyFont="1" applyFill="1" applyBorder="1" applyAlignment="1">
      <alignment horizontal="center"/>
    </xf>
    <xf numFmtId="1" fontId="1" fillId="0" borderId="3" xfId="0" applyNumberFormat="1" applyFont="1" applyBorder="1" applyAlignment="1" quotePrefix="1">
      <alignment horizontal="center" vertical="top" wrapText="1"/>
    </xf>
    <xf numFmtId="1" fontId="1" fillId="0" borderId="39" xfId="0" applyNumberFormat="1" applyFont="1" applyBorder="1" applyAlignment="1">
      <alignment horizontal="left" vertical="top" wrapText="1"/>
    </xf>
    <xf numFmtId="0" fontId="1" fillId="0" borderId="37" xfId="0" applyFont="1" applyFill="1" applyBorder="1" applyAlignment="1">
      <alignment horizontal="center" vertical="top" wrapText="1"/>
    </xf>
    <xf numFmtId="0" fontId="0" fillId="0" borderId="3" xfId="0" applyFont="1" applyFill="1" applyBorder="1" applyAlignment="1">
      <alignment vertical="top" wrapText="1"/>
    </xf>
    <xf numFmtId="0" fontId="1" fillId="0" borderId="0" xfId="0" applyFont="1" applyFill="1" applyAlignment="1">
      <alignment vertical="top" wrapText="1"/>
    </xf>
    <xf numFmtId="0" fontId="1" fillId="0" borderId="39" xfId="0" applyFont="1" applyFill="1" applyBorder="1" applyAlignment="1">
      <alignment horizontal="justify" vertical="top" wrapText="1"/>
    </xf>
    <xf numFmtId="0" fontId="1" fillId="0" borderId="39" xfId="0" applyFont="1" applyFill="1" applyBorder="1" applyAlignment="1">
      <alignment vertical="top" wrapText="1"/>
    </xf>
    <xf numFmtId="0" fontId="1" fillId="0" borderId="39" xfId="0" applyFont="1" applyBorder="1" applyAlignment="1">
      <alignment horizontal="justify" vertical="top" wrapText="1"/>
    </xf>
    <xf numFmtId="0" fontId="1" fillId="0" borderId="0" xfId="0" applyNumberFormat="1" applyFont="1" applyAlignment="1">
      <alignment vertical="top" wrapText="1"/>
    </xf>
    <xf numFmtId="0" fontId="1" fillId="0" borderId="39" xfId="0" applyFont="1" applyBorder="1" applyAlignment="1">
      <alignment horizontal="justify" vertical="center" wrapText="1"/>
    </xf>
    <xf numFmtId="0" fontId="1" fillId="0" borderId="37" xfId="0" applyFont="1" applyBorder="1" applyAlignment="1" quotePrefix="1">
      <alignment horizontal="center" vertical="top" wrapText="1"/>
    </xf>
    <xf numFmtId="3" fontId="0" fillId="0" borderId="3" xfId="0" applyNumberFormat="1" applyFont="1" applyBorder="1" applyAlignment="1">
      <alignment vertical="top" wrapText="1"/>
    </xf>
    <xf numFmtId="3" fontId="0" fillId="0" borderId="3" xfId="0" applyNumberFormat="1" applyFont="1" applyFill="1" applyBorder="1" applyAlignment="1">
      <alignment vertical="top" wrapText="1"/>
    </xf>
    <xf numFmtId="0" fontId="1" fillId="0" borderId="3" xfId="0" applyFont="1" applyBorder="1" applyAlignment="1" quotePrefix="1">
      <alignment horizontal="center" vertical="top" wrapText="1"/>
    </xf>
    <xf numFmtId="0" fontId="9" fillId="0" borderId="37" xfId="0" applyFont="1" applyBorder="1" applyAlignment="1">
      <alignment horizontal="center" vertical="top" wrapText="1"/>
    </xf>
    <xf numFmtId="0" fontId="9" fillId="0" borderId="3" xfId="0" applyFont="1" applyBorder="1" applyAlignment="1">
      <alignment horizontal="center" vertical="top" wrapText="1"/>
    </xf>
    <xf numFmtId="0" fontId="9" fillId="0" borderId="39" xfId="0" applyFont="1" applyBorder="1" applyAlignment="1">
      <alignment vertical="top" wrapText="1"/>
    </xf>
    <xf numFmtId="0" fontId="9" fillId="0" borderId="0" xfId="0" applyFont="1" applyAlignment="1">
      <alignment vertical="top" wrapText="1"/>
    </xf>
    <xf numFmtId="0" fontId="1" fillId="0" borderId="39" xfId="0" applyFont="1" applyBorder="1" applyAlignment="1">
      <alignment horizontal="left" vertical="center" wrapText="1"/>
    </xf>
    <xf numFmtId="0" fontId="9" fillId="0" borderId="0" xfId="0" applyFont="1" applyFill="1" applyAlignment="1">
      <alignment vertical="top" wrapText="1"/>
    </xf>
    <xf numFmtId="0" fontId="2" fillId="2" borderId="3" xfId="0" applyFont="1" applyFill="1" applyBorder="1" applyAlignment="1">
      <alignment horizontal="center"/>
    </xf>
    <xf numFmtId="0" fontId="1" fillId="2" borderId="3" xfId="0" applyFont="1" applyFill="1" applyBorder="1" applyAlignment="1">
      <alignment vertical="top" wrapText="1"/>
    </xf>
    <xf numFmtId="3" fontId="1" fillId="2" borderId="3" xfId="0" applyNumberFormat="1" applyFont="1" applyFill="1" applyBorder="1" applyAlignment="1">
      <alignment vertical="top" wrapText="1"/>
    </xf>
    <xf numFmtId="2" fontId="1" fillId="2" borderId="38" xfId="0" applyNumberFormat="1" applyFont="1" applyFill="1" applyBorder="1" applyAlignment="1">
      <alignment vertical="top" wrapText="1"/>
    </xf>
    <xf numFmtId="0" fontId="1" fillId="0" borderId="39" xfId="0" applyFont="1" applyBorder="1" applyAlignment="1">
      <alignment horizontal="left" wrapText="1"/>
    </xf>
    <xf numFmtId="0" fontId="1" fillId="0" borderId="39" xfId="0" applyFont="1" applyBorder="1" applyAlignment="1">
      <alignment wrapText="1"/>
    </xf>
    <xf numFmtId="0" fontId="8" fillId="2" borderId="3" xfId="0" applyFont="1" applyFill="1" applyBorder="1" applyAlignment="1">
      <alignment vertical="top" wrapText="1"/>
    </xf>
    <xf numFmtId="0" fontId="1" fillId="0" borderId="39" xfId="0" applyFont="1" applyBorder="1" applyAlignment="1">
      <alignment horizontal="justify" wrapText="1"/>
    </xf>
    <xf numFmtId="3" fontId="2" fillId="2" borderId="3" xfId="0" applyNumberFormat="1" applyFont="1" applyFill="1" applyBorder="1" applyAlignment="1">
      <alignment horizontal="center" vertical="top" wrapText="1"/>
    </xf>
    <xf numFmtId="4" fontId="2" fillId="2" borderId="38" xfId="0" applyNumberFormat="1" applyFont="1" applyFill="1" applyBorder="1" applyAlignment="1">
      <alignment horizontal="center" vertical="top" wrapText="1"/>
    </xf>
    <xf numFmtId="0" fontId="9" fillId="0" borderId="39" xfId="0" applyFont="1" applyBorder="1" applyAlignment="1">
      <alignment horizontal="left" vertical="center" wrapText="1"/>
    </xf>
    <xf numFmtId="2" fontId="2" fillId="2" borderId="38" xfId="0" applyNumberFormat="1" applyFont="1" applyFill="1" applyBorder="1" applyAlignment="1">
      <alignment horizontal="center"/>
    </xf>
    <xf numFmtId="0" fontId="0" fillId="0" borderId="37" xfId="0" applyFont="1" applyBorder="1" applyAlignment="1">
      <alignment horizontal="center" vertical="top" wrapText="1"/>
    </xf>
    <xf numFmtId="0" fontId="0" fillId="0" borderId="39" xfId="0" applyFont="1" applyBorder="1" applyAlignment="1">
      <alignment vertical="top" wrapText="1"/>
    </xf>
    <xf numFmtId="0" fontId="0" fillId="0" borderId="0" xfId="0" applyFont="1" applyAlignment="1">
      <alignment vertical="top" wrapText="1"/>
    </xf>
    <xf numFmtId="0" fontId="2" fillId="0" borderId="3" xfId="0" applyFont="1" applyFill="1" applyBorder="1" applyAlignment="1">
      <alignment horizontal="center"/>
    </xf>
    <xf numFmtId="0" fontId="2" fillId="2" borderId="3" xfId="0" applyFont="1" applyFill="1" applyBorder="1" applyAlignment="1">
      <alignment horizontal="justify" vertical="top" wrapText="1"/>
    </xf>
    <xf numFmtId="0" fontId="1" fillId="2" borderId="40" xfId="0" applyFont="1" applyFill="1" applyBorder="1" applyAlignment="1">
      <alignment horizontal="center" vertical="top" wrapText="1"/>
    </xf>
    <xf numFmtId="0" fontId="1" fillId="2" borderId="41" xfId="0" applyFont="1" applyFill="1" applyBorder="1" applyAlignment="1">
      <alignment horizontal="center" vertical="top" wrapText="1"/>
    </xf>
    <xf numFmtId="0" fontId="2" fillId="2" borderId="41" xfId="0" applyFont="1" applyFill="1" applyBorder="1" applyAlignment="1">
      <alignment vertical="top" wrapText="1"/>
    </xf>
    <xf numFmtId="3" fontId="2" fillId="2" borderId="41" xfId="0" applyNumberFormat="1" applyFont="1" applyFill="1" applyBorder="1" applyAlignment="1">
      <alignment horizontal="center"/>
    </xf>
    <xf numFmtId="2" fontId="2" fillId="2" borderId="42" xfId="0" applyNumberFormat="1" applyFont="1" applyFill="1" applyBorder="1" applyAlignment="1">
      <alignment horizontal="center"/>
    </xf>
    <xf numFmtId="0" fontId="1" fillId="0" borderId="43" xfId="0" applyFont="1" applyBorder="1" applyAlignment="1">
      <alignment vertical="top" wrapText="1"/>
    </xf>
    <xf numFmtId="0" fontId="1" fillId="0" borderId="0" xfId="0" applyFont="1" applyAlignment="1">
      <alignment horizontal="center" vertical="top" wrapText="1"/>
    </xf>
    <xf numFmtId="2" fontId="1" fillId="0" borderId="0" xfId="0" applyNumberFormat="1" applyFont="1" applyAlignment="1">
      <alignment vertical="top" wrapText="1"/>
    </xf>
    <xf numFmtId="0" fontId="0" fillId="0" borderId="0" xfId="0" applyFont="1" applyAlignment="1">
      <alignment vertical="top" wrapText="1"/>
    </xf>
    <xf numFmtId="0" fontId="5"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horizontal="center"/>
    </xf>
    <xf numFmtId="0" fontId="5" fillId="0" borderId="44" xfId="0" applyFont="1" applyFill="1" applyBorder="1" applyAlignment="1">
      <alignment/>
    </xf>
    <xf numFmtId="0" fontId="6" fillId="0" borderId="17" xfId="0" applyFont="1" applyFill="1" applyBorder="1" applyAlignment="1">
      <alignment/>
    </xf>
    <xf numFmtId="0" fontId="5" fillId="0" borderId="4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7" xfId="0" applyFont="1" applyFill="1" applyBorder="1" applyAlignment="1">
      <alignment horizontal="center"/>
    </xf>
    <xf numFmtId="0" fontId="5" fillId="0" borderId="18" xfId="0" applyFont="1" applyFill="1" applyBorder="1" applyAlignment="1">
      <alignment horizontal="center"/>
    </xf>
    <xf numFmtId="9" fontId="5" fillId="0" borderId="18" xfId="20" applyFont="1" applyFill="1" applyBorder="1" applyAlignment="1">
      <alignment horizontal="center"/>
    </xf>
    <xf numFmtId="0" fontId="5" fillId="0" borderId="48" xfId="0" applyFont="1" applyFill="1" applyBorder="1" applyAlignment="1">
      <alignment horizontal="center" vertical="center"/>
    </xf>
    <xf numFmtId="0" fontId="5" fillId="0" borderId="3" xfId="0" applyFont="1" applyFill="1" applyBorder="1" applyAlignment="1">
      <alignment horizontal="left" vertical="center"/>
    </xf>
    <xf numFmtId="9" fontId="5" fillId="0" borderId="3" xfId="20" applyFont="1" applyFill="1" applyBorder="1" applyAlignment="1">
      <alignment horizontal="center"/>
    </xf>
    <xf numFmtId="0" fontId="6" fillId="0" borderId="3" xfId="0" applyFont="1" applyFill="1" applyBorder="1" applyAlignment="1">
      <alignment/>
    </xf>
    <xf numFmtId="9" fontId="6" fillId="0" borderId="3" xfId="20" applyFont="1" applyFill="1" applyBorder="1" applyAlignment="1">
      <alignment horizontal="center"/>
    </xf>
    <xf numFmtId="0" fontId="5" fillId="0" borderId="3" xfId="0" applyFont="1" applyFill="1" applyBorder="1" applyAlignment="1">
      <alignment vertical="center"/>
    </xf>
    <xf numFmtId="0" fontId="6" fillId="0" borderId="49" xfId="0" applyFont="1" applyFill="1" applyBorder="1" applyAlignment="1">
      <alignment horizontal="center" vertical="center"/>
    </xf>
    <xf numFmtId="9" fontId="6" fillId="0" borderId="26" xfId="20" applyFont="1" applyFill="1" applyBorder="1" applyAlignment="1">
      <alignment horizontal="center"/>
    </xf>
    <xf numFmtId="9" fontId="6" fillId="0" borderId="0" xfId="20" applyFont="1" applyFill="1" applyAlignment="1">
      <alignment horizontal="center"/>
    </xf>
    <xf numFmtId="0" fontId="2" fillId="0" borderId="0" xfId="0" applyFont="1" applyAlignment="1">
      <alignment horizontal="center" wrapText="1"/>
    </xf>
    <xf numFmtId="0" fontId="2" fillId="0" borderId="0" xfId="0" applyFont="1" applyAlignment="1">
      <alignment horizontal="right" wrapText="1"/>
    </xf>
    <xf numFmtId="171" fontId="5" fillId="0" borderId="0" xfId="16" applyFont="1" applyAlignment="1">
      <alignment horizont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174" fontId="4" fillId="0" borderId="4"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174" fontId="4" fillId="0" borderId="4" xfId="0" applyNumberFormat="1" applyFont="1" applyBorder="1" applyAlignment="1">
      <alignment horizontal="center" vertical="center"/>
    </xf>
    <xf numFmtId="174" fontId="4" fillId="0" borderId="2" xfId="0" applyNumberFormat="1" applyFont="1" applyBorder="1" applyAlignment="1">
      <alignment horizontal="center" vertical="center"/>
    </xf>
    <xf numFmtId="0" fontId="2" fillId="0" borderId="0" xfId="0" applyFont="1" applyAlignment="1">
      <alignment horizontal="center"/>
    </xf>
    <xf numFmtId="174" fontId="1" fillId="0" borderId="4" xfId="0" applyNumberFormat="1" applyFont="1" applyBorder="1" applyAlignment="1">
      <alignment horizontal="center" vertical="center" wrapText="1"/>
    </xf>
    <xf numFmtId="174" fontId="1" fillId="0" borderId="2" xfId="0" applyNumberFormat="1" applyFont="1" applyBorder="1" applyAlignment="1">
      <alignment horizontal="center" vertical="center" wrapText="1"/>
    </xf>
    <xf numFmtId="174" fontId="1" fillId="0" borderId="4" xfId="0" applyNumberFormat="1" applyFont="1" applyBorder="1" applyAlignment="1">
      <alignment horizontal="center" vertical="center"/>
    </xf>
    <xf numFmtId="174" fontId="1" fillId="0" borderId="2"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171" fontId="5" fillId="0" borderId="0" xfId="16" applyFont="1" applyFill="1" applyAlignment="1">
      <alignment horizontal="center"/>
    </xf>
    <xf numFmtId="171" fontId="5" fillId="0" borderId="50" xfId="16" applyFont="1" applyFill="1" applyBorder="1" applyAlignment="1">
      <alignment horizontal="center" vertical="center"/>
    </xf>
    <xf numFmtId="171" fontId="5" fillId="0" borderId="51" xfId="16" applyFont="1" applyFill="1" applyBorder="1" applyAlignment="1">
      <alignment horizontal="center" vertical="center"/>
    </xf>
    <xf numFmtId="0" fontId="2" fillId="0" borderId="0" xfId="0" applyFont="1" applyAlignment="1">
      <alignment horizontal="right" vertical="center" wrapText="1"/>
    </xf>
    <xf numFmtId="0" fontId="2" fillId="0" borderId="0" xfId="0" applyFont="1" applyAlignment="1">
      <alignment horizontal="center" wrapText="1" readingOrder="1"/>
    </xf>
    <xf numFmtId="0" fontId="2" fillId="0" borderId="52" xfId="0" applyFont="1" applyBorder="1" applyAlignment="1">
      <alignment horizontal="center"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4" fontId="2" fillId="0" borderId="30"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2" fontId="3" fillId="0" borderId="32" xfId="0" applyNumberFormat="1" applyFont="1" applyBorder="1" applyAlignment="1">
      <alignment horizontal="center" vertical="center"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5</xdr:row>
      <xdr:rowOff>152400</xdr:rowOff>
    </xdr:from>
    <xdr:to>
      <xdr:col>4</xdr:col>
      <xdr:colOff>590550</xdr:colOff>
      <xdr:row>5</xdr:row>
      <xdr:rowOff>152400</xdr:rowOff>
    </xdr:to>
    <xdr:sp>
      <xdr:nvSpPr>
        <xdr:cNvPr id="1" name="Line 1"/>
        <xdr:cNvSpPr>
          <a:spLocks/>
        </xdr:cNvSpPr>
      </xdr:nvSpPr>
      <xdr:spPr>
        <a:xfrm>
          <a:off x="885825" y="923925"/>
          <a:ext cx="446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6</xdr:row>
      <xdr:rowOff>0</xdr:rowOff>
    </xdr:from>
    <xdr:to>
      <xdr:col>8</xdr:col>
      <xdr:colOff>247650</xdr:colOff>
      <xdr:row>6</xdr:row>
      <xdr:rowOff>0</xdr:rowOff>
    </xdr:to>
    <xdr:sp>
      <xdr:nvSpPr>
        <xdr:cNvPr id="2" name="Line 3"/>
        <xdr:cNvSpPr>
          <a:spLocks/>
        </xdr:cNvSpPr>
      </xdr:nvSpPr>
      <xdr:spPr>
        <a:xfrm>
          <a:off x="7839075" y="9334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11</xdr:row>
      <xdr:rowOff>0</xdr:rowOff>
    </xdr:from>
    <xdr:to>
      <xdr:col>1</xdr:col>
      <xdr:colOff>3152775</xdr:colOff>
      <xdr:row>11</xdr:row>
      <xdr:rowOff>0</xdr:rowOff>
    </xdr:to>
    <xdr:sp>
      <xdr:nvSpPr>
        <xdr:cNvPr id="1" name="TextBox 1"/>
        <xdr:cNvSpPr txBox="1">
          <a:spLocks noChangeArrowheads="1"/>
        </xdr:cNvSpPr>
      </xdr:nvSpPr>
      <xdr:spPr>
        <a:xfrm>
          <a:off x="371475" y="2809875"/>
          <a:ext cx="4286250" cy="0"/>
        </a:xfrm>
        <a:prstGeom prst="rect">
          <a:avLst/>
        </a:prstGeom>
        <a:solidFill>
          <a:srgbClr val="FFFFFF"/>
        </a:solidFill>
        <a:ln w="9525" cmpd="sng">
          <a:noFill/>
        </a:ln>
      </xdr:spPr>
      <xdr:txBody>
        <a:bodyPr vertOverflow="clip" wrap="square"/>
        <a:p>
          <a:pPr algn="ctr">
            <a:defRPr/>
          </a:pPr>
          <a:r>
            <a:rPr lang="en-US" cap="none" sz="1200" b="0" i="0" u="none" baseline="0">
              <a:latin typeface="Arial"/>
              <a:ea typeface="Arial"/>
              <a:cs typeface="Arial"/>
            </a:rPr>
            <a:t>____________________________________________
LIC. LUIS ALFREDO MONTAÑO LAGARDA
Director General</a:t>
          </a:r>
        </a:p>
      </xdr:txBody>
    </xdr:sp>
    <xdr:clientData/>
  </xdr:twoCellAnchor>
  <xdr:twoCellAnchor>
    <xdr:from>
      <xdr:col>2</xdr:col>
      <xdr:colOff>0</xdr:colOff>
      <xdr:row>11</xdr:row>
      <xdr:rowOff>0</xdr:rowOff>
    </xdr:from>
    <xdr:to>
      <xdr:col>2</xdr:col>
      <xdr:colOff>0</xdr:colOff>
      <xdr:row>11</xdr:row>
      <xdr:rowOff>0</xdr:rowOff>
    </xdr:to>
    <xdr:sp>
      <xdr:nvSpPr>
        <xdr:cNvPr id="2" name="TextBox 2"/>
        <xdr:cNvSpPr txBox="1">
          <a:spLocks noChangeArrowheads="1"/>
        </xdr:cNvSpPr>
      </xdr:nvSpPr>
      <xdr:spPr>
        <a:xfrm>
          <a:off x="6448425" y="2809875"/>
          <a:ext cx="0" cy="0"/>
        </a:xfrm>
        <a:prstGeom prst="rect">
          <a:avLst/>
        </a:prstGeom>
        <a:solidFill>
          <a:srgbClr val="FFFFFF"/>
        </a:solidFill>
        <a:ln w="9525" cmpd="sng">
          <a:noFill/>
        </a:ln>
      </xdr:spPr>
      <xdr:txBody>
        <a:bodyPr vertOverflow="clip" wrap="square"/>
        <a:p>
          <a:pPr algn="ctr">
            <a:defRPr/>
          </a:pPr>
          <a:r>
            <a:rPr lang="en-US" cap="none" sz="1200" b="0" i="0" u="none" baseline="0">
              <a:latin typeface="Arial"/>
              <a:ea typeface="Arial"/>
              <a:cs typeface="Arial"/>
            </a:rPr>
            <a:t>_____________________________
C.P. GABRIELA VERDUGO BLANCO
Jefa del Depto. De Contabilidad</a:t>
          </a:r>
        </a:p>
      </xdr:txBody>
    </xdr:sp>
    <xdr:clientData/>
  </xdr:twoCellAnchor>
  <xdr:twoCellAnchor>
    <xdr:from>
      <xdr:col>0</xdr:col>
      <xdr:colOff>371475</xdr:colOff>
      <xdr:row>47</xdr:row>
      <xdr:rowOff>0</xdr:rowOff>
    </xdr:from>
    <xdr:to>
      <xdr:col>1</xdr:col>
      <xdr:colOff>3152775</xdr:colOff>
      <xdr:row>47</xdr:row>
      <xdr:rowOff>0</xdr:rowOff>
    </xdr:to>
    <xdr:sp>
      <xdr:nvSpPr>
        <xdr:cNvPr id="3" name="TextBox 3"/>
        <xdr:cNvSpPr txBox="1">
          <a:spLocks noChangeArrowheads="1"/>
        </xdr:cNvSpPr>
      </xdr:nvSpPr>
      <xdr:spPr>
        <a:xfrm>
          <a:off x="371475" y="11868150"/>
          <a:ext cx="4286250" cy="0"/>
        </a:xfrm>
        <a:prstGeom prst="rect">
          <a:avLst/>
        </a:prstGeom>
        <a:solidFill>
          <a:srgbClr val="FFFFFF"/>
        </a:solidFill>
        <a:ln w="9525" cmpd="sng">
          <a:noFill/>
        </a:ln>
      </xdr:spPr>
      <xdr:txBody>
        <a:bodyPr vertOverflow="clip" wrap="square"/>
        <a:p>
          <a:pPr algn="ctr">
            <a:defRPr/>
          </a:pPr>
          <a:r>
            <a:rPr lang="en-US" cap="none" sz="1200" b="0" i="0" u="none" baseline="0">
              <a:latin typeface="Arial"/>
              <a:ea typeface="Arial"/>
              <a:cs typeface="Arial"/>
            </a:rPr>
            <a:t>____________________________________________
LIC. LUIS ALFREDO MONTAÑO LAGARDA
Director General</a:t>
          </a:r>
        </a:p>
      </xdr:txBody>
    </xdr:sp>
    <xdr:clientData/>
  </xdr:twoCellAnchor>
  <xdr:twoCellAnchor>
    <xdr:from>
      <xdr:col>2</xdr:col>
      <xdr:colOff>0</xdr:colOff>
      <xdr:row>48</xdr:row>
      <xdr:rowOff>0</xdr:rowOff>
    </xdr:from>
    <xdr:to>
      <xdr:col>2</xdr:col>
      <xdr:colOff>0</xdr:colOff>
      <xdr:row>48</xdr:row>
      <xdr:rowOff>0</xdr:rowOff>
    </xdr:to>
    <xdr:sp>
      <xdr:nvSpPr>
        <xdr:cNvPr id="4" name="TextBox 4"/>
        <xdr:cNvSpPr txBox="1">
          <a:spLocks noChangeArrowheads="1"/>
        </xdr:cNvSpPr>
      </xdr:nvSpPr>
      <xdr:spPr>
        <a:xfrm>
          <a:off x="6448425" y="12115800"/>
          <a:ext cx="0" cy="0"/>
        </a:xfrm>
        <a:prstGeom prst="rect">
          <a:avLst/>
        </a:prstGeom>
        <a:solidFill>
          <a:srgbClr val="FFFFFF"/>
        </a:solidFill>
        <a:ln w="9525" cmpd="sng">
          <a:noFill/>
        </a:ln>
      </xdr:spPr>
      <xdr:txBody>
        <a:bodyPr vertOverflow="clip" wrap="square"/>
        <a:p>
          <a:pPr algn="ctr">
            <a:defRPr/>
          </a:pPr>
          <a:r>
            <a:rPr lang="en-US" cap="none" sz="1200" b="0" i="0" u="none" baseline="0">
              <a:latin typeface="Arial"/>
              <a:ea typeface="Arial"/>
              <a:cs typeface="Arial"/>
            </a:rPr>
            <a:t>_____________________________
C.P. GABRIELA VERDUGO BLANCO
Jefa del Depto. De Contabilidad</a:t>
          </a:r>
        </a:p>
      </xdr:txBody>
    </xdr:sp>
    <xdr:clientData/>
  </xdr:twoCellAnchor>
  <xdr:twoCellAnchor>
    <xdr:from>
      <xdr:col>0</xdr:col>
      <xdr:colOff>219075</xdr:colOff>
      <xdr:row>130</xdr:row>
      <xdr:rowOff>0</xdr:rowOff>
    </xdr:from>
    <xdr:to>
      <xdr:col>1</xdr:col>
      <xdr:colOff>4324350</xdr:colOff>
      <xdr:row>130</xdr:row>
      <xdr:rowOff>0</xdr:rowOff>
    </xdr:to>
    <xdr:sp>
      <xdr:nvSpPr>
        <xdr:cNvPr id="5" name="TextBox 5"/>
        <xdr:cNvSpPr txBox="1">
          <a:spLocks noChangeArrowheads="1"/>
        </xdr:cNvSpPr>
      </xdr:nvSpPr>
      <xdr:spPr>
        <a:xfrm>
          <a:off x="219075" y="32423100"/>
          <a:ext cx="5610225" cy="0"/>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_______________________________
 </a:t>
          </a:r>
          <a:r>
            <a:rPr lang="en-US" cap="none" sz="1200" b="1" i="0" u="none" baseline="0">
              <a:latin typeface="Arial"/>
              <a:ea typeface="Arial"/>
              <a:cs typeface="Arial"/>
            </a:rPr>
            <a:t> LIC. VICTOR MARIO GAMIÑO CASILLAS</a:t>
          </a:r>
          <a:r>
            <a:rPr lang="en-US" cap="none" sz="1200" b="0" i="0" u="none" baseline="0">
              <a:latin typeface="Arial"/>
              <a:ea typeface="Arial"/>
              <a:cs typeface="Arial"/>
            </a:rPr>
            <a:t>
DIRECTOR GENERAL
</a:t>
          </a:r>
        </a:p>
      </xdr:txBody>
    </xdr:sp>
    <xdr:clientData/>
  </xdr:twoCellAnchor>
  <xdr:twoCellAnchor>
    <xdr:from>
      <xdr:col>2</xdr:col>
      <xdr:colOff>0</xdr:colOff>
      <xdr:row>131</xdr:row>
      <xdr:rowOff>0</xdr:rowOff>
    </xdr:from>
    <xdr:to>
      <xdr:col>2</xdr:col>
      <xdr:colOff>0</xdr:colOff>
      <xdr:row>131</xdr:row>
      <xdr:rowOff>0</xdr:rowOff>
    </xdr:to>
    <xdr:sp>
      <xdr:nvSpPr>
        <xdr:cNvPr id="6" name="TextBox 6"/>
        <xdr:cNvSpPr txBox="1">
          <a:spLocks noChangeArrowheads="1"/>
        </xdr:cNvSpPr>
      </xdr:nvSpPr>
      <xdr:spPr>
        <a:xfrm>
          <a:off x="6448425" y="32670750"/>
          <a:ext cx="0" cy="0"/>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______________________________
</a:t>
          </a:r>
          <a:r>
            <a:rPr lang="en-US" cap="none" sz="1200" b="1" i="0" u="none" baseline="0">
              <a:latin typeface="Arial"/>
              <a:ea typeface="Arial"/>
              <a:cs typeface="Arial"/>
            </a:rPr>
            <a:t>C.P. GABRIELA VERDUGO BLANCO</a:t>
          </a:r>
          <a:r>
            <a:rPr lang="en-US" cap="none" sz="1200" b="0" i="0" u="none" baseline="0">
              <a:latin typeface="Arial"/>
              <a:ea typeface="Arial"/>
              <a:cs typeface="Arial"/>
            </a:rPr>
            <a:t>
JEFE DEPTO. DE PRESUPUESTO Y NÓMINA</a:t>
          </a:r>
        </a:p>
      </xdr:txBody>
    </xdr:sp>
    <xdr:clientData/>
  </xdr:twoCellAnchor>
  <xdr:twoCellAnchor>
    <xdr:from>
      <xdr:col>2</xdr:col>
      <xdr:colOff>0</xdr:colOff>
      <xdr:row>11</xdr:row>
      <xdr:rowOff>0</xdr:rowOff>
    </xdr:from>
    <xdr:to>
      <xdr:col>2</xdr:col>
      <xdr:colOff>0</xdr:colOff>
      <xdr:row>11</xdr:row>
      <xdr:rowOff>0</xdr:rowOff>
    </xdr:to>
    <xdr:sp>
      <xdr:nvSpPr>
        <xdr:cNvPr id="7" name="TextBox 8"/>
        <xdr:cNvSpPr txBox="1">
          <a:spLocks noChangeArrowheads="1"/>
        </xdr:cNvSpPr>
      </xdr:nvSpPr>
      <xdr:spPr>
        <a:xfrm>
          <a:off x="6448425" y="2809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HOJA DE TRABAJO</a:t>
          </a:r>
        </a:p>
      </xdr:txBody>
    </xdr:sp>
    <xdr:clientData/>
  </xdr:twoCellAnchor>
  <xdr:twoCellAnchor>
    <xdr:from>
      <xdr:col>1</xdr:col>
      <xdr:colOff>685800</xdr:colOff>
      <xdr:row>0</xdr:row>
      <xdr:rowOff>228600</xdr:rowOff>
    </xdr:from>
    <xdr:to>
      <xdr:col>2</xdr:col>
      <xdr:colOff>0</xdr:colOff>
      <xdr:row>0</xdr:row>
      <xdr:rowOff>228600</xdr:rowOff>
    </xdr:to>
    <xdr:sp>
      <xdr:nvSpPr>
        <xdr:cNvPr id="8" name="Rectangle 10"/>
        <xdr:cNvSpPr>
          <a:spLocks/>
        </xdr:cNvSpPr>
      </xdr:nvSpPr>
      <xdr:spPr>
        <a:xfrm>
          <a:off x="2190750" y="228600"/>
          <a:ext cx="4257675" cy="0"/>
        </a:xfrm>
        <a:prstGeom prst="rect">
          <a:avLst/>
        </a:prstGeom>
        <a:gradFill rotWithShape="1">
          <a:gsLst>
            <a:gs pos="0">
              <a:srgbClr val="C0C0C0"/>
            </a:gs>
            <a:gs pos="100000">
              <a:srgbClr val="008080"/>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146</xdr:row>
      <xdr:rowOff>0</xdr:rowOff>
    </xdr:from>
    <xdr:to>
      <xdr:col>2</xdr:col>
      <xdr:colOff>676275</xdr:colOff>
      <xdr:row>146</xdr:row>
      <xdr:rowOff>0</xdr:rowOff>
    </xdr:to>
    <xdr:sp>
      <xdr:nvSpPr>
        <xdr:cNvPr id="9" name="TextBox 13"/>
        <xdr:cNvSpPr txBox="1">
          <a:spLocks noChangeArrowheads="1"/>
        </xdr:cNvSpPr>
      </xdr:nvSpPr>
      <xdr:spPr>
        <a:xfrm>
          <a:off x="66675" y="36137850"/>
          <a:ext cx="7058025" cy="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a:t>
          </a:r>
          <a:r>
            <a:rPr lang="en-US" cap="none" sz="1200" b="0" i="0" u="none" baseline="0">
              <a:latin typeface="Arial"/>
              <a:ea typeface="Arial"/>
              <a:cs typeface="Arial"/>
            </a:rPr>
            <a:t>
_________________________________________</a:t>
          </a:r>
          <a:r>
            <a:rPr lang="en-US" cap="none" sz="1200" b="1" i="0" u="none" baseline="0">
              <a:latin typeface="Arial"/>
              <a:ea typeface="Arial"/>
              <a:cs typeface="Arial"/>
            </a:rPr>
            <a:t>___
MTRO. ROBERTO LAGARDA LAGARDA</a:t>
          </a:r>
          <a:r>
            <a:rPr lang="en-US" cap="none" sz="1200" b="0" i="0" u="none" baseline="0">
              <a:latin typeface="Arial"/>
              <a:ea typeface="Arial"/>
              <a:cs typeface="Arial"/>
            </a:rPr>
            <a:t>
Director General</a:t>
          </a:r>
        </a:p>
      </xdr:txBody>
    </xdr:sp>
    <xdr:clientData/>
  </xdr:twoCellAnchor>
  <xdr:twoCellAnchor>
    <xdr:from>
      <xdr:col>4</xdr:col>
      <xdr:colOff>0</xdr:colOff>
      <xdr:row>146</xdr:row>
      <xdr:rowOff>0</xdr:rowOff>
    </xdr:from>
    <xdr:to>
      <xdr:col>7</xdr:col>
      <xdr:colOff>962025</xdr:colOff>
      <xdr:row>146</xdr:row>
      <xdr:rowOff>0</xdr:rowOff>
    </xdr:to>
    <xdr:sp>
      <xdr:nvSpPr>
        <xdr:cNvPr id="10" name="TextBox 14"/>
        <xdr:cNvSpPr txBox="1">
          <a:spLocks noChangeArrowheads="1"/>
        </xdr:cNvSpPr>
      </xdr:nvSpPr>
      <xdr:spPr>
        <a:xfrm>
          <a:off x="9039225" y="36137850"/>
          <a:ext cx="4562475" cy="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a:t>
          </a:r>
          <a:r>
            <a:rPr lang="en-US" cap="none" sz="1200" b="0" i="0" u="none" baseline="0">
              <a:latin typeface="Arial"/>
              <a:ea typeface="Arial"/>
              <a:cs typeface="Arial"/>
            </a:rPr>
            <a:t>
______________________________________</a:t>
          </a:r>
          <a:r>
            <a:rPr lang="en-US" cap="none" sz="1200" b="1" i="0" u="none" baseline="0">
              <a:latin typeface="Arial"/>
              <a:ea typeface="Arial"/>
              <a:cs typeface="Arial"/>
            </a:rPr>
            <a:t>
C.P. GABRIELA VERDUGO BLANCO</a:t>
          </a:r>
          <a:r>
            <a:rPr lang="en-US" cap="none" sz="1200" b="0" i="0" u="none" baseline="0">
              <a:latin typeface="Arial"/>
              <a:ea typeface="Arial"/>
              <a:cs typeface="Arial"/>
            </a:rPr>
            <a:t>
Subdirectora de Finanzas</a:t>
          </a:r>
        </a:p>
      </xdr:txBody>
    </xdr:sp>
    <xdr:clientData/>
  </xdr:twoCellAnchor>
  <xdr:twoCellAnchor>
    <xdr:from>
      <xdr:col>0</xdr:col>
      <xdr:colOff>219075</xdr:colOff>
      <xdr:row>141</xdr:row>
      <xdr:rowOff>0</xdr:rowOff>
    </xdr:from>
    <xdr:to>
      <xdr:col>1</xdr:col>
      <xdr:colOff>4324350</xdr:colOff>
      <xdr:row>141</xdr:row>
      <xdr:rowOff>0</xdr:rowOff>
    </xdr:to>
    <xdr:sp>
      <xdr:nvSpPr>
        <xdr:cNvPr id="11" name="TextBox 15"/>
        <xdr:cNvSpPr txBox="1">
          <a:spLocks noChangeArrowheads="1"/>
        </xdr:cNvSpPr>
      </xdr:nvSpPr>
      <xdr:spPr>
        <a:xfrm>
          <a:off x="219075" y="35147250"/>
          <a:ext cx="5610225" cy="0"/>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_______________________________
 </a:t>
          </a:r>
          <a:r>
            <a:rPr lang="en-US" cap="none" sz="1200" b="1" i="0" u="none" baseline="0">
              <a:latin typeface="Arial"/>
              <a:ea typeface="Arial"/>
              <a:cs typeface="Arial"/>
            </a:rPr>
            <a:t> LIC. VICTOR MARIO GAMIÑO CASILLAS</a:t>
          </a:r>
          <a:r>
            <a:rPr lang="en-US" cap="none" sz="1200" b="0" i="0" u="none" baseline="0">
              <a:latin typeface="Arial"/>
              <a:ea typeface="Arial"/>
              <a:cs typeface="Arial"/>
            </a:rPr>
            <a:t>
DIRECTOR GENERAL
</a:t>
          </a:r>
        </a:p>
      </xdr:txBody>
    </xdr:sp>
    <xdr:clientData/>
  </xdr:twoCellAnchor>
  <xdr:twoCellAnchor>
    <xdr:from>
      <xdr:col>0</xdr:col>
      <xdr:colOff>219075</xdr:colOff>
      <xdr:row>141</xdr:row>
      <xdr:rowOff>0</xdr:rowOff>
    </xdr:from>
    <xdr:to>
      <xdr:col>1</xdr:col>
      <xdr:colOff>4324350</xdr:colOff>
      <xdr:row>141</xdr:row>
      <xdr:rowOff>0</xdr:rowOff>
    </xdr:to>
    <xdr:sp>
      <xdr:nvSpPr>
        <xdr:cNvPr id="12" name="TextBox 16"/>
        <xdr:cNvSpPr txBox="1">
          <a:spLocks noChangeArrowheads="1"/>
        </xdr:cNvSpPr>
      </xdr:nvSpPr>
      <xdr:spPr>
        <a:xfrm>
          <a:off x="219075" y="35147250"/>
          <a:ext cx="5610225" cy="0"/>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_______________________________
 </a:t>
          </a:r>
          <a:r>
            <a:rPr lang="en-US" cap="none" sz="1200" b="1" i="0" u="none" baseline="0">
              <a:latin typeface="Arial"/>
              <a:ea typeface="Arial"/>
              <a:cs typeface="Arial"/>
            </a:rPr>
            <a:t> LIC. VICTOR MARIO GAMIÑO CASILLAS</a:t>
          </a:r>
          <a:r>
            <a:rPr lang="en-US" cap="none" sz="1200" b="0" i="0" u="none" baseline="0">
              <a:latin typeface="Arial"/>
              <a:ea typeface="Arial"/>
              <a:cs typeface="Arial"/>
            </a:rPr>
            <a:t>
DIRECTOR GENERAL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ista2001\POA\2008\POA%20aprobado%20diciembre%20de%202007%20(modif.%20enero%202008)\CRISTA%20poa%202008%20modif\poa%20%20estatal%202008%20MODIFICACION%20%20CECY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atosIdentificaciónUR"/>
      <sheetName val="2. DefiniciónProcesoInstUR"/>
      <sheetName val="3. DefEstrategia CECYTES obsv."/>
      <sheetName val="3. DefEstrategia CECYTES"/>
      <sheetName val="4. PRESUPUESTO  CECYTES  "/>
      <sheetName val="4. PRESUPUESTO  CECYTES  modif."/>
      <sheetName val="3. DefEstrategia POR DIR. ÁREA"/>
      <sheetName val="4. PRESUPUESTO POR DIR. ÁREA"/>
      <sheetName val="presupuesto 1000"/>
      <sheetName val="subsidio"/>
      <sheetName val="presentacion 1 jd"/>
      <sheetName val="presentacion 2 jd NO "/>
      <sheetName val="presentacion 2 jd  (2)"/>
      <sheetName val="present jd"/>
      <sheetName val="analisis reduccion areas"/>
      <sheetName val="Poa por unidad admva"/>
      <sheetName val="% del gasto por area sust."/>
    </sheetNames>
    <sheetDataSet>
      <sheetData sheetId="3">
        <row r="7">
          <cell r="Q7">
            <v>1</v>
          </cell>
          <cell r="U7">
            <v>0</v>
          </cell>
          <cell r="Y7">
            <v>1</v>
          </cell>
          <cell r="AC7">
            <v>0</v>
          </cell>
        </row>
        <row r="9">
          <cell r="Q9">
            <v>6</v>
          </cell>
          <cell r="U9">
            <v>5</v>
          </cell>
          <cell r="Y9">
            <v>4</v>
          </cell>
          <cell r="AC9">
            <v>2</v>
          </cell>
        </row>
        <row r="10">
          <cell r="Q10">
            <v>3</v>
          </cell>
          <cell r="U10">
            <v>3</v>
          </cell>
          <cell r="Y10">
            <v>2</v>
          </cell>
          <cell r="AC10">
            <v>3</v>
          </cell>
        </row>
        <row r="12">
          <cell r="Q12">
            <v>3</v>
          </cell>
          <cell r="U12">
            <v>3</v>
          </cell>
          <cell r="Y12">
            <v>3</v>
          </cell>
          <cell r="AC12">
            <v>3</v>
          </cell>
        </row>
        <row r="13">
          <cell r="Q13">
            <v>0</v>
          </cell>
          <cell r="U13">
            <v>1</v>
          </cell>
          <cell r="Y13">
            <v>0</v>
          </cell>
          <cell r="AC13">
            <v>1</v>
          </cell>
        </row>
        <row r="14">
          <cell r="Q14">
            <v>3</v>
          </cell>
          <cell r="U14">
            <v>1</v>
          </cell>
          <cell r="Y14">
            <v>1</v>
          </cell>
          <cell r="AC14">
            <v>1</v>
          </cell>
        </row>
        <row r="15">
          <cell r="Q15">
            <v>0</v>
          </cell>
          <cell r="U15">
            <v>8</v>
          </cell>
          <cell r="Y15">
            <v>0</v>
          </cell>
          <cell r="AC15">
            <v>0</v>
          </cell>
        </row>
        <row r="16">
          <cell r="Q16">
            <v>1</v>
          </cell>
          <cell r="U16">
            <v>0</v>
          </cell>
          <cell r="Y16">
            <v>1</v>
          </cell>
          <cell r="AC16">
            <v>0</v>
          </cell>
        </row>
        <row r="17">
          <cell r="Q17">
            <v>2</v>
          </cell>
          <cell r="U17">
            <v>3</v>
          </cell>
          <cell r="Y17">
            <v>1</v>
          </cell>
          <cell r="AC17">
            <v>2</v>
          </cell>
        </row>
        <row r="18">
          <cell r="Q18">
            <v>2</v>
          </cell>
          <cell r="U18">
            <v>2</v>
          </cell>
          <cell r="Y18">
            <v>2</v>
          </cell>
          <cell r="AC18">
            <v>1</v>
          </cell>
        </row>
        <row r="19">
          <cell r="Q19">
            <v>2</v>
          </cell>
          <cell r="U19">
            <v>3</v>
          </cell>
          <cell r="Y19">
            <v>1</v>
          </cell>
          <cell r="AC19">
            <v>2</v>
          </cell>
        </row>
        <row r="20">
          <cell r="Q20">
            <v>5</v>
          </cell>
          <cell r="U20">
            <v>3</v>
          </cell>
          <cell r="Y20">
            <v>2</v>
          </cell>
          <cell r="AC20">
            <v>3</v>
          </cell>
        </row>
        <row r="21">
          <cell r="Q21">
            <v>3</v>
          </cell>
          <cell r="U21">
            <v>14</v>
          </cell>
          <cell r="Y21">
            <v>0</v>
          </cell>
          <cell r="AC21">
            <v>7</v>
          </cell>
        </row>
        <row r="22">
          <cell r="Q22">
            <v>3</v>
          </cell>
          <cell r="U22">
            <v>1</v>
          </cell>
          <cell r="Y22">
            <v>4</v>
          </cell>
          <cell r="AC22">
            <v>3</v>
          </cell>
        </row>
        <row r="23">
          <cell r="Q23">
            <v>2</v>
          </cell>
          <cell r="U23">
            <v>1</v>
          </cell>
          <cell r="Y23">
            <v>3</v>
          </cell>
          <cell r="AC23">
            <v>4</v>
          </cell>
        </row>
        <row r="24">
          <cell r="Q24">
            <v>2</v>
          </cell>
          <cell r="U24">
            <v>4</v>
          </cell>
          <cell r="Y24">
            <v>1</v>
          </cell>
          <cell r="AC24">
            <v>1</v>
          </cell>
        </row>
        <row r="25">
          <cell r="Q25">
            <v>4</v>
          </cell>
          <cell r="U25">
            <v>5</v>
          </cell>
          <cell r="Y25">
            <v>3</v>
          </cell>
          <cell r="AC25">
            <v>4</v>
          </cell>
        </row>
        <row r="26">
          <cell r="Q26">
            <v>3</v>
          </cell>
          <cell r="U26">
            <v>3</v>
          </cell>
          <cell r="Y26">
            <v>3</v>
          </cell>
          <cell r="AC26">
            <v>3</v>
          </cell>
        </row>
        <row r="27">
          <cell r="Q27">
            <v>1</v>
          </cell>
          <cell r="U27">
            <v>1</v>
          </cell>
          <cell r="Y27">
            <v>1</v>
          </cell>
          <cell r="AC27">
            <v>1</v>
          </cell>
        </row>
        <row r="28">
          <cell r="Q28">
            <v>0</v>
          </cell>
          <cell r="U28">
            <v>1</v>
          </cell>
          <cell r="Y28">
            <v>0</v>
          </cell>
          <cell r="AC28">
            <v>0</v>
          </cell>
        </row>
        <row r="30">
          <cell r="Q30">
            <v>3</v>
          </cell>
          <cell r="U30">
            <v>3</v>
          </cell>
          <cell r="Y30">
            <v>3</v>
          </cell>
          <cell r="AC30">
            <v>3</v>
          </cell>
        </row>
        <row r="31">
          <cell r="Q31">
            <v>5</v>
          </cell>
          <cell r="U31">
            <v>6</v>
          </cell>
          <cell r="Y31">
            <v>4</v>
          </cell>
          <cell r="AC31">
            <v>5</v>
          </cell>
        </row>
        <row r="32">
          <cell r="Q32">
            <v>3</v>
          </cell>
          <cell r="U32">
            <v>3</v>
          </cell>
          <cell r="Y32">
            <v>3</v>
          </cell>
          <cell r="AC32">
            <v>3</v>
          </cell>
        </row>
        <row r="33">
          <cell r="Q33">
            <v>2</v>
          </cell>
          <cell r="U33">
            <v>2</v>
          </cell>
          <cell r="Y33">
            <v>3</v>
          </cell>
          <cell r="AC33">
            <v>2</v>
          </cell>
        </row>
        <row r="34">
          <cell r="Q34">
            <v>0</v>
          </cell>
          <cell r="U34">
            <v>1</v>
          </cell>
          <cell r="Y34">
            <v>0</v>
          </cell>
          <cell r="AC34">
            <v>1</v>
          </cell>
        </row>
        <row r="35">
          <cell r="Q35">
            <v>2</v>
          </cell>
          <cell r="U35">
            <v>2</v>
          </cell>
          <cell r="Y35">
            <v>2</v>
          </cell>
          <cell r="AC35">
            <v>2</v>
          </cell>
        </row>
        <row r="36">
          <cell r="Q36">
            <v>3</v>
          </cell>
          <cell r="U36">
            <v>3</v>
          </cell>
          <cell r="Y36">
            <v>4</v>
          </cell>
          <cell r="AC36">
            <v>3</v>
          </cell>
        </row>
        <row r="37">
          <cell r="Q37">
            <v>0</v>
          </cell>
          <cell r="U37">
            <v>1</v>
          </cell>
          <cell r="Y37">
            <v>0</v>
          </cell>
          <cell r="AC37">
            <v>0</v>
          </cell>
        </row>
        <row r="38">
          <cell r="Q38">
            <v>1</v>
          </cell>
          <cell r="U38">
            <v>0</v>
          </cell>
          <cell r="Y38">
            <v>0</v>
          </cell>
          <cell r="AC38">
            <v>0</v>
          </cell>
        </row>
        <row r="39">
          <cell r="Q39">
            <v>0</v>
          </cell>
          <cell r="U39">
            <v>1</v>
          </cell>
          <cell r="Y39">
            <v>0</v>
          </cell>
          <cell r="AC39">
            <v>0</v>
          </cell>
        </row>
        <row r="40">
          <cell r="Q40">
            <v>0</v>
          </cell>
          <cell r="U40">
            <v>1</v>
          </cell>
          <cell r="Y40">
            <v>1</v>
          </cell>
          <cell r="AC40">
            <v>1</v>
          </cell>
        </row>
        <row r="41">
          <cell r="Q41">
            <v>0</v>
          </cell>
          <cell r="U41">
            <v>1</v>
          </cell>
          <cell r="Y41">
            <v>0</v>
          </cell>
          <cell r="AC41">
            <v>0</v>
          </cell>
        </row>
        <row r="43">
          <cell r="Q43">
            <v>1</v>
          </cell>
          <cell r="U43">
            <v>1</v>
          </cell>
          <cell r="Y43">
            <v>1</v>
          </cell>
          <cell r="AC43">
            <v>1</v>
          </cell>
        </row>
        <row r="44">
          <cell r="U44">
            <v>3</v>
          </cell>
          <cell r="Y44">
            <v>2</v>
          </cell>
          <cell r="AC44">
            <v>2</v>
          </cell>
        </row>
        <row r="45">
          <cell r="Q45">
            <v>6</v>
          </cell>
          <cell r="U45">
            <v>6</v>
          </cell>
          <cell r="Y45">
            <v>6</v>
          </cell>
          <cell r="AC45">
            <v>6</v>
          </cell>
        </row>
        <row r="47">
          <cell r="Q47">
            <v>1</v>
          </cell>
          <cell r="U47">
            <v>1</v>
          </cell>
          <cell r="Y47">
            <v>1</v>
          </cell>
          <cell r="AC47">
            <v>1</v>
          </cell>
        </row>
        <row r="48">
          <cell r="Q48">
            <v>0</v>
          </cell>
          <cell r="U48">
            <v>1</v>
          </cell>
          <cell r="Y48">
            <v>0</v>
          </cell>
          <cell r="AC48">
            <v>0</v>
          </cell>
        </row>
        <row r="49">
          <cell r="Q49">
            <v>1</v>
          </cell>
          <cell r="U49">
            <v>1</v>
          </cell>
          <cell r="Y49">
            <v>1</v>
          </cell>
          <cell r="AC49">
            <v>1</v>
          </cell>
        </row>
        <row r="50">
          <cell r="Q50">
            <v>1</v>
          </cell>
          <cell r="U50">
            <v>1</v>
          </cell>
          <cell r="Y50">
            <v>1</v>
          </cell>
          <cell r="AC50">
            <v>1</v>
          </cell>
        </row>
        <row r="52">
          <cell r="Q52">
            <v>1</v>
          </cell>
          <cell r="U52">
            <v>1</v>
          </cell>
          <cell r="Y52">
            <v>1</v>
          </cell>
          <cell r="AC52">
            <v>1</v>
          </cell>
        </row>
        <row r="53">
          <cell r="Q53">
            <v>29</v>
          </cell>
          <cell r="U53">
            <v>6</v>
          </cell>
          <cell r="Y53">
            <v>4</v>
          </cell>
          <cell r="AC53">
            <v>4</v>
          </cell>
        </row>
        <row r="55">
          <cell r="Q55">
            <v>0</v>
          </cell>
          <cell r="U55">
            <v>1</v>
          </cell>
          <cell r="Y55">
            <v>0</v>
          </cell>
          <cell r="AC55">
            <v>0</v>
          </cell>
        </row>
        <row r="56">
          <cell r="Q56">
            <v>2</v>
          </cell>
          <cell r="U56">
            <v>3</v>
          </cell>
          <cell r="Y56">
            <v>2</v>
          </cell>
          <cell r="AC56">
            <v>2</v>
          </cell>
        </row>
        <row r="57">
          <cell r="Q57">
            <v>3</v>
          </cell>
          <cell r="U57">
            <v>3</v>
          </cell>
          <cell r="Y57">
            <v>2</v>
          </cell>
          <cell r="AC57">
            <v>3</v>
          </cell>
        </row>
        <row r="58">
          <cell r="Q58">
            <v>6</v>
          </cell>
          <cell r="U58">
            <v>5</v>
          </cell>
          <cell r="Y58">
            <v>4</v>
          </cell>
          <cell r="AC58">
            <v>5</v>
          </cell>
        </row>
        <row r="59">
          <cell r="Q59">
            <v>10</v>
          </cell>
          <cell r="U59">
            <v>4</v>
          </cell>
          <cell r="Y59">
            <v>0</v>
          </cell>
          <cell r="AC59">
            <v>1</v>
          </cell>
        </row>
        <row r="60">
          <cell r="Q60">
            <v>2</v>
          </cell>
          <cell r="U60">
            <v>2</v>
          </cell>
          <cell r="Y60">
            <v>1</v>
          </cell>
          <cell r="AC60">
            <v>1</v>
          </cell>
        </row>
        <row r="61">
          <cell r="Q61">
            <v>1</v>
          </cell>
          <cell r="U61">
            <v>0</v>
          </cell>
          <cell r="Y61">
            <v>0</v>
          </cell>
          <cell r="AC61">
            <v>0</v>
          </cell>
        </row>
        <row r="62">
          <cell r="Q62">
            <v>3</v>
          </cell>
          <cell r="U62">
            <v>3</v>
          </cell>
          <cell r="Y62">
            <v>3</v>
          </cell>
          <cell r="AC62">
            <v>3</v>
          </cell>
        </row>
        <row r="63">
          <cell r="Q63">
            <v>3</v>
          </cell>
          <cell r="U63">
            <v>3</v>
          </cell>
          <cell r="Y63">
            <v>3</v>
          </cell>
          <cell r="AC63">
            <v>3</v>
          </cell>
        </row>
        <row r="64">
          <cell r="Q64">
            <v>3</v>
          </cell>
          <cell r="U64">
            <v>3</v>
          </cell>
          <cell r="Y64">
            <v>3</v>
          </cell>
          <cell r="AC64">
            <v>3</v>
          </cell>
        </row>
        <row r="65">
          <cell r="Q65">
            <v>0</v>
          </cell>
          <cell r="U65">
            <v>0</v>
          </cell>
          <cell r="Y65">
            <v>1</v>
          </cell>
          <cell r="AC65">
            <v>3</v>
          </cell>
        </row>
        <row r="66">
          <cell r="Q66">
            <v>0</v>
          </cell>
          <cell r="U66">
            <v>2</v>
          </cell>
          <cell r="Y66">
            <v>0</v>
          </cell>
          <cell r="AC66">
            <v>0</v>
          </cell>
        </row>
        <row r="67">
          <cell r="Q67">
            <v>1</v>
          </cell>
          <cell r="U67">
            <v>1</v>
          </cell>
          <cell r="Y67">
            <v>1</v>
          </cell>
          <cell r="AC67">
            <v>1</v>
          </cell>
        </row>
        <row r="69">
          <cell r="Q69">
            <v>1</v>
          </cell>
          <cell r="U69">
            <v>0</v>
          </cell>
          <cell r="Y69">
            <v>0</v>
          </cell>
          <cell r="AC69">
            <v>1</v>
          </cell>
        </row>
        <row r="70">
          <cell r="Q70">
            <v>2</v>
          </cell>
          <cell r="U70">
            <v>0</v>
          </cell>
          <cell r="Y70">
            <v>0</v>
          </cell>
          <cell r="AC70">
            <v>1</v>
          </cell>
        </row>
        <row r="71">
          <cell r="Q71">
            <v>3</v>
          </cell>
          <cell r="U71">
            <v>0</v>
          </cell>
          <cell r="Y71">
            <v>0</v>
          </cell>
          <cell r="AC71">
            <v>0</v>
          </cell>
        </row>
        <row r="72">
          <cell r="Q72">
            <v>1</v>
          </cell>
          <cell r="U72">
            <v>0</v>
          </cell>
          <cell r="Y72">
            <v>1</v>
          </cell>
          <cell r="AC72">
            <v>1</v>
          </cell>
        </row>
        <row r="73">
          <cell r="Q73">
            <v>1</v>
          </cell>
          <cell r="U73">
            <v>0</v>
          </cell>
          <cell r="Y73">
            <v>1</v>
          </cell>
          <cell r="AC73">
            <v>0</v>
          </cell>
        </row>
        <row r="74">
          <cell r="Q74">
            <v>0</v>
          </cell>
          <cell r="U74">
            <v>0</v>
          </cell>
          <cell r="Y74">
            <v>1</v>
          </cell>
          <cell r="AC74">
            <v>0</v>
          </cell>
        </row>
        <row r="75">
          <cell r="Q75">
            <v>0</v>
          </cell>
          <cell r="U75">
            <v>1</v>
          </cell>
          <cell r="Y75">
            <v>0</v>
          </cell>
          <cell r="AC75">
            <v>1</v>
          </cell>
        </row>
        <row r="76">
          <cell r="Q76">
            <v>0</v>
          </cell>
          <cell r="U76">
            <v>1</v>
          </cell>
          <cell r="Y76">
            <v>1</v>
          </cell>
          <cell r="AC76">
            <v>0</v>
          </cell>
        </row>
        <row r="77">
          <cell r="Q77">
            <v>3</v>
          </cell>
          <cell r="U77">
            <v>1</v>
          </cell>
          <cell r="Y77">
            <v>3</v>
          </cell>
          <cell r="AC77">
            <v>1</v>
          </cell>
        </row>
        <row r="78">
          <cell r="Q78">
            <v>0</v>
          </cell>
          <cell r="U78">
            <v>1</v>
          </cell>
          <cell r="Y78">
            <v>0</v>
          </cell>
          <cell r="AC78">
            <v>0</v>
          </cell>
        </row>
        <row r="79">
          <cell r="Q79">
            <v>2</v>
          </cell>
          <cell r="U79">
            <v>3</v>
          </cell>
          <cell r="Y79">
            <v>4</v>
          </cell>
          <cell r="AC79">
            <v>2</v>
          </cell>
        </row>
        <row r="80">
          <cell r="Q80">
            <v>0</v>
          </cell>
          <cell r="U80">
            <v>1</v>
          </cell>
          <cell r="Y80">
            <v>1</v>
          </cell>
          <cell r="AC80">
            <v>0</v>
          </cell>
        </row>
        <row r="81">
          <cell r="Q81">
            <v>1</v>
          </cell>
          <cell r="U81">
            <v>1</v>
          </cell>
          <cell r="Y81">
            <v>1</v>
          </cell>
          <cell r="AC81">
            <v>1</v>
          </cell>
        </row>
        <row r="82">
          <cell r="Q82">
            <v>1</v>
          </cell>
          <cell r="U82">
            <v>1</v>
          </cell>
          <cell r="Y82">
            <v>1</v>
          </cell>
          <cell r="AC82">
            <v>1</v>
          </cell>
        </row>
        <row r="84">
          <cell r="Q84">
            <v>0</v>
          </cell>
          <cell r="U84">
            <v>2</v>
          </cell>
          <cell r="Y84">
            <v>0</v>
          </cell>
          <cell r="AC84">
            <v>2</v>
          </cell>
        </row>
        <row r="85">
          <cell r="Q85">
            <v>0</v>
          </cell>
          <cell r="U85">
            <v>0</v>
          </cell>
          <cell r="Y85">
            <v>0</v>
          </cell>
          <cell r="AC85">
            <v>1</v>
          </cell>
        </row>
        <row r="86">
          <cell r="Q86">
            <v>0</v>
          </cell>
          <cell r="U86">
            <v>0</v>
          </cell>
          <cell r="Y86">
            <v>0</v>
          </cell>
          <cell r="AC86">
            <v>1</v>
          </cell>
        </row>
        <row r="87">
          <cell r="Q87">
            <v>4</v>
          </cell>
          <cell r="U87">
            <v>0</v>
          </cell>
          <cell r="Y87">
            <v>3</v>
          </cell>
          <cell r="AC87">
            <v>1</v>
          </cell>
        </row>
        <row r="88">
          <cell r="Q88">
            <v>1</v>
          </cell>
          <cell r="U88">
            <v>3</v>
          </cell>
          <cell r="Y88">
            <v>1</v>
          </cell>
          <cell r="AC88">
            <v>2</v>
          </cell>
        </row>
        <row r="89">
          <cell r="Q89">
            <v>0</v>
          </cell>
          <cell r="U89">
            <v>2</v>
          </cell>
          <cell r="Y89">
            <v>0</v>
          </cell>
          <cell r="AC89">
            <v>0</v>
          </cell>
        </row>
        <row r="90">
          <cell r="Q90">
            <v>0</v>
          </cell>
          <cell r="U90">
            <v>3</v>
          </cell>
          <cell r="Y90">
            <v>1</v>
          </cell>
          <cell r="AC90">
            <v>0</v>
          </cell>
        </row>
        <row r="91">
          <cell r="Q91">
            <v>1</v>
          </cell>
          <cell r="U91">
            <v>2</v>
          </cell>
          <cell r="Y91">
            <v>0</v>
          </cell>
          <cell r="AC91">
            <v>2</v>
          </cell>
        </row>
        <row r="92">
          <cell r="Q92">
            <v>0</v>
          </cell>
          <cell r="U92">
            <v>1</v>
          </cell>
          <cell r="Y92">
            <v>0</v>
          </cell>
          <cell r="AC92">
            <v>1</v>
          </cell>
        </row>
        <row r="93">
          <cell r="Q93">
            <v>2</v>
          </cell>
          <cell r="U93">
            <v>1</v>
          </cell>
          <cell r="Y93">
            <v>2</v>
          </cell>
          <cell r="AC93">
            <v>1</v>
          </cell>
        </row>
        <row r="94">
          <cell r="Q94">
            <v>0</v>
          </cell>
          <cell r="U94">
            <v>0</v>
          </cell>
          <cell r="Y94">
            <v>1</v>
          </cell>
          <cell r="AC94">
            <v>1</v>
          </cell>
        </row>
        <row r="95">
          <cell r="Q95">
            <v>0</v>
          </cell>
          <cell r="U95">
            <v>1</v>
          </cell>
          <cell r="Y95">
            <v>1</v>
          </cell>
          <cell r="AC95">
            <v>0</v>
          </cell>
        </row>
        <row r="96">
          <cell r="Q96">
            <v>0</v>
          </cell>
          <cell r="U96">
            <v>1</v>
          </cell>
          <cell r="Y96">
            <v>0</v>
          </cell>
          <cell r="AC96">
            <v>1</v>
          </cell>
        </row>
        <row r="97">
          <cell r="Q97">
            <v>1</v>
          </cell>
          <cell r="U97">
            <v>0</v>
          </cell>
          <cell r="Y97">
            <v>1</v>
          </cell>
          <cell r="AC97">
            <v>0</v>
          </cell>
        </row>
        <row r="98">
          <cell r="Q98">
            <v>3</v>
          </cell>
          <cell r="U98">
            <v>4</v>
          </cell>
          <cell r="Y98">
            <v>3</v>
          </cell>
          <cell r="AC98">
            <v>4</v>
          </cell>
        </row>
        <row r="99">
          <cell r="Q99">
            <v>4</v>
          </cell>
          <cell r="U99">
            <v>2</v>
          </cell>
          <cell r="Y99">
            <v>2</v>
          </cell>
          <cell r="AC99">
            <v>4</v>
          </cell>
        </row>
        <row r="100">
          <cell r="Q100">
            <v>0</v>
          </cell>
          <cell r="U100">
            <v>1</v>
          </cell>
          <cell r="Y100">
            <v>0</v>
          </cell>
          <cell r="AC100">
            <v>1</v>
          </cell>
        </row>
        <row r="101">
          <cell r="Q101">
            <v>2</v>
          </cell>
          <cell r="U101">
            <v>5</v>
          </cell>
          <cell r="Y101">
            <v>2</v>
          </cell>
          <cell r="AC101">
            <v>5</v>
          </cell>
        </row>
        <row r="102">
          <cell r="Q102">
            <v>3</v>
          </cell>
          <cell r="U102">
            <v>1</v>
          </cell>
          <cell r="Y102">
            <v>1</v>
          </cell>
          <cell r="AC102">
            <v>3</v>
          </cell>
        </row>
        <row r="103">
          <cell r="Q103">
            <v>1</v>
          </cell>
          <cell r="U103">
            <v>2</v>
          </cell>
          <cell r="Y103">
            <v>1</v>
          </cell>
          <cell r="AC103">
            <v>1</v>
          </cell>
        </row>
        <row r="104">
          <cell r="Q104">
            <v>0</v>
          </cell>
          <cell r="U104">
            <v>1</v>
          </cell>
          <cell r="Y104">
            <v>0</v>
          </cell>
          <cell r="AC104">
            <v>1</v>
          </cell>
        </row>
        <row r="105">
          <cell r="Q105">
            <v>2</v>
          </cell>
          <cell r="U105">
            <v>3</v>
          </cell>
          <cell r="Y105">
            <v>0</v>
          </cell>
          <cell r="AC105">
            <v>1</v>
          </cell>
        </row>
        <row r="106">
          <cell r="Q106">
            <v>1</v>
          </cell>
          <cell r="U106">
            <v>0</v>
          </cell>
          <cell r="Y106">
            <v>1</v>
          </cell>
          <cell r="AC106">
            <v>0</v>
          </cell>
        </row>
        <row r="107">
          <cell r="Q107">
            <v>0</v>
          </cell>
          <cell r="U107">
            <v>1</v>
          </cell>
          <cell r="Y107">
            <v>0</v>
          </cell>
          <cell r="AC107">
            <v>0</v>
          </cell>
        </row>
        <row r="108">
          <cell r="Q108">
            <v>1</v>
          </cell>
          <cell r="U108">
            <v>1</v>
          </cell>
          <cell r="Y108">
            <v>1</v>
          </cell>
          <cell r="AC108">
            <v>1</v>
          </cell>
        </row>
        <row r="109">
          <cell r="Q109">
            <v>0</v>
          </cell>
          <cell r="U109">
            <v>0</v>
          </cell>
          <cell r="Y109">
            <v>0</v>
          </cell>
          <cell r="AC109">
            <v>1</v>
          </cell>
        </row>
        <row r="110">
          <cell r="Q110">
            <v>1</v>
          </cell>
          <cell r="U110">
            <v>0</v>
          </cell>
          <cell r="Y110">
            <v>1</v>
          </cell>
          <cell r="AC110">
            <v>0</v>
          </cell>
        </row>
        <row r="111">
          <cell r="Q111">
            <v>1</v>
          </cell>
          <cell r="U111">
            <v>1</v>
          </cell>
          <cell r="Y111">
            <v>1</v>
          </cell>
          <cell r="AC111">
            <v>1</v>
          </cell>
        </row>
        <row r="112">
          <cell r="Q112">
            <v>1</v>
          </cell>
          <cell r="U112">
            <v>1</v>
          </cell>
          <cell r="Y112">
            <v>1</v>
          </cell>
          <cell r="AC112">
            <v>0</v>
          </cell>
        </row>
        <row r="113">
          <cell r="Q113">
            <v>0</v>
          </cell>
          <cell r="U113">
            <v>0</v>
          </cell>
          <cell r="Y113">
            <v>1</v>
          </cell>
          <cell r="AC113">
            <v>0</v>
          </cell>
        </row>
        <row r="114">
          <cell r="Q114">
            <v>2</v>
          </cell>
          <cell r="U114">
            <v>0</v>
          </cell>
          <cell r="Y114">
            <v>2</v>
          </cell>
          <cell r="AC114">
            <v>0</v>
          </cell>
        </row>
        <row r="115">
          <cell r="Q115">
            <v>0</v>
          </cell>
          <cell r="U115">
            <v>0</v>
          </cell>
          <cell r="Y115">
            <v>0</v>
          </cell>
          <cell r="AC115">
            <v>1</v>
          </cell>
        </row>
        <row r="117">
          <cell r="Q117">
            <v>1</v>
          </cell>
          <cell r="U117">
            <v>1</v>
          </cell>
          <cell r="Y117">
            <v>1</v>
          </cell>
          <cell r="AC11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0"/>
  <sheetViews>
    <sheetView showGridLines="0" tabSelected="1" workbookViewId="0" topLeftCell="A1">
      <selection activeCell="E60" sqref="E60"/>
    </sheetView>
  </sheetViews>
  <sheetFormatPr defaultColWidth="11.421875" defaultRowHeight="12.75"/>
  <cols>
    <col min="1" max="1" width="24.28125" style="0" customWidth="1"/>
    <col min="2" max="2" width="16.8515625" style="0" customWidth="1"/>
    <col min="3" max="3" width="15.57421875" style="0" customWidth="1"/>
    <col min="4" max="6" width="14.7109375" style="0" customWidth="1"/>
    <col min="7" max="7" width="16.57421875" style="0" bestFit="1" customWidth="1"/>
    <col min="8" max="8" width="14.7109375" style="0" customWidth="1"/>
    <col min="9" max="9" width="10.8515625" style="0" customWidth="1"/>
    <col min="10" max="10" width="18.7109375" style="0" bestFit="1" customWidth="1"/>
    <col min="11" max="11" width="14.8515625" style="0" bestFit="1" customWidth="1"/>
  </cols>
  <sheetData>
    <row r="1" ht="12.75">
      <c r="I1" s="3" t="s">
        <v>15</v>
      </c>
    </row>
    <row r="2" spans="1:9" ht="12.75">
      <c r="A2" s="280" t="s">
        <v>18</v>
      </c>
      <c r="B2" s="280"/>
      <c r="C2" s="280"/>
      <c r="D2" s="280"/>
      <c r="E2" s="280"/>
      <c r="F2" s="280"/>
      <c r="G2" s="280"/>
      <c r="H2" s="280"/>
      <c r="I2" s="280"/>
    </row>
    <row r="3" spans="1:9" ht="12.75">
      <c r="A3" s="280" t="s">
        <v>14</v>
      </c>
      <c r="B3" s="280"/>
      <c r="C3" s="280"/>
      <c r="D3" s="280"/>
      <c r="E3" s="280"/>
      <c r="F3" s="280"/>
      <c r="G3" s="280"/>
      <c r="H3" s="280"/>
      <c r="I3" s="280"/>
    </row>
    <row r="4" spans="1:9" ht="12.75">
      <c r="A4" s="280" t="s">
        <v>11</v>
      </c>
      <c r="B4" s="280"/>
      <c r="C4" s="280"/>
      <c r="D4" s="280"/>
      <c r="E4" s="280"/>
      <c r="F4" s="280"/>
      <c r="G4" s="280"/>
      <c r="H4" s="280"/>
      <c r="I4" s="280"/>
    </row>
    <row r="5" spans="1:8" ht="9.75" customHeight="1">
      <c r="A5" s="1"/>
      <c r="H5" s="1"/>
    </row>
    <row r="6" spans="1:8" ht="12.75">
      <c r="A6" s="1" t="s">
        <v>29</v>
      </c>
      <c r="F6" s="3" t="s">
        <v>8</v>
      </c>
      <c r="G6" s="3"/>
      <c r="H6" t="s">
        <v>188</v>
      </c>
    </row>
    <row r="7" ht="6.75" customHeight="1"/>
    <row r="8" spans="1:8" ht="12.75">
      <c r="A8" s="2" t="s">
        <v>6</v>
      </c>
      <c r="F8" s="4" t="s">
        <v>17</v>
      </c>
      <c r="G8" s="4"/>
      <c r="H8" s="1"/>
    </row>
    <row r="9" spans="1:9" ht="12.75">
      <c r="A9" s="272" t="s">
        <v>0</v>
      </c>
      <c r="B9" s="285" t="s">
        <v>21</v>
      </c>
      <c r="C9" s="272" t="s">
        <v>10</v>
      </c>
      <c r="D9" s="12" t="s">
        <v>19</v>
      </c>
      <c r="E9" s="13"/>
      <c r="F9" s="14"/>
      <c r="G9" s="14"/>
      <c r="H9" s="15"/>
      <c r="I9" s="272" t="s">
        <v>23</v>
      </c>
    </row>
    <row r="10" spans="1:9" ht="12.75">
      <c r="A10" s="273"/>
      <c r="B10" s="286"/>
      <c r="C10" s="273"/>
      <c r="D10" s="16" t="s">
        <v>185</v>
      </c>
      <c r="E10" s="16" t="s">
        <v>186</v>
      </c>
      <c r="F10" s="17" t="s">
        <v>187</v>
      </c>
      <c r="G10" s="17" t="s">
        <v>178</v>
      </c>
      <c r="H10" s="17" t="s">
        <v>1</v>
      </c>
      <c r="I10" s="273"/>
    </row>
    <row r="11" spans="1:9" ht="18" customHeight="1">
      <c r="A11" s="18" t="s">
        <v>20</v>
      </c>
      <c r="B11" s="99"/>
      <c r="C11" s="100"/>
      <c r="D11" s="101"/>
      <c r="E11" s="101"/>
      <c r="F11" s="102"/>
      <c r="G11" s="102"/>
      <c r="H11" s="103"/>
      <c r="I11" s="19"/>
    </row>
    <row r="12" spans="1:10" ht="18" customHeight="1">
      <c r="A12" s="20" t="s">
        <v>2</v>
      </c>
      <c r="B12" s="43">
        <v>149482426</v>
      </c>
      <c r="C12" s="43">
        <v>174161471.39</v>
      </c>
      <c r="D12" s="43">
        <v>9868168</v>
      </c>
      <c r="E12" s="43">
        <v>11001271</v>
      </c>
      <c r="F12" s="43">
        <v>37279574.39</v>
      </c>
      <c r="G12" s="43">
        <f>SUM(D12:F12)</f>
        <v>58149013.39</v>
      </c>
      <c r="H12" s="43">
        <v>129369179.39</v>
      </c>
      <c r="I12" s="28">
        <f>H12/B12</f>
        <v>0.8654474164742282</v>
      </c>
      <c r="J12" s="39"/>
    </row>
    <row r="13" spans="1:11" ht="18" customHeight="1">
      <c r="A13" s="22" t="s">
        <v>3</v>
      </c>
      <c r="B13" s="43">
        <v>130955727</v>
      </c>
      <c r="C13" s="43">
        <v>131575727</v>
      </c>
      <c r="D13" s="43">
        <v>9621490</v>
      </c>
      <c r="E13" s="43">
        <v>9621490</v>
      </c>
      <c r="F13" s="43">
        <v>10241490</v>
      </c>
      <c r="G13" s="43">
        <f>SUM(D13:F13)</f>
        <v>29484470</v>
      </c>
      <c r="H13" s="43">
        <v>100584023</v>
      </c>
      <c r="I13" s="28">
        <f>H13/B13</f>
        <v>0.768076550023658</v>
      </c>
      <c r="J13" s="39"/>
      <c r="K13" s="78"/>
    </row>
    <row r="14" spans="1:10" ht="18" customHeight="1">
      <c r="A14" s="21" t="s">
        <v>4</v>
      </c>
      <c r="B14" s="44">
        <v>20205214</v>
      </c>
      <c r="C14" s="43">
        <v>25851392</v>
      </c>
      <c r="D14" s="43">
        <v>8383042.68</v>
      </c>
      <c r="E14" s="43">
        <v>4273181.64</v>
      </c>
      <c r="F14" s="43">
        <v>-2455389</v>
      </c>
      <c r="G14" s="43">
        <f>SUM(D14:F14)</f>
        <v>10200835.32</v>
      </c>
      <c r="H14" s="43">
        <v>25851392.37</v>
      </c>
      <c r="I14" s="28">
        <f>H14/B14</f>
        <v>1.279441651545982</v>
      </c>
      <c r="J14" s="39"/>
    </row>
    <row r="15" spans="1:10" ht="18" customHeight="1">
      <c r="A15" s="23" t="s">
        <v>9</v>
      </c>
      <c r="B15" s="45"/>
      <c r="C15" s="45"/>
      <c r="D15" s="45"/>
      <c r="E15" s="45"/>
      <c r="F15" s="45"/>
      <c r="G15" s="45"/>
      <c r="H15" s="45"/>
      <c r="I15" s="25"/>
      <c r="J15" s="39"/>
    </row>
    <row r="16" spans="1:9" ht="8.25" customHeight="1">
      <c r="A16" s="26"/>
      <c r="B16" s="46"/>
      <c r="C16" s="46"/>
      <c r="D16" s="46"/>
      <c r="E16" s="46"/>
      <c r="F16" s="46"/>
      <c r="G16" s="46"/>
      <c r="H16" s="46"/>
      <c r="I16" s="26"/>
    </row>
    <row r="17" spans="1:11" ht="15">
      <c r="A17" s="9" t="s">
        <v>5</v>
      </c>
      <c r="B17" s="47">
        <f aca="true" t="shared" si="0" ref="B17:H17">SUM(B11:B15)</f>
        <v>300643367</v>
      </c>
      <c r="C17" s="47">
        <f t="shared" si="0"/>
        <v>331588590.39</v>
      </c>
      <c r="D17" s="47">
        <f t="shared" si="0"/>
        <v>27872700.68</v>
      </c>
      <c r="E17" s="47">
        <f t="shared" si="0"/>
        <v>24895942.64</v>
      </c>
      <c r="F17" s="47">
        <f t="shared" si="0"/>
        <v>45065675.39</v>
      </c>
      <c r="G17" s="47">
        <f t="shared" si="0"/>
        <v>97834318.71000001</v>
      </c>
      <c r="H17" s="47">
        <f t="shared" si="0"/>
        <v>255804594.76</v>
      </c>
      <c r="I17" s="29">
        <f>H17/B17</f>
        <v>0.8508572709006416</v>
      </c>
      <c r="J17" s="89"/>
      <c r="K17" s="39"/>
    </row>
    <row r="18" spans="1:9" ht="12" customHeight="1">
      <c r="A18" s="8"/>
      <c r="B18" s="104"/>
      <c r="C18" s="104"/>
      <c r="D18" s="104"/>
      <c r="E18" s="104"/>
      <c r="F18" s="104"/>
      <c r="G18" s="104"/>
      <c r="H18" s="104"/>
      <c r="I18" s="8"/>
    </row>
    <row r="19" spans="1:9" ht="12.75">
      <c r="A19" s="2" t="s">
        <v>27</v>
      </c>
      <c r="B19" s="104"/>
      <c r="C19" s="104"/>
      <c r="D19" s="104"/>
      <c r="E19" s="104"/>
      <c r="F19" s="104" t="s">
        <v>17</v>
      </c>
      <c r="G19" s="104"/>
      <c r="H19" s="104"/>
      <c r="I19" s="8"/>
    </row>
    <row r="20" spans="1:9" ht="12.75">
      <c r="A20" s="272" t="s">
        <v>0</v>
      </c>
      <c r="B20" s="281" t="s">
        <v>21</v>
      </c>
      <c r="C20" s="283" t="s">
        <v>10</v>
      </c>
      <c r="D20" s="105" t="s">
        <v>22</v>
      </c>
      <c r="E20" s="106"/>
      <c r="F20" s="107"/>
      <c r="G20" s="107"/>
      <c r="H20" s="108"/>
      <c r="I20" s="272" t="s">
        <v>24</v>
      </c>
    </row>
    <row r="21" spans="1:9" ht="12.75">
      <c r="A21" s="274"/>
      <c r="B21" s="282"/>
      <c r="C21" s="284"/>
      <c r="D21" s="109" t="s">
        <v>185</v>
      </c>
      <c r="E21" s="109" t="s">
        <v>186</v>
      </c>
      <c r="F21" s="110" t="s">
        <v>187</v>
      </c>
      <c r="G21" s="110" t="s">
        <v>178</v>
      </c>
      <c r="H21" s="110" t="s">
        <v>1</v>
      </c>
      <c r="I21" s="273"/>
    </row>
    <row r="22" spans="1:9" ht="18" customHeight="1">
      <c r="A22" s="27" t="s">
        <v>7</v>
      </c>
      <c r="B22" s="111"/>
      <c r="C22" s="111"/>
      <c r="D22" s="111"/>
      <c r="E22" s="111"/>
      <c r="F22" s="111"/>
      <c r="G22" s="111"/>
      <c r="H22" s="111"/>
      <c r="I22" s="27"/>
    </row>
    <row r="23" spans="1:11" ht="18" customHeight="1">
      <c r="A23" s="21">
        <v>1000</v>
      </c>
      <c r="B23" s="43">
        <v>216484388</v>
      </c>
      <c r="C23" s="43">
        <v>241163433.78</v>
      </c>
      <c r="D23" s="43">
        <v>20172787.73</v>
      </c>
      <c r="E23" s="43">
        <v>20389352.32</v>
      </c>
      <c r="F23" s="43">
        <v>39966754.76</v>
      </c>
      <c r="G23" s="43">
        <f>SUM(D23:F23)</f>
        <v>80528894.81</v>
      </c>
      <c r="H23" s="43">
        <v>198488353.91</v>
      </c>
      <c r="I23" s="28">
        <f>H23/B23</f>
        <v>0.9168714462217941</v>
      </c>
      <c r="J23" s="39"/>
      <c r="K23" s="78"/>
    </row>
    <row r="24" spans="1:10" ht="18" customHeight="1">
      <c r="A24" s="21">
        <v>2000</v>
      </c>
      <c r="B24" s="43">
        <v>20545722.09</v>
      </c>
      <c r="C24" s="43">
        <v>20977295.25</v>
      </c>
      <c r="D24" s="43">
        <v>1276031.79</v>
      </c>
      <c r="E24" s="43">
        <v>1235446.42</v>
      </c>
      <c r="F24" s="43">
        <v>-2183436.15</v>
      </c>
      <c r="G24" s="43">
        <f aca="true" t="shared" si="1" ref="G24:G30">SUM(D24:F24)</f>
        <v>328042.06000000006</v>
      </c>
      <c r="H24" s="43">
        <v>11121398.37</v>
      </c>
      <c r="I24" s="28">
        <f>H24/B24</f>
        <v>0.5412999514586542</v>
      </c>
      <c r="J24" s="39"/>
    </row>
    <row r="25" spans="1:10" ht="18" customHeight="1">
      <c r="A25" s="21">
        <v>3000</v>
      </c>
      <c r="B25" s="43">
        <v>49533973.02</v>
      </c>
      <c r="C25" s="43">
        <v>53834281.76</v>
      </c>
      <c r="D25" s="43">
        <v>4290669.17</v>
      </c>
      <c r="E25" s="43">
        <v>3848742.4</v>
      </c>
      <c r="F25" s="43">
        <v>4252328.97</v>
      </c>
      <c r="G25" s="43">
        <f t="shared" si="1"/>
        <v>12391740.54</v>
      </c>
      <c r="H25" s="43">
        <v>30742070.47</v>
      </c>
      <c r="I25" s="28">
        <f>H25/B25</f>
        <v>0.6206259784085455</v>
      </c>
      <c r="J25" s="39"/>
    </row>
    <row r="26" spans="1:10" ht="18" customHeight="1">
      <c r="A26" s="21">
        <v>4000</v>
      </c>
      <c r="B26" s="43"/>
      <c r="C26" s="43"/>
      <c r="D26" s="43"/>
      <c r="E26" s="43"/>
      <c r="F26" s="43"/>
      <c r="G26" s="43">
        <f t="shared" si="1"/>
        <v>0</v>
      </c>
      <c r="H26" s="43"/>
      <c r="I26" s="28"/>
      <c r="J26" s="39"/>
    </row>
    <row r="27" spans="1:10" ht="18" customHeight="1">
      <c r="A27" s="21">
        <v>5000</v>
      </c>
      <c r="B27" s="43">
        <v>8943970.5</v>
      </c>
      <c r="C27" s="43">
        <v>10478266.5</v>
      </c>
      <c r="D27" s="43">
        <v>819409.3</v>
      </c>
      <c r="E27" s="43">
        <v>1001281.68</v>
      </c>
      <c r="F27" s="43">
        <v>623220.95</v>
      </c>
      <c r="G27" s="43">
        <f t="shared" si="1"/>
        <v>2443911.9299999997</v>
      </c>
      <c r="H27" s="43">
        <v>5073088.1</v>
      </c>
      <c r="I27" s="28">
        <f>H27/B27</f>
        <v>0.5672076065098828</v>
      </c>
      <c r="J27" s="39"/>
    </row>
    <row r="28" spans="1:10" ht="18" customHeight="1">
      <c r="A28" s="21">
        <v>6000</v>
      </c>
      <c r="B28" s="43"/>
      <c r="C28" s="43"/>
      <c r="D28" s="43"/>
      <c r="E28" s="43"/>
      <c r="F28" s="43"/>
      <c r="G28" s="43">
        <f t="shared" si="1"/>
        <v>0</v>
      </c>
      <c r="H28" s="43"/>
      <c r="I28" s="28"/>
      <c r="J28" s="39"/>
    </row>
    <row r="29" spans="1:10" ht="18" customHeight="1">
      <c r="A29" s="21">
        <v>7000</v>
      </c>
      <c r="B29" s="43"/>
      <c r="C29" s="43"/>
      <c r="D29" s="43"/>
      <c r="E29" s="43"/>
      <c r="F29" s="43"/>
      <c r="G29" s="43">
        <f t="shared" si="1"/>
        <v>0</v>
      </c>
      <c r="H29" s="43"/>
      <c r="I29" s="28"/>
      <c r="J29" s="39"/>
    </row>
    <row r="30" spans="1:10" ht="18" customHeight="1">
      <c r="A30" s="21">
        <v>8000</v>
      </c>
      <c r="B30" s="43">
        <v>5135313</v>
      </c>
      <c r="C30" s="43">
        <v>5135313</v>
      </c>
      <c r="D30" s="43">
        <v>427942.76</v>
      </c>
      <c r="E30" s="43">
        <v>427942.76</v>
      </c>
      <c r="F30" s="43">
        <v>427942.76</v>
      </c>
      <c r="G30" s="43">
        <f t="shared" si="1"/>
        <v>1283828.28</v>
      </c>
      <c r="H30" s="43">
        <v>3851484.84</v>
      </c>
      <c r="I30" s="28">
        <f>H30/B30</f>
        <v>0.7500000175257088</v>
      </c>
      <c r="J30" s="39"/>
    </row>
    <row r="31" spans="1:10" ht="18" customHeight="1">
      <c r="A31" s="24" t="s">
        <v>28</v>
      </c>
      <c r="B31" s="45"/>
      <c r="C31" s="45"/>
      <c r="D31" s="45"/>
      <c r="E31" s="45"/>
      <c r="F31" s="45"/>
      <c r="G31" s="45"/>
      <c r="H31" s="45"/>
      <c r="I31" s="30"/>
      <c r="J31" s="39"/>
    </row>
    <row r="32" spans="1:10" ht="9" customHeight="1">
      <c r="A32" s="8"/>
      <c r="B32" s="48"/>
      <c r="C32" s="48"/>
      <c r="D32" s="48"/>
      <c r="E32" s="48"/>
      <c r="F32" s="48"/>
      <c r="G32" s="48"/>
      <c r="H32" s="48"/>
      <c r="I32" s="8"/>
      <c r="J32" s="39"/>
    </row>
    <row r="33" spans="1:10" ht="12.75">
      <c r="A33" s="9" t="s">
        <v>5</v>
      </c>
      <c r="B33" s="47">
        <f aca="true" t="shared" si="2" ref="B33:H33">SUM(B23:B31)</f>
        <v>300643366.61</v>
      </c>
      <c r="C33" s="47">
        <f t="shared" si="2"/>
        <v>331588590.29</v>
      </c>
      <c r="D33" s="47">
        <f t="shared" si="2"/>
        <v>26986840.75</v>
      </c>
      <c r="E33" s="47">
        <f t="shared" si="2"/>
        <v>26902765.580000002</v>
      </c>
      <c r="F33" s="47">
        <f t="shared" si="2"/>
        <v>43086811.29</v>
      </c>
      <c r="G33" s="47">
        <f t="shared" si="2"/>
        <v>96976417.62</v>
      </c>
      <c r="H33" s="47">
        <f t="shared" si="2"/>
        <v>249276395.69</v>
      </c>
      <c r="I33" s="29">
        <f>H33/B33</f>
        <v>0.8291431755198705</v>
      </c>
      <c r="J33" s="39"/>
    </row>
    <row r="34" spans="1:9" ht="10.5" customHeight="1">
      <c r="A34" s="8"/>
      <c r="B34" s="48"/>
      <c r="C34" s="48"/>
      <c r="D34" s="48"/>
      <c r="E34" s="48"/>
      <c r="F34" s="48"/>
      <c r="G34" s="48"/>
      <c r="H34" s="48"/>
      <c r="I34" s="8"/>
    </row>
    <row r="35" spans="1:9" ht="12.75">
      <c r="A35" s="10" t="s">
        <v>25</v>
      </c>
      <c r="B35" s="49">
        <f aca="true" t="shared" si="3" ref="B35:H35">B17-B33</f>
        <v>0.38999998569488525</v>
      </c>
      <c r="C35" s="49">
        <f t="shared" si="3"/>
        <v>0.09999996423721313</v>
      </c>
      <c r="D35" s="74">
        <f t="shared" si="3"/>
        <v>885859.9299999997</v>
      </c>
      <c r="E35" s="74">
        <f t="shared" si="3"/>
        <v>-2006822.9400000013</v>
      </c>
      <c r="F35" s="74">
        <f t="shared" si="3"/>
        <v>1978864.1000000015</v>
      </c>
      <c r="G35" s="74">
        <f t="shared" si="3"/>
        <v>857901.0900000036</v>
      </c>
      <c r="H35" s="49">
        <f t="shared" si="3"/>
        <v>6528199.069999993</v>
      </c>
      <c r="I35" s="31"/>
    </row>
    <row r="36" spans="1:9" ht="12.75">
      <c r="A36" s="38"/>
      <c r="B36" s="75"/>
      <c r="C36" s="75"/>
      <c r="D36" s="75"/>
      <c r="E36" s="75"/>
      <c r="F36" s="75"/>
      <c r="G36" s="75"/>
      <c r="H36" s="75"/>
      <c r="I36" s="5"/>
    </row>
    <row r="37" spans="1:9" ht="12.75">
      <c r="A37" s="38"/>
      <c r="B37" s="76"/>
      <c r="C37" s="76"/>
      <c r="D37" s="76"/>
      <c r="E37" s="76"/>
      <c r="F37" s="76"/>
      <c r="G37" s="76"/>
      <c r="H37" s="76"/>
      <c r="I37" s="5"/>
    </row>
    <row r="38" spans="1:9" ht="12.75">
      <c r="A38" s="5"/>
      <c r="B38" s="76"/>
      <c r="C38" s="76"/>
      <c r="D38" s="76"/>
      <c r="E38" s="76"/>
      <c r="F38" s="76"/>
      <c r="G38" s="76"/>
      <c r="H38" s="76"/>
      <c r="I38" s="5"/>
    </row>
    <row r="39" spans="1:9" ht="12.75">
      <c r="A39" s="5"/>
      <c r="B39" s="76"/>
      <c r="C39" s="76"/>
      <c r="D39" s="76"/>
      <c r="E39" s="76"/>
      <c r="F39" s="76"/>
      <c r="G39" s="76"/>
      <c r="H39" s="76"/>
      <c r="I39" s="5"/>
    </row>
    <row r="40" spans="1:9" ht="12.75">
      <c r="A40" s="5"/>
      <c r="B40" s="76"/>
      <c r="C40" s="76"/>
      <c r="D40" s="76"/>
      <c r="E40" s="76"/>
      <c r="F40" s="76"/>
      <c r="G40" s="76"/>
      <c r="H40" s="76"/>
      <c r="I40" s="5"/>
    </row>
    <row r="41" spans="2:8" ht="12.75">
      <c r="B41" s="40"/>
      <c r="C41" s="40"/>
      <c r="D41" s="40"/>
      <c r="E41" s="40"/>
      <c r="F41" s="40"/>
      <c r="G41" s="40"/>
      <c r="H41" s="40"/>
    </row>
    <row r="42" spans="1:9" ht="12.75">
      <c r="A42" s="2" t="s">
        <v>26</v>
      </c>
      <c r="B42" s="104"/>
      <c r="C42" s="104"/>
      <c r="D42" s="104"/>
      <c r="E42" s="104"/>
      <c r="F42" s="104" t="s">
        <v>17</v>
      </c>
      <c r="G42" s="104"/>
      <c r="H42" s="104"/>
      <c r="I42" s="8"/>
    </row>
    <row r="43" spans="1:9" ht="12.75">
      <c r="A43" s="270" t="s">
        <v>0</v>
      </c>
      <c r="B43" s="276" t="s">
        <v>21</v>
      </c>
      <c r="C43" s="278" t="s">
        <v>10</v>
      </c>
      <c r="D43" s="112" t="s">
        <v>22</v>
      </c>
      <c r="E43" s="113"/>
      <c r="F43" s="114"/>
      <c r="G43" s="114"/>
      <c r="H43" s="115"/>
      <c r="I43" s="270" t="s">
        <v>24</v>
      </c>
    </row>
    <row r="44" spans="1:9" ht="12.75">
      <c r="A44" s="275"/>
      <c r="B44" s="277"/>
      <c r="C44" s="279"/>
      <c r="D44" s="116" t="s">
        <v>185</v>
      </c>
      <c r="E44" s="116" t="s">
        <v>186</v>
      </c>
      <c r="F44" s="117" t="s">
        <v>187</v>
      </c>
      <c r="G44" s="117" t="s">
        <v>178</v>
      </c>
      <c r="H44" s="117" t="s">
        <v>1</v>
      </c>
      <c r="I44" s="271"/>
    </row>
    <row r="45" spans="1:9" ht="12.75">
      <c r="A45" s="11" t="s">
        <v>7</v>
      </c>
      <c r="B45" s="118"/>
      <c r="C45" s="118"/>
      <c r="D45" s="118"/>
      <c r="E45" s="118"/>
      <c r="F45" s="118"/>
      <c r="G45" s="118"/>
      <c r="H45" s="118"/>
      <c r="I45" s="11"/>
    </row>
    <row r="46" spans="1:9" ht="12.75">
      <c r="A46" s="6">
        <v>1000</v>
      </c>
      <c r="B46" s="62"/>
      <c r="C46" s="62"/>
      <c r="D46" s="62"/>
      <c r="E46" s="62"/>
      <c r="F46" s="62"/>
      <c r="G46" s="62"/>
      <c r="H46" s="62"/>
      <c r="I46" s="35"/>
    </row>
    <row r="47" spans="1:10" ht="12.75">
      <c r="A47" s="6">
        <v>2000</v>
      </c>
      <c r="B47" s="43">
        <v>2828730</v>
      </c>
      <c r="C47" s="62">
        <v>3260303.16</v>
      </c>
      <c r="D47" s="62">
        <v>797138.23</v>
      </c>
      <c r="E47" s="62">
        <v>345925</v>
      </c>
      <c r="F47" s="62"/>
      <c r="G47" s="62">
        <f>SUM(D47:F47)</f>
        <v>1143063.23</v>
      </c>
      <c r="H47" s="62">
        <v>3174655</v>
      </c>
      <c r="I47" s="35">
        <f>H47/B47</f>
        <v>1.1222898615279648</v>
      </c>
      <c r="J47" s="39"/>
    </row>
    <row r="48" spans="1:10" ht="12.75">
      <c r="A48" s="6">
        <v>3000</v>
      </c>
      <c r="B48" s="43">
        <v>11112870</v>
      </c>
      <c r="C48" s="62">
        <v>14793178.74</v>
      </c>
      <c r="D48" s="62">
        <v>4204289.47</v>
      </c>
      <c r="E48" s="62">
        <v>1770421.5</v>
      </c>
      <c r="F48" s="62"/>
      <c r="G48" s="62">
        <f>SUM(D48:F48)</f>
        <v>5974710.97</v>
      </c>
      <c r="H48" s="62">
        <v>12883291.5</v>
      </c>
      <c r="I48" s="35">
        <f>H48/B48</f>
        <v>1.1593127157970893</v>
      </c>
      <c r="J48" s="39"/>
    </row>
    <row r="49" spans="1:10" ht="12.75">
      <c r="A49" s="6">
        <v>4000</v>
      </c>
      <c r="B49" s="43"/>
      <c r="C49" s="62"/>
      <c r="D49" s="62"/>
      <c r="E49" s="62"/>
      <c r="F49" s="62"/>
      <c r="G49" s="62"/>
      <c r="H49" s="62"/>
      <c r="I49" s="35"/>
      <c r="J49" s="39"/>
    </row>
    <row r="50" spans="1:10" ht="12.75">
      <c r="A50" s="6">
        <v>5000</v>
      </c>
      <c r="B50" s="43">
        <v>6263614</v>
      </c>
      <c r="C50" s="62">
        <v>7797910.5</v>
      </c>
      <c r="D50" s="62">
        <v>819409.3</v>
      </c>
      <c r="E50" s="62">
        <v>1001281.68</v>
      </c>
      <c r="F50" s="62"/>
      <c r="G50" s="62">
        <f>SUM(D50:F50)</f>
        <v>1820690.98</v>
      </c>
      <c r="H50" s="62">
        <v>4449867.15</v>
      </c>
      <c r="I50" s="35">
        <f>H50/B50</f>
        <v>0.7104312542247975</v>
      </c>
      <c r="J50" s="39"/>
    </row>
    <row r="51" spans="1:9" ht="12.75">
      <c r="A51" s="6">
        <v>6000</v>
      </c>
      <c r="B51" s="62"/>
      <c r="C51" s="62"/>
      <c r="D51" s="62"/>
      <c r="E51" s="62"/>
      <c r="F51" s="62"/>
      <c r="G51" s="62"/>
      <c r="H51" s="62"/>
      <c r="I51" s="35"/>
    </row>
    <row r="52" spans="1:9" ht="12.75">
      <c r="A52" s="6">
        <v>7000</v>
      </c>
      <c r="B52" s="62"/>
      <c r="C52" s="62"/>
      <c r="D52" s="62"/>
      <c r="E52" s="62"/>
      <c r="F52" s="62"/>
      <c r="G52" s="62"/>
      <c r="H52" s="62"/>
      <c r="I52" s="35"/>
    </row>
    <row r="53" spans="1:9" ht="12.75">
      <c r="A53" s="6">
        <v>8000</v>
      </c>
      <c r="B53" s="62"/>
      <c r="C53" s="62"/>
      <c r="D53" s="62"/>
      <c r="E53" s="62"/>
      <c r="F53" s="62"/>
      <c r="G53" s="62"/>
      <c r="H53" s="62"/>
      <c r="I53" s="35"/>
    </row>
    <row r="54" spans="1:9" ht="12.75">
      <c r="A54" s="7">
        <v>9000</v>
      </c>
      <c r="B54" s="63"/>
      <c r="C54" s="63"/>
      <c r="D54" s="63"/>
      <c r="E54" s="63"/>
      <c r="F54" s="63"/>
      <c r="G54" s="63"/>
      <c r="H54" s="63"/>
      <c r="I54" s="36"/>
    </row>
    <row r="55" spans="1:9" ht="12.75">
      <c r="A55" s="8"/>
      <c r="B55" s="48"/>
      <c r="C55" s="48"/>
      <c r="D55" s="48"/>
      <c r="E55" s="48"/>
      <c r="F55" s="48"/>
      <c r="G55" s="48"/>
      <c r="H55" s="48"/>
      <c r="I55" s="8"/>
    </row>
    <row r="56" spans="1:9" ht="12.75">
      <c r="A56" s="9" t="s">
        <v>5</v>
      </c>
      <c r="B56" s="47">
        <f aca="true" t="shared" si="4" ref="B56:H56">SUM(B46:B54)</f>
        <v>20205214</v>
      </c>
      <c r="C56" s="47">
        <f t="shared" si="4"/>
        <v>25851392.4</v>
      </c>
      <c r="D56" s="47">
        <f t="shared" si="4"/>
        <v>5820836.999999999</v>
      </c>
      <c r="E56" s="47">
        <f t="shared" si="4"/>
        <v>3117628.18</v>
      </c>
      <c r="F56" s="47">
        <f t="shared" si="4"/>
        <v>0</v>
      </c>
      <c r="G56" s="47">
        <f t="shared" si="4"/>
        <v>8938465.18</v>
      </c>
      <c r="H56" s="47">
        <f t="shared" si="4"/>
        <v>20507813.65</v>
      </c>
      <c r="I56" s="37">
        <f>H56/B56</f>
        <v>1.0149763150244289</v>
      </c>
    </row>
    <row r="58" ht="12.75">
      <c r="E58" s="77"/>
    </row>
    <row r="59" ht="12.75">
      <c r="E59" s="77"/>
    </row>
    <row r="60" ht="12.75">
      <c r="E60" s="77"/>
    </row>
  </sheetData>
  <mergeCells count="15">
    <mergeCell ref="A2:I2"/>
    <mergeCell ref="A3:I3"/>
    <mergeCell ref="A4:I4"/>
    <mergeCell ref="B20:B21"/>
    <mergeCell ref="C20:C21"/>
    <mergeCell ref="A9:A10"/>
    <mergeCell ref="I9:I10"/>
    <mergeCell ref="B9:B10"/>
    <mergeCell ref="I43:I44"/>
    <mergeCell ref="C9:C10"/>
    <mergeCell ref="I20:I21"/>
    <mergeCell ref="A20:A21"/>
    <mergeCell ref="A43:A44"/>
    <mergeCell ref="B43:B44"/>
    <mergeCell ref="C43:C44"/>
  </mergeCells>
  <printOptions horizontalCentered="1"/>
  <pageMargins left="0.25" right="0.18" top="0.4724409448818898" bottom="0.5905511811023623" header="0" footer="0"/>
  <pageSetup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C13" sqref="C13"/>
    </sheetView>
  </sheetViews>
  <sheetFormatPr defaultColWidth="11.421875" defaultRowHeight="12.75"/>
  <cols>
    <col min="1" max="1" width="2.140625" style="0" customWidth="1"/>
    <col min="2" max="2" width="15.8515625" style="0" customWidth="1"/>
    <col min="3" max="3" width="20.57421875" style="0" customWidth="1"/>
    <col min="4" max="4" width="67.7109375" style="0" customWidth="1"/>
    <col min="5" max="5" width="20.8515625" style="0" customWidth="1"/>
  </cols>
  <sheetData>
    <row r="1" ht="12.75">
      <c r="E1" s="50" t="s">
        <v>155</v>
      </c>
    </row>
    <row r="3" spans="1:5" ht="12.75">
      <c r="A3" s="51" t="s">
        <v>18</v>
      </c>
      <c r="B3" s="51"/>
      <c r="C3" s="51"/>
      <c r="D3" s="51"/>
      <c r="E3" s="51"/>
    </row>
    <row r="4" spans="1:5" ht="12.75">
      <c r="A4" s="51" t="s">
        <v>14</v>
      </c>
      <c r="B4" s="51"/>
      <c r="C4" s="51"/>
      <c r="D4" s="51"/>
      <c r="E4" s="51"/>
    </row>
    <row r="5" spans="1:5" ht="12.75">
      <c r="A5" s="51" t="s">
        <v>11</v>
      </c>
      <c r="B5" s="51"/>
      <c r="C5" s="51"/>
      <c r="D5" s="51"/>
      <c r="E5" s="51"/>
    </row>
    <row r="6" spans="1:5" ht="12.75">
      <c r="A6" s="51"/>
      <c r="B6" s="51"/>
      <c r="C6" s="51"/>
      <c r="D6" s="51"/>
      <c r="E6" s="72" t="s">
        <v>188</v>
      </c>
    </row>
    <row r="7" spans="1:5" ht="12.75">
      <c r="A7" s="51" t="s">
        <v>156</v>
      </c>
      <c r="B7" s="51"/>
      <c r="C7" s="51"/>
      <c r="D7" s="51"/>
      <c r="E7" s="51"/>
    </row>
    <row r="8" spans="1:5" ht="12.75">
      <c r="A8" s="51"/>
      <c r="B8" s="51" t="s">
        <v>180</v>
      </c>
      <c r="C8" s="51"/>
      <c r="D8" s="51"/>
      <c r="E8" s="51"/>
    </row>
    <row r="10" spans="2:5" ht="12.75">
      <c r="B10" s="52" t="s">
        <v>157</v>
      </c>
      <c r="C10" s="52" t="s">
        <v>158</v>
      </c>
      <c r="D10" s="53" t="s">
        <v>0</v>
      </c>
      <c r="E10" s="52" t="s">
        <v>159</v>
      </c>
    </row>
    <row r="11" spans="2:5" ht="12.75">
      <c r="B11" s="92">
        <v>39633</v>
      </c>
      <c r="C11" s="70">
        <v>28136</v>
      </c>
      <c r="D11" s="54" t="s">
        <v>189</v>
      </c>
      <c r="E11" s="71">
        <v>4810745</v>
      </c>
    </row>
    <row r="12" spans="1:5" ht="12.75">
      <c r="A12" s="126"/>
      <c r="B12" s="61">
        <v>39633</v>
      </c>
      <c r="C12" s="59">
        <v>28144</v>
      </c>
      <c r="D12" s="55" t="s">
        <v>190</v>
      </c>
      <c r="E12" s="60">
        <v>4810745</v>
      </c>
    </row>
    <row r="13" spans="2:5" ht="12.75">
      <c r="B13" s="61">
        <v>39668</v>
      </c>
      <c r="C13" s="59">
        <v>33425</v>
      </c>
      <c r="D13" s="55" t="s">
        <v>191</v>
      </c>
      <c r="E13" s="60">
        <v>4810745</v>
      </c>
    </row>
    <row r="14" spans="2:5" ht="12.75">
      <c r="B14" s="61">
        <v>39668</v>
      </c>
      <c r="C14" s="59">
        <v>33427</v>
      </c>
      <c r="D14" s="55" t="s">
        <v>192</v>
      </c>
      <c r="E14" s="60">
        <v>4810745</v>
      </c>
    </row>
    <row r="15" spans="2:5" ht="12.75">
      <c r="B15" s="61">
        <v>39700</v>
      </c>
      <c r="C15" s="59">
        <v>39362</v>
      </c>
      <c r="D15" s="55" t="s">
        <v>193</v>
      </c>
      <c r="E15" s="60">
        <v>4810745</v>
      </c>
    </row>
    <row r="16" spans="2:6" ht="12.75">
      <c r="B16" s="61">
        <v>39700</v>
      </c>
      <c r="C16" s="59">
        <v>39363</v>
      </c>
      <c r="D16" s="55" t="s">
        <v>194</v>
      </c>
      <c r="E16" s="60">
        <v>4810745</v>
      </c>
      <c r="F16" s="127"/>
    </row>
    <row r="17" spans="2:5" ht="12.75">
      <c r="B17" s="61">
        <v>39638</v>
      </c>
      <c r="C17" s="59">
        <v>29224</v>
      </c>
      <c r="D17" s="55" t="s">
        <v>195</v>
      </c>
      <c r="E17" s="60">
        <v>620000</v>
      </c>
    </row>
    <row r="18" spans="2:6" ht="12.75">
      <c r="B18" s="55"/>
      <c r="C18" s="55"/>
      <c r="D18" s="55"/>
      <c r="E18" s="55"/>
      <c r="F18" s="127"/>
    </row>
    <row r="19" spans="2:5" ht="12.75">
      <c r="B19" s="55"/>
      <c r="C19" s="55"/>
      <c r="D19" s="55"/>
      <c r="E19" s="55"/>
    </row>
    <row r="20" spans="2:5" ht="12.75">
      <c r="B20" s="55"/>
      <c r="C20" s="55"/>
      <c r="D20" s="55"/>
      <c r="E20" s="55"/>
    </row>
    <row r="21" spans="2:5" ht="12.75">
      <c r="B21" s="55"/>
      <c r="C21" s="55"/>
      <c r="D21" s="56"/>
      <c r="E21" s="55"/>
    </row>
    <row r="22" spans="2:5" ht="12.75">
      <c r="B22" s="55"/>
      <c r="C22" s="55"/>
      <c r="D22" s="56"/>
      <c r="E22" s="55"/>
    </row>
    <row r="23" spans="2:5" ht="12.75">
      <c r="B23" s="55"/>
      <c r="C23" s="55"/>
      <c r="D23" s="56"/>
      <c r="E23" s="55"/>
    </row>
    <row r="24" spans="2:5" ht="12.75">
      <c r="B24" s="55"/>
      <c r="C24" s="55"/>
      <c r="D24" s="56"/>
      <c r="E24" s="55"/>
    </row>
    <row r="25" spans="2:5" ht="12.75">
      <c r="B25" s="55"/>
      <c r="C25" s="55"/>
      <c r="D25" s="56"/>
      <c r="E25" s="55"/>
    </row>
    <row r="26" spans="2:5" ht="12.75">
      <c r="B26" s="55"/>
      <c r="C26" s="55"/>
      <c r="D26" s="56"/>
      <c r="E26" s="55"/>
    </row>
    <row r="27" spans="2:5" ht="12.75">
      <c r="B27" s="55"/>
      <c r="C27" s="55"/>
      <c r="D27" s="56"/>
      <c r="E27" s="55"/>
    </row>
    <row r="28" spans="2:5" ht="12.75">
      <c r="B28" s="55"/>
      <c r="C28" s="55"/>
      <c r="D28" s="56"/>
      <c r="E28" s="55"/>
    </row>
    <row r="29" spans="2:5" ht="12.75">
      <c r="B29" s="55"/>
      <c r="C29" s="55"/>
      <c r="D29" s="56"/>
      <c r="E29" s="55"/>
    </row>
    <row r="30" spans="2:5" ht="12.75">
      <c r="B30" s="55"/>
      <c r="C30" s="55"/>
      <c r="D30" s="56"/>
      <c r="E30" s="55"/>
    </row>
    <row r="31" spans="2:5" ht="12.75">
      <c r="B31" s="55"/>
      <c r="C31" s="55"/>
      <c r="D31" s="56"/>
      <c r="E31" s="55"/>
    </row>
    <row r="32" spans="2:5" ht="12.75">
      <c r="B32" s="55"/>
      <c r="C32" s="55"/>
      <c r="D32" s="56"/>
      <c r="E32" s="55"/>
    </row>
    <row r="33" spans="2:5" ht="12.75">
      <c r="B33" s="55"/>
      <c r="C33" s="55"/>
      <c r="D33" s="56"/>
      <c r="E33" s="55"/>
    </row>
    <row r="34" spans="2:5" ht="12.75">
      <c r="B34" s="55"/>
      <c r="C34" s="55"/>
      <c r="D34" s="56"/>
      <c r="E34" s="55"/>
    </row>
    <row r="35" spans="2:5" ht="12.75">
      <c r="B35" s="55"/>
      <c r="C35" s="55"/>
      <c r="D35" s="56"/>
      <c r="E35" s="55"/>
    </row>
    <row r="36" spans="2:5" ht="12.75">
      <c r="B36" s="55"/>
      <c r="C36" s="55"/>
      <c r="D36" s="56"/>
      <c r="E36" s="55"/>
    </row>
    <row r="37" spans="2:5" ht="12.75">
      <c r="B37" s="55"/>
      <c r="C37" s="55"/>
      <c r="D37" s="56"/>
      <c r="E37" s="55"/>
    </row>
    <row r="38" spans="2:5" ht="12.75">
      <c r="B38" s="55"/>
      <c r="C38" s="55"/>
      <c r="D38" s="56"/>
      <c r="E38" s="55"/>
    </row>
    <row r="39" spans="2:5" ht="12.75">
      <c r="B39" s="57"/>
      <c r="C39" s="57"/>
      <c r="D39" s="58"/>
      <c r="E39" s="57"/>
    </row>
  </sheetData>
  <printOptions horizontalCentered="1"/>
  <pageMargins left="0.1968503937007874" right="0.1968503937007874" top="0.7874015748031497" bottom="0.3937007874015748" header="0" footer="0"/>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253"/>
  <sheetViews>
    <sheetView zoomScale="75" zoomScaleNormal="75" workbookViewId="0" topLeftCell="A1">
      <selection activeCell="A7" sqref="A7"/>
    </sheetView>
  </sheetViews>
  <sheetFormatPr defaultColWidth="11.421875" defaultRowHeight="12.75"/>
  <cols>
    <col min="1" max="1" width="22.57421875" style="248" customWidth="1"/>
    <col min="2" max="2" width="74.140625" style="93" customWidth="1"/>
    <col min="3" max="4" width="19.421875" style="65" customWidth="1"/>
    <col min="5" max="5" width="18.00390625" style="65" bestFit="1" customWidth="1"/>
    <col min="6" max="6" width="19.421875" style="65" customWidth="1"/>
    <col min="7" max="7" width="16.57421875" style="65" bestFit="1" customWidth="1"/>
    <col min="8" max="8" width="25.7109375" style="65" bestFit="1" customWidth="1"/>
    <col min="9" max="9" width="19.421875" style="34" bestFit="1" customWidth="1"/>
    <col min="10" max="16384" width="11.421875" style="34" customWidth="1"/>
  </cols>
  <sheetData>
    <row r="1" spans="1:8" s="33" customFormat="1" ht="18" customHeight="1">
      <c r="A1" s="246"/>
      <c r="B1" s="247"/>
      <c r="C1" s="64"/>
      <c r="D1" s="64"/>
      <c r="E1" s="64"/>
      <c r="F1" s="64"/>
      <c r="G1" s="64"/>
      <c r="H1" s="64" t="s">
        <v>12</v>
      </c>
    </row>
    <row r="2" spans="1:8" s="33" customFormat="1" ht="39" customHeight="1">
      <c r="A2" s="287" t="s">
        <v>141</v>
      </c>
      <c r="B2" s="287"/>
      <c r="C2" s="287"/>
      <c r="D2" s="287"/>
      <c r="E2" s="287"/>
      <c r="F2" s="287"/>
      <c r="G2" s="287"/>
      <c r="H2" s="287"/>
    </row>
    <row r="3" spans="1:8" s="33" customFormat="1" ht="23.25" customHeight="1">
      <c r="A3" s="287" t="s">
        <v>142</v>
      </c>
      <c r="B3" s="287"/>
      <c r="C3" s="287"/>
      <c r="D3" s="287"/>
      <c r="E3" s="287"/>
      <c r="F3" s="287"/>
      <c r="G3" s="287"/>
      <c r="H3" s="287"/>
    </row>
    <row r="4" spans="1:8" s="33" customFormat="1" ht="24" customHeight="1">
      <c r="A4" s="287" t="s">
        <v>164</v>
      </c>
      <c r="B4" s="287"/>
      <c r="C4" s="287"/>
      <c r="D4" s="287"/>
      <c r="E4" s="287"/>
      <c r="F4" s="287"/>
      <c r="G4" s="287"/>
      <c r="H4" s="287"/>
    </row>
    <row r="6" spans="7:8" ht="15">
      <c r="G6" s="65" t="s">
        <v>8</v>
      </c>
      <c r="H6" s="65" t="s">
        <v>188</v>
      </c>
    </row>
    <row r="7" ht="15.75" thickBot="1">
      <c r="C7" s="94"/>
    </row>
    <row r="8" spans="1:8" ht="23.25" customHeight="1" thickBot="1" thickTop="1">
      <c r="A8" s="249" t="s">
        <v>30</v>
      </c>
      <c r="B8" s="250"/>
      <c r="C8" s="66"/>
      <c r="D8" s="66"/>
      <c r="E8" s="66"/>
      <c r="F8" s="66"/>
      <c r="G8" s="66"/>
      <c r="H8" s="73"/>
    </row>
    <row r="9" ht="16.5" thickBot="1" thickTop="1"/>
    <row r="10" spans="1:8" s="85" customFormat="1" ht="17.25" customHeight="1" thickTop="1">
      <c r="A10" s="251" t="s">
        <v>31</v>
      </c>
      <c r="B10" s="252" t="s">
        <v>32</v>
      </c>
      <c r="C10" s="84" t="s">
        <v>33</v>
      </c>
      <c r="D10" s="84" t="s">
        <v>10</v>
      </c>
      <c r="E10" s="121" t="s">
        <v>36</v>
      </c>
      <c r="F10" s="98" t="s">
        <v>1</v>
      </c>
      <c r="G10" s="120"/>
      <c r="H10" s="288" t="s">
        <v>13</v>
      </c>
    </row>
    <row r="11" spans="1:8" s="88" customFormat="1" ht="16.5" thickBot="1">
      <c r="A11" s="253" t="s">
        <v>34</v>
      </c>
      <c r="B11" s="254"/>
      <c r="C11" s="86" t="s">
        <v>35</v>
      </c>
      <c r="D11" s="86"/>
      <c r="E11" s="86" t="s">
        <v>184</v>
      </c>
      <c r="F11" s="86" t="s">
        <v>16</v>
      </c>
      <c r="G11" s="87" t="s">
        <v>37</v>
      </c>
      <c r="H11" s="289"/>
    </row>
    <row r="12" spans="1:8" s="32" customFormat="1" ht="30.75" customHeight="1" thickTop="1">
      <c r="A12" s="255" t="s">
        <v>38</v>
      </c>
      <c r="B12" s="256" t="s">
        <v>39</v>
      </c>
      <c r="C12" s="67">
        <v>300643367</v>
      </c>
      <c r="D12" s="67">
        <v>331588590.79</v>
      </c>
      <c r="E12" s="67">
        <v>96976417.62000003</v>
      </c>
      <c r="F12" s="67">
        <v>249276395.69000003</v>
      </c>
      <c r="G12" s="257">
        <v>0.8291431744442911</v>
      </c>
      <c r="H12" s="79">
        <v>82312195.1</v>
      </c>
    </row>
    <row r="13" spans="1:9" s="32" customFormat="1" ht="19.5" customHeight="1">
      <c r="A13" s="258">
        <v>1000</v>
      </c>
      <c r="B13" s="259" t="s">
        <v>149</v>
      </c>
      <c r="C13" s="90">
        <v>216484388.39</v>
      </c>
      <c r="D13" s="90">
        <v>241163433.78</v>
      </c>
      <c r="E13" s="90">
        <v>80528894.81000002</v>
      </c>
      <c r="F13" s="90">
        <v>198488353.91000003</v>
      </c>
      <c r="G13" s="260">
        <v>0.916871444570036</v>
      </c>
      <c r="H13" s="80">
        <v>42675079.86999999</v>
      </c>
      <c r="I13" s="269"/>
    </row>
    <row r="14" spans="1:8" ht="19.5" customHeight="1">
      <c r="A14" s="122">
        <v>1101</v>
      </c>
      <c r="B14" s="261" t="s">
        <v>181</v>
      </c>
      <c r="C14" s="91">
        <v>105482981.28</v>
      </c>
      <c r="D14" s="91">
        <v>113232379.6</v>
      </c>
      <c r="E14" s="91">
        <v>38076710.650000006</v>
      </c>
      <c r="F14" s="91">
        <v>96390712.62</v>
      </c>
      <c r="G14" s="262">
        <v>0.9138034538873625</v>
      </c>
      <c r="H14" s="96">
        <v>16841666.97999999</v>
      </c>
    </row>
    <row r="15" spans="1:8" ht="19.5" customHeight="1">
      <c r="A15" s="122">
        <v>1202</v>
      </c>
      <c r="B15" s="261" t="s">
        <v>40</v>
      </c>
      <c r="C15" s="91">
        <v>210984.36</v>
      </c>
      <c r="D15" s="91">
        <v>210984.36</v>
      </c>
      <c r="E15" s="91">
        <v>228528.39</v>
      </c>
      <c r="F15" s="91">
        <v>381987.61</v>
      </c>
      <c r="G15" s="262">
        <v>1.8105020201497402</v>
      </c>
      <c r="H15" s="96">
        <v>-171003.25</v>
      </c>
    </row>
    <row r="16" spans="1:8" ht="19.5" customHeight="1">
      <c r="A16" s="122">
        <v>1204</v>
      </c>
      <c r="B16" s="261" t="s">
        <v>177</v>
      </c>
      <c r="C16" s="91">
        <v>331419.4</v>
      </c>
      <c r="D16" s="91">
        <v>331419.4</v>
      </c>
      <c r="E16" s="91">
        <v>0</v>
      </c>
      <c r="F16" s="91">
        <v>0</v>
      </c>
      <c r="G16" s="262">
        <v>0</v>
      </c>
      <c r="H16" s="96">
        <v>331419.4</v>
      </c>
    </row>
    <row r="17" spans="1:8" ht="19.5" customHeight="1">
      <c r="A17" s="122">
        <v>1301</v>
      </c>
      <c r="B17" s="261" t="s">
        <v>182</v>
      </c>
      <c r="C17" s="91">
        <v>5285233.04</v>
      </c>
      <c r="D17" s="91">
        <v>5285233.04</v>
      </c>
      <c r="E17" s="91">
        <v>1602093.64</v>
      </c>
      <c r="F17" s="91">
        <v>4290936.62</v>
      </c>
      <c r="G17" s="262">
        <v>0.8118727381602837</v>
      </c>
      <c r="H17" s="96">
        <v>994296.42</v>
      </c>
    </row>
    <row r="18" spans="1:8" ht="19.5" customHeight="1">
      <c r="A18" s="122">
        <v>1302</v>
      </c>
      <c r="B18" s="261" t="s">
        <v>183</v>
      </c>
      <c r="C18" s="91">
        <v>7601155.88</v>
      </c>
      <c r="D18" s="91">
        <v>8161133.68</v>
      </c>
      <c r="E18" s="91">
        <v>2891170.79</v>
      </c>
      <c r="F18" s="91">
        <v>7190304.14</v>
      </c>
      <c r="G18" s="262">
        <v>0.945948781147743</v>
      </c>
      <c r="H18" s="96">
        <v>970829.54</v>
      </c>
    </row>
    <row r="19" spans="1:8" ht="19.5" customHeight="1">
      <c r="A19" s="122">
        <v>1306</v>
      </c>
      <c r="B19" s="261" t="s">
        <v>41</v>
      </c>
      <c r="C19" s="91">
        <v>6512595.16</v>
      </c>
      <c r="D19" s="91">
        <v>8624599.3</v>
      </c>
      <c r="E19" s="91">
        <v>3748239.13</v>
      </c>
      <c r="F19" s="91">
        <v>7906463.2</v>
      </c>
      <c r="G19" s="262">
        <v>1.2140265141246704</v>
      </c>
      <c r="H19" s="96">
        <v>718136.1000000006</v>
      </c>
    </row>
    <row r="20" spans="1:8" ht="19.5" customHeight="1">
      <c r="A20" s="122">
        <v>1307</v>
      </c>
      <c r="B20" s="261" t="s">
        <v>42</v>
      </c>
      <c r="C20" s="91">
        <v>14651239.44</v>
      </c>
      <c r="D20" s="91">
        <v>18374763.51</v>
      </c>
      <c r="E20" s="91">
        <v>7808831.52</v>
      </c>
      <c r="F20" s="91">
        <v>16471798.35</v>
      </c>
      <c r="G20" s="262">
        <v>1.1242597199681013</v>
      </c>
      <c r="H20" s="96">
        <v>1902965.16</v>
      </c>
    </row>
    <row r="21" spans="1:8" ht="19.5" customHeight="1">
      <c r="A21" s="122">
        <v>1308</v>
      </c>
      <c r="B21" s="261" t="s">
        <v>43</v>
      </c>
      <c r="C21" s="91">
        <v>7456410.62</v>
      </c>
      <c r="D21" s="91">
        <v>8013470.68</v>
      </c>
      <c r="E21" s="91">
        <v>3507791.17</v>
      </c>
      <c r="F21" s="91">
        <v>7947385.65</v>
      </c>
      <c r="G21" s="262">
        <v>1.0658460290106717</v>
      </c>
      <c r="H21" s="96">
        <v>66085.02999999933</v>
      </c>
    </row>
    <row r="22" spans="1:8" ht="19.5" customHeight="1">
      <c r="A22" s="122">
        <v>1311</v>
      </c>
      <c r="B22" s="261" t="s">
        <v>165</v>
      </c>
      <c r="C22" s="91">
        <v>0</v>
      </c>
      <c r="D22" s="91">
        <v>0</v>
      </c>
      <c r="E22" s="91">
        <v>91548.89</v>
      </c>
      <c r="F22" s="91">
        <v>91548.89</v>
      </c>
      <c r="G22" s="262"/>
      <c r="H22" s="96">
        <v>-91548.89</v>
      </c>
    </row>
    <row r="23" spans="1:8" ht="19.5" customHeight="1">
      <c r="A23" s="122">
        <v>1313</v>
      </c>
      <c r="B23" s="261" t="s">
        <v>45</v>
      </c>
      <c r="C23" s="91">
        <v>377629.45</v>
      </c>
      <c r="D23" s="91">
        <v>377629.45</v>
      </c>
      <c r="E23" s="91">
        <v>134768.04</v>
      </c>
      <c r="F23" s="91">
        <v>352254.14</v>
      </c>
      <c r="G23" s="262">
        <v>0.9328036783148136</v>
      </c>
      <c r="H23" s="96">
        <v>25375.31</v>
      </c>
    </row>
    <row r="24" spans="1:8" ht="19.5" customHeight="1">
      <c r="A24" s="122">
        <v>1315</v>
      </c>
      <c r="B24" s="261" t="s">
        <v>46</v>
      </c>
      <c r="C24" s="91">
        <v>1911936.68</v>
      </c>
      <c r="D24" s="91">
        <v>1911936.68</v>
      </c>
      <c r="E24" s="91">
        <v>483293.74</v>
      </c>
      <c r="F24" s="91">
        <v>1451314.8</v>
      </c>
      <c r="G24" s="262">
        <v>0.7590809963434564</v>
      </c>
      <c r="H24" s="96">
        <v>460621.88</v>
      </c>
    </row>
    <row r="25" spans="1:8" ht="19.5" customHeight="1">
      <c r="A25" s="122">
        <v>1316</v>
      </c>
      <c r="B25" s="261" t="s">
        <v>47</v>
      </c>
      <c r="C25" s="91">
        <v>963489.84</v>
      </c>
      <c r="D25" s="91">
        <v>963489.84</v>
      </c>
      <c r="E25" s="91">
        <v>250929.01</v>
      </c>
      <c r="F25" s="91">
        <v>745262.3</v>
      </c>
      <c r="G25" s="262">
        <v>0.7735030189835733</v>
      </c>
      <c r="H25" s="96">
        <v>218227.54</v>
      </c>
    </row>
    <row r="26" spans="1:8" ht="19.5" customHeight="1">
      <c r="A26" s="122">
        <v>1317</v>
      </c>
      <c r="B26" s="261" t="s">
        <v>48</v>
      </c>
      <c r="C26" s="91">
        <v>1481784.57</v>
      </c>
      <c r="D26" s="91">
        <v>2337486.6</v>
      </c>
      <c r="E26" s="91">
        <v>1238595.86</v>
      </c>
      <c r="F26" s="91">
        <v>1960358.62</v>
      </c>
      <c r="G26" s="262">
        <v>1.3229714087250888</v>
      </c>
      <c r="H26" s="96">
        <v>377127.98</v>
      </c>
    </row>
    <row r="27" spans="1:8" ht="19.5" customHeight="1">
      <c r="A27" s="122">
        <v>1322</v>
      </c>
      <c r="B27" s="261" t="s">
        <v>44</v>
      </c>
      <c r="C27" s="91">
        <v>600000</v>
      </c>
      <c r="D27" s="91">
        <v>860000</v>
      </c>
      <c r="E27" s="91">
        <v>525000</v>
      </c>
      <c r="F27" s="91">
        <v>830000</v>
      </c>
      <c r="G27" s="262">
        <v>1.3833333333333333</v>
      </c>
      <c r="H27" s="96">
        <v>30000</v>
      </c>
    </row>
    <row r="28" spans="1:8" ht="19.5" customHeight="1">
      <c r="A28" s="122">
        <v>1323</v>
      </c>
      <c r="B28" s="261" t="s">
        <v>49</v>
      </c>
      <c r="C28" s="91">
        <v>1650843.5</v>
      </c>
      <c r="D28" s="91">
        <v>1983182.43</v>
      </c>
      <c r="E28" s="91">
        <v>830095.44</v>
      </c>
      <c r="F28" s="91">
        <v>1732844.8</v>
      </c>
      <c r="G28" s="262">
        <v>1.0496723644609558</v>
      </c>
      <c r="H28" s="96">
        <v>250337.63</v>
      </c>
    </row>
    <row r="29" spans="1:8" ht="19.5" customHeight="1">
      <c r="A29" s="122">
        <v>1324</v>
      </c>
      <c r="B29" s="261" t="s">
        <v>50</v>
      </c>
      <c r="C29" s="91">
        <v>3175240.92</v>
      </c>
      <c r="D29" s="91">
        <v>3322193.85</v>
      </c>
      <c r="E29" s="91">
        <v>1064312.59</v>
      </c>
      <c r="F29" s="91">
        <v>2814583.23</v>
      </c>
      <c r="G29" s="262">
        <v>0.8864156455882409</v>
      </c>
      <c r="H29" s="96">
        <v>507610.62</v>
      </c>
    </row>
    <row r="30" spans="1:8" ht="19.5" customHeight="1">
      <c r="A30" s="122">
        <v>1327</v>
      </c>
      <c r="B30" s="261" t="s">
        <v>51</v>
      </c>
      <c r="C30" s="91">
        <v>5485893.16</v>
      </c>
      <c r="D30" s="91">
        <v>5485893.16</v>
      </c>
      <c r="E30" s="91">
        <v>1445522.25</v>
      </c>
      <c r="F30" s="91">
        <v>4256217.4</v>
      </c>
      <c r="G30" s="262">
        <v>0.775847665250557</v>
      </c>
      <c r="H30" s="96">
        <v>1229675.76</v>
      </c>
    </row>
    <row r="31" spans="1:8" ht="19.5" customHeight="1">
      <c r="A31" s="122">
        <v>1328</v>
      </c>
      <c r="B31" s="261" t="s">
        <v>52</v>
      </c>
      <c r="C31" s="91">
        <v>30160</v>
      </c>
      <c r="D31" s="91">
        <v>30160</v>
      </c>
      <c r="E31" s="91">
        <v>9220</v>
      </c>
      <c r="F31" s="91">
        <v>23640</v>
      </c>
      <c r="G31" s="262">
        <v>0.7838196286472149</v>
      </c>
      <c r="H31" s="96">
        <v>6520</v>
      </c>
    </row>
    <row r="32" spans="1:8" ht="19.5" customHeight="1">
      <c r="A32" s="122">
        <v>1329</v>
      </c>
      <c r="B32" s="261" t="s">
        <v>53</v>
      </c>
      <c r="C32" s="91">
        <v>1389313.44</v>
      </c>
      <c r="D32" s="91">
        <v>1389313.44</v>
      </c>
      <c r="E32" s="91">
        <v>359208.7</v>
      </c>
      <c r="F32" s="91">
        <v>1062344.3</v>
      </c>
      <c r="G32" s="262">
        <v>0.7646541589635814</v>
      </c>
      <c r="H32" s="96">
        <v>326969.14</v>
      </c>
    </row>
    <row r="33" spans="1:8" ht="19.5" customHeight="1">
      <c r="A33" s="122">
        <v>1333</v>
      </c>
      <c r="B33" s="261" t="s">
        <v>54</v>
      </c>
      <c r="C33" s="91">
        <v>2290352.03</v>
      </c>
      <c r="D33" s="91">
        <v>2989526.91</v>
      </c>
      <c r="E33" s="91">
        <v>1190106.64</v>
      </c>
      <c r="F33" s="91">
        <v>1889874.36</v>
      </c>
      <c r="G33" s="262">
        <v>0.825145800840057</v>
      </c>
      <c r="H33" s="96">
        <v>1099652.55</v>
      </c>
    </row>
    <row r="34" spans="1:8" ht="19.5" customHeight="1">
      <c r="A34" s="122">
        <v>1336</v>
      </c>
      <c r="B34" s="261" t="s">
        <v>55</v>
      </c>
      <c r="C34" s="91">
        <v>43845.12</v>
      </c>
      <c r="D34" s="91">
        <v>88845.12</v>
      </c>
      <c r="E34" s="91">
        <v>39814.18</v>
      </c>
      <c r="F34" s="91">
        <v>61451.94</v>
      </c>
      <c r="G34" s="262">
        <v>1.401568521194605</v>
      </c>
      <c r="H34" s="96">
        <v>27393.18</v>
      </c>
    </row>
    <row r="35" spans="1:8" ht="19.5" customHeight="1">
      <c r="A35" s="122">
        <v>1339</v>
      </c>
      <c r="B35" s="261" t="s">
        <v>56</v>
      </c>
      <c r="C35" s="91">
        <v>332520</v>
      </c>
      <c r="D35" s="91">
        <v>332520</v>
      </c>
      <c r="E35" s="91">
        <v>99450</v>
      </c>
      <c r="F35" s="91">
        <v>281690</v>
      </c>
      <c r="G35" s="262">
        <v>0.8471370143149284</v>
      </c>
      <c r="H35" s="96">
        <v>50830</v>
      </c>
    </row>
    <row r="36" spans="1:8" ht="19.5" customHeight="1">
      <c r="A36" s="122">
        <v>1342</v>
      </c>
      <c r="B36" s="261" t="s">
        <v>57</v>
      </c>
      <c r="C36" s="91">
        <v>417120</v>
      </c>
      <c r="D36" s="91">
        <v>417120</v>
      </c>
      <c r="E36" s="91">
        <v>0</v>
      </c>
      <c r="F36" s="91">
        <v>181102.72</v>
      </c>
      <c r="G36" s="262">
        <v>0.4341741465285769</v>
      </c>
      <c r="H36" s="96">
        <v>236017.28</v>
      </c>
    </row>
    <row r="37" spans="1:8" ht="19.5" customHeight="1">
      <c r="A37" s="122">
        <v>1343</v>
      </c>
      <c r="B37" s="261" t="s">
        <v>147</v>
      </c>
      <c r="C37" s="91">
        <v>1444000</v>
      </c>
      <c r="D37" s="91">
        <v>1444000</v>
      </c>
      <c r="E37" s="91">
        <v>1129472.23</v>
      </c>
      <c r="F37" s="91">
        <v>1129472.23</v>
      </c>
      <c r="G37" s="262">
        <v>0.782182984764543</v>
      </c>
      <c r="H37" s="96">
        <v>314527.77</v>
      </c>
    </row>
    <row r="38" spans="1:8" ht="19.5" customHeight="1">
      <c r="A38" s="122">
        <v>1345</v>
      </c>
      <c r="B38" s="261" t="s">
        <v>58</v>
      </c>
      <c r="C38" s="91">
        <v>243960</v>
      </c>
      <c r="D38" s="91">
        <v>328960</v>
      </c>
      <c r="E38" s="91">
        <v>94860</v>
      </c>
      <c r="F38" s="91">
        <v>248746.66</v>
      </c>
      <c r="G38" s="262">
        <v>1.0196206755205772</v>
      </c>
      <c r="H38" s="96">
        <v>80213.34</v>
      </c>
    </row>
    <row r="39" spans="1:8" ht="19.5" customHeight="1">
      <c r="A39" s="122">
        <v>1347</v>
      </c>
      <c r="B39" s="261" t="s">
        <v>59</v>
      </c>
      <c r="C39" s="91">
        <v>6134070.08</v>
      </c>
      <c r="D39" s="91">
        <v>6694976.0200000005</v>
      </c>
      <c r="E39" s="91">
        <v>2654372.03</v>
      </c>
      <c r="F39" s="91">
        <v>6617487.09</v>
      </c>
      <c r="G39" s="262">
        <v>1.0788085241438912</v>
      </c>
      <c r="H39" s="96">
        <v>77488.93000000063</v>
      </c>
    </row>
    <row r="40" spans="1:8" ht="19.5" customHeight="1">
      <c r="A40" s="122">
        <v>1360</v>
      </c>
      <c r="B40" s="261" t="s">
        <v>148</v>
      </c>
      <c r="C40" s="91">
        <v>98000</v>
      </c>
      <c r="D40" s="91">
        <v>98000</v>
      </c>
      <c r="E40" s="91">
        <v>7500</v>
      </c>
      <c r="F40" s="91">
        <v>40500</v>
      </c>
      <c r="G40" s="262">
        <v>0.413265306122449</v>
      </c>
      <c r="H40" s="96">
        <v>57500</v>
      </c>
    </row>
    <row r="41" spans="1:8" ht="19.5" customHeight="1">
      <c r="A41" s="122">
        <v>1361</v>
      </c>
      <c r="B41" s="261" t="s">
        <v>60</v>
      </c>
      <c r="C41" s="91">
        <v>2659800.53</v>
      </c>
      <c r="D41" s="91">
        <v>2774343.12</v>
      </c>
      <c r="E41" s="91">
        <v>862979.42</v>
      </c>
      <c r="F41" s="91">
        <v>2306837.88</v>
      </c>
      <c r="G41" s="262">
        <v>0.8672973232319794</v>
      </c>
      <c r="H41" s="96">
        <v>467505.24</v>
      </c>
    </row>
    <row r="42" spans="1:8" ht="19.5" customHeight="1">
      <c r="A42" s="122">
        <v>1362</v>
      </c>
      <c r="B42" s="261" t="s">
        <v>61</v>
      </c>
      <c r="C42" s="91">
        <v>84000</v>
      </c>
      <c r="D42" s="91">
        <v>84000</v>
      </c>
      <c r="E42" s="91">
        <v>7000</v>
      </c>
      <c r="F42" s="91">
        <v>53200</v>
      </c>
      <c r="G42" s="262">
        <v>0.6333333333333333</v>
      </c>
      <c r="H42" s="96">
        <v>30800</v>
      </c>
    </row>
    <row r="43" spans="1:8" ht="19.5" customHeight="1">
      <c r="A43" s="122">
        <v>1401</v>
      </c>
      <c r="B43" s="261" t="s">
        <v>62</v>
      </c>
      <c r="C43" s="91">
        <v>9289316.45</v>
      </c>
      <c r="D43" s="91">
        <v>10118269.02</v>
      </c>
      <c r="E43" s="91">
        <v>3221262.88</v>
      </c>
      <c r="F43" s="91">
        <v>8034040.34</v>
      </c>
      <c r="G43" s="262">
        <v>0.8648688397303981</v>
      </c>
      <c r="H43" s="96">
        <v>2084228.68</v>
      </c>
    </row>
    <row r="44" spans="1:8" ht="19.5" customHeight="1">
      <c r="A44" s="122">
        <v>1403</v>
      </c>
      <c r="B44" s="261" t="s">
        <v>63</v>
      </c>
      <c r="C44" s="91">
        <v>5284.28</v>
      </c>
      <c r="D44" s="91">
        <v>5284.28</v>
      </c>
      <c r="E44" s="91">
        <v>639.9</v>
      </c>
      <c r="F44" s="91">
        <v>3073.9</v>
      </c>
      <c r="G44" s="262">
        <v>0.5817064954922904</v>
      </c>
      <c r="H44" s="96">
        <v>2210.38</v>
      </c>
    </row>
    <row r="45" spans="1:8" ht="19.5" customHeight="1">
      <c r="A45" s="122">
        <v>1404</v>
      </c>
      <c r="B45" s="261" t="s">
        <v>64</v>
      </c>
      <c r="C45" s="91">
        <v>62298.88</v>
      </c>
      <c r="D45" s="91">
        <v>155134.38</v>
      </c>
      <c r="E45" s="91">
        <v>-4592.6</v>
      </c>
      <c r="F45" s="91">
        <v>24314.14</v>
      </c>
      <c r="G45" s="262">
        <v>0.39028213669330813</v>
      </c>
      <c r="H45" s="96">
        <v>130820.24</v>
      </c>
    </row>
    <row r="46" spans="1:8" ht="19.5" customHeight="1">
      <c r="A46" s="122">
        <v>1405</v>
      </c>
      <c r="B46" s="261" t="s">
        <v>65</v>
      </c>
      <c r="C46" s="91">
        <v>17156407.96</v>
      </c>
      <c r="D46" s="91">
        <v>19518608.1</v>
      </c>
      <c r="E46" s="91">
        <v>5157738.12</v>
      </c>
      <c r="F46" s="91">
        <v>14682852.75</v>
      </c>
      <c r="G46" s="262">
        <v>0.8558232459984007</v>
      </c>
      <c r="H46" s="96">
        <v>4835755.35</v>
      </c>
    </row>
    <row r="47" spans="1:8" ht="19.5" customHeight="1">
      <c r="A47" s="122">
        <v>1406</v>
      </c>
      <c r="B47" s="261" t="s">
        <v>66</v>
      </c>
      <c r="C47" s="91">
        <v>558151.24</v>
      </c>
      <c r="D47" s="91">
        <v>598215.95</v>
      </c>
      <c r="E47" s="91">
        <v>189487.28</v>
      </c>
      <c r="F47" s="91">
        <v>472818.92</v>
      </c>
      <c r="G47" s="262">
        <v>0.8471161328961663</v>
      </c>
      <c r="H47" s="96">
        <v>125397.03</v>
      </c>
    </row>
    <row r="48" spans="1:8" ht="19.5" customHeight="1">
      <c r="A48" s="122">
        <v>1407</v>
      </c>
      <c r="B48" s="261" t="s">
        <v>67</v>
      </c>
      <c r="C48" s="91">
        <v>557244.76</v>
      </c>
      <c r="D48" s="91">
        <v>597309.47</v>
      </c>
      <c r="E48" s="91">
        <v>189487.28</v>
      </c>
      <c r="F48" s="91">
        <v>472592.3</v>
      </c>
      <c r="G48" s="262">
        <v>0.8480874723703099</v>
      </c>
      <c r="H48" s="96">
        <v>124717.17</v>
      </c>
    </row>
    <row r="49" spans="1:8" ht="19.5" customHeight="1">
      <c r="A49" s="122">
        <v>1408</v>
      </c>
      <c r="B49" s="261" t="s">
        <v>68</v>
      </c>
      <c r="C49" s="91">
        <v>5572448.08</v>
      </c>
      <c r="D49" s="91">
        <v>5812836.34</v>
      </c>
      <c r="E49" s="91">
        <v>197501.68</v>
      </c>
      <c r="F49" s="91">
        <v>2832850.58</v>
      </c>
      <c r="G49" s="262">
        <v>0.5083673350259371</v>
      </c>
      <c r="H49" s="96">
        <v>2979985.76</v>
      </c>
    </row>
    <row r="50" spans="1:8" ht="19.5" customHeight="1">
      <c r="A50" s="122">
        <v>1409</v>
      </c>
      <c r="B50" s="261" t="s">
        <v>69</v>
      </c>
      <c r="C50" s="91">
        <v>199495.92</v>
      </c>
      <c r="D50" s="91">
        <v>199495.92</v>
      </c>
      <c r="E50" s="91">
        <v>60102.49</v>
      </c>
      <c r="F50" s="91">
        <v>180083.22</v>
      </c>
      <c r="G50" s="262">
        <v>0.9026912430088795</v>
      </c>
      <c r="H50" s="96">
        <v>19412.7</v>
      </c>
    </row>
    <row r="51" spans="1:8" ht="19.5" customHeight="1">
      <c r="A51" s="122">
        <v>1410</v>
      </c>
      <c r="B51" s="261" t="s">
        <v>179</v>
      </c>
      <c r="C51" s="91">
        <v>61296.4</v>
      </c>
      <c r="D51" s="91">
        <v>1141425.82</v>
      </c>
      <c r="E51" s="91">
        <v>821541.84</v>
      </c>
      <c r="F51" s="91">
        <v>945150.16</v>
      </c>
      <c r="G51" s="262">
        <v>15.419342082079861</v>
      </c>
      <c r="H51" s="96">
        <v>196275.66</v>
      </c>
    </row>
    <row r="52" spans="1:8" s="33" customFormat="1" ht="19.5" customHeight="1">
      <c r="A52" s="122">
        <v>1502</v>
      </c>
      <c r="B52" s="261" t="s">
        <v>70</v>
      </c>
      <c r="C52" s="91">
        <v>1176465.92</v>
      </c>
      <c r="D52" s="91">
        <v>2493051.31</v>
      </c>
      <c r="E52" s="91">
        <v>314311.63</v>
      </c>
      <c r="F52" s="91">
        <v>2130258.05</v>
      </c>
      <c r="G52" s="262">
        <v>1.810726527462861</v>
      </c>
      <c r="H52" s="96">
        <v>362793.26</v>
      </c>
    </row>
    <row r="53" spans="1:8" ht="19.5" customHeight="1">
      <c r="A53" s="122">
        <v>1506</v>
      </c>
      <c r="B53" s="261" t="s">
        <v>71</v>
      </c>
      <c r="C53" s="91">
        <v>3500000</v>
      </c>
      <c r="D53" s="91">
        <v>4376243</v>
      </c>
      <c r="E53" s="91">
        <v>0</v>
      </c>
      <c r="F53" s="91">
        <v>0</v>
      </c>
      <c r="G53" s="262">
        <v>0</v>
      </c>
      <c r="H53" s="96">
        <v>4376243</v>
      </c>
    </row>
    <row r="54" spans="1:8" ht="19.5" customHeight="1">
      <c r="A54" s="123">
        <v>2000</v>
      </c>
      <c r="B54" s="263" t="s">
        <v>150</v>
      </c>
      <c r="C54" s="81">
        <v>20545722.089999996</v>
      </c>
      <c r="D54" s="81">
        <v>20977295.25</v>
      </c>
      <c r="E54" s="81">
        <v>328042.06</v>
      </c>
      <c r="F54" s="81">
        <v>11121398.37</v>
      </c>
      <c r="G54" s="260">
        <v>0.5412999514586543</v>
      </c>
      <c r="H54" s="81">
        <v>9855896.879999999</v>
      </c>
    </row>
    <row r="55" spans="1:8" ht="19.5" customHeight="1">
      <c r="A55" s="124">
        <v>2101</v>
      </c>
      <c r="B55" s="82" t="s">
        <v>72</v>
      </c>
      <c r="C55" s="91">
        <v>2037958.06</v>
      </c>
      <c r="D55" s="91">
        <v>2037958.06</v>
      </c>
      <c r="E55" s="91">
        <v>374041.47</v>
      </c>
      <c r="F55" s="91">
        <v>1133169.54</v>
      </c>
      <c r="G55" s="262">
        <v>0.5560318253065522</v>
      </c>
      <c r="H55" s="96">
        <v>904788.52</v>
      </c>
    </row>
    <row r="56" spans="1:8" ht="19.5" customHeight="1">
      <c r="A56" s="124">
        <v>2102</v>
      </c>
      <c r="B56" s="82" t="s">
        <v>73</v>
      </c>
      <c r="C56" s="91">
        <v>401242</v>
      </c>
      <c r="D56" s="91">
        <v>401242</v>
      </c>
      <c r="E56" s="91">
        <v>152989.54</v>
      </c>
      <c r="F56" s="91">
        <v>390021.99</v>
      </c>
      <c r="G56" s="262">
        <v>0.9720368007337218</v>
      </c>
      <c r="H56" s="96">
        <v>11220.01</v>
      </c>
    </row>
    <row r="57" spans="1:8" ht="19.5" customHeight="1">
      <c r="A57" s="124">
        <v>2103</v>
      </c>
      <c r="B57" s="82" t="s">
        <v>74</v>
      </c>
      <c r="C57" s="91">
        <v>3007513.6</v>
      </c>
      <c r="D57" s="91">
        <v>3007513.6</v>
      </c>
      <c r="E57" s="91">
        <v>-2464735.15</v>
      </c>
      <c r="F57" s="91">
        <v>2181949.77</v>
      </c>
      <c r="G57" s="262">
        <v>0.7254995521882261</v>
      </c>
      <c r="H57" s="96">
        <v>825563.83</v>
      </c>
    </row>
    <row r="58" spans="1:8" ht="19.5" customHeight="1">
      <c r="A58" s="124">
        <v>2104</v>
      </c>
      <c r="B58" s="82" t="s">
        <v>75</v>
      </c>
      <c r="C58" s="91">
        <v>1016495.21</v>
      </c>
      <c r="D58" s="91">
        <v>1116495.21</v>
      </c>
      <c r="E58" s="91">
        <v>28070.28</v>
      </c>
      <c r="F58" s="91">
        <v>99483.78</v>
      </c>
      <c r="G58" s="262">
        <v>0.09786940363447458</v>
      </c>
      <c r="H58" s="96">
        <v>1017011.43</v>
      </c>
    </row>
    <row r="59" spans="1:8" ht="19.5" customHeight="1">
      <c r="A59" s="124">
        <v>2105</v>
      </c>
      <c r="B59" s="82" t="s">
        <v>76</v>
      </c>
      <c r="C59" s="91">
        <v>1379629.85</v>
      </c>
      <c r="D59" s="91">
        <v>1429629.85</v>
      </c>
      <c r="E59" s="91">
        <v>230431.08</v>
      </c>
      <c r="F59" s="91">
        <v>958650.98</v>
      </c>
      <c r="G59" s="262">
        <v>0.6948610020289137</v>
      </c>
      <c r="H59" s="96">
        <v>470978.87</v>
      </c>
    </row>
    <row r="60" spans="1:8" ht="19.5" customHeight="1">
      <c r="A60" s="124">
        <v>2106</v>
      </c>
      <c r="B60" s="82" t="s">
        <v>77</v>
      </c>
      <c r="C60" s="91">
        <v>791644.56</v>
      </c>
      <c r="D60" s="91">
        <v>791644.56</v>
      </c>
      <c r="E60" s="91">
        <v>15607.29</v>
      </c>
      <c r="F60" s="91">
        <v>53642.3</v>
      </c>
      <c r="G60" s="262">
        <v>0.06776058689773602</v>
      </c>
      <c r="H60" s="96">
        <v>738002.26</v>
      </c>
    </row>
    <row r="61" spans="1:8" ht="19.5" customHeight="1">
      <c r="A61" s="124">
        <v>2201</v>
      </c>
      <c r="B61" s="82" t="s">
        <v>78</v>
      </c>
      <c r="C61" s="91">
        <v>1197649.09</v>
      </c>
      <c r="D61" s="91">
        <v>1197649.09</v>
      </c>
      <c r="E61" s="91">
        <v>149471.38</v>
      </c>
      <c r="F61" s="91">
        <v>572380.51</v>
      </c>
      <c r="G61" s="262">
        <v>0.47792004751575434</v>
      </c>
      <c r="H61" s="96">
        <v>625268.58</v>
      </c>
    </row>
    <row r="62" spans="1:8" ht="19.5" customHeight="1">
      <c r="A62" s="124">
        <v>2205</v>
      </c>
      <c r="B62" s="82" t="s">
        <v>166</v>
      </c>
      <c r="C62" s="91">
        <v>4163.5</v>
      </c>
      <c r="D62" s="91">
        <v>4163.5</v>
      </c>
      <c r="E62" s="91">
        <v>199</v>
      </c>
      <c r="F62" s="91">
        <v>390</v>
      </c>
      <c r="G62" s="262">
        <v>0.0936711901044794</v>
      </c>
      <c r="H62" s="96">
        <v>3773.5</v>
      </c>
    </row>
    <row r="63" spans="1:8" ht="19.5" customHeight="1">
      <c r="A63" s="124">
        <v>2206</v>
      </c>
      <c r="B63" s="82" t="s">
        <v>79</v>
      </c>
      <c r="C63" s="91">
        <v>19800.77</v>
      </c>
      <c r="D63" s="91">
        <v>19800.77</v>
      </c>
      <c r="E63" s="91">
        <v>3222.75</v>
      </c>
      <c r="F63" s="91">
        <v>5661.57</v>
      </c>
      <c r="G63" s="262">
        <v>0.28592675941390155</v>
      </c>
      <c r="H63" s="96">
        <v>14139.2</v>
      </c>
    </row>
    <row r="64" spans="1:8" ht="19.5" customHeight="1">
      <c r="A64" s="124">
        <v>2207</v>
      </c>
      <c r="B64" s="82" t="s">
        <v>80</v>
      </c>
      <c r="C64" s="91">
        <v>92592.91</v>
      </c>
      <c r="D64" s="91">
        <v>92592.91</v>
      </c>
      <c r="E64" s="91">
        <v>26160.08</v>
      </c>
      <c r="F64" s="91">
        <v>63342.44</v>
      </c>
      <c r="G64" s="262">
        <v>0.6840960069188883</v>
      </c>
      <c r="H64" s="96">
        <v>29250.47</v>
      </c>
    </row>
    <row r="65" spans="1:8" ht="19.5" customHeight="1">
      <c r="A65" s="124">
        <v>2302</v>
      </c>
      <c r="B65" s="82" t="s">
        <v>81</v>
      </c>
      <c r="C65" s="91">
        <v>396965.84</v>
      </c>
      <c r="D65" s="91">
        <v>718539</v>
      </c>
      <c r="E65" s="91">
        <v>135588.73</v>
      </c>
      <c r="F65" s="91">
        <v>513624.19</v>
      </c>
      <c r="G65" s="262">
        <v>1.2938750346881231</v>
      </c>
      <c r="H65" s="96">
        <v>204914.81</v>
      </c>
    </row>
    <row r="66" spans="1:8" ht="19.5" customHeight="1">
      <c r="A66" s="124">
        <v>2304</v>
      </c>
      <c r="B66" s="82" t="s">
        <v>82</v>
      </c>
      <c r="C66" s="91">
        <v>402666.24</v>
      </c>
      <c r="D66" s="91">
        <v>452666.24</v>
      </c>
      <c r="E66" s="91">
        <v>21213.97</v>
      </c>
      <c r="F66" s="91">
        <v>379949.98</v>
      </c>
      <c r="G66" s="262">
        <v>0.9435853872427944</v>
      </c>
      <c r="H66" s="96">
        <v>72716.26</v>
      </c>
    </row>
    <row r="67" spans="1:8" ht="19.5" customHeight="1">
      <c r="A67" s="124">
        <v>2401</v>
      </c>
      <c r="B67" s="82" t="s">
        <v>83</v>
      </c>
      <c r="C67" s="91">
        <v>450000</v>
      </c>
      <c r="D67" s="91">
        <v>450000</v>
      </c>
      <c r="E67" s="91">
        <v>229601.65</v>
      </c>
      <c r="F67" s="91">
        <v>596871.84</v>
      </c>
      <c r="G67" s="262">
        <v>1.3263818666666667</v>
      </c>
      <c r="H67" s="96">
        <v>-146871.84</v>
      </c>
    </row>
    <row r="68" spans="1:8" ht="19.5" customHeight="1">
      <c r="A68" s="124">
        <v>2402</v>
      </c>
      <c r="B68" s="82" t="s">
        <v>84</v>
      </c>
      <c r="C68" s="91">
        <v>150000</v>
      </c>
      <c r="D68" s="91">
        <v>450000</v>
      </c>
      <c r="E68" s="91">
        <v>59800.2</v>
      </c>
      <c r="F68" s="91">
        <v>301169.4</v>
      </c>
      <c r="G68" s="262">
        <v>2.0077960000000004</v>
      </c>
      <c r="H68" s="96">
        <v>148830.6</v>
      </c>
    </row>
    <row r="69" spans="1:8" ht="19.5" customHeight="1">
      <c r="A69" s="124">
        <v>2403</v>
      </c>
      <c r="B69" s="82" t="s">
        <v>85</v>
      </c>
      <c r="C69" s="91">
        <v>614070.45</v>
      </c>
      <c r="D69" s="91">
        <v>519070.45</v>
      </c>
      <c r="E69" s="91">
        <v>19626.5</v>
      </c>
      <c r="F69" s="91">
        <v>62444.97</v>
      </c>
      <c r="G69" s="262">
        <v>0.10169023765921321</v>
      </c>
      <c r="H69" s="96">
        <v>456625.48</v>
      </c>
    </row>
    <row r="70" spans="1:8" ht="19.5" customHeight="1">
      <c r="A70" s="124">
        <v>2404</v>
      </c>
      <c r="B70" s="82" t="s">
        <v>86</v>
      </c>
      <c r="C70" s="91">
        <v>350000</v>
      </c>
      <c r="D70" s="91">
        <v>350000</v>
      </c>
      <c r="E70" s="91">
        <v>149486.97</v>
      </c>
      <c r="F70" s="91">
        <v>338835.64</v>
      </c>
      <c r="G70" s="262">
        <v>0.9681018285714286</v>
      </c>
      <c r="H70" s="96">
        <v>11164.36</v>
      </c>
    </row>
    <row r="71" spans="1:8" ht="19.5" customHeight="1">
      <c r="A71" s="124">
        <v>2501</v>
      </c>
      <c r="B71" s="82" t="s">
        <v>87</v>
      </c>
      <c r="C71" s="91">
        <v>707795</v>
      </c>
      <c r="D71" s="91">
        <v>707795</v>
      </c>
      <c r="E71" s="91">
        <v>53750.49</v>
      </c>
      <c r="F71" s="91">
        <v>107927.14</v>
      </c>
      <c r="G71" s="262">
        <v>0.15248361460592402</v>
      </c>
      <c r="H71" s="96">
        <v>599867.86</v>
      </c>
    </row>
    <row r="72" spans="1:8" ht="19.5" customHeight="1">
      <c r="A72" s="124">
        <v>2502</v>
      </c>
      <c r="B72" s="82" t="s">
        <v>88</v>
      </c>
      <c r="C72" s="91">
        <v>4163.5</v>
      </c>
      <c r="D72" s="91">
        <v>4163.5</v>
      </c>
      <c r="E72" s="91">
        <v>1599.52</v>
      </c>
      <c r="F72" s="91">
        <v>1699.52</v>
      </c>
      <c r="G72" s="262">
        <v>0.4081950282214483</v>
      </c>
      <c r="H72" s="96">
        <v>2463.98</v>
      </c>
    </row>
    <row r="73" spans="1:8" ht="19.5" customHeight="1">
      <c r="A73" s="124">
        <v>2503</v>
      </c>
      <c r="B73" s="82" t="s">
        <v>89</v>
      </c>
      <c r="C73" s="91">
        <v>33232</v>
      </c>
      <c r="D73" s="91">
        <v>33232</v>
      </c>
      <c r="E73" s="91">
        <v>5047.52</v>
      </c>
      <c r="F73" s="91">
        <v>22462.58</v>
      </c>
      <c r="G73" s="262">
        <v>0.6759322339913337</v>
      </c>
      <c r="H73" s="96">
        <v>10769.42</v>
      </c>
    </row>
    <row r="74" spans="1:8" ht="19.5" customHeight="1">
      <c r="A74" s="124">
        <v>2505</v>
      </c>
      <c r="B74" s="82" t="s">
        <v>90</v>
      </c>
      <c r="C74" s="91">
        <v>2456465</v>
      </c>
      <c r="D74" s="91">
        <v>2156465</v>
      </c>
      <c r="E74" s="91">
        <v>37739.3</v>
      </c>
      <c r="F74" s="91">
        <v>117045.46</v>
      </c>
      <c r="G74" s="262">
        <v>0.04764792496534655</v>
      </c>
      <c r="H74" s="96">
        <v>2039419.54</v>
      </c>
    </row>
    <row r="75" spans="1:8" ht="19.5" customHeight="1">
      <c r="A75" s="124">
        <v>2601</v>
      </c>
      <c r="B75" s="82" t="s">
        <v>91</v>
      </c>
      <c r="C75" s="91">
        <v>3434770</v>
      </c>
      <c r="D75" s="91">
        <v>3434770</v>
      </c>
      <c r="E75" s="91">
        <v>985264.52</v>
      </c>
      <c r="F75" s="91">
        <v>2647454.26</v>
      </c>
      <c r="G75" s="262">
        <v>0.7707806519796084</v>
      </c>
      <c r="H75" s="96">
        <v>787315.74</v>
      </c>
    </row>
    <row r="76" spans="1:8" ht="19.5" customHeight="1">
      <c r="A76" s="124">
        <v>2602</v>
      </c>
      <c r="B76" s="82" t="s">
        <v>92</v>
      </c>
      <c r="C76" s="91">
        <v>3608</v>
      </c>
      <c r="D76" s="91">
        <v>8608</v>
      </c>
      <c r="E76" s="91">
        <v>3561.57</v>
      </c>
      <c r="F76" s="91">
        <v>6747.8</v>
      </c>
      <c r="G76" s="262">
        <v>1.8702328159645234</v>
      </c>
      <c r="H76" s="96">
        <v>1860.2</v>
      </c>
    </row>
    <row r="77" spans="1:8" s="33" customFormat="1" ht="19.5" customHeight="1">
      <c r="A77" s="124">
        <v>2701</v>
      </c>
      <c r="B77" s="82" t="s">
        <v>93</v>
      </c>
      <c r="C77" s="91">
        <v>749788.06</v>
      </c>
      <c r="D77" s="91">
        <v>749788.06</v>
      </c>
      <c r="E77" s="91">
        <v>98413.06</v>
      </c>
      <c r="F77" s="91">
        <v>263022.35</v>
      </c>
      <c r="G77" s="262">
        <v>0.35079559682505473</v>
      </c>
      <c r="H77" s="96">
        <v>486765.71</v>
      </c>
    </row>
    <row r="78" spans="1:8" ht="19.5" customHeight="1">
      <c r="A78" s="124">
        <v>2702</v>
      </c>
      <c r="B78" s="82" t="s">
        <v>143</v>
      </c>
      <c r="C78" s="91">
        <v>12490.5</v>
      </c>
      <c r="D78" s="91">
        <v>12490.5</v>
      </c>
      <c r="E78" s="91">
        <v>0</v>
      </c>
      <c r="F78" s="91">
        <v>99.83</v>
      </c>
      <c r="G78" s="262">
        <v>0.007992474280453144</v>
      </c>
      <c r="H78" s="96">
        <v>12390.67</v>
      </c>
    </row>
    <row r="79" spans="1:8" ht="19.5" customHeight="1">
      <c r="A79" s="124">
        <v>2703</v>
      </c>
      <c r="B79" s="82" t="s">
        <v>94</v>
      </c>
      <c r="C79" s="91">
        <v>831017.95</v>
      </c>
      <c r="D79" s="91">
        <v>831017.95</v>
      </c>
      <c r="E79" s="91">
        <v>11890.34</v>
      </c>
      <c r="F79" s="91">
        <v>303350.53</v>
      </c>
      <c r="G79" s="262">
        <v>0.36503487078708713</v>
      </c>
      <c r="H79" s="96">
        <v>527667.42</v>
      </c>
    </row>
    <row r="80" spans="1:8" ht="19.5" customHeight="1">
      <c r="A80" s="123">
        <v>3000</v>
      </c>
      <c r="B80" s="263" t="s">
        <v>151</v>
      </c>
      <c r="C80" s="81">
        <v>49533973.019999996</v>
      </c>
      <c r="D80" s="81">
        <v>53834281.760000005</v>
      </c>
      <c r="E80" s="81">
        <v>12391740.540000003</v>
      </c>
      <c r="F80" s="81">
        <v>30742070.47</v>
      </c>
      <c r="G80" s="260">
        <v>0.6206259784085456</v>
      </c>
      <c r="H80" s="81">
        <v>23092211.29</v>
      </c>
    </row>
    <row r="81" spans="1:8" ht="19.5" customHeight="1">
      <c r="A81" s="124">
        <v>3101</v>
      </c>
      <c r="B81" s="82" t="s">
        <v>167</v>
      </c>
      <c r="C81" s="91">
        <v>1582.13</v>
      </c>
      <c r="D81" s="91">
        <v>1582.13</v>
      </c>
      <c r="E81" s="91">
        <v>137.5</v>
      </c>
      <c r="F81" s="91">
        <v>715.6</v>
      </c>
      <c r="G81" s="262">
        <v>0.45230164398627165</v>
      </c>
      <c r="H81" s="96">
        <v>866.53</v>
      </c>
    </row>
    <row r="82" spans="1:8" ht="19.5" customHeight="1">
      <c r="A82" s="124">
        <v>3103</v>
      </c>
      <c r="B82" s="82" t="s">
        <v>95</v>
      </c>
      <c r="C82" s="91">
        <v>1896054.23</v>
      </c>
      <c r="D82" s="91">
        <v>1896054.23</v>
      </c>
      <c r="E82" s="91">
        <v>457598.7</v>
      </c>
      <c r="F82" s="91">
        <v>949350.75</v>
      </c>
      <c r="G82" s="262">
        <v>0.5006980997584652</v>
      </c>
      <c r="H82" s="96">
        <v>946703.48</v>
      </c>
    </row>
    <row r="83" spans="1:8" ht="19.5" customHeight="1">
      <c r="A83" s="124">
        <v>3104</v>
      </c>
      <c r="B83" s="82" t="s">
        <v>96</v>
      </c>
      <c r="C83" s="91">
        <v>746040</v>
      </c>
      <c r="D83" s="91">
        <v>746040</v>
      </c>
      <c r="E83" s="91">
        <v>268115.88</v>
      </c>
      <c r="F83" s="91">
        <v>558909.3</v>
      </c>
      <c r="G83" s="262">
        <v>0.7491680070773685</v>
      </c>
      <c r="H83" s="96">
        <v>187130.7</v>
      </c>
    </row>
    <row r="84" spans="1:8" ht="19.5" customHeight="1">
      <c r="A84" s="124">
        <v>3106</v>
      </c>
      <c r="B84" s="82" t="s">
        <v>97</v>
      </c>
      <c r="C84" s="91">
        <v>574000</v>
      </c>
      <c r="D84" s="91">
        <v>574000</v>
      </c>
      <c r="E84" s="91">
        <v>117311.15</v>
      </c>
      <c r="F84" s="91">
        <v>366260.34</v>
      </c>
      <c r="G84" s="262">
        <v>0.6380842160278746</v>
      </c>
      <c r="H84" s="96">
        <v>207739.66</v>
      </c>
    </row>
    <row r="85" spans="1:8" ht="19.5" customHeight="1">
      <c r="A85" s="124">
        <v>3107</v>
      </c>
      <c r="B85" s="82" t="s">
        <v>98</v>
      </c>
      <c r="C85" s="91">
        <v>3810000</v>
      </c>
      <c r="D85" s="91">
        <v>4060000</v>
      </c>
      <c r="E85" s="91">
        <v>1498999.43</v>
      </c>
      <c r="F85" s="91">
        <v>2650373.72</v>
      </c>
      <c r="G85" s="262">
        <v>0.6956361469816273</v>
      </c>
      <c r="H85" s="96">
        <v>1409626.28</v>
      </c>
    </row>
    <row r="86" spans="1:8" ht="19.5" customHeight="1">
      <c r="A86" s="124">
        <v>3108</v>
      </c>
      <c r="B86" s="82" t="s">
        <v>99</v>
      </c>
      <c r="C86" s="91">
        <v>534030.61</v>
      </c>
      <c r="D86" s="91">
        <v>534030.61</v>
      </c>
      <c r="E86" s="91">
        <v>1207.5</v>
      </c>
      <c r="F86" s="91">
        <v>5807.5</v>
      </c>
      <c r="G86" s="262">
        <v>0.010874844795881645</v>
      </c>
      <c r="H86" s="96">
        <v>528223.11</v>
      </c>
    </row>
    <row r="87" spans="1:8" ht="19.5" customHeight="1">
      <c r="A87" s="124">
        <v>3109</v>
      </c>
      <c r="B87" s="82" t="s">
        <v>100</v>
      </c>
      <c r="C87" s="91">
        <v>749430</v>
      </c>
      <c r="D87" s="91">
        <v>749430</v>
      </c>
      <c r="E87" s="91">
        <v>175976.5</v>
      </c>
      <c r="F87" s="91">
        <v>500081</v>
      </c>
      <c r="G87" s="262">
        <v>0.6672818008353015</v>
      </c>
      <c r="H87" s="96">
        <v>249349</v>
      </c>
    </row>
    <row r="88" spans="1:8" ht="19.5" customHeight="1">
      <c r="A88" s="124">
        <v>3201</v>
      </c>
      <c r="B88" s="82" t="s">
        <v>101</v>
      </c>
      <c r="C88" s="91">
        <v>2913994</v>
      </c>
      <c r="D88" s="91">
        <v>3013994</v>
      </c>
      <c r="E88" s="91">
        <v>690750.77</v>
      </c>
      <c r="F88" s="91">
        <v>2175630.83</v>
      </c>
      <c r="G88" s="262">
        <v>0.7466147253563322</v>
      </c>
      <c r="H88" s="96">
        <v>838363.17</v>
      </c>
    </row>
    <row r="89" spans="1:8" ht="19.5" customHeight="1">
      <c r="A89" s="124">
        <v>3202</v>
      </c>
      <c r="B89" s="82" t="s">
        <v>102</v>
      </c>
      <c r="C89" s="91">
        <v>456000</v>
      </c>
      <c r="D89" s="91">
        <v>456000</v>
      </c>
      <c r="E89" s="91">
        <v>121926.08</v>
      </c>
      <c r="F89" s="91">
        <v>347841.32</v>
      </c>
      <c r="G89" s="262">
        <v>0.7628099122807017</v>
      </c>
      <c r="H89" s="96">
        <v>108158.68</v>
      </c>
    </row>
    <row r="90" spans="1:8" ht="19.5" customHeight="1">
      <c r="A90" s="124">
        <v>3203</v>
      </c>
      <c r="B90" s="82" t="s">
        <v>103</v>
      </c>
      <c r="C90" s="91">
        <v>191521</v>
      </c>
      <c r="D90" s="91">
        <v>221521</v>
      </c>
      <c r="E90" s="91">
        <v>31167.62</v>
      </c>
      <c r="F90" s="91">
        <v>176940.37</v>
      </c>
      <c r="G90" s="262">
        <v>0.9238692884853358</v>
      </c>
      <c r="H90" s="96">
        <v>44580.63</v>
      </c>
    </row>
    <row r="91" spans="1:8" ht="19.5" customHeight="1">
      <c r="A91" s="124">
        <v>3204</v>
      </c>
      <c r="B91" s="82" t="s">
        <v>144</v>
      </c>
      <c r="C91" s="91">
        <v>16560</v>
      </c>
      <c r="D91" s="91">
        <v>16560</v>
      </c>
      <c r="E91" s="91">
        <v>2367.77</v>
      </c>
      <c r="F91" s="91">
        <v>6507.77</v>
      </c>
      <c r="G91" s="262">
        <v>0.39298128019323675</v>
      </c>
      <c r="H91" s="96">
        <v>10052.23</v>
      </c>
    </row>
    <row r="92" spans="1:8" ht="19.5" customHeight="1">
      <c r="A92" s="124">
        <v>3205</v>
      </c>
      <c r="B92" s="82" t="s">
        <v>104</v>
      </c>
      <c r="C92" s="91">
        <v>40485.87</v>
      </c>
      <c r="D92" s="91">
        <v>40485.87</v>
      </c>
      <c r="E92" s="91">
        <v>4320</v>
      </c>
      <c r="F92" s="91">
        <v>19075.05</v>
      </c>
      <c r="G92" s="262">
        <v>0.4711532690294169</v>
      </c>
      <c r="H92" s="96">
        <v>21410.82</v>
      </c>
    </row>
    <row r="93" spans="1:8" ht="19.5" customHeight="1">
      <c r="A93" s="124">
        <v>3301</v>
      </c>
      <c r="B93" s="82" t="s">
        <v>105</v>
      </c>
      <c r="C93" s="91">
        <v>3228996.27</v>
      </c>
      <c r="D93" s="91">
        <v>6428996.27</v>
      </c>
      <c r="E93" s="91">
        <v>1417688.7</v>
      </c>
      <c r="F93" s="91">
        <v>3135531.37</v>
      </c>
      <c r="G93" s="262">
        <v>0.9710545035717865</v>
      </c>
      <c r="H93" s="96">
        <v>3293464.9</v>
      </c>
    </row>
    <row r="94" spans="1:8" ht="19.5" customHeight="1">
      <c r="A94" s="124">
        <v>3303</v>
      </c>
      <c r="B94" s="82" t="s">
        <v>106</v>
      </c>
      <c r="C94" s="91">
        <v>2304532.06</v>
      </c>
      <c r="D94" s="91">
        <v>2538911.04</v>
      </c>
      <c r="E94" s="91">
        <v>89192.22</v>
      </c>
      <c r="F94" s="91">
        <v>591817.38</v>
      </c>
      <c r="G94" s="262">
        <v>0.2568058784133383</v>
      </c>
      <c r="H94" s="96">
        <v>1947093.66</v>
      </c>
    </row>
    <row r="95" spans="1:8" ht="19.5" customHeight="1">
      <c r="A95" s="124">
        <v>3304</v>
      </c>
      <c r="B95" s="82" t="s">
        <v>153</v>
      </c>
      <c r="C95" s="91">
        <v>15521.53</v>
      </c>
      <c r="D95" s="91">
        <v>15521.53</v>
      </c>
      <c r="E95" s="91">
        <v>0</v>
      </c>
      <c r="F95" s="91">
        <v>0</v>
      </c>
      <c r="G95" s="262">
        <v>0</v>
      </c>
      <c r="H95" s="96">
        <v>15521.53</v>
      </c>
    </row>
    <row r="96" spans="1:8" ht="19.5" customHeight="1">
      <c r="A96" s="124">
        <v>3306</v>
      </c>
      <c r="B96" s="82" t="s">
        <v>170</v>
      </c>
      <c r="C96" s="91">
        <v>16654</v>
      </c>
      <c r="D96" s="91">
        <v>16654</v>
      </c>
      <c r="E96" s="91">
        <v>0</v>
      </c>
      <c r="F96" s="91">
        <v>0</v>
      </c>
      <c r="G96" s="262">
        <v>0</v>
      </c>
      <c r="H96" s="96">
        <v>16654</v>
      </c>
    </row>
    <row r="97" spans="1:8" ht="19.5" customHeight="1">
      <c r="A97" s="124">
        <v>3401</v>
      </c>
      <c r="B97" s="82" t="s">
        <v>107</v>
      </c>
      <c r="C97" s="91">
        <v>650399.49</v>
      </c>
      <c r="D97" s="91">
        <v>650399.49</v>
      </c>
      <c r="E97" s="91">
        <v>168193.71</v>
      </c>
      <c r="F97" s="91">
        <v>484664.39</v>
      </c>
      <c r="G97" s="262">
        <v>0.7451795357342609</v>
      </c>
      <c r="H97" s="96">
        <v>165735.1</v>
      </c>
    </row>
    <row r="98" spans="1:8" ht="19.5" customHeight="1">
      <c r="A98" s="124">
        <v>3402</v>
      </c>
      <c r="B98" s="82" t="s">
        <v>168</v>
      </c>
      <c r="C98" s="91">
        <v>452488</v>
      </c>
      <c r="D98" s="91">
        <v>452488</v>
      </c>
      <c r="E98" s="91">
        <v>158226.14</v>
      </c>
      <c r="F98" s="91">
        <v>384864.48</v>
      </c>
      <c r="G98" s="262">
        <v>0.8505517936387262</v>
      </c>
      <c r="H98" s="96">
        <v>67623.52</v>
      </c>
    </row>
    <row r="99" spans="1:8" ht="19.5" customHeight="1">
      <c r="A99" s="124">
        <v>3403</v>
      </c>
      <c r="B99" s="82" t="s">
        <v>108</v>
      </c>
      <c r="C99" s="91">
        <v>2435070.48</v>
      </c>
      <c r="D99" s="91">
        <v>2435070.48</v>
      </c>
      <c r="E99" s="91">
        <v>460099.62</v>
      </c>
      <c r="F99" s="91">
        <v>1590566.76</v>
      </c>
      <c r="G99" s="262">
        <v>0.6531912620451134</v>
      </c>
      <c r="H99" s="96">
        <v>844503.72</v>
      </c>
    </row>
    <row r="100" spans="1:8" ht="19.5" customHeight="1">
      <c r="A100" s="124">
        <v>3406</v>
      </c>
      <c r="B100" s="82" t="s">
        <v>109</v>
      </c>
      <c r="C100" s="91">
        <v>198000</v>
      </c>
      <c r="D100" s="91">
        <v>198000</v>
      </c>
      <c r="E100" s="91">
        <v>14732.32</v>
      </c>
      <c r="F100" s="91">
        <v>143733.47</v>
      </c>
      <c r="G100" s="262">
        <v>0.7259266161616161</v>
      </c>
      <c r="H100" s="96">
        <v>54266.53</v>
      </c>
    </row>
    <row r="101" spans="1:8" ht="19.5" customHeight="1">
      <c r="A101" s="124">
        <v>3407</v>
      </c>
      <c r="B101" s="82" t="s">
        <v>110</v>
      </c>
      <c r="C101" s="91">
        <v>1121449.5</v>
      </c>
      <c r="D101" s="91">
        <v>1335698.59</v>
      </c>
      <c r="E101" s="91">
        <v>350636.91</v>
      </c>
      <c r="F101" s="91">
        <v>1035397.11</v>
      </c>
      <c r="G101" s="262">
        <v>0.9232668167402991</v>
      </c>
      <c r="H101" s="96">
        <v>300301.48</v>
      </c>
    </row>
    <row r="102" spans="1:8" ht="19.5" customHeight="1">
      <c r="A102" s="124">
        <v>3408</v>
      </c>
      <c r="B102" s="82" t="s">
        <v>146</v>
      </c>
      <c r="C102" s="91">
        <v>1000000</v>
      </c>
      <c r="D102" s="91">
        <v>1000000</v>
      </c>
      <c r="E102" s="91">
        <v>0</v>
      </c>
      <c r="F102" s="91">
        <v>0</v>
      </c>
      <c r="G102" s="262">
        <v>0</v>
      </c>
      <c r="H102" s="96">
        <v>1000000</v>
      </c>
    </row>
    <row r="103" spans="1:8" ht="19.5" customHeight="1">
      <c r="A103" s="124">
        <v>3501</v>
      </c>
      <c r="B103" s="82" t="s">
        <v>111</v>
      </c>
      <c r="C103" s="91">
        <v>200692.96</v>
      </c>
      <c r="D103" s="91">
        <v>200692.96</v>
      </c>
      <c r="E103" s="91">
        <v>6108</v>
      </c>
      <c r="F103" s="91">
        <v>58466.24</v>
      </c>
      <c r="G103" s="262">
        <v>0.29132182812989554</v>
      </c>
      <c r="H103" s="96">
        <v>142226.72</v>
      </c>
    </row>
    <row r="104" spans="1:8" ht="19.5" customHeight="1">
      <c r="A104" s="124">
        <v>3502</v>
      </c>
      <c r="B104" s="82" t="s">
        <v>112</v>
      </c>
      <c r="C104" s="91">
        <v>584172.36</v>
      </c>
      <c r="D104" s="91">
        <v>1499172.36</v>
      </c>
      <c r="E104" s="91">
        <v>199757.02</v>
      </c>
      <c r="F104" s="91">
        <v>801380.22</v>
      </c>
      <c r="G104" s="262">
        <v>1.3718215288378246</v>
      </c>
      <c r="H104" s="96">
        <v>697792.14</v>
      </c>
    </row>
    <row r="105" spans="1:8" ht="19.5" customHeight="1">
      <c r="A105" s="124">
        <v>3503</v>
      </c>
      <c r="B105" s="82" t="s">
        <v>113</v>
      </c>
      <c r="C105" s="91">
        <v>2935509.4</v>
      </c>
      <c r="D105" s="91">
        <v>2935509.4</v>
      </c>
      <c r="E105" s="91">
        <v>1621021.39</v>
      </c>
      <c r="F105" s="91">
        <v>2628976.48</v>
      </c>
      <c r="G105" s="262">
        <v>0.8955776057129983</v>
      </c>
      <c r="H105" s="96">
        <v>306532.92</v>
      </c>
    </row>
    <row r="106" spans="1:8" ht="19.5" customHeight="1">
      <c r="A106" s="124">
        <v>3504</v>
      </c>
      <c r="B106" s="82" t="s">
        <v>114</v>
      </c>
      <c r="C106" s="91">
        <v>433004</v>
      </c>
      <c r="D106" s="91">
        <v>433004</v>
      </c>
      <c r="E106" s="91">
        <v>56513</v>
      </c>
      <c r="F106" s="91">
        <v>154565.03</v>
      </c>
      <c r="G106" s="262">
        <v>0.3569598202326075</v>
      </c>
      <c r="H106" s="96">
        <v>278438.97</v>
      </c>
    </row>
    <row r="107" spans="1:8" ht="19.5" customHeight="1">
      <c r="A107" s="124">
        <v>3505</v>
      </c>
      <c r="B107" s="82" t="s">
        <v>115</v>
      </c>
      <c r="C107" s="91">
        <v>873951.96</v>
      </c>
      <c r="D107" s="91">
        <v>923951.96</v>
      </c>
      <c r="E107" s="91">
        <v>230600.42</v>
      </c>
      <c r="F107" s="91">
        <v>659573.32</v>
      </c>
      <c r="G107" s="262">
        <v>0.7547020319057354</v>
      </c>
      <c r="H107" s="96">
        <v>264378.64</v>
      </c>
    </row>
    <row r="108" spans="1:8" ht="19.5" customHeight="1">
      <c r="A108" s="124">
        <v>3506</v>
      </c>
      <c r="B108" s="82" t="s">
        <v>161</v>
      </c>
      <c r="C108" s="91">
        <v>24981</v>
      </c>
      <c r="D108" s="91">
        <v>24981</v>
      </c>
      <c r="E108" s="91">
        <v>0</v>
      </c>
      <c r="F108" s="91">
        <v>0</v>
      </c>
      <c r="G108" s="262">
        <v>0</v>
      </c>
      <c r="H108" s="96">
        <v>24981</v>
      </c>
    </row>
    <row r="109" spans="1:8" ht="19.5" customHeight="1">
      <c r="A109" s="124">
        <v>3507</v>
      </c>
      <c r="B109" s="82" t="s">
        <v>116</v>
      </c>
      <c r="C109" s="91">
        <v>416350</v>
      </c>
      <c r="D109" s="91">
        <v>416350</v>
      </c>
      <c r="E109" s="91">
        <v>17377.9</v>
      </c>
      <c r="F109" s="91">
        <v>102401.45</v>
      </c>
      <c r="G109" s="262">
        <v>0.24595040230575235</v>
      </c>
      <c r="H109" s="96">
        <v>313948.55</v>
      </c>
    </row>
    <row r="110" spans="1:8" ht="19.5" customHeight="1">
      <c r="A110" s="124">
        <v>3508</v>
      </c>
      <c r="B110" s="82" t="s">
        <v>171</v>
      </c>
      <c r="C110" s="91">
        <v>16654</v>
      </c>
      <c r="D110" s="91">
        <v>16654</v>
      </c>
      <c r="E110" s="91">
        <v>0</v>
      </c>
      <c r="F110" s="91">
        <v>0</v>
      </c>
      <c r="G110" s="262">
        <v>0</v>
      </c>
      <c r="H110" s="96">
        <v>16654</v>
      </c>
    </row>
    <row r="111" spans="1:8" ht="19.5" customHeight="1">
      <c r="A111" s="124">
        <v>3509</v>
      </c>
      <c r="B111" s="82" t="s">
        <v>117</v>
      </c>
      <c r="C111" s="91">
        <v>341255</v>
      </c>
      <c r="D111" s="91">
        <v>341255</v>
      </c>
      <c r="E111" s="91">
        <v>47301.5</v>
      </c>
      <c r="F111" s="91">
        <v>83916.5</v>
      </c>
      <c r="G111" s="262">
        <v>0.24590555449737</v>
      </c>
      <c r="H111" s="96">
        <v>257338.5</v>
      </c>
    </row>
    <row r="112" spans="1:8" ht="19.5" customHeight="1">
      <c r="A112" s="124">
        <v>3512</v>
      </c>
      <c r="B112" s="82" t="s">
        <v>118</v>
      </c>
      <c r="C112" s="91">
        <v>166540</v>
      </c>
      <c r="D112" s="91">
        <v>200000</v>
      </c>
      <c r="E112" s="91">
        <v>133214.55</v>
      </c>
      <c r="F112" s="91">
        <v>226903.27</v>
      </c>
      <c r="G112" s="262">
        <v>1.3624550858652575</v>
      </c>
      <c r="H112" s="96">
        <v>-26903.27</v>
      </c>
    </row>
    <row r="113" spans="1:8" ht="19.5" customHeight="1">
      <c r="A113" s="124">
        <v>3514</v>
      </c>
      <c r="B113" s="82" t="s">
        <v>119</v>
      </c>
      <c r="C113" s="91">
        <v>458318.08</v>
      </c>
      <c r="D113" s="91">
        <v>458318.08</v>
      </c>
      <c r="E113" s="91">
        <v>123627.1</v>
      </c>
      <c r="F113" s="91">
        <v>162143.4</v>
      </c>
      <c r="G113" s="262">
        <v>0.35377919195332636</v>
      </c>
      <c r="H113" s="96">
        <v>296174.68</v>
      </c>
    </row>
    <row r="114" spans="1:8" ht="19.5" customHeight="1">
      <c r="A114" s="124">
        <v>3515</v>
      </c>
      <c r="B114" s="82" t="s">
        <v>120</v>
      </c>
      <c r="C114" s="91">
        <v>181452.6</v>
      </c>
      <c r="D114" s="91">
        <v>181452.6</v>
      </c>
      <c r="E114" s="91">
        <v>16543.9</v>
      </c>
      <c r="F114" s="91">
        <v>23797.9</v>
      </c>
      <c r="G114" s="262">
        <v>0.13115215764337354</v>
      </c>
      <c r="H114" s="96">
        <v>157654.7</v>
      </c>
    </row>
    <row r="115" spans="1:8" ht="19.5" customHeight="1">
      <c r="A115" s="124">
        <v>3516</v>
      </c>
      <c r="B115" s="82" t="s">
        <v>162</v>
      </c>
      <c r="C115" s="91">
        <v>99924</v>
      </c>
      <c r="D115" s="91">
        <v>99924</v>
      </c>
      <c r="E115" s="91">
        <v>0</v>
      </c>
      <c r="F115" s="91">
        <v>0</v>
      </c>
      <c r="G115" s="262">
        <v>0</v>
      </c>
      <c r="H115" s="96">
        <v>99924</v>
      </c>
    </row>
    <row r="116" spans="1:8" ht="19.5" customHeight="1">
      <c r="A116" s="124">
        <v>3601</v>
      </c>
      <c r="B116" s="82" t="s">
        <v>121</v>
      </c>
      <c r="C116" s="91">
        <v>151218.32</v>
      </c>
      <c r="D116" s="91">
        <v>151218.32</v>
      </c>
      <c r="E116" s="91">
        <v>368</v>
      </c>
      <c r="F116" s="91">
        <v>10204.56</v>
      </c>
      <c r="G116" s="262">
        <v>0.06748229976367942</v>
      </c>
      <c r="H116" s="96">
        <v>141013.76</v>
      </c>
    </row>
    <row r="117" spans="1:8" ht="19.5" customHeight="1">
      <c r="A117" s="124">
        <v>3602</v>
      </c>
      <c r="B117" s="82" t="s">
        <v>122</v>
      </c>
      <c r="C117" s="91">
        <v>399696</v>
      </c>
      <c r="D117" s="91">
        <v>1019696</v>
      </c>
      <c r="E117" s="91">
        <v>674364.03</v>
      </c>
      <c r="F117" s="91">
        <v>773281.76</v>
      </c>
      <c r="G117" s="262">
        <v>1.9346747528121373</v>
      </c>
      <c r="H117" s="96">
        <v>246414.24</v>
      </c>
    </row>
    <row r="118" spans="1:8" ht="19.5" customHeight="1">
      <c r="A118" s="124">
        <v>3603</v>
      </c>
      <c r="B118" s="82" t="s">
        <v>145</v>
      </c>
      <c r="C118" s="91">
        <v>3300</v>
      </c>
      <c r="D118" s="91">
        <v>3300</v>
      </c>
      <c r="E118" s="91">
        <v>0</v>
      </c>
      <c r="F118" s="91">
        <v>594</v>
      </c>
      <c r="G118" s="262">
        <v>0.18</v>
      </c>
      <c r="H118" s="96">
        <v>2706</v>
      </c>
    </row>
    <row r="119" spans="1:8" ht="19.5" customHeight="1">
      <c r="A119" s="124">
        <v>3604</v>
      </c>
      <c r="B119" s="82" t="s">
        <v>123</v>
      </c>
      <c r="C119" s="91">
        <v>1006700.99</v>
      </c>
      <c r="D119" s="91">
        <v>376700.99</v>
      </c>
      <c r="E119" s="91">
        <v>71733.57</v>
      </c>
      <c r="F119" s="91">
        <v>265709.28</v>
      </c>
      <c r="G119" s="262">
        <v>0.26394061656778545</v>
      </c>
      <c r="H119" s="96">
        <v>110991.71</v>
      </c>
    </row>
    <row r="120" spans="1:8" ht="19.5" customHeight="1">
      <c r="A120" s="124">
        <v>3606</v>
      </c>
      <c r="B120" s="82" t="s">
        <v>124</v>
      </c>
      <c r="C120" s="91">
        <v>480000</v>
      </c>
      <c r="D120" s="91">
        <v>480000</v>
      </c>
      <c r="E120" s="91">
        <v>101712.73</v>
      </c>
      <c r="F120" s="91">
        <v>261918.13</v>
      </c>
      <c r="G120" s="262">
        <v>0.5456627708333334</v>
      </c>
      <c r="H120" s="96">
        <v>218081.87</v>
      </c>
    </row>
    <row r="121" spans="1:8" ht="19.5" customHeight="1">
      <c r="A121" s="124">
        <v>3608</v>
      </c>
      <c r="B121" s="82" t="s">
        <v>154</v>
      </c>
      <c r="C121" s="91">
        <v>208175</v>
      </c>
      <c r="D121" s="91">
        <v>208175</v>
      </c>
      <c r="E121" s="91">
        <v>0</v>
      </c>
      <c r="F121" s="91">
        <v>98690.9</v>
      </c>
      <c r="G121" s="262">
        <v>0.47407661822985464</v>
      </c>
      <c r="H121" s="96">
        <v>109484.1</v>
      </c>
    </row>
    <row r="122" spans="1:8" ht="19.5" customHeight="1">
      <c r="A122" s="124">
        <v>3701</v>
      </c>
      <c r="B122" s="82" t="s">
        <v>125</v>
      </c>
      <c r="C122" s="91">
        <v>3466517.86</v>
      </c>
      <c r="D122" s="91">
        <v>2851517.86</v>
      </c>
      <c r="E122" s="91">
        <v>878893.34</v>
      </c>
      <c r="F122" s="91">
        <v>1942598</v>
      </c>
      <c r="G122" s="262">
        <v>0.5603888623842256</v>
      </c>
      <c r="H122" s="96">
        <v>908919.86</v>
      </c>
    </row>
    <row r="123" spans="1:8" ht="19.5" customHeight="1">
      <c r="A123" s="124">
        <v>3702</v>
      </c>
      <c r="B123" s="82" t="s">
        <v>126</v>
      </c>
      <c r="C123" s="91">
        <v>6729125.82</v>
      </c>
      <c r="D123" s="91">
        <v>5774125.82</v>
      </c>
      <c r="E123" s="91">
        <v>1128096.22</v>
      </c>
      <c r="F123" s="91">
        <v>2965450.14</v>
      </c>
      <c r="G123" s="262">
        <v>0.4406887639381366</v>
      </c>
      <c r="H123" s="96">
        <v>2808675.68</v>
      </c>
    </row>
    <row r="124" spans="1:8" ht="19.5" customHeight="1">
      <c r="A124" s="124">
        <v>3703</v>
      </c>
      <c r="B124" s="82" t="s">
        <v>127</v>
      </c>
      <c r="C124" s="91">
        <v>1268383.63</v>
      </c>
      <c r="D124" s="91">
        <v>968383.63</v>
      </c>
      <c r="E124" s="91">
        <v>161419</v>
      </c>
      <c r="F124" s="91">
        <v>413876</v>
      </c>
      <c r="G124" s="262">
        <v>0.32630190914715607</v>
      </c>
      <c r="H124" s="96">
        <v>554507.63</v>
      </c>
    </row>
    <row r="125" spans="1:8" s="33" customFormat="1" ht="19.5" customHeight="1">
      <c r="A125" s="124">
        <v>3801</v>
      </c>
      <c r="B125" s="82" t="s">
        <v>128</v>
      </c>
      <c r="C125" s="91">
        <v>328547</v>
      </c>
      <c r="D125" s="91">
        <v>933547</v>
      </c>
      <c r="E125" s="91">
        <v>293814.87</v>
      </c>
      <c r="F125" s="91">
        <v>518609.61</v>
      </c>
      <c r="G125" s="262">
        <v>1.578494431542519</v>
      </c>
      <c r="H125" s="96">
        <v>414937.39</v>
      </c>
    </row>
    <row r="126" spans="1:8" ht="19.5" customHeight="1">
      <c r="A126" s="124">
        <v>3802</v>
      </c>
      <c r="B126" s="82" t="s">
        <v>129</v>
      </c>
      <c r="C126" s="91">
        <v>1605376.87</v>
      </c>
      <c r="D126" s="91">
        <v>2105376.87</v>
      </c>
      <c r="E126" s="91">
        <v>229023.39</v>
      </c>
      <c r="F126" s="91">
        <v>1267845.37</v>
      </c>
      <c r="G126" s="262">
        <v>0.7897493689441284</v>
      </c>
      <c r="H126" s="96">
        <v>837531.5</v>
      </c>
    </row>
    <row r="127" spans="1:8" ht="19.5" customHeight="1">
      <c r="A127" s="124">
        <v>3903</v>
      </c>
      <c r="B127" s="82" t="s">
        <v>130</v>
      </c>
      <c r="C127" s="91">
        <v>1059842</v>
      </c>
      <c r="D127" s="91">
        <v>128062.67</v>
      </c>
      <c r="E127" s="91">
        <v>41294.5</v>
      </c>
      <c r="F127" s="91">
        <v>107133.4</v>
      </c>
      <c r="G127" s="262">
        <v>0.10108431256734494</v>
      </c>
      <c r="H127" s="96">
        <v>20929.26999999993</v>
      </c>
    </row>
    <row r="128" spans="1:8" ht="19.5" customHeight="1">
      <c r="A128" s="124">
        <v>3904</v>
      </c>
      <c r="B128" s="82" t="s">
        <v>131</v>
      </c>
      <c r="C128" s="91">
        <v>405840</v>
      </c>
      <c r="D128" s="91">
        <v>1385840</v>
      </c>
      <c r="E128" s="91">
        <v>285127.59</v>
      </c>
      <c r="F128" s="91">
        <v>944266.97</v>
      </c>
      <c r="G128" s="262">
        <v>2.326697639463828</v>
      </c>
      <c r="H128" s="96">
        <v>441573.03</v>
      </c>
    </row>
    <row r="129" spans="1:8" ht="19.5" customHeight="1">
      <c r="A129" s="124">
        <v>3906</v>
      </c>
      <c r="B129" s="82" t="s">
        <v>132</v>
      </c>
      <c r="C129" s="91">
        <v>95000</v>
      </c>
      <c r="D129" s="91">
        <v>95000</v>
      </c>
      <c r="E129" s="91">
        <v>0</v>
      </c>
      <c r="F129" s="91">
        <v>41891.28</v>
      </c>
      <c r="G129" s="262">
        <v>0.44096084210526315</v>
      </c>
      <c r="H129" s="96">
        <v>53108.72</v>
      </c>
    </row>
    <row r="130" spans="1:8" ht="19.5" customHeight="1">
      <c r="A130" s="124">
        <v>3907</v>
      </c>
      <c r="B130" s="82" t="s">
        <v>133</v>
      </c>
      <c r="C130" s="91">
        <v>2240635</v>
      </c>
      <c r="D130" s="91">
        <v>2240635</v>
      </c>
      <c r="E130" s="91">
        <v>45180</v>
      </c>
      <c r="F130" s="91">
        <v>1103808.75</v>
      </c>
      <c r="G130" s="262">
        <v>0.4926321109863945</v>
      </c>
      <c r="H130" s="96">
        <v>1136826.25</v>
      </c>
    </row>
    <row r="131" spans="1:8" ht="19.5" customHeight="1">
      <c r="A131" s="123">
        <v>5000</v>
      </c>
      <c r="B131" s="263" t="s">
        <v>152</v>
      </c>
      <c r="C131" s="81">
        <v>8943970.5</v>
      </c>
      <c r="D131" s="81">
        <v>10478267</v>
      </c>
      <c r="E131" s="81">
        <v>2443911.93</v>
      </c>
      <c r="F131" s="81">
        <v>5073088.1</v>
      </c>
      <c r="G131" s="260">
        <v>0.5672076065098829</v>
      </c>
      <c r="H131" s="81">
        <v>5405178.899999999</v>
      </c>
    </row>
    <row r="132" spans="1:8" ht="19.5" customHeight="1">
      <c r="A132" s="124">
        <v>5101</v>
      </c>
      <c r="B132" s="82" t="s">
        <v>134</v>
      </c>
      <c r="C132" s="91">
        <v>1957009.53</v>
      </c>
      <c r="D132" s="91">
        <v>730079.53</v>
      </c>
      <c r="E132" s="91">
        <v>141524.65</v>
      </c>
      <c r="F132" s="91">
        <v>343810.86</v>
      </c>
      <c r="G132" s="262">
        <v>0.17568175051247706</v>
      </c>
      <c r="H132" s="96">
        <v>386268.67</v>
      </c>
    </row>
    <row r="133" spans="1:8" s="33" customFormat="1" ht="19.5" customHeight="1">
      <c r="A133" s="124">
        <v>5102</v>
      </c>
      <c r="B133" s="82" t="s">
        <v>172</v>
      </c>
      <c r="C133" s="91">
        <v>836980.08</v>
      </c>
      <c r="D133" s="91">
        <v>836980.08</v>
      </c>
      <c r="E133" s="91">
        <v>553130.08</v>
      </c>
      <c r="F133" s="91">
        <v>594172.85</v>
      </c>
      <c r="G133" s="262">
        <v>0.7099008258356638</v>
      </c>
      <c r="H133" s="96">
        <v>242807.23</v>
      </c>
    </row>
    <row r="134" spans="1:8" ht="19.5" customHeight="1">
      <c r="A134" s="124">
        <v>5103</v>
      </c>
      <c r="B134" s="82" t="s">
        <v>173</v>
      </c>
      <c r="C134" s="91">
        <v>8327</v>
      </c>
      <c r="D134" s="91">
        <v>248327</v>
      </c>
      <c r="E134" s="91">
        <v>92997.05</v>
      </c>
      <c r="F134" s="91">
        <v>121814.35</v>
      </c>
      <c r="G134" s="262">
        <v>14.628839918337938</v>
      </c>
      <c r="H134" s="96">
        <v>126512.65</v>
      </c>
    </row>
    <row r="135" spans="1:8" ht="19.5" customHeight="1">
      <c r="A135" s="124">
        <v>5104</v>
      </c>
      <c r="B135" s="82" t="s">
        <v>135</v>
      </c>
      <c r="C135" s="91">
        <v>408023</v>
      </c>
      <c r="D135" s="91">
        <v>408023</v>
      </c>
      <c r="E135" s="91">
        <v>19665</v>
      </c>
      <c r="F135" s="91">
        <v>310303.09</v>
      </c>
      <c r="G135" s="262">
        <v>0.7605039176713078</v>
      </c>
      <c r="H135" s="96">
        <v>97719.91</v>
      </c>
    </row>
    <row r="136" spans="1:8" ht="19.5" customHeight="1">
      <c r="A136" s="124">
        <v>5105</v>
      </c>
      <c r="B136" s="82" t="s">
        <v>136</v>
      </c>
      <c r="C136" s="91">
        <v>999240</v>
      </c>
      <c r="D136" s="91">
        <v>4226170</v>
      </c>
      <c r="E136" s="91">
        <v>1018917.2</v>
      </c>
      <c r="F136" s="91">
        <v>2574564.5</v>
      </c>
      <c r="G136" s="262">
        <v>2.5765226572194866</v>
      </c>
      <c r="H136" s="96">
        <v>1651605.5</v>
      </c>
    </row>
    <row r="137" spans="1:8" ht="19.5" customHeight="1">
      <c r="A137" s="124">
        <v>5202</v>
      </c>
      <c r="B137" s="82" t="s">
        <v>137</v>
      </c>
      <c r="C137" s="91">
        <v>208175</v>
      </c>
      <c r="D137" s="91">
        <v>208175</v>
      </c>
      <c r="E137" s="91">
        <v>0</v>
      </c>
      <c r="F137" s="91">
        <v>0</v>
      </c>
      <c r="G137" s="262">
        <v>0</v>
      </c>
      <c r="H137" s="96">
        <v>208175</v>
      </c>
    </row>
    <row r="138" spans="1:8" ht="19.5" customHeight="1">
      <c r="A138" s="124">
        <v>5204</v>
      </c>
      <c r="B138" s="82" t="s">
        <v>174</v>
      </c>
      <c r="C138" s="91">
        <v>170703.5</v>
      </c>
      <c r="D138" s="91">
        <v>205000</v>
      </c>
      <c r="E138" s="91">
        <v>-29596</v>
      </c>
      <c r="F138" s="91">
        <v>186264.18</v>
      </c>
      <c r="G138" s="262">
        <v>1.091156186018447</v>
      </c>
      <c r="H138" s="96">
        <v>18735.82</v>
      </c>
    </row>
    <row r="139" spans="1:8" ht="19.5" customHeight="1">
      <c r="A139" s="124">
        <v>5205</v>
      </c>
      <c r="B139" s="82" t="s">
        <v>138</v>
      </c>
      <c r="C139" s="91">
        <v>582890</v>
      </c>
      <c r="D139" s="91">
        <v>363890</v>
      </c>
      <c r="E139" s="91">
        <v>41055</v>
      </c>
      <c r="F139" s="91">
        <v>50541.35</v>
      </c>
      <c r="G139" s="262">
        <v>0.08670821252723498</v>
      </c>
      <c r="H139" s="96">
        <v>313348.65</v>
      </c>
    </row>
    <row r="140" spans="1:8" ht="19.5" customHeight="1">
      <c r="A140" s="124">
        <v>5206</v>
      </c>
      <c r="B140" s="82" t="s">
        <v>139</v>
      </c>
      <c r="C140" s="91">
        <v>3250000</v>
      </c>
      <c r="D140" s="91">
        <v>2510000</v>
      </c>
      <c r="E140" s="91">
        <v>109218.95</v>
      </c>
      <c r="F140" s="91">
        <v>389211.92</v>
      </c>
      <c r="G140" s="262">
        <v>0.11975751384615384</v>
      </c>
      <c r="H140" s="96">
        <v>2120788.08</v>
      </c>
    </row>
    <row r="141" spans="1:8" ht="19.5" customHeight="1">
      <c r="A141" s="124">
        <v>5301</v>
      </c>
      <c r="B141" s="82" t="s">
        <v>140</v>
      </c>
      <c r="C141" s="91">
        <v>481000</v>
      </c>
      <c r="D141" s="91">
        <v>700000</v>
      </c>
      <c r="E141" s="91">
        <v>497000</v>
      </c>
      <c r="F141" s="91">
        <v>497000</v>
      </c>
      <c r="G141" s="262">
        <v>1.0332640332640333</v>
      </c>
      <c r="H141" s="96">
        <v>203000</v>
      </c>
    </row>
    <row r="142" spans="1:8" ht="19.5" customHeight="1">
      <c r="A142" s="124">
        <v>5501</v>
      </c>
      <c r="B142" s="82" t="s">
        <v>175</v>
      </c>
      <c r="C142" s="91">
        <v>41622.39</v>
      </c>
      <c r="D142" s="91">
        <v>41622.39</v>
      </c>
      <c r="E142" s="91">
        <v>0</v>
      </c>
      <c r="F142" s="91">
        <v>5405</v>
      </c>
      <c r="G142" s="262">
        <v>0.12985799229693443</v>
      </c>
      <c r="H142" s="96">
        <v>36217.39</v>
      </c>
    </row>
    <row r="143" spans="1:8" ht="19.5" customHeight="1" hidden="1">
      <c r="A143" s="124">
        <v>5502</v>
      </c>
      <c r="B143" s="82" t="s">
        <v>176</v>
      </c>
      <c r="C143" s="91">
        <v>0</v>
      </c>
      <c r="D143" s="91">
        <v>0</v>
      </c>
      <c r="E143" s="91">
        <v>0</v>
      </c>
      <c r="F143" s="91">
        <v>0</v>
      </c>
      <c r="G143" s="262" t="e">
        <v>#DIV/0!</v>
      </c>
      <c r="H143" s="96">
        <v>0</v>
      </c>
    </row>
    <row r="144" spans="1:8" ht="19.5" customHeight="1">
      <c r="A144" s="123">
        <v>8000</v>
      </c>
      <c r="B144" s="263" t="s">
        <v>160</v>
      </c>
      <c r="C144" s="81">
        <v>5135313</v>
      </c>
      <c r="D144" s="81">
        <v>5135313</v>
      </c>
      <c r="E144" s="81">
        <v>1283828.28</v>
      </c>
      <c r="F144" s="81">
        <v>3851484.84</v>
      </c>
      <c r="G144" s="260">
        <v>0.7500000175257088</v>
      </c>
      <c r="H144" s="81">
        <v>1283828.16</v>
      </c>
    </row>
    <row r="145" spans="1:8" ht="19.5" customHeight="1">
      <c r="A145" s="124">
        <v>8501</v>
      </c>
      <c r="B145" s="82" t="s">
        <v>169</v>
      </c>
      <c r="C145" s="91">
        <v>1099473</v>
      </c>
      <c r="D145" s="91">
        <v>1099473</v>
      </c>
      <c r="E145" s="91">
        <v>264203.52</v>
      </c>
      <c r="F145" s="91">
        <v>792610.56</v>
      </c>
      <c r="G145" s="262">
        <v>0.7209004313884926</v>
      </c>
      <c r="H145" s="96">
        <v>306862.44</v>
      </c>
    </row>
    <row r="146" spans="1:8" ht="19.5" customHeight="1" thickBot="1">
      <c r="A146" s="264">
        <v>8504</v>
      </c>
      <c r="B146" s="83" t="s">
        <v>163</v>
      </c>
      <c r="C146" s="95">
        <v>4035840</v>
      </c>
      <c r="D146" s="119">
        <v>4035840</v>
      </c>
      <c r="E146" s="119">
        <v>1019624.76</v>
      </c>
      <c r="F146" s="119">
        <v>3058874.28</v>
      </c>
      <c r="G146" s="265">
        <v>0.7579275392483349</v>
      </c>
      <c r="H146" s="125">
        <v>976965.72</v>
      </c>
    </row>
    <row r="147" ht="16.5" customHeight="1" thickTop="1">
      <c r="G147" s="266"/>
    </row>
    <row r="148" ht="16.5" customHeight="1">
      <c r="G148" s="266"/>
    </row>
    <row r="149" ht="16.5" customHeight="1">
      <c r="G149" s="266"/>
    </row>
    <row r="150" ht="16.5" customHeight="1">
      <c r="G150" s="266"/>
    </row>
    <row r="151" ht="16.5" customHeight="1">
      <c r="G151" s="266"/>
    </row>
    <row r="152" ht="16.5" customHeight="1">
      <c r="G152" s="266"/>
    </row>
    <row r="153" ht="16.5" customHeight="1">
      <c r="G153" s="266"/>
    </row>
    <row r="154" ht="16.5" customHeight="1">
      <c r="G154" s="266"/>
    </row>
    <row r="155" ht="16.5" customHeight="1">
      <c r="G155" s="266"/>
    </row>
    <row r="156" ht="16.5" customHeight="1">
      <c r="G156" s="266"/>
    </row>
    <row r="157" ht="16.5" customHeight="1">
      <c r="G157" s="266"/>
    </row>
    <row r="158" ht="16.5" customHeight="1">
      <c r="G158" s="266"/>
    </row>
    <row r="159" ht="16.5" customHeight="1">
      <c r="G159" s="266"/>
    </row>
    <row r="160" ht="16.5" customHeight="1">
      <c r="G160" s="266"/>
    </row>
    <row r="161" ht="16.5" customHeight="1">
      <c r="G161" s="266"/>
    </row>
    <row r="162" ht="16.5" customHeight="1">
      <c r="G162" s="266"/>
    </row>
    <row r="163" ht="16.5" customHeight="1">
      <c r="G163" s="266"/>
    </row>
    <row r="164" ht="16.5" customHeight="1">
      <c r="G164" s="266"/>
    </row>
    <row r="165" ht="16.5" customHeight="1">
      <c r="G165" s="266"/>
    </row>
    <row r="166" ht="16.5" customHeight="1">
      <c r="G166" s="266"/>
    </row>
    <row r="167" ht="16.5" customHeight="1">
      <c r="G167" s="266"/>
    </row>
    <row r="168" ht="16.5" customHeight="1">
      <c r="G168" s="266"/>
    </row>
    <row r="169" ht="16.5" customHeight="1">
      <c r="G169" s="266"/>
    </row>
    <row r="170" ht="16.5" customHeight="1">
      <c r="G170" s="266"/>
    </row>
    <row r="171" ht="16.5" customHeight="1">
      <c r="G171" s="266"/>
    </row>
    <row r="172" ht="16.5" customHeight="1">
      <c r="G172" s="266"/>
    </row>
    <row r="173" ht="16.5" customHeight="1">
      <c r="G173" s="266"/>
    </row>
    <row r="174" ht="16.5" customHeight="1">
      <c r="G174" s="266"/>
    </row>
    <row r="175" ht="16.5" customHeight="1">
      <c r="G175" s="266"/>
    </row>
    <row r="176" ht="16.5" customHeight="1">
      <c r="G176" s="266"/>
    </row>
    <row r="177" ht="16.5" customHeight="1">
      <c r="G177" s="266"/>
    </row>
    <row r="178" ht="16.5" customHeight="1">
      <c r="G178" s="266"/>
    </row>
    <row r="179" ht="16.5" customHeight="1">
      <c r="G179" s="266"/>
    </row>
    <row r="180" ht="16.5" customHeight="1">
      <c r="G180" s="266"/>
    </row>
    <row r="181" ht="16.5" customHeight="1">
      <c r="G181" s="266"/>
    </row>
    <row r="182" ht="16.5" customHeight="1">
      <c r="G182" s="266"/>
    </row>
    <row r="183" ht="16.5" customHeight="1">
      <c r="G183" s="266"/>
    </row>
    <row r="184" ht="16.5" customHeight="1">
      <c r="G184" s="266"/>
    </row>
    <row r="185" ht="16.5" customHeight="1">
      <c r="G185" s="266"/>
    </row>
    <row r="186" ht="16.5" customHeight="1">
      <c r="G186" s="266"/>
    </row>
    <row r="187" ht="16.5" customHeight="1">
      <c r="G187" s="266"/>
    </row>
    <row r="188" ht="16.5" customHeight="1">
      <c r="G188" s="266"/>
    </row>
    <row r="189" ht="16.5" customHeight="1">
      <c r="G189" s="266"/>
    </row>
    <row r="190" ht="16.5" customHeight="1">
      <c r="G190" s="266"/>
    </row>
    <row r="191" ht="16.5" customHeight="1">
      <c r="G191" s="266"/>
    </row>
    <row r="192" ht="16.5" customHeight="1">
      <c r="G192" s="266"/>
    </row>
    <row r="193" ht="16.5" customHeight="1">
      <c r="G193" s="266"/>
    </row>
    <row r="194" ht="16.5" customHeight="1">
      <c r="G194" s="266"/>
    </row>
    <row r="195" ht="16.5" customHeight="1">
      <c r="G195" s="266"/>
    </row>
    <row r="196" ht="16.5" customHeight="1">
      <c r="G196" s="266"/>
    </row>
    <row r="197" ht="16.5" customHeight="1">
      <c r="G197" s="266"/>
    </row>
    <row r="198" ht="16.5" customHeight="1">
      <c r="G198" s="266"/>
    </row>
    <row r="199" ht="16.5" customHeight="1">
      <c r="G199" s="266"/>
    </row>
    <row r="200" ht="16.5" customHeight="1">
      <c r="G200" s="266"/>
    </row>
    <row r="201" ht="16.5" customHeight="1">
      <c r="G201" s="266"/>
    </row>
    <row r="202" ht="16.5" customHeight="1">
      <c r="G202" s="266"/>
    </row>
    <row r="203" ht="16.5" customHeight="1">
      <c r="G203" s="266"/>
    </row>
    <row r="204" ht="16.5" customHeight="1">
      <c r="G204" s="266"/>
    </row>
    <row r="205" ht="16.5" customHeight="1">
      <c r="G205" s="266"/>
    </row>
    <row r="206" ht="16.5" customHeight="1">
      <c r="G206" s="266"/>
    </row>
    <row r="207" ht="16.5" customHeight="1">
      <c r="G207" s="266"/>
    </row>
    <row r="208" ht="16.5" customHeight="1">
      <c r="G208" s="266"/>
    </row>
    <row r="209" ht="16.5" customHeight="1">
      <c r="G209" s="266"/>
    </row>
    <row r="210" ht="16.5" customHeight="1">
      <c r="G210" s="266"/>
    </row>
    <row r="211" ht="16.5" customHeight="1">
      <c r="G211" s="266"/>
    </row>
    <row r="212" ht="16.5" customHeight="1">
      <c r="G212" s="266"/>
    </row>
    <row r="213" ht="16.5" customHeight="1">
      <c r="G213" s="266"/>
    </row>
    <row r="214" ht="16.5" customHeight="1">
      <c r="G214" s="266"/>
    </row>
    <row r="215" ht="16.5" customHeight="1">
      <c r="G215" s="266"/>
    </row>
    <row r="216" ht="16.5" customHeight="1">
      <c r="G216" s="266"/>
    </row>
    <row r="217" ht="16.5" customHeight="1">
      <c r="G217" s="266"/>
    </row>
    <row r="218" ht="16.5" customHeight="1">
      <c r="G218" s="266"/>
    </row>
    <row r="219" ht="16.5" customHeight="1">
      <c r="G219" s="266"/>
    </row>
    <row r="220" ht="16.5" customHeight="1">
      <c r="G220" s="266"/>
    </row>
    <row r="221" ht="16.5" customHeight="1">
      <c r="G221" s="266"/>
    </row>
    <row r="222" ht="16.5" customHeight="1">
      <c r="G222" s="266"/>
    </row>
    <row r="223" ht="16.5" customHeight="1">
      <c r="G223" s="266"/>
    </row>
    <row r="224" ht="16.5" customHeight="1">
      <c r="G224" s="266"/>
    </row>
    <row r="225" ht="16.5" customHeight="1">
      <c r="G225" s="266"/>
    </row>
    <row r="226" ht="16.5" customHeight="1">
      <c r="G226" s="266"/>
    </row>
    <row r="227" ht="16.5" customHeight="1">
      <c r="G227" s="266"/>
    </row>
    <row r="228" ht="16.5" customHeight="1">
      <c r="G228" s="266"/>
    </row>
    <row r="229" ht="16.5" customHeight="1">
      <c r="G229" s="266"/>
    </row>
    <row r="230" ht="16.5" customHeight="1">
      <c r="G230" s="266"/>
    </row>
    <row r="231" ht="16.5" customHeight="1">
      <c r="G231" s="266"/>
    </row>
    <row r="232" ht="16.5" customHeight="1">
      <c r="G232" s="266"/>
    </row>
    <row r="233" ht="16.5" customHeight="1">
      <c r="G233" s="266"/>
    </row>
    <row r="234" ht="16.5" customHeight="1">
      <c r="G234" s="266"/>
    </row>
    <row r="235" ht="16.5" customHeight="1">
      <c r="G235" s="266"/>
    </row>
    <row r="236" ht="16.5" customHeight="1">
      <c r="G236" s="266"/>
    </row>
    <row r="237" ht="16.5" customHeight="1">
      <c r="G237" s="266"/>
    </row>
    <row r="238" ht="16.5" customHeight="1">
      <c r="G238" s="266"/>
    </row>
    <row r="239" ht="16.5" customHeight="1">
      <c r="G239" s="266"/>
    </row>
    <row r="240" ht="16.5" customHeight="1">
      <c r="G240" s="266"/>
    </row>
    <row r="241" ht="16.5" customHeight="1">
      <c r="G241" s="266"/>
    </row>
    <row r="242" ht="16.5" customHeight="1">
      <c r="G242" s="266"/>
    </row>
    <row r="243" ht="16.5" customHeight="1">
      <c r="G243" s="266"/>
    </row>
    <row r="244" ht="16.5" customHeight="1">
      <c r="G244" s="266"/>
    </row>
    <row r="245" ht="16.5" customHeight="1">
      <c r="G245" s="266"/>
    </row>
    <row r="246" ht="16.5" customHeight="1">
      <c r="G246" s="266"/>
    </row>
    <row r="247" ht="16.5" customHeight="1">
      <c r="G247" s="266"/>
    </row>
    <row r="248" ht="16.5" customHeight="1">
      <c r="G248" s="266"/>
    </row>
    <row r="249" ht="16.5" customHeight="1">
      <c r="G249" s="266"/>
    </row>
    <row r="250" ht="16.5" customHeight="1">
      <c r="G250" s="266"/>
    </row>
    <row r="251" ht="16.5" customHeight="1">
      <c r="G251" s="266"/>
    </row>
    <row r="252" ht="16.5" customHeight="1">
      <c r="G252" s="266"/>
    </row>
    <row r="253" ht="16.5" customHeight="1">
      <c r="G253" s="266"/>
    </row>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row r="1290" ht="16.5" customHeight="1"/>
    <row r="1291" ht="16.5" customHeight="1"/>
    <row r="1292" ht="16.5" customHeight="1"/>
    <row r="1293" ht="16.5" customHeight="1"/>
    <row r="1294" ht="16.5" customHeight="1"/>
    <row r="1295" ht="16.5" customHeight="1"/>
    <row r="1296" ht="16.5" customHeight="1"/>
    <row r="1297" ht="16.5" customHeight="1"/>
    <row r="1298" ht="16.5" customHeight="1"/>
    <row r="1299" ht="16.5" customHeight="1"/>
    <row r="1300" ht="16.5" customHeight="1"/>
    <row r="1301" ht="16.5" customHeight="1"/>
    <row r="1302" ht="16.5" customHeight="1"/>
    <row r="1303" ht="16.5" customHeight="1"/>
    <row r="1304" ht="16.5" customHeight="1"/>
    <row r="1305" ht="16.5" customHeight="1"/>
    <row r="1306" ht="16.5" customHeight="1"/>
    <row r="1307" ht="16.5" customHeight="1"/>
    <row r="1308" ht="16.5" customHeight="1"/>
    <row r="1309" ht="16.5" customHeight="1"/>
    <row r="1310" ht="16.5" customHeight="1"/>
    <row r="1311" ht="16.5" customHeight="1"/>
    <row r="1312" ht="16.5" customHeight="1"/>
    <row r="1313" ht="16.5" customHeight="1"/>
    <row r="1314" ht="16.5" customHeight="1"/>
    <row r="1315" ht="16.5" customHeight="1"/>
    <row r="1316" ht="16.5" customHeight="1"/>
    <row r="1317" ht="16.5" customHeight="1"/>
    <row r="1318" ht="16.5" customHeight="1"/>
    <row r="1319" ht="16.5" customHeight="1"/>
    <row r="1320" ht="16.5" customHeight="1"/>
    <row r="1321" ht="16.5" customHeight="1"/>
    <row r="1322" ht="16.5" customHeight="1"/>
    <row r="1323" ht="16.5" customHeight="1"/>
    <row r="1324" ht="16.5" customHeight="1"/>
    <row r="1325" ht="16.5" customHeight="1"/>
    <row r="1326" ht="16.5" customHeight="1"/>
    <row r="1327" ht="16.5" customHeight="1"/>
    <row r="1328" ht="16.5" customHeight="1"/>
    <row r="1329" ht="16.5" customHeight="1"/>
    <row r="1330" ht="16.5" customHeight="1"/>
    <row r="1331" ht="16.5" customHeight="1"/>
    <row r="1332" ht="16.5" customHeight="1"/>
    <row r="1333" ht="16.5" customHeight="1"/>
    <row r="1334" ht="16.5" customHeight="1"/>
    <row r="1335" ht="16.5" customHeight="1"/>
    <row r="1336" ht="16.5" customHeight="1"/>
    <row r="1337" ht="16.5" customHeight="1"/>
    <row r="1338" ht="16.5" customHeight="1"/>
    <row r="1339" ht="16.5" customHeight="1"/>
    <row r="1340" ht="16.5" customHeight="1"/>
    <row r="1341" ht="16.5" customHeight="1"/>
    <row r="1342" ht="16.5" customHeight="1"/>
    <row r="1343" ht="16.5" customHeight="1"/>
    <row r="1344" ht="16.5" customHeight="1"/>
    <row r="1345" ht="16.5" customHeight="1"/>
    <row r="1346" ht="16.5" customHeight="1"/>
    <row r="1347" ht="16.5" customHeight="1"/>
    <row r="1348" ht="16.5" customHeight="1"/>
    <row r="1349" ht="16.5" customHeight="1"/>
    <row r="1350" ht="16.5" customHeight="1"/>
    <row r="1351" ht="16.5" customHeight="1"/>
    <row r="1352" ht="16.5" customHeight="1"/>
    <row r="1353" ht="16.5" customHeight="1"/>
    <row r="1354" ht="16.5" customHeight="1"/>
    <row r="1355" ht="16.5" customHeight="1"/>
    <row r="1356" ht="16.5" customHeight="1"/>
    <row r="1357" ht="16.5" customHeight="1"/>
    <row r="1358" ht="16.5" customHeight="1"/>
    <row r="1359" ht="16.5" customHeight="1"/>
    <row r="1360" ht="16.5" customHeight="1"/>
    <row r="1361" ht="16.5" customHeight="1"/>
    <row r="1362" ht="16.5" customHeight="1"/>
    <row r="1363" ht="16.5" customHeight="1"/>
    <row r="1364" ht="16.5" customHeight="1"/>
    <row r="1365" ht="16.5" customHeight="1"/>
    <row r="1366" ht="16.5" customHeight="1"/>
    <row r="1367" ht="16.5" customHeight="1"/>
    <row r="1368" ht="16.5" customHeight="1"/>
    <row r="1369" ht="16.5" customHeight="1"/>
    <row r="1370" ht="16.5" customHeight="1"/>
    <row r="1371" ht="16.5" customHeight="1"/>
    <row r="1372" ht="16.5" customHeight="1"/>
    <row r="1373" ht="16.5" customHeight="1"/>
    <row r="1374" ht="16.5" customHeight="1"/>
    <row r="1375" ht="16.5" customHeight="1"/>
    <row r="1376" ht="16.5" customHeight="1"/>
    <row r="1377" ht="16.5" customHeight="1"/>
    <row r="1378" ht="16.5" customHeight="1"/>
    <row r="1379" ht="16.5" customHeight="1"/>
    <row r="1380" ht="16.5" customHeight="1"/>
    <row r="1381" ht="16.5" customHeight="1"/>
    <row r="1382" ht="16.5" customHeight="1"/>
    <row r="1383" ht="16.5" customHeight="1"/>
    <row r="1384" ht="16.5" customHeight="1"/>
    <row r="1385" ht="16.5" customHeight="1"/>
    <row r="1386" ht="16.5" customHeight="1"/>
    <row r="1387" ht="16.5" customHeight="1"/>
    <row r="1388" ht="16.5" customHeight="1"/>
    <row r="1389" ht="16.5" customHeight="1"/>
    <row r="1390" ht="16.5" customHeight="1"/>
    <row r="1391" ht="16.5" customHeight="1"/>
    <row r="1392" ht="16.5" customHeight="1"/>
    <row r="1393" ht="16.5" customHeight="1"/>
    <row r="1394" ht="16.5" customHeight="1"/>
    <row r="1395" ht="16.5" customHeight="1"/>
    <row r="1396" ht="16.5" customHeight="1"/>
    <row r="1397" ht="16.5" customHeight="1"/>
    <row r="1398" ht="16.5" customHeight="1"/>
    <row r="1399" ht="16.5" customHeight="1"/>
    <row r="1400" ht="16.5" customHeight="1"/>
    <row r="1401" ht="16.5" customHeight="1"/>
    <row r="1402" ht="16.5" customHeight="1"/>
    <row r="1403" ht="16.5" customHeight="1"/>
    <row r="1404" ht="16.5" customHeight="1"/>
    <row r="1405" ht="16.5" customHeight="1"/>
    <row r="1406" ht="16.5" customHeight="1"/>
    <row r="1407" ht="16.5" customHeight="1"/>
    <row r="1408" ht="16.5" customHeight="1"/>
    <row r="1409" ht="16.5" customHeight="1"/>
    <row r="1410" ht="16.5" customHeight="1"/>
    <row r="1411" ht="16.5" customHeight="1"/>
    <row r="1412" ht="16.5" customHeight="1"/>
    <row r="1413" ht="16.5" customHeight="1"/>
    <row r="1414" ht="16.5" customHeight="1"/>
    <row r="1415" ht="16.5" customHeight="1"/>
    <row r="1416" ht="16.5" customHeight="1"/>
    <row r="1417" ht="16.5" customHeight="1"/>
    <row r="1418" ht="16.5" customHeight="1"/>
    <row r="1419" ht="16.5" customHeight="1"/>
    <row r="1420" ht="16.5" customHeight="1"/>
    <row r="1421" ht="16.5" customHeight="1"/>
    <row r="1422" ht="16.5" customHeight="1"/>
    <row r="1423" ht="16.5" customHeight="1"/>
    <row r="1424" ht="16.5" customHeight="1"/>
    <row r="1425" ht="16.5" customHeight="1"/>
    <row r="1426" ht="16.5" customHeight="1"/>
    <row r="1427" ht="16.5" customHeight="1"/>
    <row r="1428" ht="16.5" customHeight="1"/>
    <row r="1429" ht="16.5" customHeight="1"/>
    <row r="1430" ht="16.5" customHeight="1"/>
    <row r="1431" ht="16.5" customHeight="1"/>
    <row r="1432" ht="16.5" customHeight="1"/>
    <row r="1433" ht="16.5" customHeight="1"/>
    <row r="1434" ht="16.5" customHeight="1"/>
    <row r="1435" ht="16.5" customHeight="1"/>
    <row r="1436" ht="16.5" customHeight="1"/>
    <row r="1437" ht="16.5" customHeight="1"/>
    <row r="1438" ht="16.5" customHeight="1"/>
    <row r="1439" ht="16.5" customHeight="1"/>
    <row r="1440" ht="16.5" customHeight="1"/>
    <row r="1441" ht="16.5" customHeight="1"/>
    <row r="1442" ht="16.5" customHeight="1"/>
    <row r="1443" ht="16.5" customHeight="1"/>
    <row r="1444" ht="16.5" customHeight="1"/>
    <row r="1445" ht="16.5" customHeight="1"/>
    <row r="1446" ht="16.5" customHeight="1"/>
    <row r="1447" ht="16.5" customHeight="1"/>
    <row r="1448" ht="16.5" customHeight="1"/>
    <row r="1449" ht="16.5" customHeight="1"/>
    <row r="1450" ht="16.5" customHeight="1"/>
    <row r="1451" ht="16.5" customHeight="1"/>
    <row r="1452" ht="16.5" customHeight="1"/>
    <row r="1453" ht="16.5" customHeight="1"/>
    <row r="1454" ht="16.5" customHeight="1"/>
    <row r="1455" ht="16.5" customHeight="1"/>
    <row r="1456" ht="16.5" customHeight="1"/>
    <row r="1457" ht="16.5" customHeight="1"/>
    <row r="1458" ht="16.5" customHeight="1"/>
    <row r="1459" ht="16.5" customHeight="1"/>
    <row r="1460" ht="16.5" customHeight="1"/>
    <row r="1461" ht="16.5" customHeight="1"/>
    <row r="1462" ht="16.5" customHeight="1"/>
    <row r="1463" ht="16.5" customHeight="1"/>
    <row r="1464" ht="16.5" customHeight="1"/>
    <row r="1465" ht="16.5" customHeight="1"/>
    <row r="1466" ht="16.5" customHeight="1"/>
    <row r="1467" ht="16.5" customHeight="1"/>
    <row r="1468" ht="16.5" customHeight="1"/>
    <row r="1469" ht="16.5" customHeight="1"/>
    <row r="1470" ht="16.5" customHeight="1"/>
    <row r="1471" ht="16.5" customHeight="1"/>
    <row r="1472" ht="16.5" customHeight="1"/>
    <row r="1473" ht="16.5" customHeight="1"/>
    <row r="1474" ht="16.5" customHeight="1"/>
    <row r="1475" ht="16.5" customHeight="1"/>
    <row r="1476" ht="16.5" customHeight="1"/>
    <row r="1477" ht="16.5" customHeight="1"/>
    <row r="1478" ht="16.5" customHeight="1"/>
    <row r="1479" ht="16.5" customHeight="1"/>
    <row r="1480" ht="16.5" customHeight="1"/>
    <row r="1481" ht="16.5" customHeight="1"/>
    <row r="1482" ht="16.5" customHeight="1"/>
    <row r="1483" ht="16.5" customHeight="1"/>
    <row r="1484" ht="16.5" customHeight="1"/>
    <row r="1485" ht="16.5" customHeight="1"/>
    <row r="1486" ht="16.5" customHeight="1"/>
    <row r="1487" ht="16.5" customHeight="1"/>
    <row r="1488" ht="16.5" customHeight="1"/>
    <row r="1489" ht="16.5" customHeight="1"/>
    <row r="1490" ht="16.5" customHeight="1"/>
    <row r="1491" ht="16.5" customHeight="1"/>
    <row r="1492" ht="16.5" customHeight="1"/>
    <row r="1493" ht="16.5" customHeight="1"/>
    <row r="1494" ht="16.5" customHeight="1"/>
    <row r="1495" ht="16.5" customHeight="1"/>
    <row r="1496" ht="16.5" customHeight="1"/>
    <row r="1497" ht="16.5" customHeight="1"/>
    <row r="1498" ht="16.5" customHeight="1"/>
    <row r="1499" ht="16.5" customHeight="1"/>
    <row r="1500" ht="16.5" customHeight="1"/>
    <row r="1501" ht="16.5" customHeight="1"/>
    <row r="1502" ht="16.5" customHeight="1"/>
    <row r="1503" ht="16.5" customHeight="1"/>
    <row r="1504" ht="16.5" customHeight="1"/>
    <row r="1505" ht="16.5" customHeight="1"/>
    <row r="1506" ht="16.5" customHeight="1"/>
    <row r="1507" ht="16.5" customHeight="1"/>
    <row r="1508" ht="16.5" customHeight="1"/>
    <row r="1509" ht="16.5" customHeight="1"/>
    <row r="1510" ht="16.5" customHeight="1"/>
    <row r="1511" ht="16.5" customHeight="1"/>
    <row r="1512" ht="16.5" customHeight="1"/>
    <row r="1513" ht="16.5" customHeight="1"/>
    <row r="1514" ht="16.5" customHeight="1"/>
    <row r="1515" ht="16.5" customHeight="1"/>
    <row r="1516" ht="16.5" customHeight="1"/>
    <row r="1517" ht="16.5" customHeight="1"/>
    <row r="1518" ht="16.5" customHeight="1"/>
    <row r="1519" ht="16.5" customHeight="1"/>
    <row r="1520" ht="16.5" customHeight="1"/>
    <row r="1521" ht="16.5" customHeight="1"/>
    <row r="1522" ht="16.5" customHeight="1"/>
    <row r="1523" ht="16.5" customHeight="1"/>
    <row r="1524" ht="16.5" customHeight="1"/>
    <row r="1525" ht="16.5" customHeight="1"/>
    <row r="1526" ht="16.5" customHeight="1"/>
    <row r="1527" ht="16.5" customHeight="1"/>
    <row r="1528" ht="16.5" customHeight="1"/>
    <row r="1529" ht="16.5" customHeight="1"/>
    <row r="1530" ht="16.5" customHeight="1"/>
    <row r="1531" ht="16.5" customHeight="1"/>
    <row r="1532" ht="16.5" customHeight="1"/>
    <row r="1533" ht="16.5" customHeight="1"/>
    <row r="1534" ht="16.5" customHeight="1"/>
    <row r="1535" ht="16.5" customHeight="1"/>
    <row r="1536" ht="16.5" customHeight="1"/>
    <row r="1537" ht="16.5" customHeight="1"/>
    <row r="1538" ht="16.5" customHeight="1"/>
    <row r="1539" ht="16.5" customHeight="1"/>
    <row r="1540" ht="16.5" customHeight="1"/>
    <row r="1541" ht="16.5" customHeight="1"/>
    <row r="1542" ht="16.5" customHeight="1"/>
    <row r="1543" ht="16.5" customHeight="1"/>
    <row r="1544" ht="16.5" customHeight="1"/>
    <row r="1545" ht="16.5" customHeight="1"/>
    <row r="1546" ht="16.5" customHeight="1"/>
    <row r="1547" ht="16.5" customHeight="1"/>
    <row r="1548" ht="16.5" customHeight="1"/>
    <row r="1549" ht="16.5" customHeight="1"/>
    <row r="1550" ht="16.5" customHeight="1"/>
    <row r="1551" ht="16.5" customHeight="1"/>
    <row r="1552" ht="16.5" customHeight="1"/>
    <row r="1553" ht="16.5" customHeight="1"/>
    <row r="1554" ht="16.5" customHeight="1"/>
    <row r="1555" ht="16.5" customHeight="1"/>
    <row r="1556" ht="16.5" customHeight="1"/>
    <row r="1557" ht="16.5" customHeight="1"/>
    <row r="1558" ht="16.5" customHeight="1"/>
    <row r="1559" ht="16.5" customHeight="1"/>
    <row r="1560" ht="16.5" customHeight="1"/>
    <row r="1561" ht="16.5" customHeight="1"/>
    <row r="1562" ht="16.5" customHeight="1"/>
    <row r="1563" ht="16.5" customHeight="1"/>
    <row r="1564" ht="16.5" customHeight="1"/>
    <row r="1565" ht="16.5" customHeight="1"/>
    <row r="1566" ht="16.5" customHeight="1"/>
    <row r="1567" ht="16.5" customHeight="1"/>
    <row r="1568" ht="16.5" customHeight="1"/>
    <row r="1569" ht="16.5" customHeight="1"/>
    <row r="1570" ht="16.5" customHeight="1"/>
    <row r="1571" ht="16.5" customHeight="1"/>
    <row r="1572" ht="16.5" customHeight="1"/>
    <row r="1573" ht="16.5" customHeight="1"/>
    <row r="1574" ht="16.5" customHeight="1"/>
    <row r="1575" ht="16.5" customHeight="1"/>
    <row r="1576" ht="16.5" customHeight="1"/>
    <row r="1577" ht="16.5" customHeight="1"/>
    <row r="1578" ht="16.5" customHeight="1"/>
    <row r="1579" ht="16.5" customHeight="1"/>
    <row r="1580" ht="16.5" customHeight="1"/>
    <row r="1581" ht="16.5" customHeight="1"/>
    <row r="1582" ht="16.5" customHeight="1"/>
    <row r="1583" ht="16.5" customHeight="1"/>
    <row r="1584" ht="16.5" customHeight="1"/>
    <row r="1585" ht="16.5" customHeight="1"/>
    <row r="1586" ht="16.5" customHeight="1"/>
    <row r="1587" ht="16.5" customHeight="1"/>
    <row r="1588" ht="16.5" customHeight="1"/>
    <row r="1589" ht="16.5" customHeight="1"/>
    <row r="1590" ht="16.5" customHeight="1"/>
    <row r="1591" ht="16.5" customHeight="1"/>
    <row r="1592" ht="16.5" customHeight="1"/>
    <row r="1593" ht="16.5" customHeight="1"/>
    <row r="1594" ht="16.5" customHeight="1"/>
    <row r="1595" ht="16.5" customHeight="1"/>
    <row r="1596" ht="16.5" customHeight="1"/>
    <row r="1597" ht="16.5" customHeight="1"/>
    <row r="1598" ht="16.5" customHeight="1"/>
    <row r="1599" ht="16.5" customHeight="1"/>
    <row r="1600" ht="16.5" customHeight="1"/>
    <row r="1601" ht="16.5" customHeight="1"/>
    <row r="1602" ht="16.5" customHeight="1"/>
    <row r="1603" ht="16.5" customHeight="1"/>
    <row r="1604" ht="16.5" customHeight="1"/>
    <row r="1605" ht="16.5" customHeight="1"/>
    <row r="1606" ht="16.5" customHeight="1"/>
    <row r="1607" ht="16.5" customHeight="1"/>
    <row r="1608" ht="16.5" customHeight="1"/>
    <row r="1609" ht="16.5" customHeight="1"/>
    <row r="1610" ht="16.5" customHeight="1"/>
    <row r="1611" ht="16.5" customHeight="1"/>
    <row r="1612" ht="16.5" customHeight="1"/>
    <row r="1613" ht="16.5" customHeight="1"/>
    <row r="1614" ht="16.5" customHeight="1"/>
    <row r="1615" ht="16.5" customHeight="1"/>
    <row r="1616" ht="16.5" customHeight="1"/>
    <row r="1617" ht="16.5" customHeight="1"/>
    <row r="1618" ht="16.5" customHeight="1"/>
    <row r="1619" ht="16.5" customHeight="1"/>
    <row r="1620" ht="16.5" customHeight="1"/>
    <row r="1621" ht="16.5" customHeight="1"/>
    <row r="1622" ht="16.5" customHeight="1"/>
    <row r="1623" ht="16.5" customHeight="1"/>
    <row r="1624" ht="16.5" customHeight="1"/>
    <row r="1625" ht="16.5" customHeight="1"/>
    <row r="1626" ht="16.5" customHeight="1"/>
    <row r="1627" ht="16.5" customHeight="1"/>
    <row r="1628" ht="16.5" customHeight="1"/>
    <row r="1629" ht="16.5" customHeight="1"/>
    <row r="1630" ht="16.5" customHeight="1"/>
    <row r="1631" ht="16.5" customHeight="1"/>
    <row r="1632" ht="16.5" customHeight="1"/>
    <row r="1633" ht="16.5" customHeight="1"/>
    <row r="1634" ht="16.5" customHeight="1"/>
    <row r="1635" ht="16.5" customHeight="1"/>
    <row r="1636" ht="16.5" customHeight="1"/>
    <row r="1637" ht="16.5" customHeight="1"/>
    <row r="1638" ht="16.5" customHeight="1"/>
    <row r="1639" ht="16.5" customHeight="1"/>
    <row r="1640" ht="16.5" customHeight="1"/>
    <row r="1641" ht="16.5" customHeight="1"/>
    <row r="1642" ht="16.5" customHeight="1"/>
    <row r="1643" ht="16.5" customHeight="1"/>
    <row r="1644" ht="16.5" customHeight="1"/>
    <row r="1645" ht="16.5" customHeight="1"/>
    <row r="1646" ht="16.5" customHeight="1"/>
    <row r="1647" ht="16.5" customHeight="1"/>
    <row r="1648" ht="16.5" customHeight="1"/>
    <row r="1649" ht="16.5" customHeight="1"/>
    <row r="1650" ht="16.5" customHeight="1"/>
    <row r="1651" ht="16.5" customHeight="1"/>
    <row r="1652" ht="16.5" customHeight="1"/>
    <row r="1653" ht="16.5" customHeight="1"/>
    <row r="1654" ht="16.5" customHeight="1"/>
    <row r="1655" ht="16.5" customHeight="1"/>
    <row r="1656" ht="16.5" customHeight="1"/>
    <row r="1657" ht="16.5" customHeight="1"/>
    <row r="1658" ht="16.5" customHeight="1"/>
    <row r="1659" ht="16.5" customHeight="1"/>
    <row r="1660" ht="16.5" customHeight="1"/>
    <row r="1661" ht="16.5" customHeight="1"/>
    <row r="1662" ht="16.5" customHeight="1"/>
    <row r="1663" ht="16.5" customHeight="1"/>
    <row r="1664" ht="16.5" customHeight="1"/>
    <row r="1665" ht="16.5" customHeight="1"/>
    <row r="1666" ht="16.5" customHeight="1"/>
    <row r="1667" ht="16.5" customHeight="1"/>
    <row r="1668" ht="16.5" customHeight="1"/>
    <row r="1669" ht="16.5" customHeight="1"/>
    <row r="1670" ht="16.5" customHeight="1"/>
    <row r="1671" ht="16.5" customHeight="1"/>
    <row r="1672" ht="16.5" customHeight="1"/>
    <row r="1673" ht="16.5" customHeight="1"/>
    <row r="1674" ht="16.5" customHeight="1"/>
    <row r="1675" ht="16.5" customHeight="1"/>
    <row r="1676" ht="16.5" customHeight="1"/>
    <row r="1677" ht="16.5" customHeight="1"/>
    <row r="1678" ht="16.5" customHeight="1"/>
    <row r="1679" ht="16.5" customHeight="1"/>
    <row r="1680" ht="16.5" customHeight="1"/>
    <row r="1681" ht="16.5" customHeight="1"/>
    <row r="1682" ht="16.5" customHeight="1"/>
    <row r="1683" ht="16.5" customHeight="1"/>
    <row r="1684" ht="16.5" customHeight="1"/>
    <row r="1685" ht="16.5" customHeight="1"/>
    <row r="1686" ht="16.5" customHeight="1"/>
    <row r="1687" ht="16.5" customHeight="1"/>
    <row r="1688" ht="16.5" customHeight="1"/>
    <row r="1689" ht="16.5" customHeight="1"/>
    <row r="1690" ht="16.5" customHeight="1"/>
    <row r="1691" ht="16.5" customHeight="1"/>
    <row r="1692" ht="16.5" customHeight="1"/>
    <row r="1693" ht="16.5" customHeight="1"/>
    <row r="1694" ht="16.5" customHeight="1"/>
    <row r="1695" ht="16.5" customHeight="1"/>
    <row r="1696" ht="16.5" customHeight="1"/>
    <row r="1697" ht="16.5" customHeight="1"/>
    <row r="1698" ht="16.5" customHeight="1"/>
    <row r="1699" ht="16.5" customHeight="1"/>
    <row r="1700" ht="16.5" customHeight="1"/>
    <row r="1701" ht="16.5" customHeight="1"/>
    <row r="1702" ht="16.5" customHeight="1"/>
    <row r="1703" ht="16.5" customHeight="1"/>
    <row r="1704" ht="16.5" customHeight="1"/>
    <row r="1705" ht="16.5" customHeight="1"/>
    <row r="1706" ht="16.5" customHeight="1"/>
    <row r="1707" ht="16.5" customHeight="1"/>
    <row r="1708" ht="16.5" customHeight="1"/>
    <row r="1709" ht="16.5" customHeight="1"/>
    <row r="1710" ht="16.5" customHeight="1"/>
    <row r="1711" ht="16.5" customHeight="1"/>
    <row r="1712" ht="16.5" customHeight="1"/>
    <row r="1713" ht="16.5" customHeight="1"/>
    <row r="1714" ht="16.5" customHeight="1"/>
    <row r="1715" ht="16.5" customHeight="1"/>
    <row r="1716" ht="16.5" customHeight="1"/>
    <row r="1717" ht="16.5" customHeight="1"/>
    <row r="1718" ht="16.5" customHeight="1"/>
    <row r="1719" ht="16.5" customHeight="1"/>
    <row r="1720" ht="16.5" customHeight="1"/>
    <row r="1721" ht="16.5" customHeight="1"/>
    <row r="1722" ht="16.5" customHeight="1"/>
    <row r="1723" ht="16.5" customHeight="1"/>
    <row r="1724" ht="16.5" customHeight="1"/>
    <row r="1725" ht="16.5" customHeight="1"/>
    <row r="1726" ht="16.5" customHeight="1"/>
    <row r="1727" ht="16.5" customHeight="1"/>
    <row r="1728" ht="16.5" customHeight="1"/>
    <row r="1729" ht="16.5" customHeight="1"/>
    <row r="1730" ht="16.5" customHeight="1"/>
    <row r="1731" ht="16.5" customHeight="1"/>
    <row r="1732" ht="16.5" customHeight="1"/>
    <row r="1733" ht="16.5" customHeight="1"/>
    <row r="1734" ht="16.5" customHeight="1"/>
    <row r="1735" ht="16.5" customHeight="1"/>
    <row r="1736" ht="16.5" customHeight="1"/>
    <row r="1737" ht="16.5" customHeight="1"/>
    <row r="1738" ht="16.5" customHeight="1"/>
    <row r="1739" ht="16.5" customHeight="1"/>
    <row r="1740" ht="16.5" customHeight="1"/>
    <row r="1741" ht="16.5" customHeight="1"/>
    <row r="1742" ht="16.5" customHeight="1"/>
    <row r="1743" ht="16.5" customHeight="1"/>
    <row r="1744" ht="16.5" customHeight="1"/>
    <row r="1745" ht="16.5" customHeight="1"/>
    <row r="1746" ht="16.5" customHeight="1"/>
    <row r="1747" ht="16.5" customHeight="1"/>
    <row r="1748" ht="16.5" customHeight="1"/>
    <row r="1749" ht="16.5" customHeight="1"/>
    <row r="1750" ht="16.5" customHeight="1"/>
    <row r="1751" ht="16.5" customHeight="1"/>
    <row r="1752" ht="16.5" customHeight="1"/>
    <row r="1753" ht="16.5" customHeight="1"/>
    <row r="1754" ht="16.5" customHeight="1"/>
    <row r="1755" ht="16.5" customHeight="1"/>
    <row r="1756" ht="16.5" customHeight="1"/>
    <row r="1757" ht="16.5" customHeight="1"/>
    <row r="1758" ht="16.5" customHeight="1"/>
    <row r="1759" ht="16.5" customHeight="1"/>
    <row r="1760" ht="16.5" customHeight="1"/>
    <row r="1761" ht="16.5" customHeight="1"/>
    <row r="1762" ht="16.5" customHeight="1"/>
    <row r="1763" ht="16.5" customHeight="1"/>
    <row r="1764" ht="16.5" customHeight="1"/>
    <row r="1765" ht="16.5" customHeight="1"/>
    <row r="1766" ht="16.5" customHeight="1"/>
    <row r="1767" ht="16.5" customHeight="1"/>
    <row r="1768" ht="16.5" customHeight="1"/>
    <row r="1769" ht="16.5" customHeight="1"/>
    <row r="1770" ht="16.5" customHeight="1"/>
    <row r="1771" ht="16.5" customHeight="1"/>
    <row r="1772" ht="16.5" customHeight="1"/>
    <row r="1773" ht="16.5" customHeight="1"/>
    <row r="1774" ht="16.5" customHeight="1"/>
    <row r="1775" ht="16.5" customHeight="1"/>
    <row r="1776" ht="16.5" customHeight="1"/>
    <row r="1777" ht="16.5" customHeight="1"/>
    <row r="1778" ht="16.5" customHeight="1"/>
    <row r="1779" ht="16.5" customHeight="1"/>
    <row r="1780" ht="16.5" customHeight="1"/>
    <row r="1781" ht="16.5" customHeight="1"/>
    <row r="1782" ht="16.5" customHeight="1"/>
    <row r="1783" ht="16.5" customHeight="1"/>
    <row r="1784" ht="16.5" customHeight="1"/>
    <row r="1785" ht="16.5" customHeight="1"/>
    <row r="1786" ht="16.5" customHeight="1"/>
    <row r="1787" ht="16.5" customHeight="1"/>
    <row r="1788" ht="16.5" customHeight="1"/>
    <row r="1789" ht="16.5" customHeight="1"/>
    <row r="1790" ht="16.5" customHeight="1"/>
    <row r="1791" ht="16.5" customHeight="1"/>
    <row r="1792" ht="16.5" customHeight="1"/>
    <row r="1793" ht="16.5" customHeight="1"/>
    <row r="1794" ht="16.5" customHeight="1"/>
    <row r="1795" ht="16.5" customHeight="1"/>
    <row r="1796" ht="16.5" customHeight="1"/>
    <row r="1797" ht="16.5" customHeight="1"/>
    <row r="1798" ht="16.5" customHeight="1"/>
    <row r="1799" ht="16.5" customHeight="1"/>
    <row r="1800" ht="16.5" customHeight="1"/>
    <row r="1801" ht="16.5" customHeight="1"/>
    <row r="1802" ht="16.5" customHeight="1"/>
    <row r="1803" ht="16.5" customHeight="1"/>
    <row r="1804" ht="16.5" customHeight="1"/>
    <row r="1805" ht="16.5" customHeight="1"/>
    <row r="1806" ht="16.5" customHeight="1"/>
    <row r="1807" ht="16.5" customHeight="1"/>
    <row r="1808" ht="16.5" customHeight="1"/>
    <row r="1809" ht="16.5" customHeight="1"/>
    <row r="1810" ht="16.5" customHeight="1"/>
    <row r="1811" ht="16.5" customHeight="1"/>
    <row r="1812" ht="16.5" customHeight="1"/>
    <row r="1813" ht="16.5" customHeight="1"/>
    <row r="1814" ht="16.5" customHeight="1"/>
    <row r="1815" ht="16.5" customHeight="1"/>
    <row r="1816" ht="16.5" customHeight="1"/>
    <row r="1817" ht="16.5" customHeight="1"/>
    <row r="1818" ht="16.5" customHeight="1"/>
    <row r="1819" ht="16.5" customHeight="1"/>
    <row r="1820" ht="16.5" customHeight="1"/>
    <row r="1821" ht="16.5" customHeight="1"/>
    <row r="1822" ht="16.5" customHeight="1"/>
    <row r="1823" ht="16.5" customHeight="1"/>
    <row r="1824" ht="16.5" customHeight="1"/>
    <row r="1825" ht="16.5" customHeight="1"/>
    <row r="1826" ht="16.5" customHeight="1"/>
    <row r="1827" ht="16.5" customHeight="1"/>
    <row r="1828" ht="16.5" customHeight="1"/>
    <row r="1829" ht="16.5" customHeight="1"/>
    <row r="1830" ht="16.5" customHeight="1"/>
    <row r="1831" ht="16.5" customHeight="1"/>
    <row r="1832" ht="16.5" customHeight="1"/>
    <row r="1833" ht="16.5" customHeight="1"/>
    <row r="1834" ht="16.5" customHeight="1"/>
    <row r="1835" ht="16.5" customHeight="1"/>
    <row r="1836" ht="16.5" customHeight="1"/>
    <row r="1837" ht="16.5" customHeight="1"/>
    <row r="1838" ht="16.5" customHeight="1"/>
    <row r="1839" ht="16.5" customHeight="1"/>
    <row r="1840" ht="16.5" customHeight="1"/>
    <row r="1841" ht="16.5" customHeight="1"/>
    <row r="1842" ht="16.5" customHeight="1"/>
    <row r="1843" ht="16.5" customHeight="1"/>
    <row r="1844" ht="16.5" customHeight="1"/>
    <row r="1845" ht="16.5" customHeight="1"/>
    <row r="1846" ht="16.5" customHeight="1"/>
    <row r="1847" ht="16.5" customHeight="1"/>
    <row r="1848" ht="16.5" customHeight="1"/>
    <row r="1849" ht="16.5" customHeight="1"/>
    <row r="1850" ht="16.5" customHeight="1"/>
    <row r="1851" ht="16.5" customHeight="1"/>
    <row r="1852" ht="16.5" customHeight="1"/>
    <row r="1853" ht="16.5" customHeight="1"/>
    <row r="1854" ht="16.5" customHeight="1"/>
    <row r="1855" ht="16.5" customHeight="1"/>
    <row r="1856" ht="16.5" customHeight="1"/>
    <row r="1857" ht="16.5" customHeight="1"/>
    <row r="1858" ht="16.5" customHeight="1"/>
    <row r="1859" ht="16.5" customHeight="1"/>
    <row r="1860" ht="16.5" customHeight="1"/>
    <row r="1861" ht="16.5" customHeight="1"/>
    <row r="1862" ht="16.5" customHeight="1"/>
    <row r="1863" ht="16.5" customHeight="1"/>
    <row r="1864" ht="16.5" customHeight="1"/>
    <row r="1865" ht="16.5" customHeight="1"/>
    <row r="1866" ht="16.5" customHeight="1"/>
    <row r="1867" ht="16.5" customHeight="1"/>
    <row r="1868" ht="16.5" customHeight="1"/>
    <row r="1869" ht="16.5" customHeight="1"/>
    <row r="1870" ht="16.5" customHeight="1"/>
    <row r="1871" ht="16.5" customHeight="1"/>
    <row r="1872" ht="16.5" customHeight="1"/>
    <row r="1873" ht="16.5" customHeight="1"/>
    <row r="1874" ht="16.5" customHeight="1"/>
    <row r="1875" ht="16.5" customHeight="1"/>
    <row r="1876" ht="16.5" customHeight="1"/>
    <row r="1877" ht="16.5" customHeight="1"/>
    <row r="1878" ht="16.5" customHeight="1"/>
    <row r="1879" ht="16.5" customHeight="1"/>
    <row r="1880" ht="16.5" customHeight="1"/>
    <row r="1881" ht="16.5" customHeight="1"/>
    <row r="1882" ht="16.5" customHeight="1"/>
    <row r="1883" ht="16.5" customHeight="1"/>
    <row r="1884" ht="16.5" customHeight="1"/>
    <row r="1885" ht="16.5" customHeight="1"/>
    <row r="1886" ht="16.5" customHeight="1"/>
    <row r="1887" ht="16.5" customHeight="1"/>
    <row r="1888" ht="16.5" customHeight="1"/>
    <row r="1889" ht="16.5" customHeight="1"/>
    <row r="1890" ht="16.5" customHeight="1"/>
    <row r="1891" ht="16.5" customHeight="1"/>
    <row r="1892" ht="16.5" customHeight="1"/>
    <row r="1893" ht="16.5" customHeight="1"/>
    <row r="1894" ht="16.5" customHeight="1"/>
    <row r="1895" ht="16.5" customHeight="1"/>
    <row r="1896" ht="16.5" customHeight="1"/>
    <row r="1897" ht="16.5" customHeight="1"/>
    <row r="1898" ht="16.5" customHeight="1"/>
    <row r="1899" ht="16.5" customHeight="1"/>
    <row r="1900" ht="16.5" customHeight="1"/>
    <row r="1901" ht="16.5" customHeight="1"/>
    <row r="1902" ht="16.5" customHeight="1"/>
    <row r="1903" ht="16.5" customHeight="1"/>
    <row r="1904" ht="16.5" customHeight="1"/>
    <row r="1905" ht="16.5" customHeight="1"/>
    <row r="1906" ht="16.5" customHeight="1"/>
    <row r="1907" ht="16.5" customHeight="1"/>
    <row r="1908" ht="16.5" customHeight="1"/>
    <row r="1909" ht="16.5" customHeight="1"/>
    <row r="1910" ht="16.5" customHeight="1"/>
    <row r="1911" ht="16.5" customHeight="1"/>
    <row r="1912" ht="16.5" customHeight="1"/>
    <row r="1913" ht="16.5" customHeight="1"/>
    <row r="1914" ht="16.5" customHeight="1"/>
    <row r="1915" ht="16.5" customHeight="1"/>
    <row r="1916" ht="16.5" customHeight="1"/>
    <row r="1917" ht="16.5" customHeight="1"/>
    <row r="1918" ht="16.5" customHeight="1"/>
    <row r="1919" ht="16.5" customHeight="1"/>
    <row r="1920" ht="16.5" customHeight="1"/>
    <row r="1921" ht="16.5" customHeight="1"/>
    <row r="1922" ht="16.5" customHeight="1"/>
    <row r="1923" ht="16.5" customHeight="1"/>
    <row r="1924" ht="16.5" customHeight="1"/>
    <row r="1925" ht="16.5" customHeight="1"/>
    <row r="1926" ht="16.5" customHeight="1"/>
    <row r="1927" ht="16.5" customHeight="1"/>
    <row r="1928" ht="16.5" customHeight="1"/>
    <row r="1929" ht="16.5" customHeight="1"/>
    <row r="1930" ht="16.5" customHeight="1"/>
    <row r="1931" ht="16.5" customHeight="1"/>
    <row r="1932" ht="16.5" customHeight="1"/>
    <row r="1933" ht="16.5" customHeight="1"/>
    <row r="1934" ht="16.5" customHeight="1"/>
    <row r="1935" ht="16.5" customHeight="1"/>
    <row r="1936" ht="16.5" customHeight="1"/>
    <row r="1937" ht="16.5" customHeight="1"/>
    <row r="1938" ht="16.5" customHeight="1"/>
    <row r="1939" ht="16.5" customHeight="1"/>
    <row r="1940" ht="16.5" customHeight="1"/>
    <row r="1941" ht="16.5" customHeight="1"/>
    <row r="1942" ht="16.5" customHeight="1"/>
    <row r="1943" ht="16.5" customHeight="1"/>
    <row r="1944" ht="16.5" customHeight="1"/>
    <row r="1945" ht="16.5" customHeight="1"/>
    <row r="1946" ht="16.5" customHeight="1"/>
    <row r="1947" ht="16.5" customHeight="1"/>
    <row r="1948" ht="16.5" customHeight="1"/>
    <row r="1949" ht="16.5" customHeight="1"/>
    <row r="1950" ht="16.5" customHeight="1"/>
    <row r="1951" ht="16.5" customHeight="1"/>
    <row r="1952" ht="16.5" customHeight="1"/>
    <row r="1953" ht="16.5" customHeight="1"/>
    <row r="1954" ht="16.5" customHeight="1"/>
    <row r="1955" ht="16.5" customHeight="1"/>
    <row r="1956" ht="16.5" customHeight="1"/>
    <row r="1957" ht="16.5" customHeight="1"/>
    <row r="1958" ht="16.5" customHeight="1"/>
    <row r="1959" ht="16.5" customHeight="1"/>
    <row r="1960" ht="16.5" customHeight="1"/>
    <row r="1961" ht="16.5" customHeight="1"/>
    <row r="1962" ht="16.5" customHeight="1"/>
    <row r="1963" ht="16.5" customHeight="1"/>
    <row r="1964" ht="16.5" customHeight="1"/>
    <row r="1965" ht="16.5" customHeight="1"/>
    <row r="1966" ht="16.5" customHeight="1"/>
    <row r="1967" ht="16.5" customHeight="1"/>
    <row r="1968" ht="16.5" customHeight="1"/>
    <row r="1969" ht="16.5" customHeight="1"/>
    <row r="1970" ht="16.5" customHeight="1"/>
    <row r="1971" ht="16.5" customHeight="1"/>
    <row r="1972" ht="16.5" customHeight="1"/>
    <row r="1973" ht="16.5" customHeight="1"/>
    <row r="1974" ht="16.5" customHeight="1"/>
    <row r="1975" ht="16.5" customHeight="1"/>
    <row r="1976" ht="16.5" customHeight="1"/>
    <row r="1977" ht="16.5" customHeight="1"/>
    <row r="1978" ht="16.5" customHeight="1"/>
    <row r="1979" ht="16.5" customHeight="1"/>
    <row r="1980" ht="16.5" customHeight="1"/>
    <row r="1981" ht="16.5" customHeight="1"/>
    <row r="1982" ht="16.5" customHeight="1"/>
    <row r="1983" ht="16.5" customHeight="1"/>
    <row r="1984" ht="16.5" customHeight="1"/>
    <row r="1985" ht="16.5" customHeight="1"/>
    <row r="1986" ht="16.5" customHeight="1"/>
    <row r="1987" ht="16.5" customHeight="1"/>
    <row r="1988" ht="16.5" customHeight="1"/>
    <row r="1989" ht="16.5" customHeight="1"/>
    <row r="1990" ht="16.5" customHeight="1"/>
    <row r="1991" ht="16.5" customHeight="1"/>
    <row r="1992" ht="16.5" customHeight="1"/>
    <row r="1993" ht="16.5" customHeight="1"/>
    <row r="1994" ht="16.5" customHeight="1"/>
    <row r="1995" ht="16.5" customHeight="1"/>
    <row r="1996" ht="16.5" customHeight="1"/>
    <row r="1997" ht="16.5" customHeight="1"/>
    <row r="1998" ht="16.5" customHeight="1"/>
    <row r="1999" ht="16.5" customHeight="1"/>
    <row r="2000" ht="16.5" customHeight="1"/>
    <row r="2001" ht="16.5" customHeight="1"/>
    <row r="2002" ht="16.5" customHeight="1"/>
    <row r="2003" ht="16.5" customHeight="1"/>
    <row r="2004" ht="16.5" customHeight="1"/>
    <row r="2005" ht="16.5" customHeight="1"/>
    <row r="2006" ht="16.5" customHeight="1"/>
    <row r="2007" ht="16.5" customHeight="1"/>
    <row r="2008" ht="16.5" customHeight="1"/>
    <row r="2009" ht="16.5" customHeight="1"/>
    <row r="2010" ht="16.5" customHeight="1"/>
    <row r="2011" ht="16.5" customHeight="1"/>
    <row r="2012" ht="16.5" customHeight="1"/>
    <row r="2013" ht="16.5" customHeight="1"/>
    <row r="2014" ht="16.5" customHeight="1"/>
    <row r="2015" ht="16.5" customHeight="1"/>
    <row r="2016" ht="16.5" customHeight="1"/>
    <row r="2017" ht="16.5" customHeight="1"/>
    <row r="2018" ht="16.5" customHeight="1"/>
    <row r="2019" ht="16.5" customHeight="1"/>
    <row r="2020" ht="16.5" customHeight="1"/>
    <row r="2021" ht="16.5" customHeight="1"/>
    <row r="2022" ht="16.5" customHeight="1"/>
    <row r="2023" ht="16.5" customHeight="1"/>
    <row r="2024" ht="16.5" customHeight="1"/>
    <row r="2025" ht="16.5" customHeight="1"/>
    <row r="2026" ht="16.5" customHeight="1"/>
    <row r="2027" ht="16.5" customHeight="1"/>
    <row r="2028" ht="16.5" customHeight="1"/>
    <row r="2029" ht="16.5" customHeight="1"/>
    <row r="2030" ht="16.5" customHeight="1"/>
    <row r="2031" ht="16.5" customHeight="1"/>
    <row r="2032" ht="16.5" customHeight="1"/>
    <row r="2033" ht="16.5" customHeight="1"/>
    <row r="2034" ht="16.5" customHeight="1"/>
    <row r="2035" ht="16.5" customHeight="1"/>
    <row r="2036" ht="16.5" customHeight="1"/>
    <row r="2037" ht="16.5" customHeight="1"/>
    <row r="2038" ht="16.5" customHeight="1"/>
    <row r="2039" ht="16.5" customHeight="1"/>
    <row r="2040" ht="16.5" customHeight="1"/>
    <row r="2041" ht="16.5" customHeight="1"/>
    <row r="2042" ht="16.5" customHeight="1"/>
    <row r="2043" ht="16.5" customHeight="1"/>
    <row r="2044" ht="16.5" customHeight="1"/>
    <row r="2045" ht="16.5" customHeight="1"/>
    <row r="2046" ht="16.5" customHeight="1"/>
    <row r="2047" ht="16.5" customHeight="1"/>
    <row r="2048" ht="16.5" customHeight="1"/>
    <row r="2049" ht="16.5" customHeight="1"/>
    <row r="2050" ht="16.5" customHeight="1"/>
    <row r="2051" ht="16.5" customHeight="1"/>
    <row r="2052" ht="16.5" customHeight="1"/>
    <row r="2053" ht="16.5" customHeight="1"/>
    <row r="2054" ht="16.5" customHeight="1"/>
    <row r="2055" ht="16.5" customHeight="1"/>
    <row r="2056" ht="16.5" customHeight="1"/>
    <row r="2057" ht="16.5" customHeight="1"/>
    <row r="2058" ht="16.5" customHeight="1"/>
    <row r="2059" ht="16.5" customHeight="1"/>
    <row r="2060" ht="16.5" customHeight="1"/>
    <row r="2061" ht="16.5" customHeight="1"/>
    <row r="2062" ht="16.5" customHeight="1"/>
    <row r="2063" ht="16.5" customHeight="1"/>
    <row r="2064" ht="16.5" customHeight="1"/>
    <row r="2065" ht="16.5" customHeight="1"/>
    <row r="2066" ht="16.5" customHeight="1"/>
    <row r="2067" ht="16.5" customHeight="1"/>
    <row r="2068" ht="16.5" customHeight="1"/>
    <row r="2069" ht="16.5" customHeight="1"/>
    <row r="2070" ht="16.5" customHeight="1"/>
    <row r="2071" ht="16.5" customHeight="1"/>
    <row r="2072" ht="16.5" customHeight="1"/>
    <row r="2073" ht="16.5" customHeight="1"/>
    <row r="2074" ht="16.5" customHeight="1"/>
    <row r="2075" ht="16.5" customHeight="1"/>
    <row r="2076" ht="16.5" customHeight="1"/>
    <row r="2077" ht="16.5" customHeight="1"/>
    <row r="2078" ht="16.5" customHeight="1"/>
    <row r="2079" ht="16.5" customHeight="1"/>
    <row r="2080" ht="16.5" customHeight="1"/>
    <row r="2081" ht="16.5" customHeight="1"/>
    <row r="2082" ht="16.5" customHeight="1"/>
    <row r="2083" ht="16.5" customHeight="1"/>
    <row r="2084" ht="16.5" customHeight="1"/>
    <row r="2085" ht="16.5" customHeight="1"/>
    <row r="2086" ht="16.5" customHeight="1"/>
    <row r="2087" ht="16.5" customHeight="1"/>
    <row r="2088" ht="16.5" customHeight="1"/>
    <row r="2089" ht="16.5" customHeight="1"/>
    <row r="2090" ht="16.5" customHeight="1"/>
    <row r="2091" ht="16.5" customHeight="1"/>
    <row r="2092" ht="16.5" customHeight="1"/>
    <row r="2093" ht="16.5" customHeight="1"/>
    <row r="2094" ht="16.5" customHeight="1"/>
    <row r="2095" ht="16.5" customHeight="1"/>
    <row r="2096" ht="16.5" customHeight="1"/>
    <row r="2097" ht="16.5" customHeight="1"/>
    <row r="2098" ht="16.5" customHeight="1"/>
    <row r="2099" ht="16.5" customHeight="1"/>
    <row r="2100" ht="16.5" customHeight="1"/>
    <row r="2101" ht="16.5" customHeight="1"/>
    <row r="2102" ht="16.5" customHeight="1"/>
    <row r="2103" ht="16.5" customHeight="1"/>
    <row r="2104" ht="16.5" customHeight="1"/>
    <row r="2105" ht="16.5" customHeight="1"/>
    <row r="2106" ht="16.5" customHeight="1"/>
    <row r="2107" ht="16.5" customHeight="1"/>
    <row r="2108" ht="16.5" customHeight="1"/>
    <row r="2109" ht="16.5" customHeight="1"/>
    <row r="2110" ht="16.5" customHeight="1"/>
    <row r="2111" ht="16.5" customHeight="1"/>
    <row r="2112" ht="16.5" customHeight="1"/>
    <row r="2113" ht="16.5" customHeight="1"/>
    <row r="2114" ht="16.5" customHeight="1"/>
    <row r="2115" ht="16.5" customHeight="1"/>
    <row r="2116" ht="16.5" customHeight="1"/>
    <row r="2117" ht="16.5" customHeight="1"/>
    <row r="2118" ht="16.5" customHeight="1"/>
    <row r="2119" ht="16.5" customHeight="1"/>
    <row r="2120" ht="16.5" customHeight="1"/>
    <row r="2121" ht="16.5" customHeight="1"/>
    <row r="2122" ht="16.5" customHeight="1"/>
    <row r="2123" ht="16.5" customHeight="1"/>
    <row r="2124" ht="16.5" customHeight="1"/>
    <row r="2125" ht="16.5" customHeight="1"/>
    <row r="2126" ht="16.5" customHeight="1"/>
    <row r="2127" ht="16.5" customHeight="1"/>
    <row r="2128" ht="16.5" customHeight="1"/>
    <row r="2129" ht="16.5" customHeight="1"/>
    <row r="2130" ht="16.5" customHeight="1"/>
    <row r="2131" ht="16.5" customHeight="1"/>
    <row r="2132" ht="16.5" customHeight="1"/>
    <row r="2133" ht="16.5" customHeight="1"/>
    <row r="2134" ht="16.5" customHeight="1"/>
    <row r="2135" ht="16.5" customHeight="1"/>
    <row r="2136" ht="16.5" customHeight="1"/>
    <row r="2137" ht="16.5" customHeight="1"/>
    <row r="2138" ht="16.5" customHeight="1"/>
    <row r="2139" ht="16.5" customHeight="1"/>
    <row r="2140" ht="16.5" customHeight="1"/>
    <row r="2141" ht="16.5" customHeight="1"/>
    <row r="2142" ht="16.5" customHeight="1"/>
    <row r="2143" ht="16.5" customHeight="1"/>
    <row r="2144" ht="16.5" customHeight="1"/>
    <row r="2145" ht="16.5" customHeight="1"/>
    <row r="2146" ht="16.5" customHeight="1"/>
    <row r="2147" ht="16.5" customHeight="1"/>
    <row r="2148" ht="16.5" customHeight="1"/>
    <row r="2149" ht="16.5" customHeight="1"/>
    <row r="2150" ht="16.5" customHeight="1"/>
    <row r="2151" ht="16.5" customHeight="1"/>
    <row r="2152" ht="16.5" customHeight="1"/>
    <row r="2153" ht="16.5" customHeight="1"/>
    <row r="2154" ht="16.5" customHeight="1"/>
    <row r="2155" ht="16.5" customHeight="1"/>
    <row r="2156" ht="16.5" customHeight="1"/>
    <row r="2157" ht="16.5" customHeight="1"/>
    <row r="2158" ht="16.5" customHeight="1"/>
    <row r="2159" ht="16.5" customHeight="1"/>
    <row r="2160" ht="16.5" customHeight="1"/>
    <row r="2161" ht="16.5" customHeight="1"/>
    <row r="2162" ht="16.5" customHeight="1"/>
    <row r="2163" ht="16.5" customHeight="1"/>
    <row r="2164" ht="16.5" customHeight="1"/>
    <row r="2165" ht="16.5" customHeight="1"/>
    <row r="2166" ht="16.5" customHeight="1"/>
    <row r="2167" ht="16.5" customHeight="1"/>
    <row r="2168" ht="16.5" customHeight="1"/>
    <row r="2169" ht="16.5" customHeight="1"/>
    <row r="2170" ht="16.5" customHeight="1"/>
    <row r="2171" ht="16.5" customHeight="1"/>
    <row r="2172" ht="16.5" customHeight="1"/>
    <row r="2173" ht="16.5" customHeight="1"/>
    <row r="2174" ht="16.5" customHeight="1"/>
    <row r="2175" ht="16.5" customHeight="1"/>
    <row r="2176" ht="16.5" customHeight="1"/>
    <row r="2177" ht="16.5" customHeight="1"/>
    <row r="2178" ht="16.5" customHeight="1"/>
    <row r="2179" ht="16.5" customHeight="1"/>
    <row r="2180" ht="16.5" customHeight="1"/>
    <row r="2181" ht="16.5" customHeight="1"/>
    <row r="2182" ht="16.5" customHeight="1"/>
    <row r="2183" ht="16.5" customHeight="1"/>
    <row r="2184" ht="16.5" customHeight="1"/>
    <row r="2185" ht="16.5" customHeight="1"/>
    <row r="2186" ht="16.5" customHeight="1"/>
    <row r="2187" ht="16.5" customHeight="1"/>
    <row r="2188" ht="16.5" customHeight="1"/>
    <row r="2189" ht="16.5" customHeight="1"/>
    <row r="2190" ht="16.5" customHeight="1"/>
    <row r="2191" ht="16.5" customHeight="1"/>
    <row r="2192" ht="16.5" customHeight="1"/>
    <row r="2193" ht="16.5" customHeight="1"/>
    <row r="2194" ht="16.5" customHeight="1"/>
    <row r="2195" ht="16.5" customHeight="1"/>
    <row r="2196" ht="16.5" customHeight="1"/>
    <row r="2197" ht="16.5" customHeight="1"/>
    <row r="2198" ht="16.5" customHeight="1"/>
    <row r="2199" ht="16.5" customHeight="1"/>
    <row r="2200" ht="16.5" customHeight="1"/>
    <row r="2201" ht="16.5" customHeight="1"/>
    <row r="2202" ht="16.5" customHeight="1"/>
    <row r="2203" ht="16.5" customHeight="1"/>
    <row r="2204" ht="16.5" customHeight="1"/>
    <row r="2205" ht="16.5" customHeight="1"/>
    <row r="2206" ht="16.5" customHeight="1"/>
    <row r="2207" ht="16.5" customHeight="1"/>
    <row r="2208" ht="16.5" customHeight="1"/>
    <row r="2209" ht="16.5" customHeight="1"/>
    <row r="2210" ht="16.5" customHeight="1"/>
    <row r="2211" ht="16.5" customHeight="1"/>
    <row r="2212" ht="16.5" customHeight="1"/>
    <row r="2213" ht="16.5" customHeight="1"/>
    <row r="2214" ht="16.5" customHeight="1"/>
    <row r="2215" ht="16.5" customHeight="1"/>
    <row r="2216" ht="16.5" customHeight="1"/>
    <row r="2217" ht="16.5" customHeight="1"/>
    <row r="2218" ht="16.5" customHeight="1"/>
    <row r="2219" ht="16.5" customHeight="1"/>
    <row r="2220" ht="16.5" customHeight="1"/>
    <row r="2221" ht="16.5" customHeight="1"/>
    <row r="2222" ht="16.5" customHeight="1"/>
    <row r="2223" ht="16.5" customHeight="1"/>
    <row r="2224" ht="16.5" customHeight="1"/>
    <row r="2225" ht="16.5" customHeight="1"/>
    <row r="2226" ht="16.5" customHeight="1"/>
    <row r="2227" ht="16.5" customHeight="1"/>
    <row r="2228" ht="16.5" customHeight="1"/>
    <row r="2229" ht="16.5" customHeight="1"/>
    <row r="2230" ht="16.5" customHeight="1"/>
    <row r="2231" ht="16.5" customHeight="1"/>
    <row r="2232" ht="16.5" customHeight="1"/>
    <row r="2233" ht="16.5" customHeight="1"/>
    <row r="2234" ht="16.5" customHeight="1"/>
    <row r="2235" ht="16.5" customHeight="1"/>
    <row r="2236" ht="16.5" customHeight="1"/>
    <row r="2237" ht="16.5" customHeight="1"/>
    <row r="2238" ht="16.5" customHeight="1"/>
    <row r="2239" ht="16.5" customHeight="1"/>
    <row r="2240" ht="16.5" customHeight="1"/>
    <row r="2241" ht="16.5" customHeight="1"/>
    <row r="2242" ht="16.5" customHeight="1"/>
    <row r="2243" ht="16.5" customHeight="1"/>
    <row r="2244" ht="16.5" customHeight="1"/>
    <row r="2245" ht="16.5" customHeight="1"/>
    <row r="2246" ht="16.5" customHeight="1"/>
    <row r="2247" ht="16.5" customHeight="1"/>
    <row r="2248" ht="16.5" customHeight="1"/>
    <row r="2249" ht="16.5" customHeight="1"/>
    <row r="2250" ht="16.5" customHeight="1"/>
    <row r="2251" ht="16.5" customHeight="1"/>
    <row r="2252" ht="16.5" customHeight="1"/>
    <row r="2253" ht="16.5" customHeight="1"/>
    <row r="2254" ht="16.5" customHeight="1"/>
    <row r="2255" ht="16.5" customHeight="1"/>
    <row r="2256" ht="16.5" customHeight="1"/>
    <row r="2257" ht="16.5" customHeight="1"/>
    <row r="2258" ht="16.5" customHeight="1"/>
    <row r="2259" ht="16.5" customHeight="1"/>
    <row r="2260" ht="16.5" customHeight="1"/>
    <row r="2261" ht="16.5" customHeight="1"/>
    <row r="2262" ht="16.5" customHeight="1"/>
    <row r="2263" ht="16.5" customHeight="1"/>
    <row r="2264" ht="16.5" customHeight="1"/>
    <row r="2265" ht="16.5" customHeight="1"/>
    <row r="2266" ht="16.5" customHeight="1"/>
    <row r="2267" ht="16.5" customHeight="1"/>
    <row r="2268" ht="16.5" customHeight="1"/>
    <row r="2269" ht="16.5" customHeight="1"/>
    <row r="2270" ht="16.5" customHeight="1"/>
    <row r="2271" ht="16.5" customHeight="1"/>
    <row r="2272" ht="16.5" customHeight="1"/>
    <row r="2273" ht="16.5" customHeight="1"/>
    <row r="2274" ht="16.5" customHeight="1"/>
    <row r="2275" ht="16.5" customHeight="1"/>
    <row r="2276" ht="16.5" customHeight="1"/>
    <row r="2277" ht="16.5" customHeight="1"/>
    <row r="2278" ht="16.5" customHeight="1"/>
    <row r="2279" ht="16.5" customHeight="1"/>
    <row r="2280" ht="16.5" customHeight="1"/>
    <row r="2281" ht="16.5" customHeight="1"/>
    <row r="2282" ht="16.5" customHeight="1"/>
    <row r="2283" ht="16.5" customHeight="1"/>
    <row r="2284" ht="16.5" customHeight="1"/>
    <row r="2285" ht="16.5" customHeight="1"/>
    <row r="2286" ht="16.5" customHeight="1"/>
    <row r="2287" ht="16.5" customHeight="1"/>
    <row r="2288" ht="16.5" customHeight="1"/>
    <row r="2289" ht="16.5" customHeight="1"/>
    <row r="2290" ht="16.5" customHeight="1"/>
    <row r="2291" ht="16.5" customHeight="1"/>
    <row r="2292" ht="16.5" customHeight="1"/>
    <row r="2293" ht="16.5" customHeight="1"/>
    <row r="2294" ht="16.5" customHeight="1"/>
    <row r="2295" ht="16.5" customHeight="1"/>
    <row r="2296" ht="16.5" customHeight="1"/>
    <row r="2297" ht="16.5" customHeight="1"/>
    <row r="2298" ht="16.5" customHeight="1"/>
    <row r="2299" ht="16.5" customHeight="1"/>
    <row r="2300" ht="16.5" customHeight="1"/>
    <row r="2301" ht="16.5" customHeight="1"/>
    <row r="2302" ht="16.5" customHeight="1"/>
    <row r="2303" ht="16.5" customHeight="1"/>
    <row r="2304" ht="16.5" customHeight="1"/>
    <row r="2305" ht="16.5" customHeight="1"/>
    <row r="2306" ht="16.5" customHeight="1"/>
    <row r="2307" ht="16.5" customHeight="1"/>
    <row r="2308" ht="16.5" customHeight="1"/>
    <row r="2309" ht="16.5" customHeight="1"/>
    <row r="2310" ht="16.5" customHeight="1"/>
    <row r="2311" ht="16.5" customHeight="1"/>
    <row r="2312" ht="16.5" customHeight="1"/>
    <row r="2313" ht="16.5" customHeight="1"/>
    <row r="2314" ht="16.5" customHeight="1"/>
    <row r="2315" ht="16.5" customHeight="1"/>
    <row r="2316" ht="16.5" customHeight="1"/>
    <row r="2317" ht="16.5" customHeight="1"/>
    <row r="2318" ht="16.5" customHeight="1"/>
    <row r="2319" ht="16.5" customHeight="1"/>
    <row r="2320" ht="16.5" customHeight="1"/>
    <row r="2321" ht="16.5" customHeight="1"/>
    <row r="2322" ht="16.5" customHeight="1"/>
    <row r="2323" ht="16.5" customHeight="1"/>
    <row r="2324" ht="16.5" customHeight="1"/>
    <row r="2325" ht="16.5" customHeight="1"/>
    <row r="2326" ht="16.5" customHeight="1"/>
    <row r="2327" ht="16.5" customHeight="1"/>
    <row r="2328" ht="16.5" customHeight="1"/>
    <row r="2329" ht="16.5" customHeight="1"/>
    <row r="2330" ht="16.5" customHeight="1"/>
    <row r="2331" ht="16.5" customHeight="1"/>
    <row r="2332" ht="16.5" customHeight="1"/>
    <row r="2333" ht="16.5" customHeight="1"/>
    <row r="2334" ht="16.5" customHeight="1"/>
    <row r="2335" ht="16.5" customHeight="1"/>
    <row r="2336" ht="16.5" customHeight="1"/>
    <row r="2337" ht="16.5" customHeight="1"/>
    <row r="2338" ht="16.5" customHeight="1"/>
    <row r="2339" ht="16.5" customHeight="1"/>
    <row r="2340" ht="16.5" customHeight="1"/>
    <row r="2341" ht="16.5" customHeight="1"/>
    <row r="2342" ht="16.5" customHeight="1"/>
    <row r="2343" ht="16.5" customHeight="1"/>
    <row r="2344" ht="16.5" customHeight="1"/>
    <row r="2345" ht="16.5" customHeight="1"/>
    <row r="2346" ht="16.5" customHeight="1"/>
    <row r="2347" ht="16.5" customHeight="1"/>
    <row r="2348" ht="16.5" customHeight="1"/>
    <row r="2349" ht="16.5" customHeight="1"/>
    <row r="2350" ht="16.5" customHeight="1"/>
    <row r="2351" ht="16.5" customHeight="1"/>
    <row r="2352" ht="16.5" customHeight="1"/>
    <row r="2353" ht="16.5" customHeight="1"/>
    <row r="2354" ht="16.5" customHeight="1"/>
    <row r="2355" ht="16.5" customHeight="1"/>
    <row r="2356" ht="16.5" customHeight="1"/>
    <row r="2357" ht="16.5" customHeight="1"/>
    <row r="2358" ht="16.5" customHeight="1"/>
    <row r="2359" ht="16.5" customHeight="1"/>
    <row r="2360" ht="16.5" customHeight="1"/>
    <row r="2361" ht="16.5" customHeight="1"/>
    <row r="2362" ht="16.5" customHeight="1"/>
    <row r="2363" ht="16.5" customHeight="1"/>
    <row r="2364" ht="16.5" customHeight="1"/>
    <row r="2365" ht="16.5" customHeight="1"/>
    <row r="2366" ht="16.5" customHeight="1"/>
    <row r="2367" ht="16.5" customHeight="1"/>
    <row r="2368" ht="16.5" customHeight="1"/>
    <row r="2369" ht="16.5" customHeight="1"/>
    <row r="2370" ht="16.5" customHeight="1"/>
    <row r="2371" ht="16.5" customHeight="1"/>
    <row r="2372" ht="16.5" customHeight="1"/>
    <row r="2373" ht="16.5" customHeight="1"/>
    <row r="2374" ht="16.5" customHeight="1"/>
    <row r="2375" ht="16.5" customHeight="1"/>
    <row r="2376" ht="16.5" customHeight="1"/>
    <row r="2377" ht="16.5" customHeight="1"/>
    <row r="2378" ht="16.5" customHeight="1"/>
    <row r="2379" ht="16.5" customHeight="1"/>
    <row r="2380" ht="16.5" customHeight="1"/>
    <row r="2381" ht="16.5" customHeight="1"/>
    <row r="2382" ht="16.5" customHeight="1"/>
    <row r="2383" ht="16.5" customHeight="1"/>
    <row r="2384" ht="16.5" customHeight="1"/>
    <row r="2385" ht="16.5" customHeight="1"/>
    <row r="2386" ht="16.5" customHeight="1"/>
    <row r="2387" ht="16.5" customHeight="1"/>
    <row r="2388" ht="16.5" customHeight="1"/>
    <row r="2389" ht="16.5" customHeight="1"/>
    <row r="2390" ht="16.5" customHeight="1"/>
    <row r="2391" ht="16.5" customHeight="1"/>
    <row r="2392" ht="16.5" customHeight="1"/>
    <row r="2393" ht="16.5" customHeight="1"/>
    <row r="2394" ht="16.5" customHeight="1"/>
    <row r="2395" ht="16.5" customHeight="1"/>
    <row r="2396" ht="16.5" customHeight="1"/>
    <row r="2397" ht="16.5" customHeight="1"/>
    <row r="2398" ht="16.5" customHeight="1"/>
    <row r="2399" ht="16.5" customHeight="1"/>
    <row r="2400" ht="16.5" customHeight="1"/>
    <row r="2401" ht="16.5" customHeight="1"/>
    <row r="2402" ht="16.5" customHeight="1"/>
    <row r="2403" ht="16.5" customHeight="1"/>
    <row r="2404" ht="16.5" customHeight="1"/>
    <row r="2405" ht="16.5" customHeight="1"/>
    <row r="2406" ht="16.5" customHeight="1"/>
    <row r="2407" ht="16.5" customHeight="1"/>
    <row r="2408" ht="16.5" customHeight="1"/>
    <row r="2409" ht="16.5" customHeight="1"/>
    <row r="2410" ht="16.5" customHeight="1"/>
    <row r="2411" ht="16.5" customHeight="1"/>
    <row r="2412" ht="16.5" customHeight="1"/>
    <row r="2413" ht="16.5" customHeight="1"/>
    <row r="2414" ht="16.5" customHeight="1"/>
    <row r="2415" ht="16.5" customHeight="1"/>
    <row r="2416" ht="16.5" customHeight="1"/>
    <row r="2417" ht="16.5" customHeight="1"/>
    <row r="2418" ht="16.5" customHeight="1"/>
    <row r="2419" ht="16.5" customHeight="1"/>
    <row r="2420" ht="16.5" customHeight="1"/>
    <row r="2421" ht="16.5" customHeight="1"/>
    <row r="2422" ht="16.5" customHeight="1"/>
    <row r="2423" ht="16.5" customHeight="1"/>
    <row r="2424" ht="16.5" customHeight="1"/>
    <row r="2425" ht="16.5" customHeight="1"/>
    <row r="2426" ht="16.5" customHeight="1"/>
    <row r="2427" ht="16.5" customHeight="1"/>
    <row r="2428" ht="16.5" customHeight="1"/>
    <row r="2429" ht="16.5" customHeight="1"/>
    <row r="2430" ht="16.5" customHeight="1"/>
    <row r="2431" ht="16.5" customHeight="1"/>
    <row r="2432" ht="16.5" customHeight="1"/>
    <row r="2433" ht="16.5" customHeight="1"/>
    <row r="2434" ht="16.5" customHeight="1"/>
    <row r="2435" ht="16.5" customHeight="1"/>
    <row r="2436" ht="16.5" customHeight="1"/>
    <row r="2437" ht="16.5" customHeight="1"/>
    <row r="2438" ht="16.5" customHeight="1"/>
    <row r="2439" ht="16.5" customHeight="1"/>
    <row r="2440" ht="16.5" customHeight="1"/>
    <row r="2441" ht="16.5" customHeight="1"/>
    <row r="2442" ht="16.5" customHeight="1"/>
    <row r="2443" ht="16.5" customHeight="1"/>
    <row r="2444" ht="16.5" customHeight="1"/>
    <row r="2445" ht="16.5" customHeight="1"/>
    <row r="2446" ht="16.5" customHeight="1"/>
    <row r="2447" ht="16.5" customHeight="1"/>
    <row r="2448" ht="16.5" customHeight="1"/>
    <row r="2449" ht="16.5" customHeight="1"/>
    <row r="2450" ht="16.5" customHeight="1"/>
    <row r="2451" ht="16.5" customHeight="1"/>
    <row r="2452" ht="16.5" customHeight="1"/>
    <row r="2453" ht="16.5" customHeight="1"/>
    <row r="2454" ht="16.5" customHeight="1"/>
    <row r="2455" ht="16.5" customHeight="1"/>
    <row r="2456" ht="16.5" customHeight="1"/>
    <row r="2457" ht="16.5" customHeight="1"/>
    <row r="2458" ht="16.5" customHeight="1"/>
    <row r="2459" ht="16.5" customHeight="1"/>
    <row r="2460" ht="16.5" customHeight="1"/>
    <row r="2461" ht="16.5" customHeight="1"/>
    <row r="2462" ht="16.5" customHeight="1"/>
    <row r="2463" ht="16.5" customHeight="1"/>
    <row r="2464" ht="16.5" customHeight="1"/>
    <row r="2465" ht="16.5" customHeight="1"/>
    <row r="2466" ht="16.5" customHeight="1"/>
    <row r="2467" ht="16.5" customHeight="1"/>
    <row r="2468" ht="16.5" customHeight="1"/>
    <row r="2469" ht="16.5" customHeight="1"/>
    <row r="2470" ht="16.5" customHeight="1"/>
    <row r="2471" ht="16.5" customHeight="1"/>
    <row r="2472" ht="16.5" customHeight="1"/>
    <row r="2473" ht="16.5" customHeight="1"/>
    <row r="2474" ht="16.5" customHeight="1"/>
    <row r="2475" ht="16.5" customHeight="1"/>
    <row r="2476" ht="16.5" customHeight="1"/>
    <row r="2477" ht="16.5" customHeight="1"/>
    <row r="2478" ht="16.5" customHeight="1"/>
    <row r="2479" ht="16.5" customHeight="1"/>
    <row r="2480" ht="16.5" customHeight="1"/>
    <row r="2481" ht="16.5" customHeight="1"/>
    <row r="2482" ht="16.5" customHeight="1"/>
    <row r="2483" ht="16.5" customHeight="1"/>
    <row r="2484" ht="16.5" customHeight="1"/>
    <row r="2485" ht="16.5" customHeight="1"/>
    <row r="2486" ht="16.5" customHeight="1"/>
    <row r="2487" ht="16.5" customHeight="1"/>
    <row r="2488" ht="16.5" customHeight="1"/>
    <row r="2489" ht="16.5" customHeight="1"/>
    <row r="2490" ht="16.5" customHeight="1"/>
    <row r="2491" ht="16.5" customHeight="1"/>
    <row r="2492" ht="16.5" customHeight="1"/>
    <row r="2493" ht="16.5" customHeight="1"/>
    <row r="2494" ht="16.5" customHeight="1"/>
    <row r="2495" ht="16.5" customHeight="1"/>
    <row r="2496" ht="16.5" customHeight="1"/>
    <row r="2497" ht="16.5" customHeight="1"/>
    <row r="2498" ht="16.5" customHeight="1"/>
    <row r="2499" ht="16.5" customHeight="1"/>
    <row r="2500" ht="16.5" customHeight="1"/>
    <row r="2501" ht="16.5" customHeight="1"/>
    <row r="2502" ht="16.5" customHeight="1"/>
    <row r="2503" ht="16.5" customHeight="1"/>
    <row r="2504" ht="16.5" customHeight="1"/>
    <row r="2505" ht="16.5" customHeight="1"/>
    <row r="2506" ht="16.5" customHeight="1"/>
    <row r="2507" ht="16.5" customHeight="1"/>
    <row r="2508" ht="16.5" customHeight="1"/>
    <row r="2509" ht="16.5" customHeight="1"/>
    <row r="2510" ht="16.5" customHeight="1"/>
    <row r="2511" ht="16.5" customHeight="1"/>
    <row r="2512" ht="16.5" customHeight="1"/>
    <row r="2513" ht="16.5" customHeight="1"/>
    <row r="2514" ht="16.5" customHeight="1"/>
    <row r="2515" ht="16.5" customHeight="1"/>
    <row r="2516" ht="16.5" customHeight="1"/>
    <row r="2517" ht="16.5" customHeight="1"/>
    <row r="2518" ht="16.5" customHeight="1"/>
    <row r="2519" ht="16.5" customHeight="1"/>
    <row r="2520" ht="16.5" customHeight="1"/>
    <row r="2521" ht="16.5" customHeight="1"/>
    <row r="2522" ht="16.5" customHeight="1"/>
    <row r="2523" ht="16.5" customHeight="1"/>
    <row r="2524" ht="16.5" customHeight="1"/>
    <row r="2525" ht="16.5" customHeight="1"/>
    <row r="2526" ht="16.5" customHeight="1"/>
    <row r="2527" ht="16.5" customHeight="1"/>
    <row r="2528" ht="16.5" customHeight="1"/>
    <row r="2529" ht="16.5" customHeight="1"/>
    <row r="2530" ht="16.5" customHeight="1"/>
    <row r="2531" ht="16.5" customHeight="1"/>
    <row r="2532" ht="16.5" customHeight="1"/>
    <row r="2533" ht="16.5" customHeight="1"/>
    <row r="2534" ht="16.5" customHeight="1"/>
    <row r="2535" ht="16.5" customHeight="1"/>
    <row r="2536" ht="16.5" customHeight="1"/>
    <row r="2537" ht="16.5" customHeight="1"/>
    <row r="2538" ht="16.5" customHeight="1"/>
    <row r="2539" ht="16.5" customHeight="1"/>
    <row r="2540" ht="16.5" customHeight="1"/>
    <row r="2541" ht="16.5" customHeight="1"/>
    <row r="2542" ht="16.5" customHeight="1"/>
    <row r="2543" ht="16.5" customHeight="1"/>
    <row r="2544" ht="16.5" customHeight="1"/>
    <row r="2545" ht="16.5" customHeight="1"/>
    <row r="2546" ht="16.5" customHeight="1"/>
    <row r="2547" ht="16.5" customHeight="1"/>
    <row r="2548" ht="16.5" customHeight="1"/>
    <row r="2549" ht="16.5" customHeight="1"/>
    <row r="2550" ht="16.5" customHeight="1"/>
    <row r="2551" ht="16.5" customHeight="1"/>
    <row r="2552" ht="16.5" customHeight="1"/>
    <row r="2553" ht="16.5" customHeight="1"/>
    <row r="2554" ht="16.5" customHeight="1"/>
    <row r="2555" ht="16.5" customHeight="1"/>
    <row r="2556" ht="16.5" customHeight="1"/>
    <row r="2557" ht="16.5" customHeight="1"/>
    <row r="2558" ht="16.5" customHeight="1"/>
    <row r="2559" ht="16.5" customHeight="1"/>
    <row r="2560" ht="16.5" customHeight="1"/>
    <row r="2561" ht="16.5" customHeight="1"/>
    <row r="2562" ht="16.5" customHeight="1"/>
    <row r="2563" ht="16.5" customHeight="1"/>
    <row r="2564" ht="16.5" customHeight="1"/>
    <row r="2565" ht="16.5" customHeight="1"/>
    <row r="2566" ht="16.5" customHeight="1"/>
    <row r="2567" ht="16.5" customHeight="1"/>
    <row r="2568" ht="16.5" customHeight="1"/>
    <row r="2569" ht="16.5" customHeight="1"/>
    <row r="2570" ht="16.5" customHeight="1"/>
    <row r="2571" ht="16.5" customHeight="1"/>
    <row r="2572" ht="16.5" customHeight="1"/>
    <row r="2573" ht="16.5" customHeight="1"/>
    <row r="2574" ht="16.5" customHeight="1"/>
    <row r="2575" ht="16.5" customHeight="1"/>
    <row r="2576" ht="16.5" customHeight="1"/>
    <row r="2577" ht="16.5" customHeight="1"/>
    <row r="2578" ht="16.5" customHeight="1"/>
    <row r="2579" ht="16.5" customHeight="1"/>
    <row r="2580" ht="16.5" customHeight="1"/>
    <row r="2581" ht="16.5" customHeight="1"/>
    <row r="2582" ht="16.5" customHeight="1"/>
    <row r="2583" ht="16.5" customHeight="1"/>
    <row r="2584" ht="16.5" customHeight="1"/>
    <row r="2585" ht="16.5" customHeight="1"/>
    <row r="2586" ht="16.5" customHeight="1"/>
    <row r="2587" ht="16.5" customHeight="1"/>
    <row r="2588" ht="16.5" customHeight="1"/>
    <row r="2589" ht="16.5" customHeight="1"/>
    <row r="2590" ht="16.5" customHeight="1"/>
    <row r="2591" ht="16.5" customHeight="1"/>
    <row r="2592" ht="16.5" customHeight="1"/>
    <row r="2593" ht="16.5" customHeight="1"/>
    <row r="2594" ht="16.5" customHeight="1"/>
    <row r="2595" ht="16.5" customHeight="1"/>
    <row r="2596" ht="16.5" customHeight="1"/>
    <row r="2597" ht="16.5" customHeight="1"/>
    <row r="2598" ht="16.5" customHeight="1"/>
    <row r="2599" ht="16.5" customHeight="1"/>
    <row r="2600" ht="16.5" customHeight="1"/>
    <row r="2601" ht="16.5" customHeight="1"/>
    <row r="2602" ht="16.5" customHeight="1"/>
    <row r="2603" ht="16.5" customHeight="1"/>
    <row r="2604" ht="16.5" customHeight="1"/>
    <row r="2605" ht="16.5" customHeight="1"/>
    <row r="2606" ht="16.5" customHeight="1"/>
    <row r="2607" ht="16.5" customHeight="1"/>
    <row r="2608" ht="16.5" customHeight="1"/>
    <row r="2609" ht="16.5" customHeight="1"/>
    <row r="2610" ht="16.5" customHeight="1"/>
    <row r="2611" ht="16.5" customHeight="1"/>
    <row r="2612" ht="16.5" customHeight="1"/>
    <row r="2613" ht="16.5" customHeight="1"/>
    <row r="2614" ht="16.5" customHeight="1"/>
    <row r="2615" ht="16.5" customHeight="1"/>
    <row r="2616" ht="16.5" customHeight="1"/>
    <row r="2617" ht="16.5" customHeight="1"/>
    <row r="2618" ht="16.5" customHeight="1"/>
    <row r="2619" ht="16.5" customHeight="1"/>
    <row r="2620" ht="16.5" customHeight="1"/>
    <row r="2621" ht="16.5" customHeight="1"/>
    <row r="2622" ht="16.5" customHeight="1"/>
    <row r="2623" ht="16.5" customHeight="1"/>
    <row r="2624" ht="16.5" customHeight="1"/>
    <row r="2625" ht="16.5" customHeight="1"/>
    <row r="2626" ht="16.5" customHeight="1"/>
    <row r="2627" ht="16.5" customHeight="1"/>
    <row r="2628" ht="16.5" customHeight="1"/>
    <row r="2629" ht="16.5" customHeight="1"/>
    <row r="2630" ht="16.5" customHeight="1"/>
    <row r="2631" ht="16.5" customHeight="1"/>
    <row r="2632" ht="16.5" customHeight="1"/>
    <row r="2633" ht="16.5" customHeight="1"/>
    <row r="2634" ht="16.5" customHeight="1"/>
    <row r="2635" ht="16.5" customHeight="1"/>
    <row r="2636" ht="16.5" customHeight="1"/>
    <row r="2637" ht="16.5" customHeight="1"/>
    <row r="2638" ht="16.5" customHeight="1"/>
    <row r="2639" ht="16.5" customHeight="1"/>
    <row r="2640" ht="16.5" customHeight="1"/>
    <row r="2641" ht="16.5" customHeight="1"/>
    <row r="2642" ht="16.5" customHeight="1"/>
    <row r="2643" ht="16.5" customHeight="1"/>
    <row r="2644" ht="16.5" customHeight="1"/>
    <row r="2645" ht="16.5" customHeight="1"/>
    <row r="2646" ht="16.5" customHeight="1"/>
    <row r="2647" ht="16.5" customHeight="1"/>
    <row r="2648" ht="16.5" customHeight="1"/>
    <row r="2649" ht="16.5" customHeight="1"/>
    <row r="2650" ht="16.5" customHeight="1"/>
    <row r="2651" ht="16.5" customHeight="1"/>
    <row r="2652" ht="16.5" customHeight="1"/>
    <row r="2653" ht="16.5" customHeight="1"/>
    <row r="2654" ht="16.5" customHeight="1"/>
    <row r="2655" ht="16.5" customHeight="1"/>
    <row r="2656" ht="16.5" customHeight="1"/>
    <row r="2657" ht="16.5" customHeight="1"/>
    <row r="2658" ht="16.5" customHeight="1"/>
    <row r="2659" ht="16.5" customHeight="1"/>
    <row r="2660" ht="16.5" customHeight="1"/>
    <row r="2661" ht="16.5" customHeight="1"/>
    <row r="2662" ht="16.5" customHeight="1"/>
    <row r="2663" ht="16.5" customHeight="1"/>
    <row r="2664" ht="16.5" customHeight="1"/>
    <row r="2665" ht="16.5" customHeight="1"/>
    <row r="2666" ht="16.5" customHeight="1"/>
    <row r="2667" ht="16.5" customHeight="1"/>
    <row r="2668" ht="16.5" customHeight="1"/>
    <row r="2669" ht="16.5" customHeight="1"/>
    <row r="2670" ht="16.5" customHeight="1"/>
    <row r="2671" ht="16.5" customHeight="1"/>
    <row r="2672" ht="16.5" customHeight="1"/>
    <row r="2673" ht="16.5" customHeight="1"/>
    <row r="2674" ht="16.5" customHeight="1"/>
    <row r="2675" ht="16.5" customHeight="1"/>
    <row r="2676" ht="16.5" customHeight="1"/>
    <row r="2677" ht="16.5" customHeight="1"/>
    <row r="2678" ht="16.5" customHeight="1"/>
    <row r="2679" ht="16.5" customHeight="1"/>
    <row r="2680" ht="16.5" customHeight="1"/>
    <row r="2681" ht="16.5" customHeight="1"/>
    <row r="2682" ht="16.5" customHeight="1"/>
    <row r="2683" ht="16.5" customHeight="1"/>
    <row r="2684" ht="16.5" customHeight="1"/>
    <row r="2685" ht="16.5" customHeight="1"/>
    <row r="2686" ht="16.5" customHeight="1"/>
    <row r="2687" ht="16.5" customHeight="1"/>
    <row r="2688" ht="16.5" customHeight="1"/>
    <row r="2689" ht="16.5" customHeight="1"/>
    <row r="2690" ht="16.5" customHeight="1"/>
    <row r="2691" ht="16.5" customHeight="1"/>
    <row r="2692" ht="16.5" customHeight="1"/>
    <row r="2693" ht="16.5" customHeight="1"/>
    <row r="2694" ht="16.5" customHeight="1"/>
    <row r="2695" ht="16.5" customHeight="1"/>
    <row r="2696" ht="16.5" customHeight="1"/>
    <row r="2697" ht="16.5" customHeight="1"/>
    <row r="2698" ht="16.5" customHeight="1"/>
    <row r="2699" ht="16.5" customHeight="1"/>
    <row r="2700" ht="16.5" customHeight="1"/>
    <row r="2701" ht="16.5" customHeight="1"/>
    <row r="2702" ht="16.5" customHeight="1"/>
    <row r="2703" ht="16.5" customHeight="1"/>
    <row r="2704" ht="16.5" customHeight="1"/>
    <row r="2705" ht="16.5" customHeight="1"/>
    <row r="2706" ht="16.5" customHeight="1"/>
    <row r="2707" ht="16.5" customHeight="1"/>
    <row r="2708" ht="16.5" customHeight="1"/>
    <row r="2709" ht="16.5" customHeight="1"/>
    <row r="2710" ht="16.5" customHeight="1"/>
    <row r="2711" ht="16.5" customHeight="1"/>
    <row r="2712" ht="16.5" customHeight="1"/>
    <row r="2713" ht="16.5" customHeight="1"/>
    <row r="2714" ht="16.5" customHeight="1"/>
    <row r="2715" ht="16.5" customHeight="1"/>
    <row r="2716" ht="16.5" customHeight="1"/>
    <row r="2717" ht="16.5" customHeight="1"/>
    <row r="2718" ht="16.5" customHeight="1"/>
    <row r="2719" ht="16.5" customHeight="1"/>
    <row r="2720" ht="16.5" customHeight="1"/>
    <row r="2721" ht="16.5" customHeight="1"/>
    <row r="2722" ht="16.5" customHeight="1"/>
    <row r="2723" ht="16.5" customHeight="1"/>
    <row r="2724" ht="16.5" customHeight="1"/>
    <row r="2725" ht="16.5" customHeight="1"/>
    <row r="2726" ht="16.5" customHeight="1"/>
    <row r="2727" ht="16.5" customHeight="1"/>
    <row r="2728" ht="16.5" customHeight="1"/>
    <row r="2729" ht="16.5" customHeight="1"/>
    <row r="2730" ht="16.5" customHeight="1"/>
    <row r="2731" ht="16.5" customHeight="1"/>
    <row r="2732" ht="16.5" customHeight="1"/>
    <row r="2733" ht="16.5" customHeight="1"/>
    <row r="2734" ht="16.5" customHeight="1"/>
    <row r="2735" ht="16.5" customHeight="1"/>
    <row r="2736" ht="16.5" customHeight="1"/>
    <row r="2737" ht="16.5" customHeight="1"/>
    <row r="2738" ht="16.5" customHeight="1"/>
    <row r="2739" ht="16.5" customHeight="1"/>
    <row r="2740" ht="16.5" customHeight="1"/>
    <row r="2741" ht="16.5" customHeight="1"/>
    <row r="2742" ht="16.5" customHeight="1"/>
    <row r="2743" ht="16.5" customHeight="1"/>
    <row r="2744" ht="16.5" customHeight="1"/>
    <row r="2745" ht="16.5" customHeight="1"/>
    <row r="2746" ht="16.5" customHeight="1"/>
    <row r="2747" ht="16.5" customHeight="1"/>
    <row r="2748" ht="16.5" customHeight="1"/>
    <row r="2749" ht="16.5" customHeight="1"/>
    <row r="2750" ht="16.5" customHeight="1"/>
    <row r="2751" ht="16.5" customHeight="1"/>
    <row r="2752" ht="16.5" customHeight="1"/>
    <row r="2753" ht="16.5" customHeight="1"/>
    <row r="2754" ht="16.5" customHeight="1"/>
    <row r="2755" ht="16.5" customHeight="1"/>
    <row r="2756" ht="16.5" customHeight="1"/>
    <row r="2757" ht="16.5" customHeight="1"/>
    <row r="2758" ht="16.5" customHeight="1"/>
    <row r="2759" ht="16.5" customHeight="1"/>
    <row r="2760" ht="16.5" customHeight="1"/>
    <row r="2761" ht="16.5" customHeight="1"/>
    <row r="2762" ht="16.5" customHeight="1"/>
    <row r="2763" ht="16.5" customHeight="1"/>
    <row r="2764" ht="16.5" customHeight="1"/>
    <row r="2765" ht="16.5" customHeight="1"/>
    <row r="2766" ht="16.5" customHeight="1"/>
    <row r="2767" ht="16.5" customHeight="1"/>
    <row r="2768" ht="16.5" customHeight="1"/>
    <row r="2769" ht="16.5" customHeight="1"/>
    <row r="2770" ht="16.5" customHeight="1"/>
    <row r="2771" ht="16.5" customHeight="1"/>
    <row r="2772" ht="16.5" customHeight="1"/>
    <row r="2773" ht="16.5" customHeight="1"/>
    <row r="2774" ht="16.5" customHeight="1"/>
    <row r="2775" ht="16.5" customHeight="1"/>
    <row r="2776" ht="16.5" customHeight="1"/>
    <row r="2777" ht="16.5" customHeight="1"/>
    <row r="2778" ht="16.5" customHeight="1"/>
    <row r="2779" ht="16.5" customHeight="1"/>
    <row r="2780" ht="16.5" customHeight="1"/>
    <row r="2781" ht="16.5" customHeight="1"/>
    <row r="2782" ht="16.5" customHeight="1"/>
    <row r="2783" ht="16.5" customHeight="1"/>
    <row r="2784" ht="16.5" customHeight="1"/>
    <row r="2785" ht="16.5" customHeight="1"/>
    <row r="2786" ht="16.5" customHeight="1"/>
    <row r="2787" ht="16.5" customHeight="1"/>
    <row r="2788" ht="16.5" customHeight="1"/>
    <row r="2789" ht="16.5" customHeight="1"/>
    <row r="2790" ht="16.5" customHeight="1"/>
    <row r="2791" ht="16.5" customHeight="1"/>
    <row r="2792" ht="16.5" customHeight="1"/>
  </sheetData>
  <mergeCells count="4">
    <mergeCell ref="A4:H4"/>
    <mergeCell ref="A2:H2"/>
    <mergeCell ref="A3:H3"/>
    <mergeCell ref="H10:H11"/>
  </mergeCells>
  <printOptions horizontalCentered="1"/>
  <pageMargins left="0.1968503937007874" right="0.1968503937007874" top="0.5511811023622047" bottom="0.2755905511811024" header="0" footer="0"/>
  <pageSetup horizontalDpi="600" verticalDpi="600" orientation="landscape" scale="60" r:id="rId2"/>
  <drawing r:id="rId1"/>
</worksheet>
</file>

<file path=xl/worksheets/sheet4.xml><?xml version="1.0" encoding="utf-8"?>
<worksheet xmlns="http://schemas.openxmlformats.org/spreadsheetml/2006/main" xmlns:r="http://schemas.openxmlformats.org/officeDocument/2006/relationships">
  <dimension ref="A1:W856"/>
  <sheetViews>
    <sheetView zoomScale="50" zoomScaleNormal="50" workbookViewId="0" topLeftCell="A1">
      <selection activeCell="A3" sqref="A3:U3"/>
    </sheetView>
  </sheetViews>
  <sheetFormatPr defaultColWidth="11.421875" defaultRowHeight="12.75"/>
  <cols>
    <col min="1" max="1" width="3.57421875" style="42" customWidth="1"/>
    <col min="2" max="2" width="3.00390625" style="42" customWidth="1"/>
    <col min="3" max="3" width="6.00390625" style="42" customWidth="1"/>
    <col min="4" max="4" width="4.28125" style="42" customWidth="1"/>
    <col min="5" max="5" width="7.140625" style="42" customWidth="1"/>
    <col min="6" max="6" width="3.57421875" style="42" customWidth="1"/>
    <col min="7" max="7" width="6.421875" style="42" customWidth="1"/>
    <col min="8" max="8" width="51.7109375" style="68" customWidth="1"/>
    <col min="9" max="9" width="12.7109375" style="41" customWidth="1"/>
    <col min="10" max="11" width="10.00390625" style="41" customWidth="1"/>
    <col min="12" max="15" width="7.7109375" style="69" customWidth="1"/>
    <col min="16" max="16" width="7.7109375" style="41" customWidth="1"/>
    <col min="17" max="18" width="7.7109375" style="69" customWidth="1"/>
    <col min="19" max="19" width="7.7109375" style="41" customWidth="1"/>
    <col min="20" max="20" width="11.421875" style="41" customWidth="1"/>
    <col min="21" max="21" width="11.421875" style="97" customWidth="1"/>
    <col min="22" max="22" width="38.140625" style="41" hidden="1" customWidth="1"/>
    <col min="23" max="16384" width="11.421875" style="41" customWidth="1"/>
  </cols>
  <sheetData>
    <row r="1" spans="1:21" s="128" customFormat="1" ht="12.75">
      <c r="A1"/>
      <c r="B1"/>
      <c r="C1"/>
      <c r="D1"/>
      <c r="E1"/>
      <c r="F1"/>
      <c r="G1"/>
      <c r="M1" s="129"/>
      <c r="N1" s="129"/>
      <c r="O1" s="129"/>
      <c r="Q1" s="129"/>
      <c r="R1" s="129"/>
      <c r="T1" s="290"/>
      <c r="U1" s="290"/>
    </row>
    <row r="2" spans="1:21" s="128" customFormat="1" ht="12.75">
      <c r="A2" s="291" t="s">
        <v>196</v>
      </c>
      <c r="B2" s="267"/>
      <c r="C2" s="267"/>
      <c r="D2" s="267"/>
      <c r="E2" s="267"/>
      <c r="F2" s="267"/>
      <c r="G2" s="267"/>
      <c r="H2" s="267"/>
      <c r="I2" s="267"/>
      <c r="J2" s="267"/>
      <c r="K2" s="267"/>
      <c r="L2" s="267"/>
      <c r="M2" s="267"/>
      <c r="N2" s="267"/>
      <c r="O2" s="267"/>
      <c r="P2" s="267"/>
      <c r="Q2" s="267"/>
      <c r="R2" s="267"/>
      <c r="S2" s="267"/>
      <c r="T2" s="267"/>
      <c r="U2" s="267"/>
    </row>
    <row r="3" spans="1:21" s="128" customFormat="1" ht="12.75">
      <c r="A3" s="267" t="s">
        <v>197</v>
      </c>
      <c r="B3" s="267"/>
      <c r="C3" s="267"/>
      <c r="D3" s="267"/>
      <c r="E3" s="267"/>
      <c r="F3" s="267"/>
      <c r="G3" s="267"/>
      <c r="H3" s="267"/>
      <c r="I3" s="267"/>
      <c r="J3" s="267"/>
      <c r="K3" s="267"/>
      <c r="L3" s="267"/>
      <c r="M3" s="267"/>
      <c r="N3" s="267"/>
      <c r="O3" s="267"/>
      <c r="P3" s="267"/>
      <c r="Q3" s="267"/>
      <c r="R3" s="267"/>
      <c r="S3" s="267"/>
      <c r="T3" s="267"/>
      <c r="U3" s="267"/>
    </row>
    <row r="4" spans="1:21" s="128" customFormat="1" ht="12.75">
      <c r="A4" s="291" t="s">
        <v>198</v>
      </c>
      <c r="B4" s="267"/>
      <c r="C4" s="267"/>
      <c r="D4" s="267"/>
      <c r="E4" s="267"/>
      <c r="F4" s="267"/>
      <c r="G4" s="267"/>
      <c r="H4" s="267"/>
      <c r="I4" s="267"/>
      <c r="J4" s="267"/>
      <c r="K4" s="267"/>
      <c r="L4" s="267"/>
      <c r="M4" s="267"/>
      <c r="N4" s="267"/>
      <c r="O4" s="267"/>
      <c r="P4" s="267"/>
      <c r="Q4" s="267"/>
      <c r="R4" s="267"/>
      <c r="S4" s="267"/>
      <c r="T4" s="267"/>
      <c r="U4" s="267"/>
    </row>
    <row r="5" spans="1:21" s="128" customFormat="1" ht="15.75" customHeight="1">
      <c r="A5" s="268" t="s">
        <v>408</v>
      </c>
      <c r="B5" s="268"/>
      <c r="C5" s="268"/>
      <c r="D5" s="268"/>
      <c r="E5" s="268"/>
      <c r="F5" s="268"/>
      <c r="G5" s="268"/>
      <c r="H5" s="268"/>
      <c r="I5" s="268"/>
      <c r="J5" s="268"/>
      <c r="K5" s="268"/>
      <c r="L5" s="268"/>
      <c r="M5" s="268"/>
      <c r="N5" s="268"/>
      <c r="O5" s="268"/>
      <c r="P5" s="268"/>
      <c r="Q5" s="268"/>
      <c r="R5" s="268"/>
      <c r="S5" s="268"/>
      <c r="T5" s="268"/>
      <c r="U5" s="268"/>
    </row>
    <row r="6" spans="1:21" s="128" customFormat="1" ht="12" customHeight="1" thickBot="1">
      <c r="A6" s="42"/>
      <c r="B6" s="42"/>
      <c r="C6" s="42"/>
      <c r="D6" s="42"/>
      <c r="E6" s="42"/>
      <c r="F6" s="42"/>
      <c r="G6" s="42"/>
      <c r="I6" s="292"/>
      <c r="J6" s="292"/>
      <c r="K6" s="292"/>
      <c r="L6" s="130"/>
      <c r="M6" s="131"/>
      <c r="N6" s="131"/>
      <c r="O6" s="131"/>
      <c r="P6" s="130"/>
      <c r="Q6" s="131"/>
      <c r="R6" s="131"/>
      <c r="S6" s="292"/>
      <c r="T6" s="292"/>
      <c r="U6" s="292"/>
    </row>
    <row r="7" spans="1:22" s="128" customFormat="1" ht="13.5" customHeight="1" thickBot="1">
      <c r="A7" s="293" t="s">
        <v>199</v>
      </c>
      <c r="B7" s="293"/>
      <c r="C7" s="293"/>
      <c r="D7" s="293"/>
      <c r="E7" s="293"/>
      <c r="F7" s="293"/>
      <c r="G7" s="293"/>
      <c r="H7" s="293"/>
      <c r="I7" s="293"/>
      <c r="J7" s="294"/>
      <c r="K7" s="132"/>
      <c r="L7" s="132"/>
      <c r="M7" s="133"/>
      <c r="N7" s="133"/>
      <c r="O7" s="133"/>
      <c r="P7" s="132"/>
      <c r="Q7" s="133"/>
      <c r="R7" s="133"/>
      <c r="S7" s="132"/>
      <c r="T7" s="132"/>
      <c r="U7" s="134"/>
      <c r="V7" s="135"/>
    </row>
    <row r="8" spans="1:22" s="128" customFormat="1" ht="13.5" thickBot="1">
      <c r="A8" s="295"/>
      <c r="B8" s="296"/>
      <c r="C8" s="296"/>
      <c r="D8" s="296"/>
      <c r="E8" s="296"/>
      <c r="F8" s="296"/>
      <c r="G8" s="296"/>
      <c r="H8" s="137"/>
      <c r="I8" s="138"/>
      <c r="J8" s="297"/>
      <c r="K8" s="297"/>
      <c r="L8" s="296"/>
      <c r="M8" s="296"/>
      <c r="N8" s="139"/>
      <c r="O8" s="139"/>
      <c r="P8" s="136"/>
      <c r="Q8" s="139"/>
      <c r="R8" s="139"/>
      <c r="S8" s="136"/>
      <c r="T8" s="136"/>
      <c r="U8" s="140"/>
      <c r="V8" s="298" t="s">
        <v>200</v>
      </c>
    </row>
    <row r="9" spans="1:22" s="128" customFormat="1" ht="13.5" customHeight="1" thickBot="1">
      <c r="A9" s="298" t="s">
        <v>201</v>
      </c>
      <c r="B9" s="298"/>
      <c r="C9" s="298"/>
      <c r="D9" s="298"/>
      <c r="E9" s="298"/>
      <c r="F9" s="298"/>
      <c r="G9" s="298"/>
      <c r="H9" s="298" t="s">
        <v>202</v>
      </c>
      <c r="I9" s="298" t="s">
        <v>203</v>
      </c>
      <c r="J9" s="298" t="s">
        <v>204</v>
      </c>
      <c r="K9" s="298"/>
      <c r="L9" s="298"/>
      <c r="M9" s="298"/>
      <c r="N9" s="298"/>
      <c r="O9" s="298"/>
      <c r="P9" s="298"/>
      <c r="Q9" s="298"/>
      <c r="R9" s="298"/>
      <c r="S9" s="298"/>
      <c r="T9" s="298"/>
      <c r="U9" s="298"/>
      <c r="V9" s="299"/>
    </row>
    <row r="10" spans="1:22" s="128" customFormat="1" ht="12.75" customHeight="1" thickBot="1">
      <c r="A10" s="142"/>
      <c r="B10" s="143"/>
      <c r="C10" s="143"/>
      <c r="D10" s="143"/>
      <c r="E10" s="143"/>
      <c r="F10" s="143"/>
      <c r="G10" s="144"/>
      <c r="H10" s="298"/>
      <c r="I10" s="298"/>
      <c r="J10" s="298" t="s">
        <v>205</v>
      </c>
      <c r="K10" s="298" t="s">
        <v>206</v>
      </c>
      <c r="L10" s="298" t="s">
        <v>207</v>
      </c>
      <c r="M10" s="298"/>
      <c r="N10" s="298"/>
      <c r="O10" s="298"/>
      <c r="P10" s="298" t="s">
        <v>208</v>
      </c>
      <c r="Q10" s="298"/>
      <c r="R10" s="298"/>
      <c r="S10" s="298"/>
      <c r="T10" s="298"/>
      <c r="U10" s="301" t="s">
        <v>209</v>
      </c>
      <c r="V10" s="300"/>
    </row>
    <row r="11" spans="1:22" s="128" customFormat="1" ht="30" customHeight="1" thickBot="1">
      <c r="A11" s="141" t="s">
        <v>210</v>
      </c>
      <c r="B11" s="141" t="s">
        <v>211</v>
      </c>
      <c r="C11" s="141" t="s">
        <v>212</v>
      </c>
      <c r="D11" s="141" t="s">
        <v>213</v>
      </c>
      <c r="E11" s="141" t="s">
        <v>214</v>
      </c>
      <c r="F11" s="141" t="s">
        <v>215</v>
      </c>
      <c r="G11" s="141" t="s">
        <v>216</v>
      </c>
      <c r="H11" s="298"/>
      <c r="I11" s="298"/>
      <c r="J11" s="298"/>
      <c r="K11" s="298"/>
      <c r="L11" s="141" t="s">
        <v>217</v>
      </c>
      <c r="M11" s="145" t="s">
        <v>218</v>
      </c>
      <c r="N11" s="145" t="s">
        <v>219</v>
      </c>
      <c r="O11" s="145" t="s">
        <v>220</v>
      </c>
      <c r="P11" s="141" t="s">
        <v>217</v>
      </c>
      <c r="Q11" s="145" t="s">
        <v>218</v>
      </c>
      <c r="R11" s="145" t="s">
        <v>219</v>
      </c>
      <c r="S11" s="141" t="s">
        <v>220</v>
      </c>
      <c r="T11" s="141" t="s">
        <v>221</v>
      </c>
      <c r="U11" s="301"/>
      <c r="V11" s="300"/>
    </row>
    <row r="12" spans="1:22" s="154" customFormat="1" ht="12.75">
      <c r="A12" s="146" t="s">
        <v>222</v>
      </c>
      <c r="B12" s="147" t="s">
        <v>223</v>
      </c>
      <c r="C12" s="147" t="s">
        <v>223</v>
      </c>
      <c r="D12" s="147" t="s">
        <v>223</v>
      </c>
      <c r="E12" s="147" t="s">
        <v>223</v>
      </c>
      <c r="F12" s="147" t="s">
        <v>223</v>
      </c>
      <c r="G12" s="147" t="s">
        <v>223</v>
      </c>
      <c r="H12" s="148" t="s">
        <v>224</v>
      </c>
      <c r="I12" s="149" t="s">
        <v>223</v>
      </c>
      <c r="J12" s="149"/>
      <c r="K12" s="149"/>
      <c r="L12" s="150"/>
      <c r="M12" s="150"/>
      <c r="N12" s="150"/>
      <c r="O12" s="150"/>
      <c r="P12" s="151"/>
      <c r="Q12" s="150"/>
      <c r="R12" s="150"/>
      <c r="S12" s="151"/>
      <c r="T12" s="151"/>
      <c r="U12" s="152"/>
      <c r="V12" s="153"/>
    </row>
    <row r="13" spans="1:22" s="163" customFormat="1" ht="25.5">
      <c r="A13" s="155" t="s">
        <v>223</v>
      </c>
      <c r="B13" s="156" t="s">
        <v>225</v>
      </c>
      <c r="C13" s="156" t="s">
        <v>223</v>
      </c>
      <c r="D13" s="156" t="s">
        <v>223</v>
      </c>
      <c r="E13" s="156" t="s">
        <v>223</v>
      </c>
      <c r="F13" s="156" t="s">
        <v>223</v>
      </c>
      <c r="G13" s="156" t="s">
        <v>223</v>
      </c>
      <c r="H13" s="157" t="s">
        <v>226</v>
      </c>
      <c r="I13" s="158" t="s">
        <v>223</v>
      </c>
      <c r="J13" s="158"/>
      <c r="K13" s="158"/>
      <c r="L13" s="159"/>
      <c r="M13" s="159"/>
      <c r="N13" s="159"/>
      <c r="O13" s="159"/>
      <c r="P13" s="160"/>
      <c r="Q13" s="159"/>
      <c r="R13" s="159"/>
      <c r="S13" s="160"/>
      <c r="T13" s="160"/>
      <c r="U13" s="161"/>
      <c r="V13" s="162"/>
    </row>
    <row r="14" spans="1:22" s="163" customFormat="1" ht="25.5">
      <c r="A14" s="155" t="s">
        <v>223</v>
      </c>
      <c r="B14" s="156" t="s">
        <v>223</v>
      </c>
      <c r="C14" s="156" t="s">
        <v>227</v>
      </c>
      <c r="D14" s="156" t="s">
        <v>223</v>
      </c>
      <c r="E14" s="156" t="s">
        <v>223</v>
      </c>
      <c r="F14" s="156" t="s">
        <v>223</v>
      </c>
      <c r="G14" s="156" t="s">
        <v>223</v>
      </c>
      <c r="H14" s="157" t="s">
        <v>228</v>
      </c>
      <c r="I14" s="158" t="s">
        <v>223</v>
      </c>
      <c r="J14" s="158"/>
      <c r="K14" s="158"/>
      <c r="L14" s="159"/>
      <c r="M14" s="159"/>
      <c r="N14" s="159"/>
      <c r="O14" s="159"/>
      <c r="P14" s="160"/>
      <c r="Q14" s="159"/>
      <c r="R14" s="159"/>
      <c r="S14" s="160"/>
      <c r="T14" s="160"/>
      <c r="U14" s="161"/>
      <c r="V14" s="162"/>
    </row>
    <row r="15" spans="1:22" s="163" customFormat="1" ht="25.5">
      <c r="A15" s="155" t="s">
        <v>223</v>
      </c>
      <c r="B15" s="156" t="s">
        <v>223</v>
      </c>
      <c r="C15" s="156" t="s">
        <v>223</v>
      </c>
      <c r="D15" s="156" t="s">
        <v>229</v>
      </c>
      <c r="E15" s="156" t="s">
        <v>223</v>
      </c>
      <c r="F15" s="156" t="s">
        <v>223</v>
      </c>
      <c r="G15" s="156" t="s">
        <v>223</v>
      </c>
      <c r="H15" s="157" t="s">
        <v>230</v>
      </c>
      <c r="I15" s="158" t="s">
        <v>223</v>
      </c>
      <c r="J15" s="158"/>
      <c r="K15" s="158"/>
      <c r="L15" s="159"/>
      <c r="M15" s="159"/>
      <c r="N15" s="159"/>
      <c r="O15" s="159"/>
      <c r="P15" s="160"/>
      <c r="Q15" s="159"/>
      <c r="R15" s="159"/>
      <c r="S15" s="160"/>
      <c r="T15" s="160"/>
      <c r="U15" s="161"/>
      <c r="V15" s="162"/>
    </row>
    <row r="16" spans="1:22" s="163" customFormat="1" ht="89.25">
      <c r="A16" s="155" t="s">
        <v>223</v>
      </c>
      <c r="B16" s="156" t="s">
        <v>223</v>
      </c>
      <c r="C16" s="156" t="s">
        <v>223</v>
      </c>
      <c r="D16" s="156" t="s">
        <v>223</v>
      </c>
      <c r="E16" s="156" t="s">
        <v>222</v>
      </c>
      <c r="F16" s="156" t="s">
        <v>223</v>
      </c>
      <c r="G16" s="156" t="s">
        <v>223</v>
      </c>
      <c r="H16" s="157" t="s">
        <v>231</v>
      </c>
      <c r="I16" s="158"/>
      <c r="J16" s="158"/>
      <c r="K16" s="158"/>
      <c r="L16" s="159"/>
      <c r="M16" s="159"/>
      <c r="N16" s="159"/>
      <c r="O16" s="159"/>
      <c r="P16" s="160"/>
      <c r="Q16" s="159"/>
      <c r="R16" s="159"/>
      <c r="S16" s="160"/>
      <c r="T16" s="160"/>
      <c r="U16" s="161"/>
      <c r="V16" s="162"/>
    </row>
    <row r="17" spans="1:22" s="163" customFormat="1" ht="12.75">
      <c r="A17" s="164" t="s">
        <v>223</v>
      </c>
      <c r="B17" s="165" t="s">
        <v>223</v>
      </c>
      <c r="C17" s="165" t="s">
        <v>223</v>
      </c>
      <c r="D17" s="165" t="s">
        <v>223</v>
      </c>
      <c r="E17" s="165"/>
      <c r="F17" s="165"/>
      <c r="G17" s="165"/>
      <c r="H17" s="157"/>
      <c r="I17" s="166"/>
      <c r="J17" s="166"/>
      <c r="K17" s="166"/>
      <c r="L17" s="167"/>
      <c r="M17" s="167"/>
      <c r="N17" s="167"/>
      <c r="O17" s="167"/>
      <c r="P17" s="168"/>
      <c r="Q17" s="167"/>
      <c r="R17" s="167"/>
      <c r="S17" s="168"/>
      <c r="T17" s="168"/>
      <c r="U17" s="169"/>
      <c r="V17" s="162"/>
    </row>
    <row r="18" spans="1:22" s="163" customFormat="1" ht="12.75">
      <c r="A18" s="164"/>
      <c r="B18" s="165"/>
      <c r="C18" s="165"/>
      <c r="D18" s="165"/>
      <c r="E18" s="165"/>
      <c r="F18" s="156"/>
      <c r="G18" s="170"/>
      <c r="H18" s="171" t="s">
        <v>232</v>
      </c>
      <c r="I18" s="171"/>
      <c r="J18" s="171"/>
      <c r="K18" s="171"/>
      <c r="L18" s="172"/>
      <c r="M18" s="172"/>
      <c r="N18" s="173"/>
      <c r="O18" s="173"/>
      <c r="P18" s="173"/>
      <c r="Q18" s="173"/>
      <c r="R18" s="173"/>
      <c r="S18" s="173"/>
      <c r="T18" s="173"/>
      <c r="U18" s="174"/>
      <c r="V18" s="162"/>
    </row>
    <row r="19" spans="1:22" s="163" customFormat="1" ht="12.75">
      <c r="A19" s="164"/>
      <c r="B19" s="165"/>
      <c r="C19" s="165"/>
      <c r="D19" s="165"/>
      <c r="E19" s="165"/>
      <c r="F19" s="165" t="s">
        <v>222</v>
      </c>
      <c r="G19" s="175"/>
      <c r="H19" s="171" t="s">
        <v>233</v>
      </c>
      <c r="I19" s="176" t="s">
        <v>223</v>
      </c>
      <c r="J19" s="177">
        <f>SUM(J20:J28)</f>
        <v>98</v>
      </c>
      <c r="K19" s="177">
        <f>SUM(K20:K28)</f>
        <v>96</v>
      </c>
      <c r="L19" s="177">
        <f aca="true" t="shared" si="0" ref="L19:T19">SUM(L20:L28)</f>
        <v>43</v>
      </c>
      <c r="M19" s="177">
        <f t="shared" si="0"/>
        <v>21</v>
      </c>
      <c r="N19" s="177">
        <f t="shared" si="0"/>
        <v>17</v>
      </c>
      <c r="O19" s="177">
        <f t="shared" si="0"/>
        <v>17</v>
      </c>
      <c r="P19" s="177">
        <f t="shared" si="0"/>
        <v>41</v>
      </c>
      <c r="Q19" s="177">
        <f t="shared" si="0"/>
        <v>30</v>
      </c>
      <c r="R19" s="177">
        <f t="shared" si="0"/>
        <v>26</v>
      </c>
      <c r="S19" s="177">
        <f t="shared" si="0"/>
        <v>0</v>
      </c>
      <c r="T19" s="177">
        <f t="shared" si="0"/>
        <v>97</v>
      </c>
      <c r="U19" s="178">
        <f>+(T19*100)/J19</f>
        <v>98.9795918367347</v>
      </c>
      <c r="V19" s="179"/>
    </row>
    <row r="20" spans="1:22" s="163" customFormat="1" ht="12.75">
      <c r="A20" s="164"/>
      <c r="B20" s="165"/>
      <c r="C20" s="165"/>
      <c r="D20" s="165"/>
      <c r="E20" s="165"/>
      <c r="F20" s="165"/>
      <c r="G20" s="180">
        <v>1</v>
      </c>
      <c r="H20" s="181" t="s">
        <v>234</v>
      </c>
      <c r="I20" s="182" t="s">
        <v>235</v>
      </c>
      <c r="J20" s="183">
        <f>+L20+M20+N20+O20</f>
        <v>4</v>
      </c>
      <c r="K20" s="183">
        <f>+M20+N20+O20+P20</f>
        <v>4</v>
      </c>
      <c r="L20" s="184">
        <f>+'[1]3. DefEstrategia CECYTES'!Q43</f>
        <v>1</v>
      </c>
      <c r="M20" s="184">
        <f>+'[1]3. DefEstrategia CECYTES'!U43</f>
        <v>1</v>
      </c>
      <c r="N20" s="184">
        <f>+'[1]3. DefEstrategia CECYTES'!Y43</f>
        <v>1</v>
      </c>
      <c r="O20" s="184">
        <f>+'[1]3. DefEstrategia CECYTES'!AC43</f>
        <v>1</v>
      </c>
      <c r="P20" s="184">
        <v>1</v>
      </c>
      <c r="Q20" s="184">
        <v>1</v>
      </c>
      <c r="R20" s="184">
        <v>1</v>
      </c>
      <c r="S20" s="184"/>
      <c r="T20" s="184">
        <f>SUM(P20:S20)</f>
        <v>3</v>
      </c>
      <c r="U20" s="185">
        <f>+(T20*100)/J20</f>
        <v>75</v>
      </c>
      <c r="V20" s="162"/>
    </row>
    <row r="21" spans="1:22" s="163" customFormat="1" ht="25.5">
      <c r="A21" s="164"/>
      <c r="B21" s="165"/>
      <c r="C21" s="165"/>
      <c r="D21" s="165"/>
      <c r="E21" s="165"/>
      <c r="F21" s="165"/>
      <c r="G21" s="186">
        <v>2</v>
      </c>
      <c r="H21" s="181" t="s">
        <v>236</v>
      </c>
      <c r="I21" s="182" t="s">
        <v>235</v>
      </c>
      <c r="J21" s="183">
        <f aca="true" t="shared" si="1" ref="J21:K28">+L21+M21+N21+O21</f>
        <v>10</v>
      </c>
      <c r="K21" s="183">
        <f t="shared" si="1"/>
        <v>10</v>
      </c>
      <c r="L21" s="184">
        <v>3</v>
      </c>
      <c r="M21" s="184">
        <f>+'[1]3. DefEstrategia CECYTES'!U44</f>
        <v>3</v>
      </c>
      <c r="N21" s="184">
        <f>+'[1]3. DefEstrategia CECYTES'!Y44</f>
        <v>2</v>
      </c>
      <c r="O21" s="184">
        <f>+'[1]3. DefEstrategia CECYTES'!AC44</f>
        <v>2</v>
      </c>
      <c r="P21" s="184">
        <v>3</v>
      </c>
      <c r="Q21" s="184">
        <v>11</v>
      </c>
      <c r="R21" s="184">
        <v>7</v>
      </c>
      <c r="S21" s="184"/>
      <c r="T21" s="184">
        <f aca="true" t="shared" si="2" ref="T21:T28">SUM(P21:S21)</f>
        <v>21</v>
      </c>
      <c r="U21" s="185">
        <f aca="true" t="shared" si="3" ref="U21:U28">+(T21*100)/J21</f>
        <v>210</v>
      </c>
      <c r="V21" s="187" t="s">
        <v>237</v>
      </c>
    </row>
    <row r="22" spans="1:22" s="163" customFormat="1" ht="38.25">
      <c r="A22" s="164"/>
      <c r="B22" s="165"/>
      <c r="C22" s="165"/>
      <c r="D22" s="165"/>
      <c r="E22" s="165"/>
      <c r="F22" s="165"/>
      <c r="G22" s="180">
        <v>3</v>
      </c>
      <c r="H22" s="181" t="s">
        <v>238</v>
      </c>
      <c r="I22" s="182" t="s">
        <v>235</v>
      </c>
      <c r="J22" s="183">
        <f t="shared" si="1"/>
        <v>24</v>
      </c>
      <c r="K22" s="183">
        <f t="shared" si="1"/>
        <v>24</v>
      </c>
      <c r="L22" s="184">
        <f>+'[1]3. DefEstrategia CECYTES'!Q45</f>
        <v>6</v>
      </c>
      <c r="M22" s="184">
        <f>+'[1]3. DefEstrategia CECYTES'!U45</f>
        <v>6</v>
      </c>
      <c r="N22" s="184">
        <f>+'[1]3. DefEstrategia CECYTES'!Y45</f>
        <v>6</v>
      </c>
      <c r="O22" s="184">
        <f>+'[1]3. DefEstrategia CECYTES'!AC45</f>
        <v>6</v>
      </c>
      <c r="P22" s="184">
        <v>6</v>
      </c>
      <c r="Q22" s="184">
        <v>8</v>
      </c>
      <c r="R22" s="184">
        <v>7</v>
      </c>
      <c r="S22" s="184"/>
      <c r="T22" s="184">
        <f t="shared" si="2"/>
        <v>21</v>
      </c>
      <c r="U22" s="185">
        <f t="shared" si="3"/>
        <v>87.5</v>
      </c>
      <c r="V22" s="187" t="s">
        <v>239</v>
      </c>
    </row>
    <row r="23" spans="1:22" s="154" customFormat="1" ht="63.75">
      <c r="A23" s="164"/>
      <c r="B23" s="165"/>
      <c r="C23" s="165"/>
      <c r="D23" s="165"/>
      <c r="E23" s="165"/>
      <c r="F23" s="165"/>
      <c r="G23" s="180">
        <v>4</v>
      </c>
      <c r="H23" s="181" t="s">
        <v>240</v>
      </c>
      <c r="I23" s="182" t="s">
        <v>241</v>
      </c>
      <c r="J23" s="183">
        <f t="shared" si="1"/>
        <v>4</v>
      </c>
      <c r="K23" s="183">
        <f t="shared" si="1"/>
        <v>4</v>
      </c>
      <c r="L23" s="184">
        <f>+'[1]3. DefEstrategia CECYTES'!Q47</f>
        <v>1</v>
      </c>
      <c r="M23" s="184">
        <f>+'[1]3. DefEstrategia CECYTES'!U47</f>
        <v>1</v>
      </c>
      <c r="N23" s="184">
        <f>+'[1]3. DefEstrategia CECYTES'!Y47</f>
        <v>1</v>
      </c>
      <c r="O23" s="184">
        <f>+'[1]3. DefEstrategia CECYTES'!AC47</f>
        <v>1</v>
      </c>
      <c r="P23" s="184">
        <v>1</v>
      </c>
      <c r="Q23" s="184">
        <v>1</v>
      </c>
      <c r="R23" s="184">
        <v>1</v>
      </c>
      <c r="S23" s="184"/>
      <c r="T23" s="184">
        <f t="shared" si="2"/>
        <v>3</v>
      </c>
      <c r="U23" s="185">
        <f t="shared" si="3"/>
        <v>75</v>
      </c>
      <c r="V23" s="188"/>
    </row>
    <row r="24" spans="1:22" s="195" customFormat="1" ht="25.5">
      <c r="A24" s="189"/>
      <c r="B24" s="190"/>
      <c r="C24" s="190"/>
      <c r="D24" s="190"/>
      <c r="E24" s="190"/>
      <c r="F24" s="191"/>
      <c r="G24" s="192">
        <v>5</v>
      </c>
      <c r="H24" s="193" t="s">
        <v>242</v>
      </c>
      <c r="I24" s="182" t="s">
        <v>243</v>
      </c>
      <c r="J24" s="194">
        <f t="shared" si="1"/>
        <v>1</v>
      </c>
      <c r="K24" s="194">
        <f t="shared" si="1"/>
        <v>1</v>
      </c>
      <c r="L24" s="184">
        <f>+'[1]3. DefEstrategia CECYTES'!Q48</f>
        <v>0</v>
      </c>
      <c r="M24" s="184">
        <f>+'[1]3. DefEstrategia CECYTES'!U48</f>
        <v>1</v>
      </c>
      <c r="N24" s="184">
        <f>+'[1]3. DefEstrategia CECYTES'!Y48</f>
        <v>0</v>
      </c>
      <c r="O24" s="184">
        <f>+'[1]3. DefEstrategia CECYTES'!AC48</f>
        <v>0</v>
      </c>
      <c r="P24" s="184">
        <v>0</v>
      </c>
      <c r="Q24" s="184">
        <v>0</v>
      </c>
      <c r="R24" s="184">
        <v>1</v>
      </c>
      <c r="S24" s="184"/>
      <c r="T24" s="184">
        <f t="shared" si="2"/>
        <v>1</v>
      </c>
      <c r="U24" s="185">
        <f t="shared" si="3"/>
        <v>100</v>
      </c>
      <c r="V24" s="187"/>
    </row>
    <row r="25" spans="1:22" s="154" customFormat="1" ht="25.5">
      <c r="A25" s="164"/>
      <c r="B25" s="165"/>
      <c r="C25" s="165"/>
      <c r="D25" s="165"/>
      <c r="E25" s="165"/>
      <c r="F25" s="165"/>
      <c r="G25" s="180">
        <v>6</v>
      </c>
      <c r="H25" s="181" t="s">
        <v>244</v>
      </c>
      <c r="I25" s="182" t="s">
        <v>241</v>
      </c>
      <c r="J25" s="183">
        <f t="shared" si="1"/>
        <v>4</v>
      </c>
      <c r="K25" s="183">
        <f t="shared" si="1"/>
        <v>4</v>
      </c>
      <c r="L25" s="184">
        <f>+'[1]3. DefEstrategia CECYTES'!Q49</f>
        <v>1</v>
      </c>
      <c r="M25" s="184">
        <f>+'[1]3. DefEstrategia CECYTES'!U49</f>
        <v>1</v>
      </c>
      <c r="N25" s="184">
        <f>+'[1]3. DefEstrategia CECYTES'!Y49</f>
        <v>1</v>
      </c>
      <c r="O25" s="184">
        <f>+'[1]3. DefEstrategia CECYTES'!AC49</f>
        <v>1</v>
      </c>
      <c r="P25" s="184">
        <v>1</v>
      </c>
      <c r="Q25" s="184">
        <v>1</v>
      </c>
      <c r="R25" s="184">
        <v>1</v>
      </c>
      <c r="S25" s="184"/>
      <c r="T25" s="184">
        <f t="shared" si="2"/>
        <v>3</v>
      </c>
      <c r="U25" s="185">
        <f t="shared" si="3"/>
        <v>75</v>
      </c>
      <c r="V25" s="188"/>
    </row>
    <row r="26" spans="1:22" s="154" customFormat="1" ht="38.25">
      <c r="A26" s="164"/>
      <c r="B26" s="165"/>
      <c r="C26" s="165"/>
      <c r="D26" s="165"/>
      <c r="E26" s="165"/>
      <c r="F26" s="170"/>
      <c r="G26" s="180">
        <v>7</v>
      </c>
      <c r="H26" s="181" t="s">
        <v>245</v>
      </c>
      <c r="I26" s="182" t="s">
        <v>241</v>
      </c>
      <c r="J26" s="183">
        <f t="shared" si="1"/>
        <v>4</v>
      </c>
      <c r="K26" s="183">
        <f t="shared" si="1"/>
        <v>4</v>
      </c>
      <c r="L26" s="184">
        <f>+'[1]3. DefEstrategia CECYTES'!Q50</f>
        <v>1</v>
      </c>
      <c r="M26" s="184">
        <f>+'[1]3. DefEstrategia CECYTES'!U50</f>
        <v>1</v>
      </c>
      <c r="N26" s="184">
        <f>+'[1]3. DefEstrategia CECYTES'!Y50</f>
        <v>1</v>
      </c>
      <c r="O26" s="184">
        <f>+'[1]3. DefEstrategia CECYTES'!AC50</f>
        <v>1</v>
      </c>
      <c r="P26" s="184">
        <v>1</v>
      </c>
      <c r="Q26" s="184">
        <v>1</v>
      </c>
      <c r="R26" s="184">
        <v>1</v>
      </c>
      <c r="S26" s="184"/>
      <c r="T26" s="184">
        <f t="shared" si="2"/>
        <v>3</v>
      </c>
      <c r="U26" s="185">
        <f t="shared" si="3"/>
        <v>75</v>
      </c>
      <c r="V26" s="188"/>
    </row>
    <row r="27" spans="1:22" s="154" customFormat="1" ht="25.5">
      <c r="A27" s="164"/>
      <c r="B27" s="165"/>
      <c r="C27" s="165"/>
      <c r="D27" s="165"/>
      <c r="E27" s="165"/>
      <c r="F27" s="170"/>
      <c r="G27" s="180">
        <v>8</v>
      </c>
      <c r="H27" s="181" t="s">
        <v>246</v>
      </c>
      <c r="I27" s="182" t="s">
        <v>247</v>
      </c>
      <c r="J27" s="183">
        <f t="shared" si="1"/>
        <v>4</v>
      </c>
      <c r="K27" s="183">
        <f t="shared" si="1"/>
        <v>4</v>
      </c>
      <c r="L27" s="194">
        <f>+'[1]3. DefEstrategia CECYTES'!Q52</f>
        <v>1</v>
      </c>
      <c r="M27" s="194">
        <f>+'[1]3. DefEstrategia CECYTES'!U52</f>
        <v>1</v>
      </c>
      <c r="N27" s="194">
        <f>+'[1]3. DefEstrategia CECYTES'!Y52</f>
        <v>1</v>
      </c>
      <c r="O27" s="194">
        <f>+'[1]3. DefEstrategia CECYTES'!AC52</f>
        <v>1</v>
      </c>
      <c r="P27" s="184">
        <v>1</v>
      </c>
      <c r="Q27" s="184">
        <v>1</v>
      </c>
      <c r="R27" s="184">
        <v>1</v>
      </c>
      <c r="S27" s="184"/>
      <c r="T27" s="184">
        <f t="shared" si="2"/>
        <v>3</v>
      </c>
      <c r="U27" s="185">
        <f t="shared" si="3"/>
        <v>75</v>
      </c>
      <c r="V27" s="188"/>
    </row>
    <row r="28" spans="1:22" s="154" customFormat="1" ht="25.5">
      <c r="A28" s="164"/>
      <c r="B28" s="165"/>
      <c r="C28" s="165"/>
      <c r="D28" s="165"/>
      <c r="E28" s="165"/>
      <c r="F28" s="170"/>
      <c r="G28" s="180">
        <v>9</v>
      </c>
      <c r="H28" s="181" t="s">
        <v>248</v>
      </c>
      <c r="I28" s="182" t="s">
        <v>249</v>
      </c>
      <c r="J28" s="183">
        <f t="shared" si="1"/>
        <v>43</v>
      </c>
      <c r="K28" s="183">
        <f t="shared" si="1"/>
        <v>41</v>
      </c>
      <c r="L28" s="194">
        <f>+'[1]3. DefEstrategia CECYTES'!Q53</f>
        <v>29</v>
      </c>
      <c r="M28" s="194">
        <f>+'[1]3. DefEstrategia CECYTES'!U53</f>
        <v>6</v>
      </c>
      <c r="N28" s="194">
        <f>+'[1]3. DefEstrategia CECYTES'!Y53</f>
        <v>4</v>
      </c>
      <c r="O28" s="194">
        <f>+'[1]3. DefEstrategia CECYTES'!AC53</f>
        <v>4</v>
      </c>
      <c r="P28" s="184">
        <v>27</v>
      </c>
      <c r="Q28" s="184">
        <v>6</v>
      </c>
      <c r="R28" s="184">
        <v>6</v>
      </c>
      <c r="S28" s="184"/>
      <c r="T28" s="184">
        <f t="shared" si="2"/>
        <v>39</v>
      </c>
      <c r="U28" s="185">
        <f t="shared" si="3"/>
        <v>90.69767441860465</v>
      </c>
      <c r="V28" s="187"/>
    </row>
    <row r="29" spans="1:22" s="154" customFormat="1" ht="12.75">
      <c r="A29" s="164"/>
      <c r="B29" s="165"/>
      <c r="C29" s="165"/>
      <c r="D29" s="165"/>
      <c r="E29" s="165"/>
      <c r="F29" s="170"/>
      <c r="G29" s="186"/>
      <c r="H29" s="181"/>
      <c r="I29" s="182"/>
      <c r="J29" s="196"/>
      <c r="K29" s="196"/>
      <c r="L29" s="197"/>
      <c r="M29" s="197"/>
      <c r="N29" s="197"/>
      <c r="O29" s="197"/>
      <c r="P29" s="184"/>
      <c r="Q29" s="184"/>
      <c r="R29" s="184"/>
      <c r="S29" s="184"/>
      <c r="T29" s="184"/>
      <c r="U29" s="185"/>
      <c r="V29" s="188"/>
    </row>
    <row r="30" spans="1:22" s="154" customFormat="1" ht="12.75">
      <c r="A30" s="155" t="s">
        <v>250</v>
      </c>
      <c r="B30" s="156"/>
      <c r="C30" s="156"/>
      <c r="D30" s="156"/>
      <c r="E30" s="156"/>
      <c r="F30" s="165"/>
      <c r="G30" s="186"/>
      <c r="H30" s="171" t="s">
        <v>251</v>
      </c>
      <c r="I30" s="176"/>
      <c r="J30" s="198"/>
      <c r="K30" s="198"/>
      <c r="L30" s="199"/>
      <c r="M30" s="199"/>
      <c r="N30" s="173"/>
      <c r="O30" s="173"/>
      <c r="P30" s="173"/>
      <c r="Q30" s="173"/>
      <c r="R30" s="173"/>
      <c r="S30" s="173"/>
      <c r="T30" s="173"/>
      <c r="U30" s="174"/>
      <c r="V30" s="188"/>
    </row>
    <row r="31" spans="1:22" s="163" customFormat="1" ht="25.5">
      <c r="A31" s="164" t="s">
        <v>223</v>
      </c>
      <c r="B31" s="165" t="s">
        <v>223</v>
      </c>
      <c r="C31" s="165" t="s">
        <v>223</v>
      </c>
      <c r="D31" s="165" t="s">
        <v>223</v>
      </c>
      <c r="E31" s="165"/>
      <c r="F31" s="200" t="s">
        <v>250</v>
      </c>
      <c r="G31" s="186" t="s">
        <v>223</v>
      </c>
      <c r="H31" s="171" t="s">
        <v>252</v>
      </c>
      <c r="I31" s="176" t="s">
        <v>223</v>
      </c>
      <c r="J31" s="177">
        <f>SUM(J32:J63)</f>
        <v>134</v>
      </c>
      <c r="K31" s="177">
        <f>SUM(K32:K63)</f>
        <v>131</v>
      </c>
      <c r="L31" s="177">
        <f aca="true" t="shared" si="4" ref="L31:T31">SUM(L32:L63)</f>
        <v>31</v>
      </c>
      <c r="M31" s="177">
        <f t="shared" si="4"/>
        <v>39</v>
      </c>
      <c r="N31" s="177">
        <f t="shared" si="4"/>
        <v>27</v>
      </c>
      <c r="O31" s="177">
        <f t="shared" si="4"/>
        <v>37</v>
      </c>
      <c r="P31" s="177">
        <f t="shared" si="4"/>
        <v>28</v>
      </c>
      <c r="Q31" s="177">
        <f t="shared" si="4"/>
        <v>37</v>
      </c>
      <c r="R31" s="177">
        <f t="shared" si="4"/>
        <v>26</v>
      </c>
      <c r="S31" s="177">
        <f t="shared" si="4"/>
        <v>0</v>
      </c>
      <c r="T31" s="177">
        <f t="shared" si="4"/>
        <v>91</v>
      </c>
      <c r="U31" s="178">
        <f>+(T31*100)/J31</f>
        <v>67.91044776119404</v>
      </c>
      <c r="V31" s="201"/>
    </row>
    <row r="32" spans="1:22" s="163" customFormat="1" ht="38.25">
      <c r="A32" s="164"/>
      <c r="B32" s="165"/>
      <c r="C32" s="165"/>
      <c r="D32" s="165"/>
      <c r="E32" s="165"/>
      <c r="F32" s="165"/>
      <c r="G32" s="186">
        <v>1</v>
      </c>
      <c r="H32" s="181" t="s">
        <v>253</v>
      </c>
      <c r="I32" s="182" t="s">
        <v>243</v>
      </c>
      <c r="J32" s="196">
        <f aca="true" t="shared" si="5" ref="J32:K63">+L32+M32+N32+O32</f>
        <v>4</v>
      </c>
      <c r="K32" s="196">
        <f t="shared" si="5"/>
        <v>4</v>
      </c>
      <c r="L32" s="184">
        <f>+'[1]3. DefEstrategia CECYTES'!Q84</f>
        <v>0</v>
      </c>
      <c r="M32" s="184">
        <f>+'[1]3. DefEstrategia CECYTES'!U84</f>
        <v>2</v>
      </c>
      <c r="N32" s="184">
        <f>+'[1]3. DefEstrategia CECYTES'!Y84</f>
        <v>0</v>
      </c>
      <c r="O32" s="184">
        <f>+'[1]3. DefEstrategia CECYTES'!AC84</f>
        <v>2</v>
      </c>
      <c r="P32" s="184">
        <v>0</v>
      </c>
      <c r="Q32" s="184">
        <v>2</v>
      </c>
      <c r="R32" s="184">
        <v>0</v>
      </c>
      <c r="S32" s="184"/>
      <c r="T32" s="184">
        <f aca="true" t="shared" si="6" ref="T32:T63">SUM(P32:S32)</f>
        <v>2</v>
      </c>
      <c r="U32" s="185">
        <f aca="true" t="shared" si="7" ref="U32:U63">+(T32*100)/J32</f>
        <v>50</v>
      </c>
      <c r="V32" s="187"/>
    </row>
    <row r="33" spans="1:22" s="163" customFormat="1" ht="38.25">
      <c r="A33" s="164"/>
      <c r="B33" s="165"/>
      <c r="C33" s="165"/>
      <c r="D33" s="165"/>
      <c r="E33" s="165"/>
      <c r="F33" s="165"/>
      <c r="G33" s="186">
        <f>+G32+1</f>
        <v>2</v>
      </c>
      <c r="H33" s="181" t="s">
        <v>254</v>
      </c>
      <c r="I33" s="182" t="s">
        <v>247</v>
      </c>
      <c r="J33" s="196">
        <f t="shared" si="5"/>
        <v>1</v>
      </c>
      <c r="K33" s="196">
        <f t="shared" si="5"/>
        <v>1</v>
      </c>
      <c r="L33" s="184">
        <f>+'[1]3. DefEstrategia CECYTES'!Q85</f>
        <v>0</v>
      </c>
      <c r="M33" s="184">
        <f>+'[1]3. DefEstrategia CECYTES'!U85</f>
        <v>0</v>
      </c>
      <c r="N33" s="184">
        <f>+'[1]3. DefEstrategia CECYTES'!Y85</f>
        <v>0</v>
      </c>
      <c r="O33" s="184">
        <f>+'[1]3. DefEstrategia CECYTES'!AC85</f>
        <v>1</v>
      </c>
      <c r="P33" s="184">
        <v>0</v>
      </c>
      <c r="Q33" s="184">
        <v>0</v>
      </c>
      <c r="R33" s="184">
        <v>0</v>
      </c>
      <c r="S33" s="184"/>
      <c r="T33" s="184">
        <f t="shared" si="6"/>
        <v>0</v>
      </c>
      <c r="U33" s="185">
        <f t="shared" si="7"/>
        <v>0</v>
      </c>
      <c r="V33" s="187"/>
    </row>
    <row r="34" spans="1:22" s="163" customFormat="1" ht="25.5">
      <c r="A34" s="164"/>
      <c r="B34" s="165"/>
      <c r="C34" s="165"/>
      <c r="D34" s="165"/>
      <c r="E34" s="165"/>
      <c r="F34" s="165"/>
      <c r="G34" s="186">
        <f aca="true" t="shared" si="8" ref="G34:G97">+G33+1</f>
        <v>3</v>
      </c>
      <c r="H34" s="181" t="s">
        <v>255</v>
      </c>
      <c r="I34" s="182" t="s">
        <v>247</v>
      </c>
      <c r="J34" s="196">
        <f t="shared" si="5"/>
        <v>1</v>
      </c>
      <c r="K34" s="196">
        <f t="shared" si="5"/>
        <v>1</v>
      </c>
      <c r="L34" s="184">
        <f>+'[1]3. DefEstrategia CECYTES'!Q86</f>
        <v>0</v>
      </c>
      <c r="M34" s="184">
        <f>+'[1]3. DefEstrategia CECYTES'!U86</f>
        <v>0</v>
      </c>
      <c r="N34" s="184">
        <f>+'[1]3. DefEstrategia CECYTES'!Y86</f>
        <v>0</v>
      </c>
      <c r="O34" s="184">
        <f>+'[1]3. DefEstrategia CECYTES'!AC86</f>
        <v>1</v>
      </c>
      <c r="P34" s="184">
        <v>0</v>
      </c>
      <c r="Q34" s="184">
        <v>0</v>
      </c>
      <c r="R34" s="184">
        <v>0</v>
      </c>
      <c r="S34" s="184"/>
      <c r="T34" s="184">
        <f t="shared" si="6"/>
        <v>0</v>
      </c>
      <c r="U34" s="185">
        <f t="shared" si="7"/>
        <v>0</v>
      </c>
      <c r="V34" s="187"/>
    </row>
    <row r="35" spans="1:22" s="163" customFormat="1" ht="38.25">
      <c r="A35" s="164"/>
      <c r="B35" s="165"/>
      <c r="C35" s="165"/>
      <c r="D35" s="165"/>
      <c r="E35" s="165"/>
      <c r="F35" s="165"/>
      <c r="G35" s="186">
        <f t="shared" si="8"/>
        <v>4</v>
      </c>
      <c r="H35" s="181" t="s">
        <v>256</v>
      </c>
      <c r="I35" s="182" t="s">
        <v>235</v>
      </c>
      <c r="J35" s="196">
        <f t="shared" si="5"/>
        <v>8</v>
      </c>
      <c r="K35" s="196">
        <f t="shared" si="5"/>
        <v>8</v>
      </c>
      <c r="L35" s="184">
        <f>+'[1]3. DefEstrategia CECYTES'!Q87</f>
        <v>4</v>
      </c>
      <c r="M35" s="184">
        <f>+'[1]3. DefEstrategia CECYTES'!U87</f>
        <v>0</v>
      </c>
      <c r="N35" s="184">
        <f>+'[1]3. DefEstrategia CECYTES'!Y87</f>
        <v>3</v>
      </c>
      <c r="O35" s="184">
        <f>+'[1]3. DefEstrategia CECYTES'!AC87</f>
        <v>1</v>
      </c>
      <c r="P35" s="184">
        <v>4</v>
      </c>
      <c r="Q35" s="184">
        <v>0</v>
      </c>
      <c r="R35" s="184">
        <v>3</v>
      </c>
      <c r="S35" s="184"/>
      <c r="T35" s="184">
        <f t="shared" si="6"/>
        <v>7</v>
      </c>
      <c r="U35" s="185">
        <f t="shared" si="7"/>
        <v>87.5</v>
      </c>
      <c r="V35" s="187"/>
    </row>
    <row r="36" spans="1:22" s="163" customFormat="1" ht="12.75">
      <c r="A36" s="164"/>
      <c r="B36" s="165"/>
      <c r="C36" s="165"/>
      <c r="D36" s="165"/>
      <c r="E36" s="165"/>
      <c r="F36" s="165"/>
      <c r="G36" s="186">
        <f t="shared" si="8"/>
        <v>5</v>
      </c>
      <c r="H36" s="181" t="s">
        <v>257</v>
      </c>
      <c r="I36" s="182" t="s">
        <v>258</v>
      </c>
      <c r="J36" s="196">
        <f t="shared" si="5"/>
        <v>7</v>
      </c>
      <c r="K36" s="196">
        <f t="shared" si="5"/>
        <v>7</v>
      </c>
      <c r="L36" s="184">
        <f>+'[1]3. DefEstrategia CECYTES'!Q88</f>
        <v>1</v>
      </c>
      <c r="M36" s="184">
        <f>+'[1]3. DefEstrategia CECYTES'!U88</f>
        <v>3</v>
      </c>
      <c r="N36" s="184">
        <f>+'[1]3. DefEstrategia CECYTES'!Y88</f>
        <v>1</v>
      </c>
      <c r="O36" s="184">
        <f>+'[1]3. DefEstrategia CECYTES'!AC88</f>
        <v>2</v>
      </c>
      <c r="P36" s="184">
        <v>1</v>
      </c>
      <c r="Q36" s="184">
        <v>3</v>
      </c>
      <c r="R36" s="184">
        <v>1</v>
      </c>
      <c r="S36" s="184"/>
      <c r="T36" s="184">
        <f t="shared" si="6"/>
        <v>5</v>
      </c>
      <c r="U36" s="185">
        <f t="shared" si="7"/>
        <v>71.42857142857143</v>
      </c>
      <c r="V36" s="187"/>
    </row>
    <row r="37" spans="1:22" s="204" customFormat="1" ht="38.25">
      <c r="A37" s="202"/>
      <c r="B37" s="191"/>
      <c r="C37" s="191"/>
      <c r="D37" s="191"/>
      <c r="E37" s="191"/>
      <c r="F37" s="191"/>
      <c r="G37" s="203">
        <f t="shared" si="8"/>
        <v>6</v>
      </c>
      <c r="H37" s="193" t="s">
        <v>259</v>
      </c>
      <c r="I37" s="182" t="s">
        <v>258</v>
      </c>
      <c r="J37" s="184">
        <f t="shared" si="5"/>
        <v>2</v>
      </c>
      <c r="K37" s="184">
        <f t="shared" si="5"/>
        <v>2</v>
      </c>
      <c r="L37" s="184">
        <f>+'[1]3. DefEstrategia CECYTES'!Q89</f>
        <v>0</v>
      </c>
      <c r="M37" s="184">
        <f>+'[1]3. DefEstrategia CECYTES'!U89</f>
        <v>2</v>
      </c>
      <c r="N37" s="184">
        <f>+'[1]3. DefEstrategia CECYTES'!Y89</f>
        <v>0</v>
      </c>
      <c r="O37" s="184">
        <f>+'[1]3. DefEstrategia CECYTES'!AC89</f>
        <v>0</v>
      </c>
      <c r="P37" s="184">
        <v>0</v>
      </c>
      <c r="Q37" s="184">
        <v>0</v>
      </c>
      <c r="R37" s="184">
        <v>0</v>
      </c>
      <c r="S37" s="184"/>
      <c r="T37" s="184">
        <f t="shared" si="6"/>
        <v>0</v>
      </c>
      <c r="U37" s="185">
        <f t="shared" si="7"/>
        <v>0</v>
      </c>
      <c r="V37" s="187" t="s">
        <v>260</v>
      </c>
    </row>
    <row r="38" spans="1:22" s="163" customFormat="1" ht="25.5">
      <c r="A38" s="164"/>
      <c r="B38" s="165"/>
      <c r="C38" s="165"/>
      <c r="D38" s="165"/>
      <c r="E38" s="165"/>
      <c r="F38" s="165"/>
      <c r="G38" s="186">
        <f t="shared" si="8"/>
        <v>7</v>
      </c>
      <c r="H38" s="181" t="s">
        <v>261</v>
      </c>
      <c r="I38" s="182" t="s">
        <v>258</v>
      </c>
      <c r="J38" s="196">
        <f t="shared" si="5"/>
        <v>4</v>
      </c>
      <c r="K38" s="196">
        <f t="shared" si="5"/>
        <v>4</v>
      </c>
      <c r="L38" s="184">
        <f>+'[1]3. DefEstrategia CECYTES'!Q90</f>
        <v>0</v>
      </c>
      <c r="M38" s="184">
        <f>+'[1]3. DefEstrategia CECYTES'!U90</f>
        <v>3</v>
      </c>
      <c r="N38" s="184">
        <f>+'[1]3. DefEstrategia CECYTES'!Y90</f>
        <v>1</v>
      </c>
      <c r="O38" s="184">
        <f>+'[1]3. DefEstrategia CECYTES'!AC90</f>
        <v>0</v>
      </c>
      <c r="P38" s="184">
        <v>0</v>
      </c>
      <c r="Q38" s="184">
        <v>3</v>
      </c>
      <c r="R38" s="184">
        <v>1</v>
      </c>
      <c r="S38" s="184"/>
      <c r="T38" s="184">
        <f t="shared" si="6"/>
        <v>4</v>
      </c>
      <c r="U38" s="185">
        <f t="shared" si="7"/>
        <v>100</v>
      </c>
      <c r="V38" s="187"/>
    </row>
    <row r="39" spans="1:22" s="163" customFormat="1" ht="12.75">
      <c r="A39" s="164"/>
      <c r="B39" s="165"/>
      <c r="C39" s="165"/>
      <c r="D39" s="165"/>
      <c r="E39" s="165"/>
      <c r="F39" s="165"/>
      <c r="G39" s="186">
        <f t="shared" si="8"/>
        <v>8</v>
      </c>
      <c r="H39" s="181" t="s">
        <v>262</v>
      </c>
      <c r="I39" s="182" t="s">
        <v>263</v>
      </c>
      <c r="J39" s="196">
        <f t="shared" si="5"/>
        <v>5</v>
      </c>
      <c r="K39" s="196">
        <f t="shared" si="5"/>
        <v>4</v>
      </c>
      <c r="L39" s="184">
        <f>+'[1]3. DefEstrategia CECYTES'!Q91</f>
        <v>1</v>
      </c>
      <c r="M39" s="184">
        <f>+'[1]3. DefEstrategia CECYTES'!U91</f>
        <v>2</v>
      </c>
      <c r="N39" s="184">
        <f>+'[1]3. DefEstrategia CECYTES'!Y91</f>
        <v>0</v>
      </c>
      <c r="O39" s="184">
        <f>+'[1]3. DefEstrategia CECYTES'!AC91</f>
        <v>2</v>
      </c>
      <c r="P39" s="184">
        <v>0</v>
      </c>
      <c r="Q39" s="184">
        <v>2</v>
      </c>
      <c r="R39" s="184">
        <v>0</v>
      </c>
      <c r="S39" s="184"/>
      <c r="T39" s="184">
        <f t="shared" si="6"/>
        <v>2</v>
      </c>
      <c r="U39" s="185">
        <f t="shared" si="7"/>
        <v>40</v>
      </c>
      <c r="V39" s="187"/>
    </row>
    <row r="40" spans="1:22" s="163" customFormat="1" ht="25.5">
      <c r="A40" s="164"/>
      <c r="B40" s="165"/>
      <c r="C40" s="165"/>
      <c r="D40" s="165"/>
      <c r="E40" s="165"/>
      <c r="F40" s="165"/>
      <c r="G40" s="186">
        <f t="shared" si="8"/>
        <v>9</v>
      </c>
      <c r="H40" s="181" t="s">
        <v>264</v>
      </c>
      <c r="I40" s="182" t="s">
        <v>263</v>
      </c>
      <c r="J40" s="196">
        <f t="shared" si="5"/>
        <v>2</v>
      </c>
      <c r="K40" s="196">
        <f t="shared" si="5"/>
        <v>2</v>
      </c>
      <c r="L40" s="184">
        <f>+'[1]3. DefEstrategia CECYTES'!Q92</f>
        <v>0</v>
      </c>
      <c r="M40" s="184">
        <f>+'[1]3. DefEstrategia CECYTES'!U92</f>
        <v>1</v>
      </c>
      <c r="N40" s="184">
        <f>+'[1]3. DefEstrategia CECYTES'!Y92</f>
        <v>0</v>
      </c>
      <c r="O40" s="184">
        <f>+'[1]3. DefEstrategia CECYTES'!AC92</f>
        <v>1</v>
      </c>
      <c r="P40" s="184">
        <v>0</v>
      </c>
      <c r="Q40" s="184">
        <v>1</v>
      </c>
      <c r="R40" s="184">
        <v>0</v>
      </c>
      <c r="S40" s="184"/>
      <c r="T40" s="184">
        <f t="shared" si="6"/>
        <v>1</v>
      </c>
      <c r="U40" s="185">
        <f t="shared" si="7"/>
        <v>50</v>
      </c>
      <c r="V40" s="187"/>
    </row>
    <row r="41" spans="1:22" s="163" customFormat="1" ht="38.25">
      <c r="A41" s="164"/>
      <c r="B41" s="165"/>
      <c r="C41" s="165"/>
      <c r="D41" s="165"/>
      <c r="E41" s="165"/>
      <c r="F41" s="165"/>
      <c r="G41" s="186">
        <f t="shared" si="8"/>
        <v>10</v>
      </c>
      <c r="H41" s="181" t="s">
        <v>265</v>
      </c>
      <c r="I41" s="182" t="s">
        <v>235</v>
      </c>
      <c r="J41" s="196">
        <f t="shared" si="5"/>
        <v>6</v>
      </c>
      <c r="K41" s="196">
        <f t="shared" si="5"/>
        <v>6</v>
      </c>
      <c r="L41" s="184">
        <f>+'[1]3. DefEstrategia CECYTES'!Q93</f>
        <v>2</v>
      </c>
      <c r="M41" s="184">
        <f>+'[1]3. DefEstrategia CECYTES'!U93</f>
        <v>1</v>
      </c>
      <c r="N41" s="184">
        <f>+'[1]3. DefEstrategia CECYTES'!Y93</f>
        <v>2</v>
      </c>
      <c r="O41" s="184">
        <f>+'[1]3. DefEstrategia CECYTES'!AC93</f>
        <v>1</v>
      </c>
      <c r="P41" s="184">
        <v>2</v>
      </c>
      <c r="Q41" s="184">
        <v>1</v>
      </c>
      <c r="R41" s="184">
        <v>2</v>
      </c>
      <c r="S41" s="184"/>
      <c r="T41" s="184">
        <f t="shared" si="6"/>
        <v>5</v>
      </c>
      <c r="U41" s="185">
        <f t="shared" si="7"/>
        <v>83.33333333333333</v>
      </c>
      <c r="V41" s="187"/>
    </row>
    <row r="42" spans="1:22" s="163" customFormat="1" ht="38.25">
      <c r="A42" s="164"/>
      <c r="B42" s="165"/>
      <c r="C42" s="165"/>
      <c r="D42" s="165"/>
      <c r="E42" s="165"/>
      <c r="F42" s="165"/>
      <c r="G42" s="186">
        <f t="shared" si="8"/>
        <v>11</v>
      </c>
      <c r="H42" s="181" t="s">
        <v>266</v>
      </c>
      <c r="I42" s="182" t="s">
        <v>241</v>
      </c>
      <c r="J42" s="196">
        <f t="shared" si="5"/>
        <v>2</v>
      </c>
      <c r="K42" s="196">
        <f t="shared" si="5"/>
        <v>2</v>
      </c>
      <c r="L42" s="184">
        <f>+'[1]3. DefEstrategia CECYTES'!Q94</f>
        <v>0</v>
      </c>
      <c r="M42" s="184">
        <f>+'[1]3. DefEstrategia CECYTES'!U94</f>
        <v>0</v>
      </c>
      <c r="N42" s="184">
        <f>+'[1]3. DefEstrategia CECYTES'!Y94</f>
        <v>1</v>
      </c>
      <c r="O42" s="184">
        <f>+'[1]3. DefEstrategia CECYTES'!AC94</f>
        <v>1</v>
      </c>
      <c r="P42" s="184">
        <v>0</v>
      </c>
      <c r="Q42" s="184">
        <v>0</v>
      </c>
      <c r="R42" s="184">
        <v>1</v>
      </c>
      <c r="S42" s="184"/>
      <c r="T42" s="184">
        <f t="shared" si="6"/>
        <v>1</v>
      </c>
      <c r="U42" s="185">
        <f t="shared" si="7"/>
        <v>50</v>
      </c>
      <c r="V42" s="187"/>
    </row>
    <row r="43" spans="1:22" s="163" customFormat="1" ht="25.5">
      <c r="A43" s="164"/>
      <c r="B43" s="165"/>
      <c r="C43" s="165"/>
      <c r="D43" s="165"/>
      <c r="E43" s="165"/>
      <c r="F43" s="165"/>
      <c r="G43" s="186">
        <f t="shared" si="8"/>
        <v>12</v>
      </c>
      <c r="H43" s="181" t="s">
        <v>267</v>
      </c>
      <c r="I43" s="182" t="s">
        <v>263</v>
      </c>
      <c r="J43" s="196">
        <f t="shared" si="5"/>
        <v>2</v>
      </c>
      <c r="K43" s="196">
        <f t="shared" si="5"/>
        <v>2</v>
      </c>
      <c r="L43" s="184">
        <f>+'[1]3. DefEstrategia CECYTES'!Q95</f>
        <v>0</v>
      </c>
      <c r="M43" s="184">
        <f>+'[1]3. DefEstrategia CECYTES'!U95</f>
        <v>1</v>
      </c>
      <c r="N43" s="184">
        <f>+'[1]3. DefEstrategia CECYTES'!Y95</f>
        <v>1</v>
      </c>
      <c r="O43" s="184">
        <f>+'[1]3. DefEstrategia CECYTES'!AC95</f>
        <v>0</v>
      </c>
      <c r="P43" s="184">
        <v>0</v>
      </c>
      <c r="Q43" s="184">
        <v>1</v>
      </c>
      <c r="R43" s="184">
        <v>0</v>
      </c>
      <c r="S43" s="184"/>
      <c r="T43" s="184">
        <f t="shared" si="6"/>
        <v>1</v>
      </c>
      <c r="U43" s="185">
        <f t="shared" si="7"/>
        <v>50</v>
      </c>
      <c r="V43" s="162"/>
    </row>
    <row r="44" spans="1:22" s="163" customFormat="1" ht="25.5">
      <c r="A44" s="164"/>
      <c r="B44" s="165"/>
      <c r="C44" s="165"/>
      <c r="D44" s="165"/>
      <c r="E44" s="165"/>
      <c r="F44" s="165"/>
      <c r="G44" s="186">
        <f t="shared" si="8"/>
        <v>13</v>
      </c>
      <c r="H44" s="181" t="s">
        <v>268</v>
      </c>
      <c r="I44" s="182" t="s">
        <v>263</v>
      </c>
      <c r="J44" s="196">
        <f t="shared" si="5"/>
        <v>2</v>
      </c>
      <c r="K44" s="196">
        <f t="shared" si="5"/>
        <v>2</v>
      </c>
      <c r="L44" s="184">
        <f>+'[1]3. DefEstrategia CECYTES'!Q96</f>
        <v>0</v>
      </c>
      <c r="M44" s="184">
        <f>+'[1]3. DefEstrategia CECYTES'!U96</f>
        <v>1</v>
      </c>
      <c r="N44" s="184">
        <f>+'[1]3. DefEstrategia CECYTES'!Y96</f>
        <v>0</v>
      </c>
      <c r="O44" s="184">
        <f>+'[1]3. DefEstrategia CECYTES'!AC96</f>
        <v>1</v>
      </c>
      <c r="P44" s="184">
        <v>0</v>
      </c>
      <c r="Q44" s="184">
        <v>1</v>
      </c>
      <c r="R44" s="184">
        <v>0</v>
      </c>
      <c r="S44" s="184"/>
      <c r="T44" s="184">
        <f t="shared" si="6"/>
        <v>1</v>
      </c>
      <c r="U44" s="185">
        <f t="shared" si="7"/>
        <v>50</v>
      </c>
      <c r="V44" s="162"/>
    </row>
    <row r="45" spans="1:22" s="163" customFormat="1" ht="25.5">
      <c r="A45" s="164"/>
      <c r="B45" s="165"/>
      <c r="C45" s="165"/>
      <c r="D45" s="165"/>
      <c r="E45" s="165"/>
      <c r="F45" s="165"/>
      <c r="G45" s="186">
        <f t="shared" si="8"/>
        <v>14</v>
      </c>
      <c r="H45" s="181" t="s">
        <v>269</v>
      </c>
      <c r="I45" s="182" t="s">
        <v>241</v>
      </c>
      <c r="J45" s="196">
        <f t="shared" si="5"/>
        <v>2</v>
      </c>
      <c r="K45" s="196">
        <f t="shared" si="5"/>
        <v>2</v>
      </c>
      <c r="L45" s="184">
        <f>+'[1]3. DefEstrategia CECYTES'!Q97</f>
        <v>1</v>
      </c>
      <c r="M45" s="184">
        <f>+'[1]3. DefEstrategia CECYTES'!U97</f>
        <v>0</v>
      </c>
      <c r="N45" s="184">
        <f>+'[1]3. DefEstrategia CECYTES'!Y97</f>
        <v>1</v>
      </c>
      <c r="O45" s="184">
        <f>+'[1]3. DefEstrategia CECYTES'!AC97</f>
        <v>0</v>
      </c>
      <c r="P45" s="184">
        <v>1</v>
      </c>
      <c r="Q45" s="184">
        <v>0</v>
      </c>
      <c r="R45" s="184">
        <v>0</v>
      </c>
      <c r="S45" s="184"/>
      <c r="T45" s="184">
        <f t="shared" si="6"/>
        <v>1</v>
      </c>
      <c r="U45" s="185">
        <f t="shared" si="7"/>
        <v>50</v>
      </c>
      <c r="V45" s="162"/>
    </row>
    <row r="46" spans="1:22" s="204" customFormat="1" ht="45">
      <c r="A46" s="202"/>
      <c r="B46" s="191"/>
      <c r="C46" s="191"/>
      <c r="D46" s="191"/>
      <c r="E46" s="191"/>
      <c r="F46" s="191"/>
      <c r="G46" s="203">
        <f t="shared" si="8"/>
        <v>15</v>
      </c>
      <c r="H46" s="193" t="s">
        <v>270</v>
      </c>
      <c r="I46" s="182" t="s">
        <v>235</v>
      </c>
      <c r="J46" s="184">
        <f t="shared" si="5"/>
        <v>14</v>
      </c>
      <c r="K46" s="184">
        <f t="shared" si="5"/>
        <v>12</v>
      </c>
      <c r="L46" s="184">
        <f>+'[1]3. DefEstrategia CECYTES'!Q98</f>
        <v>3</v>
      </c>
      <c r="M46" s="184">
        <f>+'[1]3. DefEstrategia CECYTES'!U98</f>
        <v>4</v>
      </c>
      <c r="N46" s="184">
        <f>+'[1]3. DefEstrategia CECYTES'!Y98</f>
        <v>3</v>
      </c>
      <c r="O46" s="184">
        <f>+'[1]3. DefEstrategia CECYTES'!AC98</f>
        <v>4</v>
      </c>
      <c r="P46" s="184">
        <v>1</v>
      </c>
      <c r="Q46" s="184">
        <v>4</v>
      </c>
      <c r="R46" s="184">
        <v>3</v>
      </c>
      <c r="S46" s="184"/>
      <c r="T46" s="184">
        <f t="shared" si="6"/>
        <v>8</v>
      </c>
      <c r="U46" s="185">
        <f t="shared" si="7"/>
        <v>57.142857142857146</v>
      </c>
      <c r="V46" s="205" t="s">
        <v>271</v>
      </c>
    </row>
    <row r="47" spans="1:22" s="163" customFormat="1" ht="25.5">
      <c r="A47" s="164"/>
      <c r="B47" s="165"/>
      <c r="C47" s="165"/>
      <c r="D47" s="165"/>
      <c r="E47" s="165"/>
      <c r="F47" s="165"/>
      <c r="G47" s="186">
        <f t="shared" si="8"/>
        <v>16</v>
      </c>
      <c r="H47" s="181" t="s">
        <v>272</v>
      </c>
      <c r="I47" s="182" t="s">
        <v>249</v>
      </c>
      <c r="J47" s="196">
        <f t="shared" si="5"/>
        <v>12</v>
      </c>
      <c r="K47" s="196">
        <f t="shared" si="5"/>
        <v>8</v>
      </c>
      <c r="L47" s="184">
        <f>+'[1]3. DefEstrategia CECYTES'!Q99</f>
        <v>4</v>
      </c>
      <c r="M47" s="184">
        <f>+'[1]3. DefEstrategia CECYTES'!U99</f>
        <v>2</v>
      </c>
      <c r="N47" s="184">
        <f>+'[1]3. DefEstrategia CECYTES'!Y99</f>
        <v>2</v>
      </c>
      <c r="O47" s="184">
        <f>+'[1]3. DefEstrategia CECYTES'!AC99</f>
        <v>4</v>
      </c>
      <c r="P47" s="184">
        <v>0</v>
      </c>
      <c r="Q47" s="184">
        <v>2</v>
      </c>
      <c r="R47" s="184">
        <v>2</v>
      </c>
      <c r="S47" s="184"/>
      <c r="T47" s="184">
        <f t="shared" si="6"/>
        <v>4</v>
      </c>
      <c r="U47" s="185">
        <f t="shared" si="7"/>
        <v>33.333333333333336</v>
      </c>
      <c r="V47" s="206"/>
    </row>
    <row r="48" spans="1:22" s="204" customFormat="1" ht="25.5">
      <c r="A48" s="202"/>
      <c r="B48" s="191"/>
      <c r="C48" s="191"/>
      <c r="D48" s="191"/>
      <c r="E48" s="191"/>
      <c r="F48" s="191"/>
      <c r="G48" s="203">
        <f t="shared" si="8"/>
        <v>17</v>
      </c>
      <c r="H48" s="193" t="s">
        <v>273</v>
      </c>
      <c r="I48" s="182" t="s">
        <v>247</v>
      </c>
      <c r="J48" s="184">
        <f t="shared" si="5"/>
        <v>2</v>
      </c>
      <c r="K48" s="184">
        <f t="shared" si="5"/>
        <v>3</v>
      </c>
      <c r="L48" s="184">
        <f>+'[1]3. DefEstrategia CECYTES'!Q100</f>
        <v>0</v>
      </c>
      <c r="M48" s="184">
        <f>+'[1]3. DefEstrategia CECYTES'!U100</f>
        <v>1</v>
      </c>
      <c r="N48" s="184">
        <f>+'[1]3. DefEstrategia CECYTES'!Y100</f>
        <v>0</v>
      </c>
      <c r="O48" s="184">
        <f>+'[1]3. DefEstrategia CECYTES'!AC100</f>
        <v>1</v>
      </c>
      <c r="P48" s="184">
        <v>1</v>
      </c>
      <c r="Q48" s="184">
        <v>1</v>
      </c>
      <c r="R48" s="184">
        <v>1</v>
      </c>
      <c r="S48" s="184"/>
      <c r="T48" s="184">
        <f t="shared" si="6"/>
        <v>3</v>
      </c>
      <c r="U48" s="185">
        <f t="shared" si="7"/>
        <v>150</v>
      </c>
      <c r="V48" s="205" t="s">
        <v>274</v>
      </c>
    </row>
    <row r="49" spans="1:23" s="163" customFormat="1" ht="25.5">
      <c r="A49" s="164"/>
      <c r="B49" s="165"/>
      <c r="C49" s="165"/>
      <c r="D49" s="165"/>
      <c r="E49" s="165"/>
      <c r="F49" s="165"/>
      <c r="G49" s="186">
        <f t="shared" si="8"/>
        <v>18</v>
      </c>
      <c r="H49" s="181" t="s">
        <v>275</v>
      </c>
      <c r="I49" s="182" t="s">
        <v>235</v>
      </c>
      <c r="J49" s="196">
        <f t="shared" si="5"/>
        <v>14</v>
      </c>
      <c r="K49" s="196">
        <f t="shared" si="5"/>
        <v>18</v>
      </c>
      <c r="L49" s="184">
        <f>+'[1]3. DefEstrategia CECYTES'!Q101</f>
        <v>2</v>
      </c>
      <c r="M49" s="184">
        <f>+'[1]3. DefEstrategia CECYTES'!U101</f>
        <v>5</v>
      </c>
      <c r="N49" s="184">
        <f>+'[1]3. DefEstrategia CECYTES'!Y101</f>
        <v>2</v>
      </c>
      <c r="O49" s="184">
        <f>+'[1]3. DefEstrategia CECYTES'!AC101</f>
        <v>5</v>
      </c>
      <c r="P49" s="184">
        <v>6</v>
      </c>
      <c r="Q49" s="184">
        <v>3</v>
      </c>
      <c r="R49" s="184">
        <v>2</v>
      </c>
      <c r="S49" s="184"/>
      <c r="T49" s="184">
        <f t="shared" si="6"/>
        <v>11</v>
      </c>
      <c r="U49" s="185">
        <f t="shared" si="7"/>
        <v>78.57142857142857</v>
      </c>
      <c r="V49" s="207"/>
      <c r="W49" s="208"/>
    </row>
    <row r="50" spans="1:22" s="163" customFormat="1" ht="51">
      <c r="A50" s="164"/>
      <c r="B50" s="165"/>
      <c r="C50" s="165"/>
      <c r="D50" s="165"/>
      <c r="E50" s="165"/>
      <c r="F50" s="165"/>
      <c r="G50" s="186">
        <f t="shared" si="8"/>
        <v>19</v>
      </c>
      <c r="H50" s="181" t="s">
        <v>276</v>
      </c>
      <c r="I50" s="182" t="s">
        <v>277</v>
      </c>
      <c r="J50" s="196">
        <f t="shared" si="5"/>
        <v>8</v>
      </c>
      <c r="K50" s="196">
        <f t="shared" si="5"/>
        <v>8</v>
      </c>
      <c r="L50" s="184">
        <f>+'[1]3. DefEstrategia CECYTES'!Q102</f>
        <v>3</v>
      </c>
      <c r="M50" s="184">
        <f>+'[1]3. DefEstrategia CECYTES'!U102</f>
        <v>1</v>
      </c>
      <c r="N50" s="184">
        <f>+'[1]3. DefEstrategia CECYTES'!Y102</f>
        <v>1</v>
      </c>
      <c r="O50" s="184">
        <f>+'[1]3. DefEstrategia CECYTES'!AC102</f>
        <v>3</v>
      </c>
      <c r="P50" s="184">
        <v>3</v>
      </c>
      <c r="Q50" s="184">
        <v>1</v>
      </c>
      <c r="R50" s="184">
        <v>1</v>
      </c>
      <c r="S50" s="184"/>
      <c r="T50" s="184">
        <f t="shared" si="6"/>
        <v>5</v>
      </c>
      <c r="U50" s="185">
        <f t="shared" si="7"/>
        <v>62.5</v>
      </c>
      <c r="V50" s="162"/>
    </row>
    <row r="51" spans="1:22" s="163" customFormat="1" ht="25.5">
      <c r="A51" s="164"/>
      <c r="B51" s="165"/>
      <c r="C51" s="165"/>
      <c r="D51" s="165"/>
      <c r="E51" s="165"/>
      <c r="F51" s="165"/>
      <c r="G51" s="186">
        <f t="shared" si="8"/>
        <v>20</v>
      </c>
      <c r="H51" s="181" t="s">
        <v>278</v>
      </c>
      <c r="I51" s="182" t="s">
        <v>241</v>
      </c>
      <c r="J51" s="196">
        <f t="shared" si="5"/>
        <v>5</v>
      </c>
      <c r="K51" s="196">
        <f t="shared" si="5"/>
        <v>5</v>
      </c>
      <c r="L51" s="184">
        <f>+'[1]3. DefEstrategia CECYTES'!Q103</f>
        <v>1</v>
      </c>
      <c r="M51" s="184">
        <f>+'[1]3. DefEstrategia CECYTES'!U103</f>
        <v>2</v>
      </c>
      <c r="N51" s="184">
        <f>+'[1]3. DefEstrategia CECYTES'!Y103</f>
        <v>1</v>
      </c>
      <c r="O51" s="184">
        <f>+'[1]3. DefEstrategia CECYTES'!AC103</f>
        <v>1</v>
      </c>
      <c r="P51" s="184">
        <v>1</v>
      </c>
      <c r="Q51" s="184">
        <v>2</v>
      </c>
      <c r="R51" s="184">
        <v>1</v>
      </c>
      <c r="S51" s="184"/>
      <c r="T51" s="184">
        <f t="shared" si="6"/>
        <v>4</v>
      </c>
      <c r="U51" s="185">
        <f t="shared" si="7"/>
        <v>80</v>
      </c>
      <c r="V51" s="162"/>
    </row>
    <row r="52" spans="1:22" s="163" customFormat="1" ht="25.5">
      <c r="A52" s="164"/>
      <c r="B52" s="165"/>
      <c r="C52" s="165"/>
      <c r="D52" s="165"/>
      <c r="E52" s="165"/>
      <c r="F52" s="165"/>
      <c r="G52" s="186">
        <f t="shared" si="8"/>
        <v>21</v>
      </c>
      <c r="H52" s="181" t="s">
        <v>279</v>
      </c>
      <c r="I52" s="182" t="s">
        <v>277</v>
      </c>
      <c r="J52" s="196">
        <f t="shared" si="5"/>
        <v>2</v>
      </c>
      <c r="K52" s="196">
        <f t="shared" si="5"/>
        <v>4</v>
      </c>
      <c r="L52" s="184">
        <f>+'[1]3. DefEstrategia CECYTES'!Q104</f>
        <v>0</v>
      </c>
      <c r="M52" s="184">
        <f>+'[1]3. DefEstrategia CECYTES'!U104</f>
        <v>1</v>
      </c>
      <c r="N52" s="184">
        <f>+'[1]3. DefEstrategia CECYTES'!Y104</f>
        <v>0</v>
      </c>
      <c r="O52" s="184">
        <f>+'[1]3. DefEstrategia CECYTES'!AC104</f>
        <v>1</v>
      </c>
      <c r="P52" s="184">
        <v>2</v>
      </c>
      <c r="Q52" s="184">
        <v>1</v>
      </c>
      <c r="R52" s="184">
        <v>0</v>
      </c>
      <c r="S52" s="184"/>
      <c r="T52" s="184">
        <f t="shared" si="6"/>
        <v>3</v>
      </c>
      <c r="U52" s="185">
        <f t="shared" si="7"/>
        <v>150</v>
      </c>
      <c r="V52" s="206"/>
    </row>
    <row r="53" spans="1:22" s="163" customFormat="1" ht="25.5">
      <c r="A53" s="164"/>
      <c r="B53" s="165"/>
      <c r="C53" s="165"/>
      <c r="D53" s="165"/>
      <c r="E53" s="165"/>
      <c r="F53" s="165"/>
      <c r="G53" s="186">
        <f t="shared" si="8"/>
        <v>22</v>
      </c>
      <c r="H53" s="181" t="s">
        <v>280</v>
      </c>
      <c r="I53" s="182" t="s">
        <v>281</v>
      </c>
      <c r="J53" s="196">
        <f t="shared" si="5"/>
        <v>6</v>
      </c>
      <c r="K53" s="196">
        <f t="shared" si="5"/>
        <v>6</v>
      </c>
      <c r="L53" s="184">
        <f>+'[1]3. DefEstrategia CECYTES'!Q105</f>
        <v>2</v>
      </c>
      <c r="M53" s="184">
        <f>+'[1]3. DefEstrategia CECYTES'!U105</f>
        <v>3</v>
      </c>
      <c r="N53" s="184">
        <f>+'[1]3. DefEstrategia CECYTES'!Y105</f>
        <v>0</v>
      </c>
      <c r="O53" s="184">
        <f>+'[1]3. DefEstrategia CECYTES'!AC105</f>
        <v>1</v>
      </c>
      <c r="P53" s="184">
        <v>2</v>
      </c>
      <c r="Q53" s="184">
        <v>3</v>
      </c>
      <c r="R53" s="184">
        <v>2</v>
      </c>
      <c r="S53" s="184"/>
      <c r="T53" s="184">
        <f t="shared" si="6"/>
        <v>7</v>
      </c>
      <c r="U53" s="185">
        <f t="shared" si="7"/>
        <v>116.66666666666667</v>
      </c>
      <c r="V53" s="162" t="s">
        <v>282</v>
      </c>
    </row>
    <row r="54" spans="1:22" s="163" customFormat="1" ht="12.75">
      <c r="A54" s="164"/>
      <c r="B54" s="165"/>
      <c r="C54" s="165"/>
      <c r="D54" s="165"/>
      <c r="E54" s="165"/>
      <c r="F54" s="165"/>
      <c r="G54" s="186">
        <f t="shared" si="8"/>
        <v>23</v>
      </c>
      <c r="H54" s="181" t="s">
        <v>283</v>
      </c>
      <c r="I54" s="182" t="s">
        <v>243</v>
      </c>
      <c r="J54" s="196">
        <f t="shared" si="5"/>
        <v>2</v>
      </c>
      <c r="K54" s="196">
        <f t="shared" si="5"/>
        <v>2</v>
      </c>
      <c r="L54" s="184">
        <f>+'[1]3. DefEstrategia CECYTES'!Q106</f>
        <v>1</v>
      </c>
      <c r="M54" s="184">
        <f>+'[1]3. DefEstrategia CECYTES'!U106</f>
        <v>0</v>
      </c>
      <c r="N54" s="184">
        <f>+'[1]3. DefEstrategia CECYTES'!Y106</f>
        <v>1</v>
      </c>
      <c r="O54" s="184">
        <f>+'[1]3. DefEstrategia CECYTES'!AC106</f>
        <v>0</v>
      </c>
      <c r="P54" s="184">
        <v>1</v>
      </c>
      <c r="Q54" s="184">
        <v>0</v>
      </c>
      <c r="R54" s="184">
        <v>1</v>
      </c>
      <c r="S54" s="184"/>
      <c r="T54" s="184">
        <f t="shared" si="6"/>
        <v>2</v>
      </c>
      <c r="U54" s="185">
        <f t="shared" si="7"/>
        <v>100</v>
      </c>
      <c r="V54" s="162"/>
    </row>
    <row r="55" spans="1:22" s="163" customFormat="1" ht="12.75">
      <c r="A55" s="164"/>
      <c r="B55" s="165"/>
      <c r="C55" s="165"/>
      <c r="D55" s="165"/>
      <c r="E55" s="165"/>
      <c r="F55" s="165"/>
      <c r="G55" s="186">
        <f t="shared" si="8"/>
        <v>24</v>
      </c>
      <c r="H55" s="181" t="s">
        <v>284</v>
      </c>
      <c r="I55" s="182" t="s">
        <v>241</v>
      </c>
      <c r="J55" s="196">
        <f t="shared" si="5"/>
        <v>1</v>
      </c>
      <c r="K55" s="196">
        <f t="shared" si="5"/>
        <v>1</v>
      </c>
      <c r="L55" s="184">
        <f>+'[1]3. DefEstrategia CECYTES'!Q107</f>
        <v>0</v>
      </c>
      <c r="M55" s="184">
        <f>+'[1]3. DefEstrategia CECYTES'!U107</f>
        <v>1</v>
      </c>
      <c r="N55" s="184">
        <f>+'[1]3. DefEstrategia CECYTES'!Y107</f>
        <v>0</v>
      </c>
      <c r="O55" s="184">
        <f>+'[1]3. DefEstrategia CECYTES'!AC107</f>
        <v>0</v>
      </c>
      <c r="P55" s="184">
        <v>0</v>
      </c>
      <c r="Q55" s="184">
        <v>1</v>
      </c>
      <c r="R55" s="184">
        <v>0</v>
      </c>
      <c r="S55" s="184"/>
      <c r="T55" s="184">
        <f t="shared" si="6"/>
        <v>1</v>
      </c>
      <c r="U55" s="185">
        <f t="shared" si="7"/>
        <v>100</v>
      </c>
      <c r="V55" s="162"/>
    </row>
    <row r="56" spans="1:22" s="163" customFormat="1" ht="38.25">
      <c r="A56" s="164"/>
      <c r="B56" s="165"/>
      <c r="C56" s="165"/>
      <c r="D56" s="165"/>
      <c r="E56" s="165"/>
      <c r="F56" s="165"/>
      <c r="G56" s="186">
        <f t="shared" si="8"/>
        <v>25</v>
      </c>
      <c r="H56" s="181" t="s">
        <v>285</v>
      </c>
      <c r="I56" s="182" t="s">
        <v>249</v>
      </c>
      <c r="J56" s="196">
        <f t="shared" si="5"/>
        <v>4</v>
      </c>
      <c r="K56" s="196">
        <f t="shared" si="5"/>
        <v>4</v>
      </c>
      <c r="L56" s="184">
        <f>+'[1]3. DefEstrategia CECYTES'!Q108</f>
        <v>1</v>
      </c>
      <c r="M56" s="184">
        <f>+'[1]3. DefEstrategia CECYTES'!U108</f>
        <v>1</v>
      </c>
      <c r="N56" s="184">
        <f>+'[1]3. DefEstrategia CECYTES'!Y108</f>
        <v>1</v>
      </c>
      <c r="O56" s="184">
        <f>+'[1]3. DefEstrategia CECYTES'!AC108</f>
        <v>1</v>
      </c>
      <c r="P56" s="184">
        <v>1</v>
      </c>
      <c r="Q56" s="184">
        <v>3</v>
      </c>
      <c r="R56" s="184">
        <v>1</v>
      </c>
      <c r="S56" s="184"/>
      <c r="T56" s="184">
        <f t="shared" si="6"/>
        <v>5</v>
      </c>
      <c r="U56" s="185">
        <f t="shared" si="7"/>
        <v>125</v>
      </c>
      <c r="V56" s="209" t="s">
        <v>286</v>
      </c>
    </row>
    <row r="57" spans="1:22" s="163" customFormat="1" ht="25.5">
      <c r="A57" s="164"/>
      <c r="B57" s="165"/>
      <c r="C57" s="165"/>
      <c r="D57" s="165"/>
      <c r="E57" s="165"/>
      <c r="F57" s="165"/>
      <c r="G57" s="186">
        <f t="shared" si="8"/>
        <v>26</v>
      </c>
      <c r="H57" s="181" t="s">
        <v>287</v>
      </c>
      <c r="I57" s="182" t="s">
        <v>243</v>
      </c>
      <c r="J57" s="196">
        <f t="shared" si="5"/>
        <v>1</v>
      </c>
      <c r="K57" s="196">
        <f t="shared" si="5"/>
        <v>1</v>
      </c>
      <c r="L57" s="184">
        <f>+'[1]3. DefEstrategia CECYTES'!Q109</f>
        <v>0</v>
      </c>
      <c r="M57" s="184">
        <f>+'[1]3. DefEstrategia CECYTES'!U109</f>
        <v>0</v>
      </c>
      <c r="N57" s="184">
        <f>+'[1]3. DefEstrategia CECYTES'!Y109</f>
        <v>0</v>
      </c>
      <c r="O57" s="184">
        <f>+'[1]3. DefEstrategia CECYTES'!AC109</f>
        <v>1</v>
      </c>
      <c r="P57" s="184">
        <v>0</v>
      </c>
      <c r="Q57" s="184">
        <v>0</v>
      </c>
      <c r="R57" s="184">
        <v>0</v>
      </c>
      <c r="S57" s="184"/>
      <c r="T57" s="184">
        <f t="shared" si="6"/>
        <v>0</v>
      </c>
      <c r="U57" s="185">
        <f t="shared" si="7"/>
        <v>0</v>
      </c>
      <c r="V57" s="162"/>
    </row>
    <row r="58" spans="1:22" s="204" customFormat="1" ht="67.5">
      <c r="A58" s="202"/>
      <c r="B58" s="191"/>
      <c r="C58" s="191"/>
      <c r="D58" s="191"/>
      <c r="E58" s="191"/>
      <c r="F58" s="191"/>
      <c r="G58" s="203">
        <f t="shared" si="8"/>
        <v>27</v>
      </c>
      <c r="H58" s="193" t="s">
        <v>288</v>
      </c>
      <c r="I58" s="182" t="s">
        <v>263</v>
      </c>
      <c r="J58" s="184">
        <f t="shared" si="5"/>
        <v>2</v>
      </c>
      <c r="K58" s="184">
        <f t="shared" si="5"/>
        <v>1</v>
      </c>
      <c r="L58" s="184">
        <f>+'[1]3. DefEstrategia CECYTES'!Q110</f>
        <v>1</v>
      </c>
      <c r="M58" s="184">
        <f>+'[1]3. DefEstrategia CECYTES'!U110</f>
        <v>0</v>
      </c>
      <c r="N58" s="184">
        <f>+'[1]3. DefEstrategia CECYTES'!Y110</f>
        <v>1</v>
      </c>
      <c r="O58" s="184">
        <f>+'[1]3. DefEstrategia CECYTES'!AC110</f>
        <v>0</v>
      </c>
      <c r="P58" s="184">
        <v>0</v>
      </c>
      <c r="Q58" s="184">
        <v>0</v>
      </c>
      <c r="R58" s="184">
        <v>1</v>
      </c>
      <c r="S58" s="184"/>
      <c r="T58" s="184">
        <f t="shared" si="6"/>
        <v>1</v>
      </c>
      <c r="U58" s="185">
        <f t="shared" si="7"/>
        <v>50</v>
      </c>
      <c r="V58" s="205" t="s">
        <v>289</v>
      </c>
    </row>
    <row r="59" spans="1:22" s="163" customFormat="1" ht="25.5">
      <c r="A59" s="164"/>
      <c r="B59" s="165"/>
      <c r="C59" s="165"/>
      <c r="D59" s="165"/>
      <c r="E59" s="165"/>
      <c r="F59" s="165"/>
      <c r="G59" s="186">
        <f t="shared" si="8"/>
        <v>28</v>
      </c>
      <c r="H59" s="181" t="s">
        <v>290</v>
      </c>
      <c r="I59" s="182" t="s">
        <v>241</v>
      </c>
      <c r="J59" s="196">
        <f t="shared" si="5"/>
        <v>4</v>
      </c>
      <c r="K59" s="196">
        <f t="shared" si="5"/>
        <v>4</v>
      </c>
      <c r="L59" s="184">
        <f>+'[1]3. DefEstrategia CECYTES'!Q111</f>
        <v>1</v>
      </c>
      <c r="M59" s="184">
        <f>+'[1]3. DefEstrategia CECYTES'!U111</f>
        <v>1</v>
      </c>
      <c r="N59" s="184">
        <f>+'[1]3. DefEstrategia CECYTES'!Y111</f>
        <v>1</v>
      </c>
      <c r="O59" s="184">
        <f>+'[1]3. DefEstrategia CECYTES'!AC111</f>
        <v>1</v>
      </c>
      <c r="P59" s="184">
        <v>1</v>
      </c>
      <c r="Q59" s="184">
        <v>1</v>
      </c>
      <c r="R59" s="184">
        <v>1</v>
      </c>
      <c r="S59" s="184"/>
      <c r="T59" s="184">
        <f t="shared" si="6"/>
        <v>3</v>
      </c>
      <c r="U59" s="185">
        <f t="shared" si="7"/>
        <v>75</v>
      </c>
      <c r="V59" s="162"/>
    </row>
    <row r="60" spans="1:22" s="163" customFormat="1" ht="25.5">
      <c r="A60" s="164"/>
      <c r="B60" s="165"/>
      <c r="C60" s="165"/>
      <c r="D60" s="165"/>
      <c r="E60" s="165"/>
      <c r="F60" s="165"/>
      <c r="G60" s="186">
        <f t="shared" si="8"/>
        <v>29</v>
      </c>
      <c r="H60" s="181" t="s">
        <v>291</v>
      </c>
      <c r="I60" s="182" t="s">
        <v>247</v>
      </c>
      <c r="J60" s="196">
        <f t="shared" si="5"/>
        <v>3</v>
      </c>
      <c r="K60" s="196">
        <f t="shared" si="5"/>
        <v>2</v>
      </c>
      <c r="L60" s="184">
        <f>+'[1]3. DefEstrategia CECYTES'!Q112</f>
        <v>1</v>
      </c>
      <c r="M60" s="184">
        <f>+'[1]3. DefEstrategia CECYTES'!U112</f>
        <v>1</v>
      </c>
      <c r="N60" s="184">
        <f>+'[1]3. DefEstrategia CECYTES'!Y112</f>
        <v>1</v>
      </c>
      <c r="O60" s="184">
        <f>+'[1]3. DefEstrategia CECYTES'!AC112</f>
        <v>0</v>
      </c>
      <c r="P60" s="184">
        <v>0</v>
      </c>
      <c r="Q60" s="184">
        <v>1</v>
      </c>
      <c r="R60" s="184">
        <v>1</v>
      </c>
      <c r="S60" s="184"/>
      <c r="T60" s="184">
        <f t="shared" si="6"/>
        <v>2</v>
      </c>
      <c r="U60" s="185">
        <f t="shared" si="7"/>
        <v>66.66666666666667</v>
      </c>
      <c r="V60" s="162"/>
    </row>
    <row r="61" spans="1:22" s="163" customFormat="1" ht="12.75">
      <c r="A61" s="164"/>
      <c r="B61" s="165"/>
      <c r="C61" s="165"/>
      <c r="D61" s="165"/>
      <c r="E61" s="165"/>
      <c r="F61" s="165"/>
      <c r="G61" s="186">
        <f t="shared" si="8"/>
        <v>30</v>
      </c>
      <c r="H61" s="181" t="s">
        <v>292</v>
      </c>
      <c r="I61" s="182" t="s">
        <v>243</v>
      </c>
      <c r="J61" s="196">
        <f t="shared" si="5"/>
        <v>1</v>
      </c>
      <c r="K61" s="196">
        <f t="shared" si="5"/>
        <v>1</v>
      </c>
      <c r="L61" s="184">
        <f>+'[1]3. DefEstrategia CECYTES'!Q113</f>
        <v>0</v>
      </c>
      <c r="M61" s="184">
        <f>+'[1]3. DefEstrategia CECYTES'!U113</f>
        <v>0</v>
      </c>
      <c r="N61" s="184">
        <f>+'[1]3. DefEstrategia CECYTES'!Y113</f>
        <v>1</v>
      </c>
      <c r="O61" s="184">
        <f>+'[1]3. DefEstrategia CECYTES'!AC113</f>
        <v>0</v>
      </c>
      <c r="P61" s="184">
        <v>0</v>
      </c>
      <c r="Q61" s="184">
        <v>0</v>
      </c>
      <c r="R61" s="184">
        <v>1</v>
      </c>
      <c r="S61" s="184"/>
      <c r="T61" s="184">
        <f t="shared" si="6"/>
        <v>1</v>
      </c>
      <c r="U61" s="185">
        <f t="shared" si="7"/>
        <v>100</v>
      </c>
      <c r="V61" s="162"/>
    </row>
    <row r="62" spans="1:22" s="163" customFormat="1" ht="33.75">
      <c r="A62" s="164"/>
      <c r="B62" s="165"/>
      <c r="C62" s="165"/>
      <c r="D62" s="165"/>
      <c r="E62" s="165"/>
      <c r="F62" s="165"/>
      <c r="G62" s="186">
        <f t="shared" si="8"/>
        <v>31</v>
      </c>
      <c r="H62" s="181" t="s">
        <v>293</v>
      </c>
      <c r="I62" s="182" t="s">
        <v>235</v>
      </c>
      <c r="J62" s="196">
        <f t="shared" si="5"/>
        <v>4</v>
      </c>
      <c r="K62" s="196">
        <f t="shared" si="5"/>
        <v>3</v>
      </c>
      <c r="L62" s="184">
        <f>+'[1]3. DefEstrategia CECYTES'!Q114</f>
        <v>2</v>
      </c>
      <c r="M62" s="184">
        <f>+'[1]3. DefEstrategia CECYTES'!U114</f>
        <v>0</v>
      </c>
      <c r="N62" s="184">
        <f>+'[1]3. DefEstrategia CECYTES'!Y114</f>
        <v>2</v>
      </c>
      <c r="O62" s="184">
        <f>+'[1]3. DefEstrategia CECYTES'!AC114</f>
        <v>0</v>
      </c>
      <c r="P62" s="184">
        <v>1</v>
      </c>
      <c r="Q62" s="184">
        <v>0</v>
      </c>
      <c r="R62" s="184">
        <v>0</v>
      </c>
      <c r="S62" s="184"/>
      <c r="T62" s="184">
        <f t="shared" si="6"/>
        <v>1</v>
      </c>
      <c r="U62" s="185">
        <f t="shared" si="7"/>
        <v>25</v>
      </c>
      <c r="V62" s="205" t="s">
        <v>294</v>
      </c>
    </row>
    <row r="63" spans="1:22" s="163" customFormat="1" ht="25.5">
      <c r="A63" s="164"/>
      <c r="B63" s="165"/>
      <c r="C63" s="165"/>
      <c r="D63" s="165"/>
      <c r="E63" s="165"/>
      <c r="F63" s="165"/>
      <c r="G63" s="186">
        <f t="shared" si="8"/>
        <v>32</v>
      </c>
      <c r="H63" s="181" t="s">
        <v>295</v>
      </c>
      <c r="I63" s="182" t="s">
        <v>296</v>
      </c>
      <c r="J63" s="196">
        <f t="shared" si="5"/>
        <v>1</v>
      </c>
      <c r="K63" s="196">
        <f t="shared" si="5"/>
        <v>1</v>
      </c>
      <c r="L63" s="184">
        <f>+'[1]3. DefEstrategia CECYTES'!Q115</f>
        <v>0</v>
      </c>
      <c r="M63" s="184">
        <f>+'[1]3. DefEstrategia CECYTES'!U115</f>
        <v>0</v>
      </c>
      <c r="N63" s="184">
        <f>+'[1]3. DefEstrategia CECYTES'!Y115</f>
        <v>0</v>
      </c>
      <c r="O63" s="184">
        <f>+'[1]3. DefEstrategia CECYTES'!AC115</f>
        <v>1</v>
      </c>
      <c r="P63" s="184">
        <v>0</v>
      </c>
      <c r="Q63" s="184">
        <v>0</v>
      </c>
      <c r="R63" s="184">
        <v>0</v>
      </c>
      <c r="S63" s="184"/>
      <c r="T63" s="184">
        <f t="shared" si="6"/>
        <v>0</v>
      </c>
      <c r="U63" s="185">
        <f t="shared" si="7"/>
        <v>0</v>
      </c>
      <c r="V63" s="162"/>
    </row>
    <row r="64" spans="1:22" s="163" customFormat="1" ht="12.75">
      <c r="A64" s="210" t="s">
        <v>227</v>
      </c>
      <c r="B64" s="165"/>
      <c r="C64" s="165"/>
      <c r="D64" s="165"/>
      <c r="E64" s="165"/>
      <c r="F64" s="165"/>
      <c r="G64" s="186"/>
      <c r="H64" s="186"/>
      <c r="I64" s="186"/>
      <c r="J64" s="196"/>
      <c r="K64" s="196"/>
      <c r="L64" s="194"/>
      <c r="M64" s="194"/>
      <c r="N64" s="194"/>
      <c r="O64" s="194"/>
      <c r="P64" s="211"/>
      <c r="Q64" s="212"/>
      <c r="R64" s="212"/>
      <c r="S64" s="168"/>
      <c r="T64" s="168"/>
      <c r="U64" s="169"/>
      <c r="V64" s="162"/>
    </row>
    <row r="65" spans="1:22" s="163" customFormat="1" ht="12.75">
      <c r="A65" s="210"/>
      <c r="B65" s="165"/>
      <c r="C65" s="165"/>
      <c r="D65" s="165"/>
      <c r="E65" s="165"/>
      <c r="F65" s="165"/>
      <c r="G65" s="186"/>
      <c r="H65" s="171" t="s">
        <v>297</v>
      </c>
      <c r="I65" s="176"/>
      <c r="J65" s="198"/>
      <c r="K65" s="198"/>
      <c r="L65" s="199"/>
      <c r="M65" s="199"/>
      <c r="N65" s="173"/>
      <c r="O65" s="173"/>
      <c r="P65" s="173"/>
      <c r="Q65" s="173"/>
      <c r="R65" s="173"/>
      <c r="S65" s="173"/>
      <c r="T65" s="173"/>
      <c r="U65" s="174"/>
      <c r="V65" s="162"/>
    </row>
    <row r="66" spans="1:22" s="163" customFormat="1" ht="25.5">
      <c r="A66" s="164"/>
      <c r="B66" s="165"/>
      <c r="C66" s="165"/>
      <c r="D66" s="165"/>
      <c r="E66" s="165"/>
      <c r="F66" s="213" t="s">
        <v>227</v>
      </c>
      <c r="G66" s="186"/>
      <c r="H66" s="171" t="s">
        <v>298</v>
      </c>
      <c r="I66" s="176" t="s">
        <v>223</v>
      </c>
      <c r="J66" s="177">
        <f>SUM(J67:J83)</f>
        <v>152</v>
      </c>
      <c r="K66" s="177">
        <f>SUM(K67:K83)</f>
        <v>152</v>
      </c>
      <c r="L66" s="177">
        <f aca="true" t="shared" si="9" ref="L66:T66">SUM(L67:L83)</f>
        <v>36</v>
      </c>
      <c r="M66" s="177">
        <f t="shared" si="9"/>
        <v>54</v>
      </c>
      <c r="N66" s="177">
        <f t="shared" si="9"/>
        <v>26</v>
      </c>
      <c r="O66" s="177">
        <f t="shared" si="9"/>
        <v>36</v>
      </c>
      <c r="P66" s="177">
        <f t="shared" si="9"/>
        <v>36</v>
      </c>
      <c r="Q66" s="177">
        <f t="shared" si="9"/>
        <v>53</v>
      </c>
      <c r="R66" s="177">
        <f t="shared" si="9"/>
        <v>22</v>
      </c>
      <c r="S66" s="177">
        <f t="shared" si="9"/>
        <v>0</v>
      </c>
      <c r="T66" s="177">
        <f t="shared" si="9"/>
        <v>111</v>
      </c>
      <c r="U66" s="178">
        <f>+(T66*100)/J66</f>
        <v>73.02631578947368</v>
      </c>
      <c r="V66" s="162"/>
    </row>
    <row r="67" spans="1:22" s="217" customFormat="1" ht="25.5">
      <c r="A67" s="214"/>
      <c r="B67" s="215"/>
      <c r="C67" s="215"/>
      <c r="D67" s="215"/>
      <c r="E67" s="215"/>
      <c r="F67" s="165"/>
      <c r="G67" s="186">
        <v>1</v>
      </c>
      <c r="H67" s="181" t="s">
        <v>299</v>
      </c>
      <c r="I67" s="182" t="s">
        <v>241</v>
      </c>
      <c r="J67" s="196">
        <f aca="true" t="shared" si="10" ref="J67:K83">+L67+M67+N67+O67</f>
        <v>12</v>
      </c>
      <c r="K67" s="196">
        <f t="shared" si="10"/>
        <v>12</v>
      </c>
      <c r="L67" s="184">
        <f>+'[1]3. DefEstrategia CECYTES'!Q12</f>
        <v>3</v>
      </c>
      <c r="M67" s="184">
        <f>+'[1]3. DefEstrategia CECYTES'!U12</f>
        <v>3</v>
      </c>
      <c r="N67" s="184">
        <f>+'[1]3. DefEstrategia CECYTES'!Y12</f>
        <v>3</v>
      </c>
      <c r="O67" s="184">
        <f>+'[1]3. DefEstrategia CECYTES'!AC12</f>
        <v>3</v>
      </c>
      <c r="P67" s="184">
        <v>3</v>
      </c>
      <c r="Q67" s="184">
        <v>3</v>
      </c>
      <c r="R67" s="184">
        <v>3</v>
      </c>
      <c r="S67" s="184"/>
      <c r="T67" s="184">
        <f aca="true" t="shared" si="11" ref="T67:T83">SUM(P67:S67)</f>
        <v>9</v>
      </c>
      <c r="U67" s="185">
        <f aca="true" t="shared" si="12" ref="U67:U83">+(T67*100)/J67</f>
        <v>75</v>
      </c>
      <c r="V67" s="216"/>
    </row>
    <row r="68" spans="1:22" s="204" customFormat="1" ht="33.75">
      <c r="A68" s="202"/>
      <c r="B68" s="191"/>
      <c r="C68" s="191"/>
      <c r="D68" s="191"/>
      <c r="E68" s="191"/>
      <c r="F68" s="191"/>
      <c r="G68" s="203">
        <f t="shared" si="8"/>
        <v>2</v>
      </c>
      <c r="H68" s="193" t="s">
        <v>300</v>
      </c>
      <c r="I68" s="182" t="s">
        <v>301</v>
      </c>
      <c r="J68" s="184">
        <f t="shared" si="10"/>
        <v>2</v>
      </c>
      <c r="K68" s="184">
        <f t="shared" si="10"/>
        <v>2</v>
      </c>
      <c r="L68" s="184">
        <f>+'[1]3. DefEstrategia CECYTES'!Q13</f>
        <v>0</v>
      </c>
      <c r="M68" s="184">
        <f>+'[1]3. DefEstrategia CECYTES'!U13</f>
        <v>1</v>
      </c>
      <c r="N68" s="184">
        <f>+'[1]3. DefEstrategia CECYTES'!Y13</f>
        <v>0</v>
      </c>
      <c r="O68" s="184">
        <f>+'[1]3. DefEstrategia CECYTES'!AC13</f>
        <v>1</v>
      </c>
      <c r="P68" s="184">
        <v>0</v>
      </c>
      <c r="Q68" s="184">
        <v>0</v>
      </c>
      <c r="R68" s="184">
        <v>0</v>
      </c>
      <c r="S68" s="184"/>
      <c r="T68" s="184">
        <f t="shared" si="11"/>
        <v>0</v>
      </c>
      <c r="U68" s="185">
        <f t="shared" si="12"/>
        <v>0</v>
      </c>
      <c r="V68" s="205" t="s">
        <v>302</v>
      </c>
    </row>
    <row r="69" spans="1:22" s="154" customFormat="1" ht="12.75">
      <c r="A69" s="155"/>
      <c r="B69" s="156"/>
      <c r="C69" s="156"/>
      <c r="D69" s="156"/>
      <c r="E69" s="156"/>
      <c r="F69" s="165"/>
      <c r="G69" s="186">
        <f t="shared" si="8"/>
        <v>3</v>
      </c>
      <c r="H69" s="181" t="s">
        <v>303</v>
      </c>
      <c r="I69" s="182" t="s">
        <v>304</v>
      </c>
      <c r="J69" s="196">
        <f t="shared" si="10"/>
        <v>6</v>
      </c>
      <c r="K69" s="196">
        <f t="shared" si="10"/>
        <v>6</v>
      </c>
      <c r="L69" s="184">
        <f>+'[1]3. DefEstrategia CECYTES'!Q14</f>
        <v>3</v>
      </c>
      <c r="M69" s="184">
        <f>+'[1]3. DefEstrategia CECYTES'!U14</f>
        <v>1</v>
      </c>
      <c r="N69" s="184">
        <f>+'[1]3. DefEstrategia CECYTES'!Y14</f>
        <v>1</v>
      </c>
      <c r="O69" s="184">
        <f>+'[1]3. DefEstrategia CECYTES'!AC14</f>
        <v>1</v>
      </c>
      <c r="P69" s="184">
        <v>3</v>
      </c>
      <c r="Q69" s="184">
        <v>1</v>
      </c>
      <c r="R69" s="184">
        <v>1</v>
      </c>
      <c r="S69" s="184"/>
      <c r="T69" s="184">
        <f t="shared" si="11"/>
        <v>5</v>
      </c>
      <c r="U69" s="185">
        <f t="shared" si="12"/>
        <v>83.33333333333333</v>
      </c>
      <c r="V69" s="188"/>
    </row>
    <row r="70" spans="1:22" s="163" customFormat="1" ht="25.5">
      <c r="A70" s="164" t="s">
        <v>223</v>
      </c>
      <c r="B70" s="165" t="s">
        <v>223</v>
      </c>
      <c r="C70" s="165" t="s">
        <v>223</v>
      </c>
      <c r="D70" s="165" t="s">
        <v>223</v>
      </c>
      <c r="E70" s="165"/>
      <c r="F70" s="165"/>
      <c r="G70" s="186">
        <f t="shared" si="8"/>
        <v>4</v>
      </c>
      <c r="H70" s="181" t="s">
        <v>305</v>
      </c>
      <c r="I70" s="182" t="s">
        <v>306</v>
      </c>
      <c r="J70" s="196">
        <f t="shared" si="10"/>
        <v>8</v>
      </c>
      <c r="K70" s="196">
        <f t="shared" si="10"/>
        <v>8</v>
      </c>
      <c r="L70" s="184">
        <f>+'[1]3. DefEstrategia CECYTES'!Q15</f>
        <v>0</v>
      </c>
      <c r="M70" s="184">
        <f>+'[1]3. DefEstrategia CECYTES'!U15</f>
        <v>8</v>
      </c>
      <c r="N70" s="184">
        <f>+'[1]3. DefEstrategia CECYTES'!Y15</f>
        <v>0</v>
      </c>
      <c r="O70" s="184">
        <f>+'[1]3. DefEstrategia CECYTES'!AC15</f>
        <v>0</v>
      </c>
      <c r="P70" s="184">
        <v>0</v>
      </c>
      <c r="Q70" s="184">
        <v>8</v>
      </c>
      <c r="R70" s="184">
        <v>0</v>
      </c>
      <c r="S70" s="184"/>
      <c r="T70" s="184">
        <f t="shared" si="11"/>
        <v>8</v>
      </c>
      <c r="U70" s="185">
        <f t="shared" si="12"/>
        <v>100</v>
      </c>
      <c r="V70" s="162"/>
    </row>
    <row r="71" spans="1:22" s="163" customFormat="1" ht="12.75">
      <c r="A71" s="164"/>
      <c r="B71" s="165"/>
      <c r="C71" s="165"/>
      <c r="D71" s="165"/>
      <c r="E71" s="165"/>
      <c r="F71" s="165"/>
      <c r="G71" s="186">
        <f t="shared" si="8"/>
        <v>5</v>
      </c>
      <c r="H71" s="181" t="s">
        <v>307</v>
      </c>
      <c r="I71" s="182" t="s">
        <v>247</v>
      </c>
      <c r="J71" s="196">
        <f t="shared" si="10"/>
        <v>2</v>
      </c>
      <c r="K71" s="196">
        <f t="shared" si="10"/>
        <v>2</v>
      </c>
      <c r="L71" s="184">
        <f>+'[1]3. DefEstrategia CECYTES'!Q16</f>
        <v>1</v>
      </c>
      <c r="M71" s="184">
        <f>+'[1]3. DefEstrategia CECYTES'!U16</f>
        <v>0</v>
      </c>
      <c r="N71" s="184">
        <f>+'[1]3. DefEstrategia CECYTES'!Y16</f>
        <v>1</v>
      </c>
      <c r="O71" s="184">
        <f>+'[1]3. DefEstrategia CECYTES'!AC16</f>
        <v>0</v>
      </c>
      <c r="P71" s="184">
        <v>1</v>
      </c>
      <c r="Q71" s="184">
        <v>0</v>
      </c>
      <c r="R71" s="184">
        <v>1</v>
      </c>
      <c r="S71" s="184"/>
      <c r="T71" s="184">
        <f t="shared" si="11"/>
        <v>2</v>
      </c>
      <c r="U71" s="185">
        <f t="shared" si="12"/>
        <v>100</v>
      </c>
      <c r="V71" s="162"/>
    </row>
    <row r="72" spans="1:22" s="163" customFormat="1" ht="38.25">
      <c r="A72" s="164"/>
      <c r="B72" s="165"/>
      <c r="C72" s="165"/>
      <c r="D72" s="165"/>
      <c r="E72" s="165"/>
      <c r="F72" s="165"/>
      <c r="G72" s="186">
        <f t="shared" si="8"/>
        <v>6</v>
      </c>
      <c r="H72" s="181" t="s">
        <v>308</v>
      </c>
      <c r="I72" s="182" t="s">
        <v>309</v>
      </c>
      <c r="J72" s="196">
        <f t="shared" si="10"/>
        <v>8</v>
      </c>
      <c r="K72" s="196">
        <f t="shared" si="10"/>
        <v>8</v>
      </c>
      <c r="L72" s="184">
        <f>+'[1]3. DefEstrategia CECYTES'!Q17</f>
        <v>2</v>
      </c>
      <c r="M72" s="184">
        <f>+'[1]3. DefEstrategia CECYTES'!U17</f>
        <v>3</v>
      </c>
      <c r="N72" s="184">
        <f>+'[1]3. DefEstrategia CECYTES'!Y17</f>
        <v>1</v>
      </c>
      <c r="O72" s="184">
        <f>+'[1]3. DefEstrategia CECYTES'!AC17</f>
        <v>2</v>
      </c>
      <c r="P72" s="184">
        <v>2</v>
      </c>
      <c r="Q72" s="184">
        <v>3</v>
      </c>
      <c r="R72" s="184">
        <v>1</v>
      </c>
      <c r="S72" s="184"/>
      <c r="T72" s="184">
        <f t="shared" si="11"/>
        <v>6</v>
      </c>
      <c r="U72" s="185">
        <f t="shared" si="12"/>
        <v>75</v>
      </c>
      <c r="V72" s="162"/>
    </row>
    <row r="73" spans="1:22" s="163" customFormat="1" ht="25.5">
      <c r="A73" s="164"/>
      <c r="B73" s="165"/>
      <c r="C73" s="165"/>
      <c r="D73" s="165"/>
      <c r="E73" s="165"/>
      <c r="F73" s="165"/>
      <c r="G73" s="186">
        <f t="shared" si="8"/>
        <v>7</v>
      </c>
      <c r="H73" s="181" t="s">
        <v>310</v>
      </c>
      <c r="I73" s="182" t="s">
        <v>311</v>
      </c>
      <c r="J73" s="196">
        <f t="shared" si="10"/>
        <v>7</v>
      </c>
      <c r="K73" s="196">
        <f t="shared" si="10"/>
        <v>7</v>
      </c>
      <c r="L73" s="184">
        <f>+'[1]3. DefEstrategia CECYTES'!Q18</f>
        <v>2</v>
      </c>
      <c r="M73" s="184">
        <f>+'[1]3. DefEstrategia CECYTES'!U18</f>
        <v>2</v>
      </c>
      <c r="N73" s="184">
        <f>+'[1]3. DefEstrategia CECYTES'!Y18</f>
        <v>2</v>
      </c>
      <c r="O73" s="184">
        <f>+'[1]3. DefEstrategia CECYTES'!AC18</f>
        <v>1</v>
      </c>
      <c r="P73" s="184">
        <v>2</v>
      </c>
      <c r="Q73" s="184">
        <v>2</v>
      </c>
      <c r="R73" s="184">
        <v>1</v>
      </c>
      <c r="S73" s="184"/>
      <c r="T73" s="184">
        <f t="shared" si="11"/>
        <v>5</v>
      </c>
      <c r="U73" s="185">
        <f t="shared" si="12"/>
        <v>71.42857142857143</v>
      </c>
      <c r="V73" s="162" t="s">
        <v>312</v>
      </c>
    </row>
    <row r="74" spans="1:22" s="163" customFormat="1" ht="51">
      <c r="A74" s="164"/>
      <c r="B74" s="165"/>
      <c r="C74" s="165"/>
      <c r="D74" s="165"/>
      <c r="E74" s="165"/>
      <c r="F74" s="165"/>
      <c r="G74" s="186">
        <f t="shared" si="8"/>
        <v>8</v>
      </c>
      <c r="H74" s="181" t="s">
        <v>313</v>
      </c>
      <c r="I74" s="182" t="s">
        <v>314</v>
      </c>
      <c r="J74" s="196">
        <f t="shared" si="10"/>
        <v>8</v>
      </c>
      <c r="K74" s="196">
        <f t="shared" si="10"/>
        <v>8</v>
      </c>
      <c r="L74" s="184">
        <f>+'[1]3. DefEstrategia CECYTES'!Q19</f>
        <v>2</v>
      </c>
      <c r="M74" s="184">
        <f>+'[1]3. DefEstrategia CECYTES'!U19</f>
        <v>3</v>
      </c>
      <c r="N74" s="184">
        <f>+'[1]3. DefEstrategia CECYTES'!Y19</f>
        <v>1</v>
      </c>
      <c r="O74" s="184">
        <f>+'[1]3. DefEstrategia CECYTES'!AC19</f>
        <v>2</v>
      </c>
      <c r="P74" s="184">
        <v>2</v>
      </c>
      <c r="Q74" s="184">
        <v>3</v>
      </c>
      <c r="R74" s="184">
        <v>1</v>
      </c>
      <c r="S74" s="184"/>
      <c r="T74" s="184">
        <f t="shared" si="11"/>
        <v>6</v>
      </c>
      <c r="U74" s="185">
        <f t="shared" si="12"/>
        <v>75</v>
      </c>
      <c r="V74" s="162"/>
    </row>
    <row r="75" spans="1:22" s="163" customFormat="1" ht="25.5">
      <c r="A75" s="164"/>
      <c r="B75" s="165"/>
      <c r="C75" s="165"/>
      <c r="D75" s="165"/>
      <c r="E75" s="165"/>
      <c r="F75" s="165"/>
      <c r="G75" s="186">
        <f t="shared" si="8"/>
        <v>9</v>
      </c>
      <c r="H75" s="181" t="s">
        <v>315</v>
      </c>
      <c r="I75" s="182" t="s">
        <v>241</v>
      </c>
      <c r="J75" s="196">
        <f t="shared" si="10"/>
        <v>13</v>
      </c>
      <c r="K75" s="196">
        <f t="shared" si="10"/>
        <v>13</v>
      </c>
      <c r="L75" s="184">
        <f>+'[1]3. DefEstrategia CECYTES'!Q20</f>
        <v>5</v>
      </c>
      <c r="M75" s="184">
        <f>+'[1]3. DefEstrategia CECYTES'!U20</f>
        <v>3</v>
      </c>
      <c r="N75" s="184">
        <f>+'[1]3. DefEstrategia CECYTES'!Y20</f>
        <v>2</v>
      </c>
      <c r="O75" s="184">
        <f>+'[1]3. DefEstrategia CECYTES'!AC20</f>
        <v>3</v>
      </c>
      <c r="P75" s="184">
        <v>5</v>
      </c>
      <c r="Q75" s="184">
        <v>3</v>
      </c>
      <c r="R75" s="184">
        <v>2</v>
      </c>
      <c r="S75" s="184"/>
      <c r="T75" s="184">
        <f t="shared" si="11"/>
        <v>10</v>
      </c>
      <c r="U75" s="185">
        <f t="shared" si="12"/>
        <v>76.92307692307692</v>
      </c>
      <c r="V75" s="162"/>
    </row>
    <row r="76" spans="1:22" s="163" customFormat="1" ht="51">
      <c r="A76" s="164"/>
      <c r="B76" s="165"/>
      <c r="C76" s="165"/>
      <c r="D76" s="165"/>
      <c r="E76" s="165"/>
      <c r="F76" s="165"/>
      <c r="G76" s="186">
        <f t="shared" si="8"/>
        <v>10</v>
      </c>
      <c r="H76" s="181" t="s">
        <v>316</v>
      </c>
      <c r="I76" s="182" t="s">
        <v>301</v>
      </c>
      <c r="J76" s="196">
        <f t="shared" si="10"/>
        <v>24</v>
      </c>
      <c r="K76" s="196">
        <f t="shared" si="10"/>
        <v>24</v>
      </c>
      <c r="L76" s="184">
        <f>+'[1]3. DefEstrategia CECYTES'!Q21</f>
        <v>3</v>
      </c>
      <c r="M76" s="184">
        <f>+'[1]3. DefEstrategia CECYTES'!U21</f>
        <v>14</v>
      </c>
      <c r="N76" s="184">
        <f>+'[1]3. DefEstrategia CECYTES'!Y21</f>
        <v>0</v>
      </c>
      <c r="O76" s="184">
        <f>+'[1]3. DefEstrategia CECYTES'!AC21</f>
        <v>7</v>
      </c>
      <c r="P76" s="184">
        <v>3</v>
      </c>
      <c r="Q76" s="184">
        <v>14</v>
      </c>
      <c r="R76" s="184">
        <v>0</v>
      </c>
      <c r="S76" s="184"/>
      <c r="T76" s="184">
        <f t="shared" si="11"/>
        <v>17</v>
      </c>
      <c r="U76" s="185">
        <f t="shared" si="12"/>
        <v>70.83333333333333</v>
      </c>
      <c r="V76" s="162"/>
    </row>
    <row r="77" spans="1:22" s="163" customFormat="1" ht="38.25">
      <c r="A77" s="164"/>
      <c r="B77" s="165"/>
      <c r="C77" s="165"/>
      <c r="D77" s="165"/>
      <c r="E77" s="165"/>
      <c r="F77" s="165"/>
      <c r="G77" s="186">
        <f t="shared" si="8"/>
        <v>11</v>
      </c>
      <c r="H77" s="181" t="s">
        <v>317</v>
      </c>
      <c r="I77" s="182" t="s">
        <v>301</v>
      </c>
      <c r="J77" s="196">
        <f t="shared" si="10"/>
        <v>11</v>
      </c>
      <c r="K77" s="196">
        <f t="shared" si="10"/>
        <v>11</v>
      </c>
      <c r="L77" s="184">
        <f>+'[1]3. DefEstrategia CECYTES'!Q22</f>
        <v>3</v>
      </c>
      <c r="M77" s="184">
        <f>+'[1]3. DefEstrategia CECYTES'!U22</f>
        <v>1</v>
      </c>
      <c r="N77" s="184">
        <f>+'[1]3. DefEstrategia CECYTES'!Y22</f>
        <v>4</v>
      </c>
      <c r="O77" s="184">
        <f>+'[1]3. DefEstrategia CECYTES'!AC22</f>
        <v>3</v>
      </c>
      <c r="P77" s="184">
        <v>3</v>
      </c>
      <c r="Q77" s="184">
        <v>1</v>
      </c>
      <c r="R77" s="184">
        <v>4</v>
      </c>
      <c r="S77" s="184"/>
      <c r="T77" s="184">
        <f t="shared" si="11"/>
        <v>8</v>
      </c>
      <c r="U77" s="185">
        <f t="shared" si="12"/>
        <v>72.72727272727273</v>
      </c>
      <c r="V77" s="162"/>
    </row>
    <row r="78" spans="1:22" s="163" customFormat="1" ht="27.75" customHeight="1">
      <c r="A78" s="164"/>
      <c r="B78" s="165"/>
      <c r="C78" s="165"/>
      <c r="D78" s="165"/>
      <c r="E78" s="165"/>
      <c r="F78" s="165"/>
      <c r="G78" s="186">
        <f t="shared" si="8"/>
        <v>12</v>
      </c>
      <c r="H78" s="181" t="s">
        <v>318</v>
      </c>
      <c r="I78" s="182" t="s">
        <v>309</v>
      </c>
      <c r="J78" s="196">
        <f t="shared" si="10"/>
        <v>10</v>
      </c>
      <c r="K78" s="196">
        <f t="shared" si="10"/>
        <v>10</v>
      </c>
      <c r="L78" s="184">
        <f>+'[1]3. DefEstrategia CECYTES'!Q23</f>
        <v>2</v>
      </c>
      <c r="M78" s="184">
        <f>+'[1]3. DefEstrategia CECYTES'!U23</f>
        <v>1</v>
      </c>
      <c r="N78" s="184">
        <f>+'[1]3. DefEstrategia CECYTES'!Y23</f>
        <v>3</v>
      </c>
      <c r="O78" s="184">
        <f>+'[1]3. DefEstrategia CECYTES'!AC23</f>
        <v>4</v>
      </c>
      <c r="P78" s="184">
        <v>2</v>
      </c>
      <c r="Q78" s="184">
        <v>1</v>
      </c>
      <c r="R78" s="184">
        <v>0</v>
      </c>
      <c r="S78" s="184"/>
      <c r="T78" s="184">
        <f t="shared" si="11"/>
        <v>3</v>
      </c>
      <c r="U78" s="185">
        <f t="shared" si="12"/>
        <v>30</v>
      </c>
      <c r="V78" s="162" t="s">
        <v>319</v>
      </c>
    </row>
    <row r="79" spans="1:22" s="163" customFormat="1" ht="38.25">
      <c r="A79" s="164"/>
      <c r="B79" s="165"/>
      <c r="C79" s="165"/>
      <c r="D79" s="165"/>
      <c r="E79" s="165"/>
      <c r="F79" s="165"/>
      <c r="G79" s="186">
        <f t="shared" si="8"/>
        <v>13</v>
      </c>
      <c r="H79" s="181" t="s">
        <v>320</v>
      </c>
      <c r="I79" s="182" t="s">
        <v>321</v>
      </c>
      <c r="J79" s="196">
        <f t="shared" si="10"/>
        <v>8</v>
      </c>
      <c r="K79" s="196">
        <f t="shared" si="10"/>
        <v>8</v>
      </c>
      <c r="L79" s="184">
        <f>+'[1]3. DefEstrategia CECYTES'!Q24</f>
        <v>2</v>
      </c>
      <c r="M79" s="184">
        <f>+'[1]3. DefEstrategia CECYTES'!U24</f>
        <v>4</v>
      </c>
      <c r="N79" s="184">
        <f>+'[1]3. DefEstrategia CECYTES'!Y24</f>
        <v>1</v>
      </c>
      <c r="O79" s="184">
        <f>+'[1]3. DefEstrategia CECYTES'!AC24</f>
        <v>1</v>
      </c>
      <c r="P79" s="184">
        <v>2</v>
      </c>
      <c r="Q79" s="184">
        <v>4</v>
      </c>
      <c r="R79" s="184">
        <v>1</v>
      </c>
      <c r="S79" s="184"/>
      <c r="T79" s="184">
        <f t="shared" si="11"/>
        <v>7</v>
      </c>
      <c r="U79" s="185">
        <f t="shared" si="12"/>
        <v>87.5</v>
      </c>
      <c r="V79" s="162"/>
    </row>
    <row r="80" spans="1:22" s="163" customFormat="1" ht="25.5">
      <c r="A80" s="164"/>
      <c r="B80" s="165"/>
      <c r="C80" s="165"/>
      <c r="D80" s="165"/>
      <c r="E80" s="165"/>
      <c r="F80" s="165"/>
      <c r="G80" s="186">
        <f t="shared" si="8"/>
        <v>14</v>
      </c>
      <c r="H80" s="181" t="s">
        <v>322</v>
      </c>
      <c r="I80" s="182" t="s">
        <v>243</v>
      </c>
      <c r="J80" s="196">
        <f t="shared" si="10"/>
        <v>16</v>
      </c>
      <c r="K80" s="196">
        <f t="shared" si="10"/>
        <v>16</v>
      </c>
      <c r="L80" s="184">
        <f>+'[1]3. DefEstrategia CECYTES'!Q25</f>
        <v>4</v>
      </c>
      <c r="M80" s="184">
        <f>+'[1]3. DefEstrategia CECYTES'!U25</f>
        <v>5</v>
      </c>
      <c r="N80" s="184">
        <f>+'[1]3. DefEstrategia CECYTES'!Y25</f>
        <v>3</v>
      </c>
      <c r="O80" s="184">
        <f>+'[1]3. DefEstrategia CECYTES'!AC25</f>
        <v>4</v>
      </c>
      <c r="P80" s="184">
        <v>4</v>
      </c>
      <c r="Q80" s="184">
        <v>5</v>
      </c>
      <c r="R80" s="184">
        <v>3</v>
      </c>
      <c r="S80" s="184"/>
      <c r="T80" s="184">
        <f t="shared" si="11"/>
        <v>12</v>
      </c>
      <c r="U80" s="185">
        <f t="shared" si="12"/>
        <v>75</v>
      </c>
      <c r="V80" s="162"/>
    </row>
    <row r="81" spans="1:22" s="163" customFormat="1" ht="12.75">
      <c r="A81" s="164"/>
      <c r="B81" s="165"/>
      <c r="C81" s="165"/>
      <c r="D81" s="165"/>
      <c r="E81" s="165"/>
      <c r="F81" s="165"/>
      <c r="G81" s="186">
        <f t="shared" si="8"/>
        <v>15</v>
      </c>
      <c r="H81" s="181" t="s">
        <v>323</v>
      </c>
      <c r="I81" s="182" t="s">
        <v>241</v>
      </c>
      <c r="J81" s="196">
        <f t="shared" si="10"/>
        <v>12</v>
      </c>
      <c r="K81" s="196">
        <f t="shared" si="10"/>
        <v>12</v>
      </c>
      <c r="L81" s="184">
        <f>+'[1]3. DefEstrategia CECYTES'!Q26</f>
        <v>3</v>
      </c>
      <c r="M81" s="184">
        <f>+'[1]3. DefEstrategia CECYTES'!U26</f>
        <v>3</v>
      </c>
      <c r="N81" s="184">
        <f>+'[1]3. DefEstrategia CECYTES'!Y26</f>
        <v>3</v>
      </c>
      <c r="O81" s="184">
        <f>+'[1]3. DefEstrategia CECYTES'!AC26</f>
        <v>3</v>
      </c>
      <c r="P81" s="184">
        <v>3</v>
      </c>
      <c r="Q81" s="184">
        <v>3</v>
      </c>
      <c r="R81" s="184">
        <v>3</v>
      </c>
      <c r="S81" s="184"/>
      <c r="T81" s="184">
        <f t="shared" si="11"/>
        <v>9</v>
      </c>
      <c r="U81" s="185">
        <f t="shared" si="12"/>
        <v>75</v>
      </c>
      <c r="V81" s="162"/>
    </row>
    <row r="82" spans="1:22" s="163" customFormat="1" ht="12.75">
      <c r="A82" s="164"/>
      <c r="B82" s="165"/>
      <c r="C82" s="165"/>
      <c r="D82" s="165"/>
      <c r="E82" s="165"/>
      <c r="F82" s="165"/>
      <c r="G82" s="186">
        <f t="shared" si="8"/>
        <v>16</v>
      </c>
      <c r="H82" s="181" t="s">
        <v>324</v>
      </c>
      <c r="I82" s="182" t="s">
        <v>243</v>
      </c>
      <c r="J82" s="196">
        <f t="shared" si="10"/>
        <v>4</v>
      </c>
      <c r="K82" s="196">
        <f t="shared" si="10"/>
        <v>4</v>
      </c>
      <c r="L82" s="184">
        <f>+'[1]3. DefEstrategia CECYTES'!Q27</f>
        <v>1</v>
      </c>
      <c r="M82" s="184">
        <f>+'[1]3. DefEstrategia CECYTES'!U27</f>
        <v>1</v>
      </c>
      <c r="N82" s="184">
        <f>+'[1]3. DefEstrategia CECYTES'!Y27</f>
        <v>1</v>
      </c>
      <c r="O82" s="184">
        <f>+'[1]3. DefEstrategia CECYTES'!AC27</f>
        <v>1</v>
      </c>
      <c r="P82" s="184">
        <v>1</v>
      </c>
      <c r="Q82" s="184">
        <v>1</v>
      </c>
      <c r="R82" s="184">
        <v>1</v>
      </c>
      <c r="S82" s="184"/>
      <c r="T82" s="184">
        <f t="shared" si="11"/>
        <v>3</v>
      </c>
      <c r="U82" s="185">
        <f t="shared" si="12"/>
        <v>75</v>
      </c>
      <c r="V82" s="162"/>
    </row>
    <row r="83" spans="1:22" s="163" customFormat="1" ht="12.75">
      <c r="A83" s="164"/>
      <c r="B83" s="165"/>
      <c r="C83" s="165"/>
      <c r="D83" s="165"/>
      <c r="E83" s="165"/>
      <c r="F83" s="165"/>
      <c r="G83" s="186">
        <f t="shared" si="8"/>
        <v>17</v>
      </c>
      <c r="H83" s="181" t="s">
        <v>325</v>
      </c>
      <c r="I83" s="182" t="s">
        <v>326</v>
      </c>
      <c r="J83" s="196">
        <f t="shared" si="10"/>
        <v>1</v>
      </c>
      <c r="K83" s="196">
        <f t="shared" si="10"/>
        <v>1</v>
      </c>
      <c r="L83" s="184">
        <f>+'[1]3. DefEstrategia CECYTES'!Q28</f>
        <v>0</v>
      </c>
      <c r="M83" s="184">
        <f>+'[1]3. DefEstrategia CECYTES'!U28</f>
        <v>1</v>
      </c>
      <c r="N83" s="184">
        <f>+'[1]3. DefEstrategia CECYTES'!Y28</f>
        <v>0</v>
      </c>
      <c r="O83" s="184">
        <f>+'[1]3. DefEstrategia CECYTES'!AC28</f>
        <v>0</v>
      </c>
      <c r="P83" s="184">
        <v>0</v>
      </c>
      <c r="Q83" s="184">
        <v>1</v>
      </c>
      <c r="R83" s="184">
        <v>0</v>
      </c>
      <c r="S83" s="184"/>
      <c r="T83" s="184">
        <f t="shared" si="11"/>
        <v>1</v>
      </c>
      <c r="U83" s="185">
        <f t="shared" si="12"/>
        <v>100</v>
      </c>
      <c r="V83" s="162"/>
    </row>
    <row r="84" spans="1:22" s="163" customFormat="1" ht="12.75">
      <c r="A84" s="164"/>
      <c r="B84" s="165"/>
      <c r="C84" s="165"/>
      <c r="D84" s="165"/>
      <c r="E84" s="165"/>
      <c r="F84" s="170"/>
      <c r="G84" s="186"/>
      <c r="H84" s="186"/>
      <c r="I84" s="186"/>
      <c r="J84" s="196"/>
      <c r="K84" s="196"/>
      <c r="L84" s="197"/>
      <c r="M84" s="197"/>
      <c r="N84" s="197"/>
      <c r="O84" s="197"/>
      <c r="P84" s="211"/>
      <c r="Q84" s="212"/>
      <c r="R84" s="212"/>
      <c r="S84" s="168"/>
      <c r="T84" s="168"/>
      <c r="U84" s="169"/>
      <c r="V84" s="162"/>
    </row>
    <row r="85" spans="1:22" s="163" customFormat="1" ht="12.75">
      <c r="A85" s="210" t="s">
        <v>327</v>
      </c>
      <c r="B85" s="165"/>
      <c r="C85" s="165"/>
      <c r="D85" s="165"/>
      <c r="E85" s="165"/>
      <c r="F85" s="165"/>
      <c r="G85" s="186"/>
      <c r="H85" s="171" t="s">
        <v>328</v>
      </c>
      <c r="I85" s="176"/>
      <c r="J85" s="198"/>
      <c r="K85" s="198"/>
      <c r="L85" s="199"/>
      <c r="M85" s="199"/>
      <c r="N85" s="173"/>
      <c r="O85" s="173"/>
      <c r="P85" s="173"/>
      <c r="Q85" s="173"/>
      <c r="R85" s="173"/>
      <c r="S85" s="173"/>
      <c r="T85" s="173"/>
      <c r="U85" s="174"/>
      <c r="V85" s="162"/>
    </row>
    <row r="86" spans="1:22" s="163" customFormat="1" ht="38.25">
      <c r="A86" s="164"/>
      <c r="B86" s="165"/>
      <c r="C86" s="165"/>
      <c r="D86" s="165"/>
      <c r="E86" s="165"/>
      <c r="F86" s="213" t="s">
        <v>327</v>
      </c>
      <c r="G86" s="186"/>
      <c r="H86" s="171" t="s">
        <v>329</v>
      </c>
      <c r="I86" s="176" t="s">
        <v>223</v>
      </c>
      <c r="J86" s="177">
        <f>SUM(J87:J99)</f>
        <v>109</v>
      </c>
      <c r="K86" s="177">
        <f>SUM(K87:K99)</f>
        <v>109</v>
      </c>
      <c r="L86" s="177">
        <f aca="true" t="shared" si="13" ref="L86:T86">SUM(L87:L99)</f>
        <v>34</v>
      </c>
      <c r="M86" s="177">
        <f>SUM(M87:M99)</f>
        <v>30</v>
      </c>
      <c r="N86" s="177">
        <f t="shared" si="13"/>
        <v>20</v>
      </c>
      <c r="O86" s="177">
        <f t="shared" si="13"/>
        <v>25</v>
      </c>
      <c r="P86" s="177">
        <f t="shared" si="13"/>
        <v>34</v>
      </c>
      <c r="Q86" s="177">
        <f>SUM(Q87:Q99)</f>
        <v>30</v>
      </c>
      <c r="R86" s="177">
        <f t="shared" si="13"/>
        <v>32</v>
      </c>
      <c r="S86" s="177">
        <f t="shared" si="13"/>
        <v>0</v>
      </c>
      <c r="T86" s="177">
        <f t="shared" si="13"/>
        <v>96</v>
      </c>
      <c r="U86" s="178">
        <f>+(T86*100)/J86</f>
        <v>88.07339449541284</v>
      </c>
      <c r="V86" s="218"/>
    </row>
    <row r="87" spans="1:22" s="219" customFormat="1" ht="38.25">
      <c r="A87" s="189"/>
      <c r="B87" s="190"/>
      <c r="C87" s="190"/>
      <c r="D87" s="190"/>
      <c r="E87" s="190"/>
      <c r="F87" s="191"/>
      <c r="G87" s="203">
        <v>1</v>
      </c>
      <c r="H87" s="193" t="s">
        <v>330</v>
      </c>
      <c r="I87" s="182" t="s">
        <v>331</v>
      </c>
      <c r="J87" s="184">
        <f aca="true" t="shared" si="14" ref="J87:K99">+L87+M87+N87+O87</f>
        <v>1</v>
      </c>
      <c r="K87" s="184">
        <f t="shared" si="14"/>
        <v>1</v>
      </c>
      <c r="L87" s="184">
        <f>+'[1]3. DefEstrategia CECYTES'!Q55</f>
        <v>0</v>
      </c>
      <c r="M87" s="184">
        <f>+'[1]3. DefEstrategia CECYTES'!U55</f>
        <v>1</v>
      </c>
      <c r="N87" s="184">
        <f>+'[1]3. DefEstrategia CECYTES'!Y55</f>
        <v>0</v>
      </c>
      <c r="O87" s="184">
        <f>+'[1]3. DefEstrategia CECYTES'!AC55</f>
        <v>0</v>
      </c>
      <c r="P87" s="184">
        <v>0</v>
      </c>
      <c r="Q87" s="184">
        <v>0</v>
      </c>
      <c r="R87" s="184">
        <v>0</v>
      </c>
      <c r="S87" s="184"/>
      <c r="T87" s="184">
        <f aca="true" t="shared" si="15" ref="T87:T99">SUM(P87:S87)</f>
        <v>0</v>
      </c>
      <c r="U87" s="185">
        <f aca="true" t="shared" si="16" ref="U87:U99">+(T87*100)/J87</f>
        <v>0</v>
      </c>
      <c r="V87" s="205" t="s">
        <v>332</v>
      </c>
    </row>
    <row r="88" spans="1:22" s="163" customFormat="1" ht="25.5">
      <c r="A88" s="164"/>
      <c r="B88" s="165"/>
      <c r="C88" s="165"/>
      <c r="D88" s="165"/>
      <c r="E88" s="165"/>
      <c r="F88" s="165"/>
      <c r="G88" s="186">
        <f t="shared" si="8"/>
        <v>2</v>
      </c>
      <c r="H88" s="181" t="s">
        <v>333</v>
      </c>
      <c r="I88" s="182" t="s">
        <v>277</v>
      </c>
      <c r="J88" s="196">
        <f t="shared" si="14"/>
        <v>9</v>
      </c>
      <c r="K88" s="196">
        <f t="shared" si="14"/>
        <v>12</v>
      </c>
      <c r="L88" s="184">
        <f>+'[1]3. DefEstrategia CECYTES'!Q56</f>
        <v>2</v>
      </c>
      <c r="M88" s="184">
        <f>+'[1]3. DefEstrategia CECYTES'!U56</f>
        <v>3</v>
      </c>
      <c r="N88" s="184">
        <f>+'[1]3. DefEstrategia CECYTES'!Y56</f>
        <v>2</v>
      </c>
      <c r="O88" s="184">
        <f>+'[1]3. DefEstrategia CECYTES'!AC56</f>
        <v>2</v>
      </c>
      <c r="P88" s="184">
        <v>5</v>
      </c>
      <c r="Q88" s="184">
        <v>3</v>
      </c>
      <c r="R88" s="184">
        <v>9</v>
      </c>
      <c r="S88" s="184"/>
      <c r="T88" s="184">
        <f t="shared" si="15"/>
        <v>17</v>
      </c>
      <c r="U88" s="185">
        <f t="shared" si="16"/>
        <v>188.88888888888889</v>
      </c>
      <c r="V88" s="207" t="s">
        <v>334</v>
      </c>
    </row>
    <row r="89" spans="1:22" s="154" customFormat="1" ht="25.5">
      <c r="A89" s="155"/>
      <c r="B89" s="156"/>
      <c r="C89" s="156"/>
      <c r="D89" s="156"/>
      <c r="E89" s="156"/>
      <c r="F89" s="165"/>
      <c r="G89" s="186">
        <f t="shared" si="8"/>
        <v>3</v>
      </c>
      <c r="H89" s="181" t="s">
        <v>335</v>
      </c>
      <c r="I89" s="182" t="s">
        <v>241</v>
      </c>
      <c r="J89" s="196">
        <f t="shared" si="14"/>
        <v>11</v>
      </c>
      <c r="K89" s="196">
        <f t="shared" si="14"/>
        <v>11</v>
      </c>
      <c r="L89" s="184">
        <f>+'[1]3. DefEstrategia CECYTES'!Q57</f>
        <v>3</v>
      </c>
      <c r="M89" s="184">
        <f>+'[1]3. DefEstrategia CECYTES'!U57</f>
        <v>3</v>
      </c>
      <c r="N89" s="184">
        <f>+'[1]3. DefEstrategia CECYTES'!Y57</f>
        <v>2</v>
      </c>
      <c r="O89" s="184">
        <f>+'[1]3. DefEstrategia CECYTES'!AC57</f>
        <v>3</v>
      </c>
      <c r="P89" s="184">
        <v>3</v>
      </c>
      <c r="Q89" s="184">
        <v>3</v>
      </c>
      <c r="R89" s="184">
        <v>3</v>
      </c>
      <c r="S89" s="184"/>
      <c r="T89" s="184">
        <f t="shared" si="15"/>
        <v>9</v>
      </c>
      <c r="U89" s="185">
        <f t="shared" si="16"/>
        <v>81.81818181818181</v>
      </c>
      <c r="V89" s="188"/>
    </row>
    <row r="90" spans="1:22" s="163" customFormat="1" ht="22.5">
      <c r="A90" s="164" t="s">
        <v>223</v>
      </c>
      <c r="B90" s="165" t="s">
        <v>223</v>
      </c>
      <c r="C90" s="165" t="s">
        <v>223</v>
      </c>
      <c r="D90" s="165" t="s">
        <v>223</v>
      </c>
      <c r="E90" s="165"/>
      <c r="F90" s="165"/>
      <c r="G90" s="186">
        <f t="shared" si="8"/>
        <v>4</v>
      </c>
      <c r="H90" s="181" t="s">
        <v>336</v>
      </c>
      <c r="I90" s="182" t="s">
        <v>243</v>
      </c>
      <c r="J90" s="196">
        <f t="shared" si="14"/>
        <v>20</v>
      </c>
      <c r="K90" s="196">
        <f t="shared" si="14"/>
        <v>17</v>
      </c>
      <c r="L90" s="184">
        <f>+'[1]3. DefEstrategia CECYTES'!Q58</f>
        <v>6</v>
      </c>
      <c r="M90" s="184">
        <f>+'[1]3. DefEstrategia CECYTES'!U58</f>
        <v>5</v>
      </c>
      <c r="N90" s="184">
        <f>+'[1]3. DefEstrategia CECYTES'!Y58</f>
        <v>4</v>
      </c>
      <c r="O90" s="184">
        <f>+'[1]3. DefEstrategia CECYTES'!AC58</f>
        <v>5</v>
      </c>
      <c r="P90" s="184">
        <v>3</v>
      </c>
      <c r="Q90" s="184">
        <v>6</v>
      </c>
      <c r="R90" s="184">
        <v>6</v>
      </c>
      <c r="S90" s="184"/>
      <c r="T90" s="184">
        <f t="shared" si="15"/>
        <v>15</v>
      </c>
      <c r="U90" s="185">
        <f t="shared" si="16"/>
        <v>75</v>
      </c>
      <c r="V90" s="207" t="s">
        <v>337</v>
      </c>
    </row>
    <row r="91" spans="1:22" s="163" customFormat="1" ht="45">
      <c r="A91" s="164"/>
      <c r="B91" s="165"/>
      <c r="C91" s="165"/>
      <c r="D91" s="165"/>
      <c r="E91" s="165"/>
      <c r="F91" s="165"/>
      <c r="G91" s="186">
        <f t="shared" si="8"/>
        <v>5</v>
      </c>
      <c r="H91" s="181" t="s">
        <v>338</v>
      </c>
      <c r="I91" s="182" t="s">
        <v>243</v>
      </c>
      <c r="J91" s="196">
        <f t="shared" si="14"/>
        <v>15</v>
      </c>
      <c r="K91" s="196">
        <f t="shared" si="14"/>
        <v>15</v>
      </c>
      <c r="L91" s="184">
        <f>+'[1]3. DefEstrategia CECYTES'!Q59</f>
        <v>10</v>
      </c>
      <c r="M91" s="184">
        <f>+'[1]3. DefEstrategia CECYTES'!U59</f>
        <v>4</v>
      </c>
      <c r="N91" s="184">
        <f>+'[1]3. DefEstrategia CECYTES'!Y59</f>
        <v>0</v>
      </c>
      <c r="O91" s="184">
        <f>+'[1]3. DefEstrategia CECYTES'!AC59</f>
        <v>1</v>
      </c>
      <c r="P91" s="184">
        <v>10</v>
      </c>
      <c r="Q91" s="184">
        <v>5</v>
      </c>
      <c r="R91" s="184">
        <v>1</v>
      </c>
      <c r="S91" s="184"/>
      <c r="T91" s="184">
        <f t="shared" si="15"/>
        <v>16</v>
      </c>
      <c r="U91" s="185">
        <f t="shared" si="16"/>
        <v>106.66666666666667</v>
      </c>
      <c r="V91" s="207" t="s">
        <v>339</v>
      </c>
    </row>
    <row r="92" spans="1:22" s="163" customFormat="1" ht="12.75">
      <c r="A92" s="164"/>
      <c r="B92" s="165"/>
      <c r="C92" s="165"/>
      <c r="D92" s="165"/>
      <c r="E92" s="165"/>
      <c r="F92" s="165"/>
      <c r="G92" s="186">
        <f t="shared" si="8"/>
        <v>6</v>
      </c>
      <c r="H92" s="181" t="s">
        <v>340</v>
      </c>
      <c r="I92" s="182" t="s">
        <v>249</v>
      </c>
      <c r="J92" s="196">
        <f t="shared" si="14"/>
        <v>6</v>
      </c>
      <c r="K92" s="196">
        <f t="shared" si="14"/>
        <v>6</v>
      </c>
      <c r="L92" s="184">
        <f>+'[1]3. DefEstrategia CECYTES'!Q60</f>
        <v>2</v>
      </c>
      <c r="M92" s="184">
        <f>+'[1]3. DefEstrategia CECYTES'!U60</f>
        <v>2</v>
      </c>
      <c r="N92" s="184">
        <f>+'[1]3. DefEstrategia CECYTES'!Y60</f>
        <v>1</v>
      </c>
      <c r="O92" s="184">
        <f>+'[1]3. DefEstrategia CECYTES'!AC60</f>
        <v>1</v>
      </c>
      <c r="P92" s="184">
        <v>2</v>
      </c>
      <c r="Q92" s="184">
        <v>1</v>
      </c>
      <c r="R92" s="184">
        <v>3</v>
      </c>
      <c r="S92" s="184"/>
      <c r="T92" s="184">
        <f t="shared" si="15"/>
        <v>6</v>
      </c>
      <c r="U92" s="185">
        <f t="shared" si="16"/>
        <v>100</v>
      </c>
      <c r="V92" s="207" t="s">
        <v>341</v>
      </c>
    </row>
    <row r="93" spans="1:22" s="163" customFormat="1" ht="38.25">
      <c r="A93" s="164"/>
      <c r="B93" s="165"/>
      <c r="C93" s="165"/>
      <c r="D93" s="165"/>
      <c r="E93" s="165"/>
      <c r="F93" s="165"/>
      <c r="G93" s="186">
        <f t="shared" si="8"/>
        <v>7</v>
      </c>
      <c r="H93" s="181" t="s">
        <v>342</v>
      </c>
      <c r="I93" s="182" t="s">
        <v>277</v>
      </c>
      <c r="J93" s="196">
        <f t="shared" si="14"/>
        <v>1</v>
      </c>
      <c r="K93" s="196">
        <f t="shared" si="14"/>
        <v>1</v>
      </c>
      <c r="L93" s="184">
        <f>+'[1]3. DefEstrategia CECYTES'!Q61</f>
        <v>1</v>
      </c>
      <c r="M93" s="184">
        <f>+'[1]3. DefEstrategia CECYTES'!U61</f>
        <v>0</v>
      </c>
      <c r="N93" s="184">
        <f>+'[1]3. DefEstrategia CECYTES'!Y61</f>
        <v>0</v>
      </c>
      <c r="O93" s="184">
        <f>+'[1]3. DefEstrategia CECYTES'!AC61</f>
        <v>0</v>
      </c>
      <c r="P93" s="184">
        <v>1</v>
      </c>
      <c r="Q93" s="184">
        <v>0</v>
      </c>
      <c r="R93" s="184">
        <v>0</v>
      </c>
      <c r="S93" s="184"/>
      <c r="T93" s="184">
        <f t="shared" si="15"/>
        <v>1</v>
      </c>
      <c r="U93" s="185">
        <f t="shared" si="16"/>
        <v>100</v>
      </c>
      <c r="V93" s="207" t="s">
        <v>341</v>
      </c>
    </row>
    <row r="94" spans="1:22" s="163" customFormat="1" ht="25.5">
      <c r="A94" s="164"/>
      <c r="B94" s="165"/>
      <c r="C94" s="165"/>
      <c r="D94" s="165"/>
      <c r="E94" s="165"/>
      <c r="F94" s="165"/>
      <c r="G94" s="186">
        <f t="shared" si="8"/>
        <v>8</v>
      </c>
      <c r="H94" s="181" t="s">
        <v>343</v>
      </c>
      <c r="I94" s="182" t="s">
        <v>241</v>
      </c>
      <c r="J94" s="196">
        <f t="shared" si="14"/>
        <v>12</v>
      </c>
      <c r="K94" s="196">
        <f t="shared" si="14"/>
        <v>12</v>
      </c>
      <c r="L94" s="184">
        <f>+'[1]3. DefEstrategia CECYTES'!Q62</f>
        <v>3</v>
      </c>
      <c r="M94" s="184">
        <f>+'[1]3. DefEstrategia CECYTES'!U62</f>
        <v>3</v>
      </c>
      <c r="N94" s="184">
        <f>+'[1]3. DefEstrategia CECYTES'!Y62</f>
        <v>3</v>
      </c>
      <c r="O94" s="184">
        <f>+'[1]3. DefEstrategia CECYTES'!AC62</f>
        <v>3</v>
      </c>
      <c r="P94" s="184">
        <v>3</v>
      </c>
      <c r="Q94" s="184">
        <v>3</v>
      </c>
      <c r="R94" s="184">
        <v>3</v>
      </c>
      <c r="S94" s="184"/>
      <c r="T94" s="184">
        <f t="shared" si="15"/>
        <v>9</v>
      </c>
      <c r="U94" s="185">
        <f t="shared" si="16"/>
        <v>75</v>
      </c>
      <c r="V94" s="162"/>
    </row>
    <row r="95" spans="1:22" s="163" customFormat="1" ht="12.75">
      <c r="A95" s="164"/>
      <c r="B95" s="165"/>
      <c r="C95" s="165"/>
      <c r="D95" s="165"/>
      <c r="E95" s="165"/>
      <c r="F95" s="165"/>
      <c r="G95" s="186">
        <f t="shared" si="8"/>
        <v>9</v>
      </c>
      <c r="H95" s="181" t="s">
        <v>344</v>
      </c>
      <c r="I95" s="182" t="s">
        <v>241</v>
      </c>
      <c r="J95" s="196">
        <f t="shared" si="14"/>
        <v>12</v>
      </c>
      <c r="K95" s="196">
        <f t="shared" si="14"/>
        <v>12</v>
      </c>
      <c r="L95" s="184">
        <f>+'[1]3. DefEstrategia CECYTES'!Q63</f>
        <v>3</v>
      </c>
      <c r="M95" s="184">
        <f>+'[1]3. DefEstrategia CECYTES'!U63</f>
        <v>3</v>
      </c>
      <c r="N95" s="184">
        <f>+'[1]3. DefEstrategia CECYTES'!Y63</f>
        <v>3</v>
      </c>
      <c r="O95" s="184">
        <f>+'[1]3. DefEstrategia CECYTES'!AC63</f>
        <v>3</v>
      </c>
      <c r="P95" s="184">
        <v>3</v>
      </c>
      <c r="Q95" s="184">
        <v>3</v>
      </c>
      <c r="R95" s="184">
        <v>3</v>
      </c>
      <c r="S95" s="184"/>
      <c r="T95" s="184">
        <f t="shared" si="15"/>
        <v>9</v>
      </c>
      <c r="U95" s="185">
        <f t="shared" si="16"/>
        <v>75</v>
      </c>
      <c r="V95" s="162"/>
    </row>
    <row r="96" spans="1:22" s="163" customFormat="1" ht="25.5">
      <c r="A96" s="164"/>
      <c r="B96" s="165"/>
      <c r="C96" s="165"/>
      <c r="D96" s="165"/>
      <c r="E96" s="165"/>
      <c r="F96" s="165"/>
      <c r="G96" s="186">
        <f t="shared" si="8"/>
        <v>10</v>
      </c>
      <c r="H96" s="181" t="s">
        <v>345</v>
      </c>
      <c r="I96" s="182" t="s">
        <v>241</v>
      </c>
      <c r="J96" s="196">
        <f t="shared" si="14"/>
        <v>12</v>
      </c>
      <c r="K96" s="196">
        <f t="shared" si="14"/>
        <v>12</v>
      </c>
      <c r="L96" s="184">
        <f>+'[1]3. DefEstrategia CECYTES'!Q64</f>
        <v>3</v>
      </c>
      <c r="M96" s="184">
        <f>+'[1]3. DefEstrategia CECYTES'!U64</f>
        <v>3</v>
      </c>
      <c r="N96" s="184">
        <f>+'[1]3. DefEstrategia CECYTES'!Y64</f>
        <v>3</v>
      </c>
      <c r="O96" s="184">
        <f>+'[1]3. DefEstrategia CECYTES'!AC64</f>
        <v>3</v>
      </c>
      <c r="P96" s="184">
        <v>3</v>
      </c>
      <c r="Q96" s="184">
        <v>3</v>
      </c>
      <c r="R96" s="184">
        <v>3</v>
      </c>
      <c r="S96" s="184"/>
      <c r="T96" s="184">
        <f t="shared" si="15"/>
        <v>9</v>
      </c>
      <c r="U96" s="185">
        <f t="shared" si="16"/>
        <v>75</v>
      </c>
      <c r="V96" s="162"/>
    </row>
    <row r="97" spans="1:22" s="163" customFormat="1" ht="25.5">
      <c r="A97" s="164"/>
      <c r="B97" s="165"/>
      <c r="C97" s="165"/>
      <c r="D97" s="165"/>
      <c r="E97" s="165"/>
      <c r="F97" s="165"/>
      <c r="G97" s="186">
        <f t="shared" si="8"/>
        <v>11</v>
      </c>
      <c r="H97" s="181" t="s">
        <v>346</v>
      </c>
      <c r="I97" s="182" t="s">
        <v>347</v>
      </c>
      <c r="J97" s="196">
        <f t="shared" si="14"/>
        <v>4</v>
      </c>
      <c r="K97" s="196">
        <f t="shared" si="14"/>
        <v>4</v>
      </c>
      <c r="L97" s="184">
        <f>+'[1]3. DefEstrategia CECYTES'!Q65</f>
        <v>0</v>
      </c>
      <c r="M97" s="184">
        <f>+'[1]3. DefEstrategia CECYTES'!U65</f>
        <v>0</v>
      </c>
      <c r="N97" s="184">
        <f>+'[1]3. DefEstrategia CECYTES'!Y65</f>
        <v>1</v>
      </c>
      <c r="O97" s="184">
        <f>+'[1]3. DefEstrategia CECYTES'!AC65</f>
        <v>3</v>
      </c>
      <c r="P97" s="184">
        <v>0</v>
      </c>
      <c r="Q97" s="184">
        <v>0</v>
      </c>
      <c r="R97" s="184">
        <v>0</v>
      </c>
      <c r="S97" s="184"/>
      <c r="T97" s="184">
        <f t="shared" si="15"/>
        <v>0</v>
      </c>
      <c r="U97" s="185">
        <f t="shared" si="16"/>
        <v>0</v>
      </c>
      <c r="V97" s="162" t="s">
        <v>348</v>
      </c>
    </row>
    <row r="98" spans="1:22" s="163" customFormat="1" ht="12.75">
      <c r="A98" s="164"/>
      <c r="B98" s="165"/>
      <c r="C98" s="165"/>
      <c r="D98" s="165"/>
      <c r="E98" s="165"/>
      <c r="F98" s="165"/>
      <c r="G98" s="186">
        <f>+G97+1</f>
        <v>12</v>
      </c>
      <c r="H98" s="181" t="s">
        <v>349</v>
      </c>
      <c r="I98" s="182" t="s">
        <v>314</v>
      </c>
      <c r="J98" s="196">
        <f t="shared" si="14"/>
        <v>2</v>
      </c>
      <c r="K98" s="196">
        <f t="shared" si="14"/>
        <v>2</v>
      </c>
      <c r="L98" s="184">
        <f>+'[1]3. DefEstrategia CECYTES'!Q66</f>
        <v>0</v>
      </c>
      <c r="M98" s="184">
        <f>+'[1]3. DefEstrategia CECYTES'!U66</f>
        <v>2</v>
      </c>
      <c r="N98" s="184">
        <f>+'[1]3. DefEstrategia CECYTES'!Y66</f>
        <v>0</v>
      </c>
      <c r="O98" s="184">
        <f>+'[1]3. DefEstrategia CECYTES'!AC66</f>
        <v>0</v>
      </c>
      <c r="P98" s="184">
        <v>0</v>
      </c>
      <c r="Q98" s="184">
        <v>2</v>
      </c>
      <c r="R98" s="184">
        <v>0</v>
      </c>
      <c r="S98" s="184"/>
      <c r="T98" s="184">
        <f t="shared" si="15"/>
        <v>2</v>
      </c>
      <c r="U98" s="185">
        <f t="shared" si="16"/>
        <v>100</v>
      </c>
      <c r="V98" s="162"/>
    </row>
    <row r="99" spans="1:22" s="163" customFormat="1" ht="25.5">
      <c r="A99" s="164"/>
      <c r="B99" s="165"/>
      <c r="C99" s="165"/>
      <c r="D99" s="165"/>
      <c r="E99" s="165"/>
      <c r="F99" s="165"/>
      <c r="G99" s="186">
        <f>+G98+1</f>
        <v>13</v>
      </c>
      <c r="H99" s="181" t="s">
        <v>350</v>
      </c>
      <c r="I99" s="182" t="s">
        <v>241</v>
      </c>
      <c r="J99" s="196">
        <f t="shared" si="14"/>
        <v>4</v>
      </c>
      <c r="K99" s="196">
        <f t="shared" si="14"/>
        <v>4</v>
      </c>
      <c r="L99" s="184">
        <f>+'[1]3. DefEstrategia CECYTES'!Q67</f>
        <v>1</v>
      </c>
      <c r="M99" s="184">
        <f>+'[1]3. DefEstrategia CECYTES'!U67</f>
        <v>1</v>
      </c>
      <c r="N99" s="184">
        <f>+'[1]3. DefEstrategia CECYTES'!Y67</f>
        <v>1</v>
      </c>
      <c r="O99" s="184">
        <f>+'[1]3. DefEstrategia CECYTES'!AC67</f>
        <v>1</v>
      </c>
      <c r="P99" s="184">
        <v>1</v>
      </c>
      <c r="Q99" s="184">
        <v>1</v>
      </c>
      <c r="R99" s="184">
        <v>1</v>
      </c>
      <c r="S99" s="184"/>
      <c r="T99" s="184">
        <f t="shared" si="15"/>
        <v>3</v>
      </c>
      <c r="U99" s="185">
        <f t="shared" si="16"/>
        <v>75</v>
      </c>
      <c r="V99" s="162"/>
    </row>
    <row r="100" spans="1:22" s="163" customFormat="1" ht="12.75">
      <c r="A100" s="164"/>
      <c r="B100" s="165"/>
      <c r="C100" s="165"/>
      <c r="D100" s="165"/>
      <c r="E100" s="165"/>
      <c r="F100" s="170"/>
      <c r="G100" s="186"/>
      <c r="H100" s="186"/>
      <c r="I100" s="186"/>
      <c r="J100" s="196"/>
      <c r="K100" s="196"/>
      <c r="L100" s="197"/>
      <c r="M100" s="197"/>
      <c r="N100" s="197"/>
      <c r="O100" s="197"/>
      <c r="P100" s="186"/>
      <c r="Q100" s="203"/>
      <c r="R100" s="203"/>
      <c r="S100" s="166"/>
      <c r="T100" s="168"/>
      <c r="U100" s="169"/>
      <c r="V100" s="162"/>
    </row>
    <row r="101" spans="1:22" s="163" customFormat="1" ht="12.75">
      <c r="A101" s="210" t="s">
        <v>351</v>
      </c>
      <c r="B101" s="165"/>
      <c r="C101" s="165"/>
      <c r="D101" s="165"/>
      <c r="E101" s="165"/>
      <c r="F101" s="165"/>
      <c r="G101" s="186"/>
      <c r="H101" s="171" t="s">
        <v>352</v>
      </c>
      <c r="I101" s="171"/>
      <c r="J101" s="220"/>
      <c r="K101" s="220"/>
      <c r="L101" s="177"/>
      <c r="M101" s="177"/>
      <c r="N101" s="221"/>
      <c r="O101" s="221"/>
      <c r="P101" s="221"/>
      <c r="Q101" s="221"/>
      <c r="R101" s="221"/>
      <c r="S101" s="221"/>
      <c r="T101" s="222"/>
      <c r="U101" s="223"/>
      <c r="V101" s="162"/>
    </row>
    <row r="102" spans="1:22" s="163" customFormat="1" ht="38.25">
      <c r="A102" s="164"/>
      <c r="B102" s="165"/>
      <c r="C102" s="165"/>
      <c r="D102" s="165"/>
      <c r="E102" s="165"/>
      <c r="F102" s="213" t="s">
        <v>351</v>
      </c>
      <c r="G102" s="186"/>
      <c r="H102" s="171" t="s">
        <v>353</v>
      </c>
      <c r="I102" s="171"/>
      <c r="J102" s="177">
        <f>SUM(J103:J114)</f>
        <v>83</v>
      </c>
      <c r="K102" s="177">
        <f>SUM(K103:K114)</f>
        <v>82</v>
      </c>
      <c r="L102" s="177">
        <f aca="true" t="shared" si="17" ref="L102:T102">SUM(L103:L114)</f>
        <v>19</v>
      </c>
      <c r="M102" s="177">
        <f t="shared" si="17"/>
        <v>24</v>
      </c>
      <c r="N102" s="177">
        <f t="shared" si="17"/>
        <v>20</v>
      </c>
      <c r="O102" s="177">
        <f t="shared" si="17"/>
        <v>20</v>
      </c>
      <c r="P102" s="177">
        <f t="shared" si="17"/>
        <v>18</v>
      </c>
      <c r="Q102" s="177">
        <f t="shared" si="17"/>
        <v>21</v>
      </c>
      <c r="R102" s="177">
        <f t="shared" si="17"/>
        <v>22</v>
      </c>
      <c r="S102" s="177">
        <f t="shared" si="17"/>
        <v>0</v>
      </c>
      <c r="T102" s="177">
        <f t="shared" si="17"/>
        <v>61</v>
      </c>
      <c r="U102" s="178">
        <f>+(T102*100)/J102</f>
        <v>73.49397590361446</v>
      </c>
      <c r="V102" s="224"/>
    </row>
    <row r="103" spans="1:22" s="163" customFormat="1" ht="12.75">
      <c r="A103" s="164"/>
      <c r="B103" s="165"/>
      <c r="C103" s="165"/>
      <c r="D103" s="165"/>
      <c r="E103" s="165"/>
      <c r="F103" s="165"/>
      <c r="G103" s="186">
        <v>1</v>
      </c>
      <c r="H103" s="181" t="s">
        <v>354</v>
      </c>
      <c r="I103" s="182" t="s">
        <v>247</v>
      </c>
      <c r="J103" s="196">
        <f aca="true" t="shared" si="18" ref="J103:K114">+L103+M103+N103+O103</f>
        <v>12</v>
      </c>
      <c r="K103" s="196">
        <f t="shared" si="18"/>
        <v>12</v>
      </c>
      <c r="L103" s="184">
        <f>+'[1]3. DefEstrategia CECYTES'!Q30</f>
        <v>3</v>
      </c>
      <c r="M103" s="184">
        <f>+'[1]3. DefEstrategia CECYTES'!U30</f>
        <v>3</v>
      </c>
      <c r="N103" s="184">
        <f>+'[1]3. DefEstrategia CECYTES'!Y30</f>
        <v>3</v>
      </c>
      <c r="O103" s="184">
        <f>+'[1]3. DefEstrategia CECYTES'!AC30</f>
        <v>3</v>
      </c>
      <c r="P103" s="184">
        <v>3</v>
      </c>
      <c r="Q103" s="184">
        <v>3</v>
      </c>
      <c r="R103" s="184">
        <v>3</v>
      </c>
      <c r="S103" s="184"/>
      <c r="T103" s="184">
        <f aca="true" t="shared" si="19" ref="T103:T114">SUM(P103:S103)</f>
        <v>9</v>
      </c>
      <c r="U103" s="185">
        <f aca="true" t="shared" si="20" ref="U103:U114">+(T103*100)/J103</f>
        <v>75</v>
      </c>
      <c r="V103" s="162"/>
    </row>
    <row r="104" spans="1:22" s="163" customFormat="1" ht="12.75">
      <c r="A104" s="164"/>
      <c r="B104" s="165"/>
      <c r="C104" s="165"/>
      <c r="D104" s="165"/>
      <c r="E104" s="165"/>
      <c r="F104" s="165"/>
      <c r="G104" s="186">
        <f>+G103+1</f>
        <v>2</v>
      </c>
      <c r="H104" s="181" t="s">
        <v>355</v>
      </c>
      <c r="I104" s="182" t="s">
        <v>235</v>
      </c>
      <c r="J104" s="196">
        <f t="shared" si="18"/>
        <v>20</v>
      </c>
      <c r="K104" s="196">
        <f t="shared" si="18"/>
        <v>20</v>
      </c>
      <c r="L104" s="184">
        <f>+'[1]3. DefEstrategia CECYTES'!Q31</f>
        <v>5</v>
      </c>
      <c r="M104" s="184">
        <f>+'[1]3. DefEstrategia CECYTES'!U31</f>
        <v>6</v>
      </c>
      <c r="N104" s="184">
        <f>+'[1]3. DefEstrategia CECYTES'!Y31</f>
        <v>4</v>
      </c>
      <c r="O104" s="184">
        <f>+'[1]3. DefEstrategia CECYTES'!AC31</f>
        <v>5</v>
      </c>
      <c r="P104" s="184">
        <v>5</v>
      </c>
      <c r="Q104" s="184">
        <v>6</v>
      </c>
      <c r="R104" s="184">
        <v>4</v>
      </c>
      <c r="S104" s="184"/>
      <c r="T104" s="184">
        <f t="shared" si="19"/>
        <v>15</v>
      </c>
      <c r="U104" s="185">
        <f t="shared" si="20"/>
        <v>75</v>
      </c>
      <c r="V104" s="162"/>
    </row>
    <row r="105" spans="1:22" s="163" customFormat="1" ht="25.5">
      <c r="A105" s="164"/>
      <c r="B105" s="165"/>
      <c r="C105" s="165"/>
      <c r="D105" s="165"/>
      <c r="E105" s="165"/>
      <c r="F105" s="165"/>
      <c r="G105" s="186">
        <f aca="true" t="shared" si="21" ref="G105:G114">+G104+1</f>
        <v>3</v>
      </c>
      <c r="H105" s="181" t="s">
        <v>356</v>
      </c>
      <c r="I105" s="182" t="s">
        <v>247</v>
      </c>
      <c r="J105" s="196">
        <f t="shared" si="18"/>
        <v>12</v>
      </c>
      <c r="K105" s="196">
        <f t="shared" si="18"/>
        <v>12</v>
      </c>
      <c r="L105" s="184">
        <f>+'[1]3. DefEstrategia CECYTES'!Q32</f>
        <v>3</v>
      </c>
      <c r="M105" s="184">
        <f>+'[1]3. DefEstrategia CECYTES'!U32</f>
        <v>3</v>
      </c>
      <c r="N105" s="184">
        <f>+'[1]3. DefEstrategia CECYTES'!Y32</f>
        <v>3</v>
      </c>
      <c r="O105" s="184">
        <f>+'[1]3. DefEstrategia CECYTES'!AC32</f>
        <v>3</v>
      </c>
      <c r="P105" s="184">
        <v>3</v>
      </c>
      <c r="Q105" s="184">
        <v>3</v>
      </c>
      <c r="R105" s="184">
        <v>3</v>
      </c>
      <c r="S105" s="184"/>
      <c r="T105" s="184">
        <f t="shared" si="19"/>
        <v>9</v>
      </c>
      <c r="U105" s="185">
        <f t="shared" si="20"/>
        <v>75</v>
      </c>
      <c r="V105" s="162"/>
    </row>
    <row r="106" spans="1:22" s="217" customFormat="1" ht="89.25">
      <c r="A106" s="214"/>
      <c r="B106" s="215"/>
      <c r="C106" s="215"/>
      <c r="D106" s="215"/>
      <c r="E106" s="215"/>
      <c r="F106" s="165"/>
      <c r="G106" s="186">
        <f t="shared" si="21"/>
        <v>4</v>
      </c>
      <c r="H106" s="181" t="s">
        <v>357</v>
      </c>
      <c r="I106" s="182" t="s">
        <v>243</v>
      </c>
      <c r="J106" s="196">
        <f t="shared" si="18"/>
        <v>9</v>
      </c>
      <c r="K106" s="196">
        <f t="shared" si="18"/>
        <v>8</v>
      </c>
      <c r="L106" s="184">
        <f>+'[1]3. DefEstrategia CECYTES'!Q33</f>
        <v>2</v>
      </c>
      <c r="M106" s="184">
        <f>+'[1]3. DefEstrategia CECYTES'!U33</f>
        <v>2</v>
      </c>
      <c r="N106" s="184">
        <f>+'[1]3. DefEstrategia CECYTES'!Y33</f>
        <v>3</v>
      </c>
      <c r="O106" s="184">
        <f>+'[1]3. DefEstrategia CECYTES'!AC33</f>
        <v>2</v>
      </c>
      <c r="P106" s="184">
        <v>1</v>
      </c>
      <c r="Q106" s="184">
        <v>2</v>
      </c>
      <c r="R106" s="184">
        <v>4</v>
      </c>
      <c r="S106" s="184"/>
      <c r="T106" s="184">
        <f t="shared" si="19"/>
        <v>7</v>
      </c>
      <c r="U106" s="185">
        <f t="shared" si="20"/>
        <v>77.77777777777777</v>
      </c>
      <c r="V106" s="225" t="s">
        <v>358</v>
      </c>
    </row>
    <row r="107" spans="1:22" s="154" customFormat="1" ht="12.75">
      <c r="A107" s="155"/>
      <c r="B107" s="156"/>
      <c r="C107" s="156"/>
      <c r="D107" s="156"/>
      <c r="E107" s="156"/>
      <c r="F107" s="165"/>
      <c r="G107" s="186">
        <f t="shared" si="21"/>
        <v>5</v>
      </c>
      <c r="H107" s="181" t="s">
        <v>359</v>
      </c>
      <c r="I107" s="182" t="s">
        <v>235</v>
      </c>
      <c r="J107" s="196">
        <f t="shared" si="18"/>
        <v>2</v>
      </c>
      <c r="K107" s="196">
        <f t="shared" si="18"/>
        <v>2</v>
      </c>
      <c r="L107" s="184">
        <f>+'[1]3. DefEstrategia CECYTES'!Q34</f>
        <v>0</v>
      </c>
      <c r="M107" s="184">
        <f>+'[1]3. DefEstrategia CECYTES'!U34</f>
        <v>1</v>
      </c>
      <c r="N107" s="184">
        <f>+'[1]3. DefEstrategia CECYTES'!Y34</f>
        <v>0</v>
      </c>
      <c r="O107" s="184">
        <f>+'[1]3. DefEstrategia CECYTES'!AC34</f>
        <v>1</v>
      </c>
      <c r="P107" s="184">
        <v>0</v>
      </c>
      <c r="Q107" s="184">
        <v>1</v>
      </c>
      <c r="R107" s="184">
        <v>0</v>
      </c>
      <c r="S107" s="184"/>
      <c r="T107" s="184">
        <f t="shared" si="19"/>
        <v>1</v>
      </c>
      <c r="U107" s="185">
        <f t="shared" si="20"/>
        <v>50</v>
      </c>
      <c r="V107" s="188"/>
    </row>
    <row r="108" spans="1:22" s="163" customFormat="1" ht="38.25">
      <c r="A108" s="164" t="s">
        <v>223</v>
      </c>
      <c r="B108" s="165" t="s">
        <v>223</v>
      </c>
      <c r="C108" s="165" t="s">
        <v>223</v>
      </c>
      <c r="D108" s="165" t="s">
        <v>223</v>
      </c>
      <c r="E108" s="165"/>
      <c r="F108" s="165"/>
      <c r="G108" s="186">
        <f t="shared" si="21"/>
        <v>6</v>
      </c>
      <c r="H108" s="181" t="s">
        <v>360</v>
      </c>
      <c r="I108" s="182" t="s">
        <v>235</v>
      </c>
      <c r="J108" s="196">
        <f t="shared" si="18"/>
        <v>8</v>
      </c>
      <c r="K108" s="196">
        <f t="shared" si="18"/>
        <v>8</v>
      </c>
      <c r="L108" s="184">
        <f>+'[1]3. DefEstrategia CECYTES'!Q35</f>
        <v>2</v>
      </c>
      <c r="M108" s="184">
        <f>+'[1]3. DefEstrategia CECYTES'!U35</f>
        <v>2</v>
      </c>
      <c r="N108" s="184">
        <f>+'[1]3. DefEstrategia CECYTES'!Y35</f>
        <v>2</v>
      </c>
      <c r="O108" s="184">
        <f>+'[1]3. DefEstrategia CECYTES'!AC35</f>
        <v>2</v>
      </c>
      <c r="P108" s="184">
        <v>2</v>
      </c>
      <c r="Q108" s="184">
        <v>2</v>
      </c>
      <c r="R108" s="184">
        <v>3</v>
      </c>
      <c r="S108" s="184"/>
      <c r="T108" s="184">
        <f t="shared" si="19"/>
        <v>7</v>
      </c>
      <c r="U108" s="185">
        <f t="shared" si="20"/>
        <v>87.5</v>
      </c>
      <c r="V108" s="162" t="s">
        <v>361</v>
      </c>
    </row>
    <row r="109" spans="1:22" s="163" customFormat="1" ht="25.5">
      <c r="A109" s="164"/>
      <c r="B109" s="165"/>
      <c r="C109" s="165"/>
      <c r="D109" s="165"/>
      <c r="E109" s="165"/>
      <c r="F109" s="165"/>
      <c r="G109" s="186">
        <f t="shared" si="21"/>
        <v>7</v>
      </c>
      <c r="H109" s="181" t="s">
        <v>362</v>
      </c>
      <c r="I109" s="182" t="s">
        <v>241</v>
      </c>
      <c r="J109" s="196">
        <f t="shared" si="18"/>
        <v>13</v>
      </c>
      <c r="K109" s="196">
        <f t="shared" si="18"/>
        <v>13</v>
      </c>
      <c r="L109" s="184">
        <f>+'[1]3. DefEstrategia CECYTES'!Q36</f>
        <v>3</v>
      </c>
      <c r="M109" s="184">
        <f>+'[1]3. DefEstrategia CECYTES'!U36</f>
        <v>3</v>
      </c>
      <c r="N109" s="184">
        <f>+'[1]3. DefEstrategia CECYTES'!Y36</f>
        <v>4</v>
      </c>
      <c r="O109" s="184">
        <f>+'[1]3. DefEstrategia CECYTES'!AC36</f>
        <v>3</v>
      </c>
      <c r="P109" s="184">
        <v>3</v>
      </c>
      <c r="Q109" s="184">
        <v>3</v>
      </c>
      <c r="R109" s="184">
        <v>4</v>
      </c>
      <c r="S109" s="184"/>
      <c r="T109" s="184">
        <f t="shared" si="19"/>
        <v>10</v>
      </c>
      <c r="U109" s="185">
        <f t="shared" si="20"/>
        <v>76.92307692307692</v>
      </c>
      <c r="V109" s="162"/>
    </row>
    <row r="110" spans="1:22" s="204" customFormat="1" ht="33.75">
      <c r="A110" s="202"/>
      <c r="B110" s="191"/>
      <c r="C110" s="191"/>
      <c r="D110" s="191"/>
      <c r="E110" s="191"/>
      <c r="F110" s="191"/>
      <c r="G110" s="203">
        <f t="shared" si="21"/>
        <v>8</v>
      </c>
      <c r="H110" s="193" t="s">
        <v>363</v>
      </c>
      <c r="I110" s="182" t="s">
        <v>364</v>
      </c>
      <c r="J110" s="184">
        <f t="shared" si="18"/>
        <v>1</v>
      </c>
      <c r="K110" s="184">
        <f t="shared" si="18"/>
        <v>1</v>
      </c>
      <c r="L110" s="184">
        <f>+'[1]3. DefEstrategia CECYTES'!Q37</f>
        <v>0</v>
      </c>
      <c r="M110" s="184">
        <f>+'[1]3. DefEstrategia CECYTES'!U37</f>
        <v>1</v>
      </c>
      <c r="N110" s="184">
        <f>+'[1]3. DefEstrategia CECYTES'!Y37</f>
        <v>0</v>
      </c>
      <c r="O110" s="184">
        <f>+'[1]3. DefEstrategia CECYTES'!AC37</f>
        <v>0</v>
      </c>
      <c r="P110" s="184">
        <v>0</v>
      </c>
      <c r="Q110" s="184">
        <v>0</v>
      </c>
      <c r="R110" s="184">
        <v>0</v>
      </c>
      <c r="S110" s="184"/>
      <c r="T110" s="184">
        <f t="shared" si="19"/>
        <v>0</v>
      </c>
      <c r="U110" s="185">
        <f t="shared" si="20"/>
        <v>0</v>
      </c>
      <c r="V110" s="187" t="s">
        <v>365</v>
      </c>
    </row>
    <row r="111" spans="1:22" s="204" customFormat="1" ht="12.75">
      <c r="A111" s="202"/>
      <c r="B111" s="191"/>
      <c r="C111" s="191"/>
      <c r="D111" s="191"/>
      <c r="E111" s="191"/>
      <c r="F111" s="191"/>
      <c r="G111" s="203">
        <f t="shared" si="21"/>
        <v>9</v>
      </c>
      <c r="H111" s="193" t="s">
        <v>366</v>
      </c>
      <c r="I111" s="182" t="s">
        <v>364</v>
      </c>
      <c r="J111" s="184">
        <f t="shared" si="18"/>
        <v>1</v>
      </c>
      <c r="K111" s="184">
        <f t="shared" si="18"/>
        <v>1</v>
      </c>
      <c r="L111" s="184">
        <f>+'[1]3. DefEstrategia CECYTES'!Q38</f>
        <v>1</v>
      </c>
      <c r="M111" s="184">
        <f>+'[1]3. DefEstrategia CECYTES'!U38</f>
        <v>0</v>
      </c>
      <c r="N111" s="184">
        <f>+'[1]3. DefEstrategia CECYTES'!Y38</f>
        <v>0</v>
      </c>
      <c r="O111" s="184">
        <f>+'[1]3. DefEstrategia CECYTES'!AC38</f>
        <v>0</v>
      </c>
      <c r="P111" s="184">
        <v>1</v>
      </c>
      <c r="Q111" s="184">
        <v>0</v>
      </c>
      <c r="R111" s="184">
        <v>0</v>
      </c>
      <c r="S111" s="184"/>
      <c r="T111" s="184">
        <f t="shared" si="19"/>
        <v>1</v>
      </c>
      <c r="U111" s="185">
        <f t="shared" si="20"/>
        <v>100</v>
      </c>
      <c r="V111" s="187"/>
    </row>
    <row r="112" spans="1:22" s="204" customFormat="1" ht="25.5">
      <c r="A112" s="202"/>
      <c r="B112" s="191"/>
      <c r="C112" s="191"/>
      <c r="D112" s="191"/>
      <c r="E112" s="191"/>
      <c r="F112" s="191"/>
      <c r="G112" s="203">
        <f t="shared" si="21"/>
        <v>10</v>
      </c>
      <c r="H112" s="193" t="s">
        <v>367</v>
      </c>
      <c r="I112" s="182" t="s">
        <v>368</v>
      </c>
      <c r="J112" s="184">
        <f t="shared" si="18"/>
        <v>1</v>
      </c>
      <c r="K112" s="184">
        <f t="shared" si="18"/>
        <v>1</v>
      </c>
      <c r="L112" s="184">
        <f>+'[1]3. DefEstrategia CECYTES'!Q39</f>
        <v>0</v>
      </c>
      <c r="M112" s="184">
        <f>+'[1]3. DefEstrategia CECYTES'!U39</f>
        <v>1</v>
      </c>
      <c r="N112" s="184">
        <f>+'[1]3. DefEstrategia CECYTES'!Y39</f>
        <v>0</v>
      </c>
      <c r="O112" s="184">
        <f>+'[1]3. DefEstrategia CECYTES'!AC39</f>
        <v>0</v>
      </c>
      <c r="P112" s="184">
        <v>0</v>
      </c>
      <c r="Q112" s="184">
        <v>0</v>
      </c>
      <c r="R112" s="184">
        <v>1</v>
      </c>
      <c r="S112" s="184"/>
      <c r="T112" s="184">
        <f t="shared" si="19"/>
        <v>1</v>
      </c>
      <c r="U112" s="185">
        <f t="shared" si="20"/>
        <v>100</v>
      </c>
      <c r="V112" s="187" t="s">
        <v>341</v>
      </c>
    </row>
    <row r="113" spans="1:22" s="204" customFormat="1" ht="51">
      <c r="A113" s="202"/>
      <c r="B113" s="191"/>
      <c r="C113" s="191"/>
      <c r="D113" s="191"/>
      <c r="E113" s="191"/>
      <c r="F113" s="191"/>
      <c r="G113" s="203">
        <f t="shared" si="21"/>
        <v>11</v>
      </c>
      <c r="H113" s="193" t="s">
        <v>369</v>
      </c>
      <c r="I113" s="182" t="s">
        <v>368</v>
      </c>
      <c r="J113" s="184">
        <f t="shared" si="18"/>
        <v>3</v>
      </c>
      <c r="K113" s="184">
        <f t="shared" si="18"/>
        <v>3</v>
      </c>
      <c r="L113" s="184">
        <f>+'[1]3. DefEstrategia CECYTES'!Q40</f>
        <v>0</v>
      </c>
      <c r="M113" s="184">
        <f>+'[1]3. DefEstrategia CECYTES'!U40</f>
        <v>1</v>
      </c>
      <c r="N113" s="184">
        <f>+'[1]3. DefEstrategia CECYTES'!Y40</f>
        <v>1</v>
      </c>
      <c r="O113" s="184">
        <f>+'[1]3. DefEstrategia CECYTES'!AC40</f>
        <v>1</v>
      </c>
      <c r="P113" s="184">
        <v>0</v>
      </c>
      <c r="Q113" s="184">
        <v>0</v>
      </c>
      <c r="R113" s="184">
        <v>0</v>
      </c>
      <c r="S113" s="184"/>
      <c r="T113" s="184">
        <f t="shared" si="19"/>
        <v>0</v>
      </c>
      <c r="U113" s="185">
        <f t="shared" si="20"/>
        <v>0</v>
      </c>
      <c r="V113" s="187" t="s">
        <v>370</v>
      </c>
    </row>
    <row r="114" spans="1:22" s="204" customFormat="1" ht="25.5">
      <c r="A114" s="202"/>
      <c r="B114" s="191"/>
      <c r="C114" s="191"/>
      <c r="D114" s="191"/>
      <c r="E114" s="191"/>
      <c r="F114" s="191"/>
      <c r="G114" s="203">
        <f t="shared" si="21"/>
        <v>12</v>
      </c>
      <c r="H114" s="193" t="s">
        <v>371</v>
      </c>
      <c r="I114" s="182" t="s">
        <v>364</v>
      </c>
      <c r="J114" s="184">
        <f t="shared" si="18"/>
        <v>1</v>
      </c>
      <c r="K114" s="184">
        <f t="shared" si="18"/>
        <v>1</v>
      </c>
      <c r="L114" s="184">
        <f>+'[1]3. DefEstrategia CECYTES'!Q41</f>
        <v>0</v>
      </c>
      <c r="M114" s="184">
        <f>+'[1]3. DefEstrategia CECYTES'!U41</f>
        <v>1</v>
      </c>
      <c r="N114" s="184">
        <f>+'[1]3. DefEstrategia CECYTES'!Y41</f>
        <v>0</v>
      </c>
      <c r="O114" s="184">
        <f>+'[1]3. DefEstrategia CECYTES'!AC41</f>
        <v>0</v>
      </c>
      <c r="P114" s="184">
        <v>0</v>
      </c>
      <c r="Q114" s="184">
        <v>1</v>
      </c>
      <c r="R114" s="184">
        <v>0</v>
      </c>
      <c r="S114" s="184"/>
      <c r="T114" s="184">
        <f t="shared" si="19"/>
        <v>1</v>
      </c>
      <c r="U114" s="185">
        <f t="shared" si="20"/>
        <v>100</v>
      </c>
      <c r="V114" s="206"/>
    </row>
    <row r="115" spans="1:22" s="163" customFormat="1" ht="12.75">
      <c r="A115" s="164"/>
      <c r="B115" s="165"/>
      <c r="C115" s="165"/>
      <c r="D115" s="165"/>
      <c r="E115" s="165"/>
      <c r="F115" s="170"/>
      <c r="G115" s="186"/>
      <c r="H115" s="186"/>
      <c r="I115" s="186"/>
      <c r="J115" s="196"/>
      <c r="K115" s="196"/>
      <c r="L115" s="197"/>
      <c r="M115" s="197"/>
      <c r="N115" s="197"/>
      <c r="O115" s="197"/>
      <c r="P115" s="186"/>
      <c r="Q115" s="203"/>
      <c r="R115" s="203"/>
      <c r="S115" s="166"/>
      <c r="T115" s="168"/>
      <c r="U115" s="169"/>
      <c r="V115" s="162"/>
    </row>
    <row r="116" spans="1:22" s="163" customFormat="1" ht="12.75">
      <c r="A116" s="210" t="s">
        <v>372</v>
      </c>
      <c r="B116" s="165"/>
      <c r="C116" s="165"/>
      <c r="D116" s="165"/>
      <c r="E116" s="165"/>
      <c r="F116" s="165"/>
      <c r="G116" s="186"/>
      <c r="H116" s="171" t="s">
        <v>373</v>
      </c>
      <c r="I116" s="171"/>
      <c r="J116" s="220"/>
      <c r="K116" s="220"/>
      <c r="L116" s="177"/>
      <c r="M116" s="177"/>
      <c r="N116" s="220"/>
      <c r="O116" s="177"/>
      <c r="P116" s="177"/>
      <c r="Q116" s="177"/>
      <c r="R116" s="220"/>
      <c r="S116" s="226"/>
      <c r="T116" s="173"/>
      <c r="U116" s="174"/>
      <c r="V116" s="162"/>
    </row>
    <row r="117" spans="1:22" s="163" customFormat="1" ht="25.5">
      <c r="A117" s="164"/>
      <c r="B117" s="165"/>
      <c r="C117" s="165"/>
      <c r="D117" s="165"/>
      <c r="E117" s="165"/>
      <c r="F117" s="213" t="s">
        <v>372</v>
      </c>
      <c r="G117" s="186"/>
      <c r="H117" s="171" t="s">
        <v>374</v>
      </c>
      <c r="I117" s="171" t="s">
        <v>223</v>
      </c>
      <c r="J117" s="177">
        <f>SUM(J118:J131)</f>
        <v>48</v>
      </c>
      <c r="K117" s="177">
        <f>SUM(K118:K131)</f>
        <v>49</v>
      </c>
      <c r="L117" s="177">
        <f aca="true" t="shared" si="22" ref="L117:T117">SUM(L118:L131)</f>
        <v>15</v>
      </c>
      <c r="M117" s="177">
        <f t="shared" si="22"/>
        <v>10</v>
      </c>
      <c r="N117" s="220">
        <f t="shared" si="22"/>
        <v>14</v>
      </c>
      <c r="O117" s="177">
        <f t="shared" si="22"/>
        <v>9</v>
      </c>
      <c r="P117" s="177">
        <f t="shared" si="22"/>
        <v>16</v>
      </c>
      <c r="Q117" s="177">
        <f t="shared" si="22"/>
        <v>10</v>
      </c>
      <c r="R117" s="220">
        <f t="shared" si="22"/>
        <v>11</v>
      </c>
      <c r="S117" s="177">
        <f t="shared" si="22"/>
        <v>0</v>
      </c>
      <c r="T117" s="177">
        <f t="shared" si="22"/>
        <v>37</v>
      </c>
      <c r="U117" s="178">
        <f>+(T117*100)/J117</f>
        <v>77.08333333333333</v>
      </c>
      <c r="V117" s="218"/>
    </row>
    <row r="118" spans="1:22" s="163" customFormat="1" ht="12.75">
      <c r="A118" s="164"/>
      <c r="B118" s="165"/>
      <c r="C118" s="165"/>
      <c r="D118" s="165"/>
      <c r="E118" s="165"/>
      <c r="F118" s="165"/>
      <c r="G118" s="186">
        <v>1</v>
      </c>
      <c r="H118" s="181" t="s">
        <v>375</v>
      </c>
      <c r="I118" s="182" t="s">
        <v>247</v>
      </c>
      <c r="J118" s="196">
        <f>SUM(L118:O118)</f>
        <v>2</v>
      </c>
      <c r="K118" s="196">
        <f>SUM(M118:P118)</f>
        <v>2</v>
      </c>
      <c r="L118" s="184">
        <f>+'[1]3. DefEstrategia CECYTES'!Q69</f>
        <v>1</v>
      </c>
      <c r="M118" s="184">
        <f>+'[1]3. DefEstrategia CECYTES'!U69</f>
        <v>0</v>
      </c>
      <c r="N118" s="184">
        <f>+'[1]3. DefEstrategia CECYTES'!Y69</f>
        <v>0</v>
      </c>
      <c r="O118" s="184">
        <f>+'[1]3. DefEstrategia CECYTES'!AC69</f>
        <v>1</v>
      </c>
      <c r="P118" s="184">
        <v>1</v>
      </c>
      <c r="Q118" s="184">
        <v>0</v>
      </c>
      <c r="R118" s="184">
        <v>0</v>
      </c>
      <c r="S118" s="184"/>
      <c r="T118" s="184">
        <f aca="true" t="shared" si="23" ref="T118:T131">SUM(P118:S118)</f>
        <v>1</v>
      </c>
      <c r="U118" s="185">
        <f aca="true" t="shared" si="24" ref="U118:U131">+(T118*100)/J118</f>
        <v>50</v>
      </c>
      <c r="V118" s="162"/>
    </row>
    <row r="119" spans="1:22" s="163" customFormat="1" ht="25.5">
      <c r="A119" s="164"/>
      <c r="B119" s="165"/>
      <c r="C119" s="165"/>
      <c r="D119" s="165"/>
      <c r="E119" s="165"/>
      <c r="F119" s="165"/>
      <c r="G119" s="186">
        <f aca="true" t="shared" si="25" ref="G119:G130">+G118+1</f>
        <v>2</v>
      </c>
      <c r="H119" s="181" t="s">
        <v>376</v>
      </c>
      <c r="I119" s="182" t="s">
        <v>377</v>
      </c>
      <c r="J119" s="196">
        <f aca="true" t="shared" si="26" ref="J119:K131">SUM(L119:O119)</f>
        <v>3</v>
      </c>
      <c r="K119" s="196">
        <f t="shared" si="26"/>
        <v>3</v>
      </c>
      <c r="L119" s="184">
        <f>+'[1]3. DefEstrategia CECYTES'!Q70</f>
        <v>2</v>
      </c>
      <c r="M119" s="184">
        <f>+'[1]3. DefEstrategia CECYTES'!U70</f>
        <v>0</v>
      </c>
      <c r="N119" s="184">
        <f>+'[1]3. DefEstrategia CECYTES'!Y70</f>
        <v>0</v>
      </c>
      <c r="O119" s="184">
        <f>+'[1]3. DefEstrategia CECYTES'!AC70</f>
        <v>1</v>
      </c>
      <c r="P119" s="184">
        <v>2</v>
      </c>
      <c r="Q119" s="184">
        <v>0</v>
      </c>
      <c r="R119" s="184">
        <v>0</v>
      </c>
      <c r="S119" s="184"/>
      <c r="T119" s="184">
        <f t="shared" si="23"/>
        <v>2</v>
      </c>
      <c r="U119" s="185">
        <f t="shared" si="24"/>
        <v>66.66666666666667</v>
      </c>
      <c r="V119" s="162"/>
    </row>
    <row r="120" spans="1:22" s="163" customFormat="1" ht="38.25">
      <c r="A120" s="164"/>
      <c r="B120" s="165"/>
      <c r="C120" s="165"/>
      <c r="D120" s="165"/>
      <c r="E120" s="165"/>
      <c r="F120" s="165"/>
      <c r="G120" s="186">
        <f t="shared" si="25"/>
        <v>3</v>
      </c>
      <c r="H120" s="181" t="s">
        <v>378</v>
      </c>
      <c r="I120" s="182" t="s">
        <v>241</v>
      </c>
      <c r="J120" s="196">
        <f t="shared" si="26"/>
        <v>3</v>
      </c>
      <c r="K120" s="196">
        <f t="shared" si="26"/>
        <v>3</v>
      </c>
      <c r="L120" s="184">
        <f>+'[1]3. DefEstrategia CECYTES'!Q71</f>
        <v>3</v>
      </c>
      <c r="M120" s="184">
        <f>+'[1]3. DefEstrategia CECYTES'!U71</f>
        <v>0</v>
      </c>
      <c r="N120" s="184">
        <f>+'[1]3. DefEstrategia CECYTES'!Y71</f>
        <v>0</v>
      </c>
      <c r="O120" s="184">
        <f>+'[1]3. DefEstrategia CECYTES'!AC71</f>
        <v>0</v>
      </c>
      <c r="P120" s="184">
        <v>3</v>
      </c>
      <c r="Q120" s="184">
        <v>0</v>
      </c>
      <c r="R120" s="184">
        <v>0</v>
      </c>
      <c r="S120" s="184"/>
      <c r="T120" s="184">
        <f t="shared" si="23"/>
        <v>3</v>
      </c>
      <c r="U120" s="185">
        <f t="shared" si="24"/>
        <v>100</v>
      </c>
      <c r="V120" s="162"/>
    </row>
    <row r="121" spans="1:22" s="163" customFormat="1" ht="38.25">
      <c r="A121" s="164"/>
      <c r="B121" s="165"/>
      <c r="C121" s="165"/>
      <c r="D121" s="165"/>
      <c r="E121" s="165"/>
      <c r="F121" s="165"/>
      <c r="G121" s="186">
        <f t="shared" si="25"/>
        <v>4</v>
      </c>
      <c r="H121" s="181" t="s">
        <v>379</v>
      </c>
      <c r="I121" s="182" t="s">
        <v>241</v>
      </c>
      <c r="J121" s="196">
        <f t="shared" si="26"/>
        <v>3</v>
      </c>
      <c r="K121" s="196">
        <f t="shared" si="26"/>
        <v>3</v>
      </c>
      <c r="L121" s="184">
        <f>+'[1]3. DefEstrategia CECYTES'!Q72</f>
        <v>1</v>
      </c>
      <c r="M121" s="184">
        <f>+'[1]3. DefEstrategia CECYTES'!U72</f>
        <v>0</v>
      </c>
      <c r="N121" s="184">
        <f>+'[1]3. DefEstrategia CECYTES'!Y72</f>
        <v>1</v>
      </c>
      <c r="O121" s="184">
        <f>+'[1]3. DefEstrategia CECYTES'!AC72</f>
        <v>1</v>
      </c>
      <c r="P121" s="184">
        <v>1</v>
      </c>
      <c r="Q121" s="184">
        <v>0</v>
      </c>
      <c r="R121" s="184">
        <v>1</v>
      </c>
      <c r="S121" s="184"/>
      <c r="T121" s="184">
        <f t="shared" si="23"/>
        <v>2</v>
      </c>
      <c r="U121" s="185">
        <f t="shared" si="24"/>
        <v>66.66666666666667</v>
      </c>
      <c r="V121" s="162"/>
    </row>
    <row r="122" spans="1:22" s="163" customFormat="1" ht="38.25">
      <c r="A122" s="164"/>
      <c r="B122" s="165"/>
      <c r="C122" s="165"/>
      <c r="D122" s="165"/>
      <c r="E122" s="165"/>
      <c r="F122" s="165"/>
      <c r="G122" s="186">
        <f t="shared" si="25"/>
        <v>5</v>
      </c>
      <c r="H122" s="181" t="s">
        <v>380</v>
      </c>
      <c r="I122" s="182" t="s">
        <v>241</v>
      </c>
      <c r="J122" s="196">
        <f t="shared" si="26"/>
        <v>2</v>
      </c>
      <c r="K122" s="196">
        <f t="shared" si="26"/>
        <v>2</v>
      </c>
      <c r="L122" s="184">
        <f>+'[1]3. DefEstrategia CECYTES'!Q73</f>
        <v>1</v>
      </c>
      <c r="M122" s="184">
        <f>+'[1]3. DefEstrategia CECYTES'!U73</f>
        <v>0</v>
      </c>
      <c r="N122" s="184">
        <f>+'[1]3. DefEstrategia CECYTES'!Y73</f>
        <v>1</v>
      </c>
      <c r="O122" s="184">
        <f>+'[1]3. DefEstrategia CECYTES'!AC73</f>
        <v>0</v>
      </c>
      <c r="P122" s="184">
        <v>1</v>
      </c>
      <c r="Q122" s="184">
        <v>0</v>
      </c>
      <c r="R122" s="184">
        <v>1</v>
      </c>
      <c r="S122" s="184"/>
      <c r="T122" s="184">
        <f t="shared" si="23"/>
        <v>2</v>
      </c>
      <c r="U122" s="185">
        <f t="shared" si="24"/>
        <v>100</v>
      </c>
      <c r="V122" s="162"/>
    </row>
    <row r="123" spans="1:22" s="163" customFormat="1" ht="25.5">
      <c r="A123" s="164"/>
      <c r="B123" s="165"/>
      <c r="C123" s="165"/>
      <c r="D123" s="165"/>
      <c r="E123" s="165"/>
      <c r="F123" s="165"/>
      <c r="G123" s="186">
        <f t="shared" si="25"/>
        <v>6</v>
      </c>
      <c r="H123" s="181" t="s">
        <v>381</v>
      </c>
      <c r="I123" s="182" t="s">
        <v>377</v>
      </c>
      <c r="J123" s="196">
        <f t="shared" si="26"/>
        <v>1</v>
      </c>
      <c r="K123" s="196">
        <f t="shared" si="26"/>
        <v>1</v>
      </c>
      <c r="L123" s="184">
        <f>+'[1]3. DefEstrategia CECYTES'!Q74</f>
        <v>0</v>
      </c>
      <c r="M123" s="184">
        <f>+'[1]3. DefEstrategia CECYTES'!U74</f>
        <v>0</v>
      </c>
      <c r="N123" s="184">
        <f>+'[1]3. DefEstrategia CECYTES'!Y74</f>
        <v>1</v>
      </c>
      <c r="O123" s="184">
        <f>+'[1]3. DefEstrategia CECYTES'!AC74</f>
        <v>0</v>
      </c>
      <c r="P123" s="184">
        <v>0</v>
      </c>
      <c r="Q123" s="184">
        <v>1</v>
      </c>
      <c r="R123" s="184">
        <v>0</v>
      </c>
      <c r="S123" s="184"/>
      <c r="T123" s="184">
        <f t="shared" si="23"/>
        <v>1</v>
      </c>
      <c r="U123" s="185">
        <f t="shared" si="24"/>
        <v>100</v>
      </c>
      <c r="V123" s="227"/>
    </row>
    <row r="124" spans="1:22" s="217" customFormat="1" ht="25.5">
      <c r="A124" s="214"/>
      <c r="B124" s="215"/>
      <c r="C124" s="215"/>
      <c r="D124" s="215"/>
      <c r="E124" s="215"/>
      <c r="F124" s="165"/>
      <c r="G124" s="186">
        <f t="shared" si="25"/>
        <v>7</v>
      </c>
      <c r="H124" s="181" t="s">
        <v>382</v>
      </c>
      <c r="I124" s="182" t="s">
        <v>377</v>
      </c>
      <c r="J124" s="196">
        <f t="shared" si="26"/>
        <v>2</v>
      </c>
      <c r="K124" s="196">
        <f t="shared" si="26"/>
        <v>2</v>
      </c>
      <c r="L124" s="184">
        <f>+'[1]3. DefEstrategia CECYTES'!Q75</f>
        <v>0</v>
      </c>
      <c r="M124" s="184">
        <f>+'[1]3. DefEstrategia CECYTES'!U75</f>
        <v>1</v>
      </c>
      <c r="N124" s="184">
        <f>+'[1]3. DefEstrategia CECYTES'!Y75</f>
        <v>0</v>
      </c>
      <c r="O124" s="184">
        <f>+'[1]3. DefEstrategia CECYTES'!AC75</f>
        <v>1</v>
      </c>
      <c r="P124" s="184">
        <v>0</v>
      </c>
      <c r="Q124" s="184">
        <v>1</v>
      </c>
      <c r="R124" s="184">
        <v>0</v>
      </c>
      <c r="S124" s="184"/>
      <c r="T124" s="184">
        <f t="shared" si="23"/>
        <v>1</v>
      </c>
      <c r="U124" s="185">
        <f t="shared" si="24"/>
        <v>50</v>
      </c>
      <c r="V124" s="216"/>
    </row>
    <row r="125" spans="1:22" s="154" customFormat="1" ht="25.5">
      <c r="A125" s="155"/>
      <c r="B125" s="156"/>
      <c r="C125" s="156"/>
      <c r="D125" s="156"/>
      <c r="E125" s="156"/>
      <c r="F125" s="165"/>
      <c r="G125" s="186">
        <f t="shared" si="25"/>
        <v>8</v>
      </c>
      <c r="H125" s="181" t="s">
        <v>383</v>
      </c>
      <c r="I125" s="182" t="s">
        <v>384</v>
      </c>
      <c r="J125" s="196">
        <f t="shared" si="26"/>
        <v>2</v>
      </c>
      <c r="K125" s="196">
        <f t="shared" si="26"/>
        <v>2</v>
      </c>
      <c r="L125" s="184">
        <f>+'[1]3. DefEstrategia CECYTES'!Q76</f>
        <v>0</v>
      </c>
      <c r="M125" s="184">
        <f>+'[1]3. DefEstrategia CECYTES'!U76</f>
        <v>1</v>
      </c>
      <c r="N125" s="184">
        <f>+'[1]3. DefEstrategia CECYTES'!Y76</f>
        <v>1</v>
      </c>
      <c r="O125" s="184">
        <f>+'[1]3. DefEstrategia CECYTES'!AC76</f>
        <v>0</v>
      </c>
      <c r="P125" s="184">
        <v>0</v>
      </c>
      <c r="Q125" s="184">
        <v>1</v>
      </c>
      <c r="R125" s="184">
        <v>1</v>
      </c>
      <c r="S125" s="184"/>
      <c r="T125" s="184">
        <f t="shared" si="23"/>
        <v>2</v>
      </c>
      <c r="U125" s="185">
        <f t="shared" si="24"/>
        <v>100</v>
      </c>
      <c r="V125" s="188"/>
    </row>
    <row r="126" spans="1:22" s="163" customFormat="1" ht="38.25">
      <c r="A126" s="164" t="s">
        <v>223</v>
      </c>
      <c r="B126" s="165" t="s">
        <v>223</v>
      </c>
      <c r="C126" s="165" t="s">
        <v>223</v>
      </c>
      <c r="D126" s="165" t="s">
        <v>223</v>
      </c>
      <c r="E126" s="165"/>
      <c r="F126" s="165"/>
      <c r="G126" s="186">
        <f t="shared" si="25"/>
        <v>9</v>
      </c>
      <c r="H126" s="181" t="s">
        <v>385</v>
      </c>
      <c r="I126" s="182" t="s">
        <v>241</v>
      </c>
      <c r="J126" s="196">
        <f t="shared" si="26"/>
        <v>8</v>
      </c>
      <c r="K126" s="196">
        <f t="shared" si="26"/>
        <v>8</v>
      </c>
      <c r="L126" s="184">
        <f>+'[1]3. DefEstrategia CECYTES'!Q77</f>
        <v>3</v>
      </c>
      <c r="M126" s="184">
        <f>+'[1]3. DefEstrategia CECYTES'!U77</f>
        <v>1</v>
      </c>
      <c r="N126" s="184">
        <f>+'[1]3. DefEstrategia CECYTES'!Y77</f>
        <v>3</v>
      </c>
      <c r="O126" s="184">
        <f>+'[1]3. DefEstrategia CECYTES'!AC77</f>
        <v>1</v>
      </c>
      <c r="P126" s="184">
        <v>3</v>
      </c>
      <c r="Q126" s="184">
        <v>1</v>
      </c>
      <c r="R126" s="184">
        <v>3</v>
      </c>
      <c r="S126" s="184"/>
      <c r="T126" s="184">
        <f t="shared" si="23"/>
        <v>7</v>
      </c>
      <c r="U126" s="185">
        <f t="shared" si="24"/>
        <v>87.5</v>
      </c>
      <c r="V126" s="162"/>
    </row>
    <row r="127" spans="1:22" s="204" customFormat="1" ht="33.75">
      <c r="A127" s="202"/>
      <c r="B127" s="191"/>
      <c r="C127" s="191"/>
      <c r="D127" s="191"/>
      <c r="E127" s="191"/>
      <c r="F127" s="191"/>
      <c r="G127" s="203">
        <f t="shared" si="25"/>
        <v>10</v>
      </c>
      <c r="H127" s="193" t="s">
        <v>386</v>
      </c>
      <c r="I127" s="182" t="s">
        <v>243</v>
      </c>
      <c r="J127" s="184">
        <f t="shared" si="26"/>
        <v>1</v>
      </c>
      <c r="K127" s="184">
        <f t="shared" si="26"/>
        <v>1</v>
      </c>
      <c r="L127" s="184">
        <f>+'[1]3. DefEstrategia CECYTES'!Q78</f>
        <v>0</v>
      </c>
      <c r="M127" s="184">
        <f>+'[1]3. DefEstrategia CECYTES'!U78</f>
        <v>1</v>
      </c>
      <c r="N127" s="184">
        <f>+'[1]3. DefEstrategia CECYTES'!Y78</f>
        <v>0</v>
      </c>
      <c r="O127" s="184">
        <f>+'[1]3. DefEstrategia CECYTES'!AC78</f>
        <v>0</v>
      </c>
      <c r="P127" s="184">
        <v>0</v>
      </c>
      <c r="Q127" s="184">
        <v>0</v>
      </c>
      <c r="R127" s="184">
        <v>0</v>
      </c>
      <c r="S127" s="184"/>
      <c r="T127" s="184">
        <f t="shared" si="23"/>
        <v>0</v>
      </c>
      <c r="U127" s="185">
        <f t="shared" si="24"/>
        <v>0</v>
      </c>
      <c r="V127" s="187" t="s">
        <v>387</v>
      </c>
    </row>
    <row r="128" spans="1:22" s="163" customFormat="1" ht="51">
      <c r="A128" s="164"/>
      <c r="B128" s="165"/>
      <c r="C128" s="165"/>
      <c r="D128" s="165"/>
      <c r="E128" s="165"/>
      <c r="F128" s="165"/>
      <c r="G128" s="186">
        <f t="shared" si="25"/>
        <v>11</v>
      </c>
      <c r="H128" s="181" t="s">
        <v>388</v>
      </c>
      <c r="I128" s="182" t="s">
        <v>243</v>
      </c>
      <c r="J128" s="196">
        <f t="shared" si="26"/>
        <v>11</v>
      </c>
      <c r="K128" s="196">
        <f t="shared" si="26"/>
        <v>12</v>
      </c>
      <c r="L128" s="184">
        <f>+'[1]3. DefEstrategia CECYTES'!Q79</f>
        <v>2</v>
      </c>
      <c r="M128" s="184">
        <f>+'[1]3. DefEstrategia CECYTES'!U79</f>
        <v>3</v>
      </c>
      <c r="N128" s="184">
        <f>+'[1]3. DefEstrategia CECYTES'!Y79</f>
        <v>4</v>
      </c>
      <c r="O128" s="184">
        <f>+'[1]3. DefEstrategia CECYTES'!AC79</f>
        <v>2</v>
      </c>
      <c r="P128" s="184">
        <v>3</v>
      </c>
      <c r="Q128" s="184">
        <v>2</v>
      </c>
      <c r="R128" s="184">
        <v>3</v>
      </c>
      <c r="S128" s="184"/>
      <c r="T128" s="184">
        <f t="shared" si="23"/>
        <v>8</v>
      </c>
      <c r="U128" s="185">
        <f t="shared" si="24"/>
        <v>72.72727272727273</v>
      </c>
      <c r="V128" s="227" t="s">
        <v>389</v>
      </c>
    </row>
    <row r="129" spans="1:22" s="163" customFormat="1" ht="25.5">
      <c r="A129" s="164"/>
      <c r="B129" s="165"/>
      <c r="C129" s="165"/>
      <c r="D129" s="165"/>
      <c r="E129" s="165"/>
      <c r="F129" s="165"/>
      <c r="G129" s="186">
        <f t="shared" si="25"/>
        <v>12</v>
      </c>
      <c r="H129" s="181" t="s">
        <v>390</v>
      </c>
      <c r="I129" s="182" t="s">
        <v>243</v>
      </c>
      <c r="J129" s="196">
        <f t="shared" si="26"/>
        <v>2</v>
      </c>
      <c r="K129" s="196">
        <f t="shared" si="26"/>
        <v>2</v>
      </c>
      <c r="L129" s="184">
        <f>+'[1]3. DefEstrategia CECYTES'!Q80</f>
        <v>0</v>
      </c>
      <c r="M129" s="184">
        <f>+'[1]3. DefEstrategia CECYTES'!U80</f>
        <v>1</v>
      </c>
      <c r="N129" s="184">
        <f>+'[1]3. DefEstrategia CECYTES'!Y80</f>
        <v>1</v>
      </c>
      <c r="O129" s="184">
        <f>+'[1]3. DefEstrategia CECYTES'!AC80</f>
        <v>0</v>
      </c>
      <c r="P129" s="184">
        <v>0</v>
      </c>
      <c r="Q129" s="184">
        <v>2</v>
      </c>
      <c r="R129" s="184">
        <v>0</v>
      </c>
      <c r="S129" s="184"/>
      <c r="T129" s="184">
        <f t="shared" si="23"/>
        <v>2</v>
      </c>
      <c r="U129" s="185">
        <f t="shared" si="24"/>
        <v>100</v>
      </c>
      <c r="V129" s="227"/>
    </row>
    <row r="130" spans="1:22" s="163" customFormat="1" ht="12.75">
      <c r="A130" s="164"/>
      <c r="B130" s="165"/>
      <c r="C130" s="165"/>
      <c r="D130" s="165"/>
      <c r="E130" s="165"/>
      <c r="F130" s="165"/>
      <c r="G130" s="186">
        <f t="shared" si="25"/>
        <v>13</v>
      </c>
      <c r="H130" s="181" t="s">
        <v>391</v>
      </c>
      <c r="I130" s="182" t="s">
        <v>247</v>
      </c>
      <c r="J130" s="196">
        <f t="shared" si="26"/>
        <v>4</v>
      </c>
      <c r="K130" s="196">
        <f t="shared" si="26"/>
        <v>4</v>
      </c>
      <c r="L130" s="184">
        <f>+'[1]3. DefEstrategia CECYTES'!Q81</f>
        <v>1</v>
      </c>
      <c r="M130" s="184">
        <f>+'[1]3. DefEstrategia CECYTES'!U81</f>
        <v>1</v>
      </c>
      <c r="N130" s="184">
        <f>+'[1]3. DefEstrategia CECYTES'!Y81</f>
        <v>1</v>
      </c>
      <c r="O130" s="184">
        <f>+'[1]3. DefEstrategia CECYTES'!AC81</f>
        <v>1</v>
      </c>
      <c r="P130" s="184">
        <v>1</v>
      </c>
      <c r="Q130" s="184">
        <v>1</v>
      </c>
      <c r="R130" s="184">
        <v>1</v>
      </c>
      <c r="S130" s="184"/>
      <c r="T130" s="184">
        <f t="shared" si="23"/>
        <v>3</v>
      </c>
      <c r="U130" s="185">
        <f t="shared" si="24"/>
        <v>75</v>
      </c>
      <c r="V130" s="162"/>
    </row>
    <row r="131" spans="1:22" s="163" customFormat="1" ht="25.5">
      <c r="A131" s="164"/>
      <c r="B131" s="165"/>
      <c r="C131" s="165"/>
      <c r="D131" s="165"/>
      <c r="E131" s="165"/>
      <c r="F131" s="165"/>
      <c r="G131" s="186"/>
      <c r="H131" s="181" t="s">
        <v>392</v>
      </c>
      <c r="I131" s="182" t="s">
        <v>241</v>
      </c>
      <c r="J131" s="196">
        <f t="shared" si="26"/>
        <v>4</v>
      </c>
      <c r="K131" s="196">
        <f t="shared" si="26"/>
        <v>4</v>
      </c>
      <c r="L131" s="184">
        <f>+'[1]3. DefEstrategia CECYTES'!Q82</f>
        <v>1</v>
      </c>
      <c r="M131" s="184">
        <f>+'[1]3. DefEstrategia CECYTES'!U82</f>
        <v>1</v>
      </c>
      <c r="N131" s="184">
        <f>+'[1]3. DefEstrategia CECYTES'!Y82</f>
        <v>1</v>
      </c>
      <c r="O131" s="184">
        <f>+'[1]3. DefEstrategia CECYTES'!AC82</f>
        <v>1</v>
      </c>
      <c r="P131" s="184">
        <v>1</v>
      </c>
      <c r="Q131" s="184">
        <v>1</v>
      </c>
      <c r="R131" s="184">
        <v>1</v>
      </c>
      <c r="S131" s="184"/>
      <c r="T131" s="184">
        <f t="shared" si="23"/>
        <v>3</v>
      </c>
      <c r="U131" s="185">
        <f t="shared" si="24"/>
        <v>75</v>
      </c>
      <c r="V131" s="162"/>
    </row>
    <row r="132" spans="1:22" s="163" customFormat="1" ht="12.75">
      <c r="A132" s="164"/>
      <c r="B132" s="165"/>
      <c r="C132" s="165"/>
      <c r="D132" s="165"/>
      <c r="E132" s="165"/>
      <c r="F132" s="170"/>
      <c r="G132" s="186"/>
      <c r="H132" s="186"/>
      <c r="I132" s="186"/>
      <c r="J132" s="196"/>
      <c r="K132" s="196"/>
      <c r="L132" s="197"/>
      <c r="M132" s="197"/>
      <c r="N132" s="197"/>
      <c r="O132" s="197"/>
      <c r="P132" s="186"/>
      <c r="Q132" s="203"/>
      <c r="R132" s="203"/>
      <c r="S132" s="166"/>
      <c r="T132" s="168"/>
      <c r="U132" s="169"/>
      <c r="V132" s="162"/>
    </row>
    <row r="133" spans="1:22" s="163" customFormat="1" ht="12.75">
      <c r="A133" s="210" t="s">
        <v>393</v>
      </c>
      <c r="B133" s="165"/>
      <c r="C133" s="165"/>
      <c r="D133" s="165"/>
      <c r="E133" s="165"/>
      <c r="F133" s="165"/>
      <c r="G133" s="186"/>
      <c r="H133" s="171" t="s">
        <v>394</v>
      </c>
      <c r="I133" s="171"/>
      <c r="J133" s="220"/>
      <c r="K133" s="220"/>
      <c r="L133" s="177"/>
      <c r="M133" s="177"/>
      <c r="N133" s="220"/>
      <c r="O133" s="177"/>
      <c r="P133" s="177"/>
      <c r="Q133" s="177"/>
      <c r="R133" s="220"/>
      <c r="S133" s="226"/>
      <c r="T133" s="173"/>
      <c r="U133" s="174"/>
      <c r="V133" s="162"/>
    </row>
    <row r="134" spans="1:22" s="217" customFormat="1" ht="12.75">
      <c r="A134" s="214"/>
      <c r="B134" s="215"/>
      <c r="C134" s="215"/>
      <c r="D134" s="215"/>
      <c r="E134" s="215"/>
      <c r="F134" s="213" t="s">
        <v>393</v>
      </c>
      <c r="G134" s="186" t="s">
        <v>223</v>
      </c>
      <c r="H134" s="171" t="s">
        <v>395</v>
      </c>
      <c r="I134" s="171" t="s">
        <v>223</v>
      </c>
      <c r="J134" s="220">
        <f>SUM(J135:J136)</f>
        <v>28</v>
      </c>
      <c r="K134" s="220">
        <f>SUM(K135:K136)</f>
        <v>28</v>
      </c>
      <c r="L134" s="220">
        <f aca="true" t="shared" si="27" ref="L134:T134">SUM(L135:L136)</f>
        <v>9</v>
      </c>
      <c r="M134" s="220">
        <f t="shared" si="27"/>
        <v>8</v>
      </c>
      <c r="N134" s="220">
        <f t="shared" si="27"/>
        <v>6</v>
      </c>
      <c r="O134" s="220">
        <f t="shared" si="27"/>
        <v>5</v>
      </c>
      <c r="P134" s="220">
        <f t="shared" si="27"/>
        <v>9</v>
      </c>
      <c r="Q134" s="220">
        <f t="shared" si="27"/>
        <v>8</v>
      </c>
      <c r="R134" s="220">
        <f t="shared" si="27"/>
        <v>7</v>
      </c>
      <c r="S134" s="228">
        <f t="shared" si="27"/>
        <v>0</v>
      </c>
      <c r="T134" s="228">
        <f t="shared" si="27"/>
        <v>24</v>
      </c>
      <c r="U134" s="229">
        <f>+(T134*100)/J134</f>
        <v>85.71428571428571</v>
      </c>
      <c r="V134" s="230"/>
    </row>
    <row r="135" spans="1:22" s="163" customFormat="1" ht="25.5">
      <c r="A135" s="164"/>
      <c r="B135" s="165"/>
      <c r="C135" s="165"/>
      <c r="D135" s="165"/>
      <c r="E135" s="165"/>
      <c r="F135" s="165" t="s">
        <v>223</v>
      </c>
      <c r="G135" s="186" t="s">
        <v>222</v>
      </c>
      <c r="H135" s="181" t="s">
        <v>396</v>
      </c>
      <c r="I135" s="182" t="s">
        <v>247</v>
      </c>
      <c r="J135" s="196">
        <f>SUM(L135:O135)</f>
        <v>17</v>
      </c>
      <c r="K135" s="196">
        <f>SUM(M135:P135)</f>
        <v>17</v>
      </c>
      <c r="L135" s="184">
        <f>+'[1]3. DefEstrategia CECYTES'!Q9</f>
        <v>6</v>
      </c>
      <c r="M135" s="184">
        <f>+'[1]3. DefEstrategia CECYTES'!U9</f>
        <v>5</v>
      </c>
      <c r="N135" s="184">
        <f>+'[1]3. DefEstrategia CECYTES'!Y9</f>
        <v>4</v>
      </c>
      <c r="O135" s="184">
        <f>+'[1]3. DefEstrategia CECYTES'!AC9</f>
        <v>2</v>
      </c>
      <c r="P135" s="184">
        <v>6</v>
      </c>
      <c r="Q135" s="184">
        <v>5</v>
      </c>
      <c r="R135" s="184">
        <v>4</v>
      </c>
      <c r="S135" s="184"/>
      <c r="T135" s="184">
        <f>SUM(P135:S135)</f>
        <v>15</v>
      </c>
      <c r="U135" s="185">
        <f>+(T135*100)/J135</f>
        <v>88.23529411764706</v>
      </c>
      <c r="V135" s="162"/>
    </row>
    <row r="136" spans="1:22" s="154" customFormat="1" ht="22.5">
      <c r="A136" s="155"/>
      <c r="B136" s="156"/>
      <c r="C136" s="156"/>
      <c r="D136" s="156"/>
      <c r="E136" s="156"/>
      <c r="F136" s="165"/>
      <c r="G136" s="186" t="s">
        <v>250</v>
      </c>
      <c r="H136" s="181" t="s">
        <v>397</v>
      </c>
      <c r="I136" s="182" t="s">
        <v>247</v>
      </c>
      <c r="J136" s="196">
        <f>SUM(L136:O136)</f>
        <v>11</v>
      </c>
      <c r="K136" s="196">
        <f>SUM(M136:P136)</f>
        <v>11</v>
      </c>
      <c r="L136" s="184">
        <f>+'[1]3. DefEstrategia CECYTES'!Q10</f>
        <v>3</v>
      </c>
      <c r="M136" s="184">
        <f>+'[1]3. DefEstrategia CECYTES'!U10</f>
        <v>3</v>
      </c>
      <c r="N136" s="184">
        <f>+'[1]3. DefEstrategia CECYTES'!Y10</f>
        <v>2</v>
      </c>
      <c r="O136" s="184">
        <f>+'[1]3. DefEstrategia CECYTES'!AC10</f>
        <v>3</v>
      </c>
      <c r="P136" s="184">
        <v>3</v>
      </c>
      <c r="Q136" s="184">
        <v>3</v>
      </c>
      <c r="R136" s="184">
        <v>3</v>
      </c>
      <c r="S136" s="184"/>
      <c r="T136" s="184">
        <f>SUM(P136:S136)</f>
        <v>9</v>
      </c>
      <c r="U136" s="185">
        <f>+(T136*100)/J136</f>
        <v>81.81818181818181</v>
      </c>
      <c r="V136" s="227" t="s">
        <v>398</v>
      </c>
    </row>
    <row r="137" spans="1:22" s="163" customFormat="1" ht="12.75">
      <c r="A137" s="164" t="s">
        <v>223</v>
      </c>
      <c r="B137" s="165" t="s">
        <v>223</v>
      </c>
      <c r="C137" s="165" t="s">
        <v>223</v>
      </c>
      <c r="D137" s="165" t="s">
        <v>223</v>
      </c>
      <c r="E137" s="165"/>
      <c r="F137" s="165"/>
      <c r="G137" s="186"/>
      <c r="H137" s="186"/>
      <c r="I137" s="186"/>
      <c r="J137" s="196"/>
      <c r="K137" s="196"/>
      <c r="L137" s="184"/>
      <c r="M137" s="184"/>
      <c r="N137" s="184"/>
      <c r="O137" s="184"/>
      <c r="P137" s="186"/>
      <c r="Q137" s="203"/>
      <c r="R137" s="203"/>
      <c r="S137" s="166"/>
      <c r="T137" s="166"/>
      <c r="U137" s="169"/>
      <c r="V137" s="162"/>
    </row>
    <row r="138" spans="1:22" s="163" customFormat="1" ht="12.75">
      <c r="A138" s="210" t="s">
        <v>399</v>
      </c>
      <c r="B138" s="165" t="s">
        <v>223</v>
      </c>
      <c r="C138" s="165" t="s">
        <v>223</v>
      </c>
      <c r="D138" s="165" t="s">
        <v>223</v>
      </c>
      <c r="E138" s="165"/>
      <c r="F138" s="165"/>
      <c r="G138" s="186"/>
      <c r="H138" s="171" t="s">
        <v>400</v>
      </c>
      <c r="I138" s="171"/>
      <c r="J138" s="220"/>
      <c r="K138" s="220"/>
      <c r="L138" s="220"/>
      <c r="M138" s="220"/>
      <c r="N138" s="220"/>
      <c r="O138" s="220"/>
      <c r="P138" s="220"/>
      <c r="Q138" s="220"/>
      <c r="R138" s="220"/>
      <c r="S138" s="226"/>
      <c r="T138" s="173"/>
      <c r="U138" s="174"/>
      <c r="V138" s="162"/>
    </row>
    <row r="139" spans="1:22" s="163" customFormat="1" ht="25.5">
      <c r="A139" s="164"/>
      <c r="B139" s="165"/>
      <c r="C139" s="165"/>
      <c r="D139" s="165"/>
      <c r="E139" s="165"/>
      <c r="F139" s="213" t="s">
        <v>399</v>
      </c>
      <c r="G139" s="186"/>
      <c r="H139" s="171" t="s">
        <v>401</v>
      </c>
      <c r="I139" s="171"/>
      <c r="J139" s="220">
        <f>+J140</f>
        <v>2</v>
      </c>
      <c r="K139" s="220">
        <f>+K140</f>
        <v>2</v>
      </c>
      <c r="L139" s="220">
        <f aca="true" t="shared" si="28" ref="L139:T139">+L140</f>
        <v>1</v>
      </c>
      <c r="M139" s="220">
        <f t="shared" si="28"/>
        <v>0</v>
      </c>
      <c r="N139" s="220">
        <f t="shared" si="28"/>
        <v>1</v>
      </c>
      <c r="O139" s="220">
        <f t="shared" si="28"/>
        <v>0</v>
      </c>
      <c r="P139" s="220">
        <f t="shared" si="28"/>
        <v>1</v>
      </c>
      <c r="Q139" s="220">
        <f t="shared" si="28"/>
        <v>0</v>
      </c>
      <c r="R139" s="220">
        <f t="shared" si="28"/>
        <v>1</v>
      </c>
      <c r="S139" s="220">
        <f t="shared" si="28"/>
        <v>0</v>
      </c>
      <c r="T139" s="220">
        <f t="shared" si="28"/>
        <v>2</v>
      </c>
      <c r="U139" s="231">
        <f>+(T139*100)/J139</f>
        <v>100</v>
      </c>
      <c r="V139" s="162"/>
    </row>
    <row r="140" spans="1:22" s="234" customFormat="1" ht="25.5">
      <c r="A140" s="232"/>
      <c r="B140" s="175"/>
      <c r="C140" s="175"/>
      <c r="D140" s="175"/>
      <c r="E140" s="175"/>
      <c r="F140" s="165"/>
      <c r="G140" s="186">
        <v>1</v>
      </c>
      <c r="H140" s="181" t="s">
        <v>402</v>
      </c>
      <c r="I140" s="186" t="s">
        <v>277</v>
      </c>
      <c r="J140" s="196">
        <f>SUM(L140:O140)</f>
        <v>2</v>
      </c>
      <c r="K140" s="196">
        <f>SUM(M140:P140)</f>
        <v>2</v>
      </c>
      <c r="L140" s="184">
        <f>+'[1]3. DefEstrategia CECYTES'!$Q$7</f>
        <v>1</v>
      </c>
      <c r="M140" s="184">
        <f>+'[1]3. DefEstrategia CECYTES'!$U$7</f>
        <v>0</v>
      </c>
      <c r="N140" s="184">
        <f>+'[1]3. DefEstrategia CECYTES'!$Y$7</f>
        <v>1</v>
      </c>
      <c r="O140" s="184">
        <f>+'[1]3. DefEstrategia CECYTES'!$AC$7</f>
        <v>0</v>
      </c>
      <c r="P140" s="184">
        <v>1</v>
      </c>
      <c r="Q140" s="184">
        <v>0</v>
      </c>
      <c r="R140" s="184">
        <v>1</v>
      </c>
      <c r="S140" s="184"/>
      <c r="T140" s="184">
        <f>SUM(P140:S140)</f>
        <v>2</v>
      </c>
      <c r="U140" s="185">
        <f>+(T140*100)/J140</f>
        <v>100</v>
      </c>
      <c r="V140" s="233"/>
    </row>
    <row r="141" spans="1:22" s="163" customFormat="1" ht="12.75">
      <c r="A141" s="164"/>
      <c r="B141" s="165"/>
      <c r="C141" s="165"/>
      <c r="D141" s="165"/>
      <c r="E141" s="165"/>
      <c r="F141" s="170"/>
      <c r="G141" s="186"/>
      <c r="H141" s="186"/>
      <c r="I141" s="186"/>
      <c r="J141" s="196"/>
      <c r="K141" s="196"/>
      <c r="L141" s="235"/>
      <c r="M141" s="235"/>
      <c r="N141" s="235"/>
      <c r="O141" s="235"/>
      <c r="P141" s="184"/>
      <c r="Q141" s="184"/>
      <c r="R141" s="184"/>
      <c r="S141" s="184"/>
      <c r="T141" s="184"/>
      <c r="U141" s="185"/>
      <c r="V141" s="162"/>
    </row>
    <row r="142" spans="1:22" s="163" customFormat="1" ht="12.75">
      <c r="A142" s="210" t="s">
        <v>403</v>
      </c>
      <c r="B142" s="165"/>
      <c r="C142" s="165"/>
      <c r="D142" s="165"/>
      <c r="E142" s="165"/>
      <c r="F142" s="165"/>
      <c r="G142" s="186"/>
      <c r="H142" s="236" t="s">
        <v>404</v>
      </c>
      <c r="I142" s="171"/>
      <c r="J142" s="220"/>
      <c r="K142" s="220"/>
      <c r="L142" s="220"/>
      <c r="M142" s="220"/>
      <c r="N142" s="220"/>
      <c r="O142" s="220"/>
      <c r="P142" s="220"/>
      <c r="Q142" s="220"/>
      <c r="R142" s="220"/>
      <c r="S142" s="226"/>
      <c r="T142" s="226"/>
      <c r="U142" s="174"/>
      <c r="V142" s="162"/>
    </row>
    <row r="143" spans="1:22" s="163" customFormat="1" ht="25.5">
      <c r="A143" s="164"/>
      <c r="B143" s="165"/>
      <c r="C143" s="165"/>
      <c r="D143" s="165"/>
      <c r="E143" s="165"/>
      <c r="F143" s="213" t="s">
        <v>403</v>
      </c>
      <c r="G143" s="186"/>
      <c r="H143" s="236" t="s">
        <v>405</v>
      </c>
      <c r="I143" s="171"/>
      <c r="J143" s="220">
        <f>+J144</f>
        <v>4</v>
      </c>
      <c r="K143" s="220">
        <f>+K144</f>
        <v>4</v>
      </c>
      <c r="L143" s="220">
        <f aca="true" t="shared" si="29" ref="L143:T143">+L144</f>
        <v>1</v>
      </c>
      <c r="M143" s="220">
        <f t="shared" si="29"/>
        <v>1</v>
      </c>
      <c r="N143" s="220">
        <f t="shared" si="29"/>
        <v>1</v>
      </c>
      <c r="O143" s="220">
        <f t="shared" si="29"/>
        <v>1</v>
      </c>
      <c r="P143" s="220">
        <f t="shared" si="29"/>
        <v>1</v>
      </c>
      <c r="Q143" s="220">
        <f t="shared" si="29"/>
        <v>1</v>
      </c>
      <c r="R143" s="220">
        <f t="shared" si="29"/>
        <v>1</v>
      </c>
      <c r="S143" s="220">
        <f t="shared" si="29"/>
        <v>0</v>
      </c>
      <c r="T143" s="220">
        <f t="shared" si="29"/>
        <v>3</v>
      </c>
      <c r="U143" s="231">
        <f>+(T143*100)/J143</f>
        <v>75</v>
      </c>
      <c r="V143" s="162"/>
    </row>
    <row r="144" spans="1:22" s="163" customFormat="1" ht="25.5">
      <c r="A144" s="164"/>
      <c r="B144" s="165"/>
      <c r="C144" s="165"/>
      <c r="D144" s="165"/>
      <c r="E144" s="165"/>
      <c r="F144" s="165"/>
      <c r="G144" s="186">
        <v>1</v>
      </c>
      <c r="H144" s="181" t="s">
        <v>406</v>
      </c>
      <c r="I144" s="182" t="s">
        <v>241</v>
      </c>
      <c r="J144" s="196">
        <f>SUM(L144:O144)</f>
        <v>4</v>
      </c>
      <c r="K144" s="196">
        <f>SUM(M144:P144)</f>
        <v>4</v>
      </c>
      <c r="L144" s="184">
        <f>+'[1]3. DefEstrategia CECYTES'!$Q$117</f>
        <v>1</v>
      </c>
      <c r="M144" s="184">
        <f>+'[1]3. DefEstrategia CECYTES'!$U$117</f>
        <v>1</v>
      </c>
      <c r="N144" s="184">
        <f>+'[1]3. DefEstrategia CECYTES'!$Y$117</f>
        <v>1</v>
      </c>
      <c r="O144" s="184">
        <f>+'[1]3. DefEstrategia CECYTES'!$AC$117</f>
        <v>1</v>
      </c>
      <c r="P144" s="184">
        <v>1</v>
      </c>
      <c r="Q144" s="184">
        <v>1</v>
      </c>
      <c r="R144" s="184">
        <v>1</v>
      </c>
      <c r="S144" s="184"/>
      <c r="T144" s="184">
        <f>SUM(P144:S144)</f>
        <v>3</v>
      </c>
      <c r="U144" s="185">
        <f>+(T144*100)/J144</f>
        <v>75</v>
      </c>
      <c r="V144" s="162"/>
    </row>
    <row r="145" spans="1:22" s="163" customFormat="1" ht="12.75">
      <c r="A145" s="164"/>
      <c r="B145" s="165"/>
      <c r="C145" s="165"/>
      <c r="D145" s="165"/>
      <c r="E145" s="165"/>
      <c r="F145" s="170"/>
      <c r="G145" s="186"/>
      <c r="H145" s="186"/>
      <c r="I145" s="186"/>
      <c r="J145" s="196"/>
      <c r="K145" s="196"/>
      <c r="L145" s="235"/>
      <c r="M145" s="235"/>
      <c r="N145" s="235"/>
      <c r="O145" s="235"/>
      <c r="P145" s="184"/>
      <c r="Q145" s="184"/>
      <c r="R145" s="184"/>
      <c r="S145" s="184"/>
      <c r="T145" s="184"/>
      <c r="U145" s="185"/>
      <c r="V145" s="162"/>
    </row>
    <row r="146" spans="1:22" s="163" customFormat="1" ht="13.5" thickBot="1">
      <c r="A146" s="237"/>
      <c r="B146" s="238"/>
      <c r="C146" s="238"/>
      <c r="D146" s="238"/>
      <c r="E146" s="238"/>
      <c r="F146" s="239"/>
      <c r="G146" s="239"/>
      <c r="H146" s="239" t="s">
        <v>407</v>
      </c>
      <c r="I146" s="239"/>
      <c r="J146" s="240">
        <f>+J143+J139+J134+J117+J102+J86+J31+J19+J66</f>
        <v>658</v>
      </c>
      <c r="K146" s="240">
        <f>+K143+K139+K134+K117+K102+K86+K31+K19+K66</f>
        <v>653</v>
      </c>
      <c r="L146" s="240">
        <f aca="true" t="shared" si="30" ref="L146:T146">+L143+L139+L134+L117+L102+L86+L31+L19+L66</f>
        <v>189</v>
      </c>
      <c r="M146" s="240">
        <f t="shared" si="30"/>
        <v>187</v>
      </c>
      <c r="N146" s="240">
        <f t="shared" si="30"/>
        <v>132</v>
      </c>
      <c r="O146" s="240">
        <f t="shared" si="30"/>
        <v>150</v>
      </c>
      <c r="P146" s="240">
        <f t="shared" si="30"/>
        <v>184</v>
      </c>
      <c r="Q146" s="240">
        <f t="shared" si="30"/>
        <v>190</v>
      </c>
      <c r="R146" s="240">
        <f t="shared" si="30"/>
        <v>148</v>
      </c>
      <c r="S146" s="240">
        <f t="shared" si="30"/>
        <v>0</v>
      </c>
      <c r="T146" s="240">
        <f t="shared" si="30"/>
        <v>522</v>
      </c>
      <c r="U146" s="241">
        <f>+(T146*100)/J146</f>
        <v>79.33130699088146</v>
      </c>
      <c r="V146" s="242"/>
    </row>
    <row r="147" spans="1:21" s="163" customFormat="1" ht="12.75">
      <c r="A147" s="243"/>
      <c r="B147" s="243"/>
      <c r="C147" s="243"/>
      <c r="D147" s="243"/>
      <c r="E147" s="243"/>
      <c r="F147" s="243"/>
      <c r="G147" s="243"/>
      <c r="H147" s="234"/>
      <c r="L147" s="204"/>
      <c r="M147" s="204"/>
      <c r="N147" s="204"/>
      <c r="O147" s="204"/>
      <c r="Q147" s="204"/>
      <c r="R147" s="204"/>
      <c r="U147" s="244"/>
    </row>
    <row r="148" spans="1:21" s="163" customFormat="1" ht="12.75">
      <c r="A148" s="243"/>
      <c r="B148" s="243"/>
      <c r="C148" s="243"/>
      <c r="D148" s="243"/>
      <c r="E148" s="243"/>
      <c r="F148" s="243"/>
      <c r="G148" s="243"/>
      <c r="H148" s="234"/>
      <c r="L148" s="204"/>
      <c r="M148" s="204"/>
      <c r="N148" s="204"/>
      <c r="O148" s="204"/>
      <c r="Q148" s="204"/>
      <c r="R148" s="204"/>
      <c r="U148" s="244"/>
    </row>
    <row r="149" spans="1:21" s="163" customFormat="1" ht="12.75">
      <c r="A149" s="243"/>
      <c r="B149" s="243"/>
      <c r="C149" s="243"/>
      <c r="D149" s="243"/>
      <c r="E149" s="243"/>
      <c r="F149" s="243"/>
      <c r="G149" s="243"/>
      <c r="H149" s="234"/>
      <c r="L149" s="204"/>
      <c r="M149" s="204"/>
      <c r="N149" s="204"/>
      <c r="O149" s="204"/>
      <c r="Q149" s="204"/>
      <c r="R149" s="204"/>
      <c r="U149" s="244"/>
    </row>
    <row r="150" spans="1:21" s="163" customFormat="1" ht="12.75">
      <c r="A150" s="243"/>
      <c r="B150" s="243"/>
      <c r="C150" s="243"/>
      <c r="D150" s="243"/>
      <c r="E150" s="243"/>
      <c r="F150" s="243"/>
      <c r="G150" s="243"/>
      <c r="H150" s="234"/>
      <c r="L150" s="204"/>
      <c r="M150" s="204"/>
      <c r="N150" s="204"/>
      <c r="O150" s="204"/>
      <c r="Q150" s="204"/>
      <c r="R150" s="204"/>
      <c r="U150" s="244"/>
    </row>
    <row r="151" spans="1:21" s="163" customFormat="1" ht="12.75">
      <c r="A151" s="243"/>
      <c r="B151" s="243"/>
      <c r="C151" s="243"/>
      <c r="D151" s="243"/>
      <c r="E151" s="243"/>
      <c r="F151" s="243"/>
      <c r="G151" s="243"/>
      <c r="H151" s="234"/>
      <c r="L151" s="204"/>
      <c r="M151" s="204"/>
      <c r="N151" s="204"/>
      <c r="O151" s="204"/>
      <c r="Q151" s="204"/>
      <c r="R151" s="204"/>
      <c r="U151" s="244"/>
    </row>
    <row r="152" spans="1:21" s="163" customFormat="1" ht="12.75">
      <c r="A152" s="243"/>
      <c r="B152" s="243"/>
      <c r="C152" s="243"/>
      <c r="D152" s="243"/>
      <c r="E152" s="243"/>
      <c r="F152" s="243"/>
      <c r="G152" s="243"/>
      <c r="H152" s="234"/>
      <c r="L152" s="204"/>
      <c r="M152" s="204"/>
      <c r="N152" s="204"/>
      <c r="O152" s="204"/>
      <c r="Q152" s="204"/>
      <c r="R152" s="204"/>
      <c r="U152" s="244"/>
    </row>
    <row r="153" spans="1:21" s="163" customFormat="1" ht="12.75">
      <c r="A153" s="243"/>
      <c r="B153" s="243"/>
      <c r="C153" s="243"/>
      <c r="D153" s="243"/>
      <c r="E153" s="243"/>
      <c r="F153" s="243"/>
      <c r="G153" s="243"/>
      <c r="H153" s="234"/>
      <c r="L153" s="204"/>
      <c r="M153" s="204"/>
      <c r="N153" s="204"/>
      <c r="O153" s="204"/>
      <c r="Q153" s="204"/>
      <c r="R153" s="204"/>
      <c r="U153" s="244"/>
    </row>
    <row r="154" spans="1:21" s="163" customFormat="1" ht="12.75">
      <c r="A154" s="243"/>
      <c r="B154" s="243"/>
      <c r="C154" s="243"/>
      <c r="D154" s="243"/>
      <c r="E154" s="243"/>
      <c r="F154" s="243"/>
      <c r="G154" s="243"/>
      <c r="H154" s="234"/>
      <c r="L154" s="204"/>
      <c r="M154" s="204"/>
      <c r="N154" s="204"/>
      <c r="O154" s="204"/>
      <c r="Q154" s="204"/>
      <c r="R154" s="204"/>
      <c r="U154" s="244"/>
    </row>
    <row r="155" spans="1:21" s="163" customFormat="1" ht="12.75">
      <c r="A155" s="243"/>
      <c r="B155" s="243"/>
      <c r="C155" s="243"/>
      <c r="D155" s="243"/>
      <c r="E155" s="243"/>
      <c r="F155" s="243"/>
      <c r="G155" s="243"/>
      <c r="H155" s="234"/>
      <c r="L155" s="204"/>
      <c r="M155" s="204"/>
      <c r="N155" s="204"/>
      <c r="O155" s="204"/>
      <c r="Q155" s="204"/>
      <c r="R155" s="204"/>
      <c r="U155" s="244"/>
    </row>
    <row r="156" spans="1:21" s="163" customFormat="1" ht="12.75">
      <c r="A156" s="243"/>
      <c r="B156" s="243"/>
      <c r="C156" s="243"/>
      <c r="D156" s="243"/>
      <c r="E156" s="243"/>
      <c r="F156" s="243"/>
      <c r="G156" s="243"/>
      <c r="H156" s="234"/>
      <c r="L156" s="204"/>
      <c r="M156" s="204"/>
      <c r="N156" s="204"/>
      <c r="O156" s="204"/>
      <c r="Q156" s="204"/>
      <c r="R156" s="204"/>
      <c r="U156" s="244"/>
    </row>
    <row r="157" spans="1:21" s="163" customFormat="1" ht="12.75">
      <c r="A157" s="243"/>
      <c r="B157" s="243"/>
      <c r="C157" s="243"/>
      <c r="D157" s="243"/>
      <c r="E157" s="243"/>
      <c r="F157" s="243"/>
      <c r="G157" s="243"/>
      <c r="H157" s="234"/>
      <c r="L157" s="204"/>
      <c r="M157" s="204"/>
      <c r="N157" s="204"/>
      <c r="O157" s="204"/>
      <c r="Q157" s="204"/>
      <c r="R157" s="204"/>
      <c r="U157" s="244"/>
    </row>
    <row r="158" spans="1:21" s="163" customFormat="1" ht="12.75">
      <c r="A158" s="243"/>
      <c r="B158" s="243"/>
      <c r="C158" s="243"/>
      <c r="D158" s="243"/>
      <c r="E158" s="243"/>
      <c r="F158" s="243"/>
      <c r="G158" s="243"/>
      <c r="H158" s="234"/>
      <c r="L158" s="204"/>
      <c r="M158" s="204"/>
      <c r="N158" s="204"/>
      <c r="O158" s="204"/>
      <c r="Q158" s="204"/>
      <c r="R158" s="204"/>
      <c r="U158" s="244"/>
    </row>
    <row r="159" spans="1:21" s="163" customFormat="1" ht="12.75">
      <c r="A159" s="243"/>
      <c r="B159" s="243"/>
      <c r="C159" s="243"/>
      <c r="D159" s="243"/>
      <c r="E159" s="243"/>
      <c r="F159" s="243"/>
      <c r="G159" s="243"/>
      <c r="H159" s="234"/>
      <c r="L159" s="204"/>
      <c r="M159" s="204"/>
      <c r="N159" s="204"/>
      <c r="O159" s="204"/>
      <c r="Q159" s="204"/>
      <c r="R159" s="204"/>
      <c r="U159" s="244"/>
    </row>
    <row r="160" spans="1:21" s="163" customFormat="1" ht="12.75">
      <c r="A160" s="243"/>
      <c r="B160" s="243"/>
      <c r="C160" s="243"/>
      <c r="D160" s="243"/>
      <c r="E160" s="243"/>
      <c r="F160" s="243"/>
      <c r="G160" s="243"/>
      <c r="H160" s="234"/>
      <c r="L160" s="204"/>
      <c r="M160" s="204"/>
      <c r="N160" s="204"/>
      <c r="O160" s="204"/>
      <c r="Q160" s="204"/>
      <c r="R160" s="204"/>
      <c r="U160" s="244"/>
    </row>
    <row r="161" spans="1:21" s="163" customFormat="1" ht="12.75">
      <c r="A161" s="243"/>
      <c r="B161" s="243"/>
      <c r="C161" s="243"/>
      <c r="D161" s="243"/>
      <c r="E161" s="243"/>
      <c r="F161" s="243"/>
      <c r="G161" s="243"/>
      <c r="H161" s="234"/>
      <c r="L161" s="204"/>
      <c r="M161" s="204"/>
      <c r="N161" s="204"/>
      <c r="O161" s="204"/>
      <c r="Q161" s="204"/>
      <c r="R161" s="204"/>
      <c r="U161" s="244"/>
    </row>
    <row r="162" spans="1:21" s="163" customFormat="1" ht="12.75">
      <c r="A162" s="243"/>
      <c r="B162" s="243"/>
      <c r="C162" s="243"/>
      <c r="D162" s="243"/>
      <c r="E162" s="243"/>
      <c r="F162" s="243"/>
      <c r="G162" s="243"/>
      <c r="H162" s="234"/>
      <c r="L162" s="204"/>
      <c r="M162" s="204"/>
      <c r="N162" s="204"/>
      <c r="O162" s="204"/>
      <c r="Q162" s="204"/>
      <c r="R162" s="204"/>
      <c r="U162" s="244"/>
    </row>
    <row r="163" spans="1:21" s="163" customFormat="1" ht="12.75">
      <c r="A163" s="243"/>
      <c r="B163" s="243"/>
      <c r="C163" s="243"/>
      <c r="D163" s="243"/>
      <c r="E163" s="243"/>
      <c r="F163" s="243"/>
      <c r="G163" s="243"/>
      <c r="H163" s="234"/>
      <c r="L163" s="204"/>
      <c r="M163" s="204"/>
      <c r="N163" s="204"/>
      <c r="O163" s="204"/>
      <c r="Q163" s="204"/>
      <c r="R163" s="204"/>
      <c r="U163" s="244"/>
    </row>
    <row r="164" spans="1:21" s="163" customFormat="1" ht="12.75">
      <c r="A164" s="243"/>
      <c r="B164" s="243"/>
      <c r="C164" s="243"/>
      <c r="D164" s="243"/>
      <c r="E164" s="243"/>
      <c r="F164" s="243"/>
      <c r="G164" s="243"/>
      <c r="H164" s="234"/>
      <c r="L164" s="204"/>
      <c r="M164" s="204"/>
      <c r="N164" s="204"/>
      <c r="O164" s="204"/>
      <c r="Q164" s="204"/>
      <c r="R164" s="204"/>
      <c r="U164" s="244"/>
    </row>
    <row r="165" spans="1:21" s="163" customFormat="1" ht="12.75">
      <c r="A165" s="243"/>
      <c r="B165" s="243"/>
      <c r="C165" s="243"/>
      <c r="D165" s="243"/>
      <c r="E165" s="243"/>
      <c r="F165" s="243"/>
      <c r="G165" s="243"/>
      <c r="H165" s="234"/>
      <c r="L165" s="204"/>
      <c r="M165" s="204"/>
      <c r="N165" s="204"/>
      <c r="O165" s="204"/>
      <c r="Q165" s="204"/>
      <c r="R165" s="204"/>
      <c r="U165" s="244"/>
    </row>
    <row r="166" spans="1:21" s="163" customFormat="1" ht="12.75">
      <c r="A166" s="243"/>
      <c r="B166" s="243"/>
      <c r="C166" s="243"/>
      <c r="D166" s="243"/>
      <c r="E166" s="243"/>
      <c r="F166" s="243"/>
      <c r="G166" s="243"/>
      <c r="H166" s="234"/>
      <c r="L166" s="204"/>
      <c r="M166" s="204"/>
      <c r="N166" s="204"/>
      <c r="O166" s="204"/>
      <c r="Q166" s="204"/>
      <c r="R166" s="204"/>
      <c r="U166" s="244"/>
    </row>
    <row r="167" spans="1:21" s="163" customFormat="1" ht="12.75">
      <c r="A167" s="243"/>
      <c r="B167" s="243"/>
      <c r="C167" s="243"/>
      <c r="D167" s="243"/>
      <c r="E167" s="243"/>
      <c r="F167" s="243"/>
      <c r="G167" s="243"/>
      <c r="H167" s="234"/>
      <c r="L167" s="204"/>
      <c r="M167" s="204"/>
      <c r="N167" s="204"/>
      <c r="O167" s="204"/>
      <c r="Q167" s="204"/>
      <c r="R167" s="204"/>
      <c r="U167" s="244"/>
    </row>
    <row r="168" spans="1:21" s="163" customFormat="1" ht="12.75">
      <c r="A168" s="243"/>
      <c r="B168" s="243"/>
      <c r="C168" s="243"/>
      <c r="D168" s="243"/>
      <c r="E168" s="243"/>
      <c r="F168" s="243"/>
      <c r="G168" s="243"/>
      <c r="H168" s="234"/>
      <c r="L168" s="204"/>
      <c r="M168" s="204"/>
      <c r="N168" s="204"/>
      <c r="O168" s="204"/>
      <c r="Q168" s="204"/>
      <c r="R168" s="204"/>
      <c r="U168" s="244"/>
    </row>
    <row r="169" spans="1:21" s="163" customFormat="1" ht="12.75">
      <c r="A169" s="243"/>
      <c r="B169" s="243"/>
      <c r="C169" s="243"/>
      <c r="D169" s="243"/>
      <c r="E169" s="243"/>
      <c r="F169" s="243"/>
      <c r="G169" s="243"/>
      <c r="H169" s="234"/>
      <c r="L169" s="204"/>
      <c r="M169" s="204"/>
      <c r="N169" s="204"/>
      <c r="O169" s="204"/>
      <c r="Q169" s="204"/>
      <c r="R169" s="204"/>
      <c r="U169" s="244"/>
    </row>
    <row r="170" spans="1:21" s="163" customFormat="1" ht="12.75">
      <c r="A170" s="243"/>
      <c r="B170" s="243"/>
      <c r="C170" s="243"/>
      <c r="D170" s="243"/>
      <c r="E170" s="243"/>
      <c r="F170" s="243"/>
      <c r="G170" s="243"/>
      <c r="H170" s="234"/>
      <c r="L170" s="204"/>
      <c r="M170" s="204"/>
      <c r="N170" s="204"/>
      <c r="O170" s="204"/>
      <c r="Q170" s="204"/>
      <c r="R170" s="204"/>
      <c r="U170" s="244"/>
    </row>
    <row r="171" spans="1:21" s="163" customFormat="1" ht="12.75">
      <c r="A171" s="243"/>
      <c r="B171" s="243"/>
      <c r="C171" s="243"/>
      <c r="D171" s="243"/>
      <c r="E171" s="243"/>
      <c r="F171" s="243"/>
      <c r="G171" s="243"/>
      <c r="H171" s="234"/>
      <c r="L171" s="204"/>
      <c r="M171" s="204"/>
      <c r="N171" s="204"/>
      <c r="O171" s="204"/>
      <c r="Q171" s="204"/>
      <c r="R171" s="204"/>
      <c r="U171" s="244"/>
    </row>
    <row r="172" spans="1:21" s="163" customFormat="1" ht="12.75">
      <c r="A172" s="243"/>
      <c r="B172" s="243"/>
      <c r="C172" s="243"/>
      <c r="D172" s="243"/>
      <c r="E172" s="243"/>
      <c r="F172" s="243"/>
      <c r="G172" s="243"/>
      <c r="H172" s="234"/>
      <c r="L172" s="204"/>
      <c r="M172" s="204"/>
      <c r="N172" s="204"/>
      <c r="O172" s="204"/>
      <c r="Q172" s="204"/>
      <c r="R172" s="204"/>
      <c r="U172" s="244"/>
    </row>
    <row r="173" spans="1:21" s="163" customFormat="1" ht="12.75">
      <c r="A173" s="243"/>
      <c r="B173" s="243"/>
      <c r="C173" s="243"/>
      <c r="D173" s="243"/>
      <c r="E173" s="243"/>
      <c r="F173" s="243"/>
      <c r="G173" s="243"/>
      <c r="H173" s="234"/>
      <c r="L173" s="204"/>
      <c r="M173" s="204"/>
      <c r="N173" s="204"/>
      <c r="O173" s="204"/>
      <c r="Q173" s="204"/>
      <c r="R173" s="204"/>
      <c r="U173" s="244"/>
    </row>
    <row r="174" spans="1:21" s="163" customFormat="1" ht="12.75">
      <c r="A174" s="243"/>
      <c r="B174" s="243"/>
      <c r="C174" s="243"/>
      <c r="D174" s="243"/>
      <c r="E174" s="243"/>
      <c r="F174" s="243"/>
      <c r="G174" s="243"/>
      <c r="H174" s="234"/>
      <c r="L174" s="204"/>
      <c r="M174" s="204"/>
      <c r="N174" s="204"/>
      <c r="O174" s="204"/>
      <c r="Q174" s="204"/>
      <c r="R174" s="204"/>
      <c r="U174" s="244"/>
    </row>
    <row r="175" spans="1:21" s="163" customFormat="1" ht="12.75">
      <c r="A175" s="243"/>
      <c r="B175" s="243"/>
      <c r="C175" s="243"/>
      <c r="D175" s="243"/>
      <c r="E175" s="243"/>
      <c r="F175" s="243"/>
      <c r="G175" s="243"/>
      <c r="H175" s="234"/>
      <c r="L175" s="204"/>
      <c r="M175" s="204"/>
      <c r="N175" s="204"/>
      <c r="O175" s="204"/>
      <c r="Q175" s="204"/>
      <c r="R175" s="204"/>
      <c r="U175" s="244"/>
    </row>
    <row r="176" spans="1:21" s="163" customFormat="1" ht="12.75">
      <c r="A176" s="243"/>
      <c r="B176" s="243"/>
      <c r="C176" s="243"/>
      <c r="D176" s="243"/>
      <c r="E176" s="243"/>
      <c r="F176" s="243"/>
      <c r="G176" s="243"/>
      <c r="H176" s="234"/>
      <c r="L176" s="204"/>
      <c r="M176" s="204"/>
      <c r="N176" s="204"/>
      <c r="O176" s="204"/>
      <c r="Q176" s="204"/>
      <c r="R176" s="204"/>
      <c r="U176" s="244"/>
    </row>
    <row r="177" spans="1:21" s="163" customFormat="1" ht="12.75">
      <c r="A177" s="243"/>
      <c r="B177" s="243"/>
      <c r="C177" s="243"/>
      <c r="D177" s="243"/>
      <c r="E177" s="243"/>
      <c r="F177" s="243"/>
      <c r="G177" s="243"/>
      <c r="H177" s="234"/>
      <c r="L177" s="204"/>
      <c r="M177" s="204"/>
      <c r="N177" s="204"/>
      <c r="O177" s="204"/>
      <c r="Q177" s="204"/>
      <c r="R177" s="204"/>
      <c r="U177" s="244"/>
    </row>
    <row r="178" spans="1:21" s="163" customFormat="1" ht="12.75">
      <c r="A178" s="243"/>
      <c r="B178" s="243"/>
      <c r="C178" s="243"/>
      <c r="D178" s="243"/>
      <c r="E178" s="243"/>
      <c r="F178" s="243"/>
      <c r="G178" s="243"/>
      <c r="H178" s="234"/>
      <c r="L178" s="204"/>
      <c r="M178" s="204"/>
      <c r="N178" s="204"/>
      <c r="O178" s="204"/>
      <c r="Q178" s="204"/>
      <c r="R178" s="204"/>
      <c r="U178" s="244"/>
    </row>
    <row r="179" spans="1:21" s="163" customFormat="1" ht="12.75">
      <c r="A179" s="243"/>
      <c r="B179" s="243"/>
      <c r="C179" s="243"/>
      <c r="D179" s="243"/>
      <c r="E179" s="243"/>
      <c r="F179" s="243"/>
      <c r="G179" s="243"/>
      <c r="H179" s="234"/>
      <c r="L179" s="204"/>
      <c r="M179" s="204"/>
      <c r="N179" s="204"/>
      <c r="O179" s="204"/>
      <c r="Q179" s="204"/>
      <c r="R179" s="204"/>
      <c r="U179" s="244"/>
    </row>
    <row r="180" spans="1:21" s="163" customFormat="1" ht="12.75">
      <c r="A180" s="243"/>
      <c r="B180" s="243"/>
      <c r="C180" s="243"/>
      <c r="D180" s="243"/>
      <c r="E180" s="243"/>
      <c r="F180" s="243"/>
      <c r="G180" s="243"/>
      <c r="H180" s="234"/>
      <c r="L180" s="204"/>
      <c r="M180" s="204"/>
      <c r="N180" s="204"/>
      <c r="O180" s="204"/>
      <c r="Q180" s="204"/>
      <c r="R180" s="204"/>
      <c r="U180" s="244"/>
    </row>
    <row r="181" spans="1:21" s="163" customFormat="1" ht="12.75">
      <c r="A181" s="243"/>
      <c r="B181" s="243"/>
      <c r="C181" s="243"/>
      <c r="D181" s="243"/>
      <c r="E181" s="243"/>
      <c r="F181" s="243"/>
      <c r="G181" s="243"/>
      <c r="H181" s="234"/>
      <c r="L181" s="204"/>
      <c r="M181" s="204"/>
      <c r="N181" s="204"/>
      <c r="O181" s="204"/>
      <c r="Q181" s="204"/>
      <c r="R181" s="204"/>
      <c r="U181" s="244"/>
    </row>
    <row r="182" spans="1:21" s="163" customFormat="1" ht="12.75">
      <c r="A182" s="243"/>
      <c r="B182" s="243"/>
      <c r="C182" s="243"/>
      <c r="D182" s="243"/>
      <c r="E182" s="243"/>
      <c r="F182" s="243"/>
      <c r="G182" s="243"/>
      <c r="H182" s="234"/>
      <c r="L182" s="204"/>
      <c r="M182" s="204"/>
      <c r="N182" s="204"/>
      <c r="O182" s="204"/>
      <c r="Q182" s="204"/>
      <c r="R182" s="204"/>
      <c r="U182" s="244"/>
    </row>
    <row r="183" spans="1:21" s="163" customFormat="1" ht="12.75">
      <c r="A183" s="243"/>
      <c r="B183" s="243"/>
      <c r="C183" s="243"/>
      <c r="D183" s="243"/>
      <c r="E183" s="243"/>
      <c r="F183" s="243"/>
      <c r="G183" s="243"/>
      <c r="H183" s="234"/>
      <c r="L183" s="204"/>
      <c r="M183" s="204"/>
      <c r="N183" s="204"/>
      <c r="O183" s="204"/>
      <c r="Q183" s="204"/>
      <c r="R183" s="204"/>
      <c r="U183" s="244"/>
    </row>
    <row r="184" spans="1:21" s="163" customFormat="1" ht="12.75">
      <c r="A184" s="243"/>
      <c r="B184" s="243"/>
      <c r="C184" s="243"/>
      <c r="D184" s="243"/>
      <c r="E184" s="243"/>
      <c r="F184" s="243"/>
      <c r="G184" s="243"/>
      <c r="H184" s="234"/>
      <c r="L184" s="204"/>
      <c r="M184" s="204"/>
      <c r="N184" s="204"/>
      <c r="O184" s="204"/>
      <c r="Q184" s="204"/>
      <c r="R184" s="204"/>
      <c r="U184" s="244"/>
    </row>
    <row r="185" spans="1:21" s="163" customFormat="1" ht="12.75">
      <c r="A185" s="243"/>
      <c r="B185" s="243"/>
      <c r="C185" s="243"/>
      <c r="D185" s="243"/>
      <c r="E185" s="243"/>
      <c r="F185" s="243"/>
      <c r="G185" s="243"/>
      <c r="H185" s="234"/>
      <c r="L185" s="204"/>
      <c r="M185" s="204"/>
      <c r="N185" s="204"/>
      <c r="O185" s="204"/>
      <c r="Q185" s="204"/>
      <c r="R185" s="204"/>
      <c r="U185" s="244"/>
    </row>
    <row r="186" spans="1:21" s="163" customFormat="1" ht="12.75">
      <c r="A186" s="243"/>
      <c r="B186" s="243"/>
      <c r="C186" s="243"/>
      <c r="D186" s="243"/>
      <c r="E186" s="243"/>
      <c r="F186" s="243"/>
      <c r="G186" s="243"/>
      <c r="H186" s="234"/>
      <c r="L186" s="204"/>
      <c r="M186" s="204"/>
      <c r="N186" s="204"/>
      <c r="O186" s="204"/>
      <c r="Q186" s="204"/>
      <c r="R186" s="204"/>
      <c r="U186" s="244"/>
    </row>
    <row r="187" spans="1:21" s="163" customFormat="1" ht="12.75">
      <c r="A187" s="243"/>
      <c r="B187" s="243"/>
      <c r="C187" s="243"/>
      <c r="D187" s="243"/>
      <c r="E187" s="243"/>
      <c r="F187" s="243"/>
      <c r="G187" s="243"/>
      <c r="H187" s="234"/>
      <c r="L187" s="204"/>
      <c r="M187" s="204"/>
      <c r="N187" s="204"/>
      <c r="O187" s="204"/>
      <c r="Q187" s="204"/>
      <c r="R187" s="204"/>
      <c r="U187" s="244"/>
    </row>
    <row r="188" spans="1:21" s="163" customFormat="1" ht="12.75">
      <c r="A188" s="243"/>
      <c r="B188" s="243"/>
      <c r="C188" s="243"/>
      <c r="D188" s="243"/>
      <c r="E188" s="243"/>
      <c r="F188" s="243"/>
      <c r="G188" s="243"/>
      <c r="H188" s="234"/>
      <c r="L188" s="204"/>
      <c r="M188" s="204"/>
      <c r="N188" s="204"/>
      <c r="O188" s="204"/>
      <c r="Q188" s="204"/>
      <c r="R188" s="204"/>
      <c r="U188" s="244"/>
    </row>
    <row r="189" spans="1:21" s="163" customFormat="1" ht="12.75">
      <c r="A189" s="243"/>
      <c r="B189" s="243"/>
      <c r="C189" s="243"/>
      <c r="D189" s="243"/>
      <c r="E189" s="243"/>
      <c r="F189" s="243"/>
      <c r="G189" s="243"/>
      <c r="H189" s="234"/>
      <c r="L189" s="204"/>
      <c r="M189" s="204"/>
      <c r="N189" s="204"/>
      <c r="O189" s="204"/>
      <c r="Q189" s="204"/>
      <c r="R189" s="204"/>
      <c r="U189" s="244"/>
    </row>
    <row r="190" spans="1:21" s="163" customFormat="1" ht="12.75">
      <c r="A190" s="243"/>
      <c r="B190" s="243"/>
      <c r="C190" s="243"/>
      <c r="D190" s="243"/>
      <c r="E190" s="243"/>
      <c r="F190" s="243"/>
      <c r="G190" s="243"/>
      <c r="H190" s="234"/>
      <c r="L190" s="204"/>
      <c r="M190" s="204"/>
      <c r="N190" s="204"/>
      <c r="O190" s="204"/>
      <c r="Q190" s="204"/>
      <c r="R190" s="204"/>
      <c r="U190" s="244"/>
    </row>
    <row r="191" spans="1:21" s="163" customFormat="1" ht="12.75">
      <c r="A191" s="243"/>
      <c r="B191" s="243"/>
      <c r="C191" s="243"/>
      <c r="D191" s="243"/>
      <c r="E191" s="243"/>
      <c r="F191" s="243"/>
      <c r="G191" s="243"/>
      <c r="H191" s="234"/>
      <c r="L191" s="204"/>
      <c r="M191" s="204"/>
      <c r="N191" s="204"/>
      <c r="O191" s="204"/>
      <c r="Q191" s="204"/>
      <c r="R191" s="204"/>
      <c r="U191" s="244"/>
    </row>
    <row r="192" spans="1:21" s="163" customFormat="1" ht="12.75">
      <c r="A192" s="243"/>
      <c r="B192" s="243"/>
      <c r="C192" s="243"/>
      <c r="D192" s="243"/>
      <c r="E192" s="243"/>
      <c r="F192" s="243"/>
      <c r="G192" s="243"/>
      <c r="H192" s="234"/>
      <c r="L192" s="204"/>
      <c r="M192" s="204"/>
      <c r="N192" s="204"/>
      <c r="O192" s="204"/>
      <c r="Q192" s="204"/>
      <c r="R192" s="204"/>
      <c r="U192" s="244"/>
    </row>
    <row r="193" spans="1:21" s="163" customFormat="1" ht="12.75">
      <c r="A193" s="243"/>
      <c r="B193" s="243"/>
      <c r="C193" s="243"/>
      <c r="D193" s="243"/>
      <c r="E193" s="243"/>
      <c r="F193" s="243"/>
      <c r="G193" s="243"/>
      <c r="H193" s="234"/>
      <c r="L193" s="204"/>
      <c r="M193" s="204"/>
      <c r="N193" s="204"/>
      <c r="O193" s="204"/>
      <c r="Q193" s="204"/>
      <c r="R193" s="204"/>
      <c r="U193" s="244"/>
    </row>
    <row r="194" spans="1:21" s="163" customFormat="1" ht="12.75">
      <c r="A194" s="243"/>
      <c r="B194" s="243"/>
      <c r="C194" s="243"/>
      <c r="D194" s="243"/>
      <c r="E194" s="243"/>
      <c r="F194" s="243"/>
      <c r="G194" s="243"/>
      <c r="H194" s="234"/>
      <c r="L194" s="204"/>
      <c r="M194" s="204"/>
      <c r="N194" s="204"/>
      <c r="O194" s="204"/>
      <c r="Q194" s="204"/>
      <c r="R194" s="204"/>
      <c r="U194" s="244"/>
    </row>
    <row r="195" spans="1:21" s="163" customFormat="1" ht="12.75">
      <c r="A195" s="243"/>
      <c r="B195" s="243"/>
      <c r="C195" s="243"/>
      <c r="D195" s="243"/>
      <c r="E195" s="243"/>
      <c r="F195" s="243"/>
      <c r="G195" s="243"/>
      <c r="H195" s="234"/>
      <c r="L195" s="204"/>
      <c r="M195" s="204"/>
      <c r="N195" s="204"/>
      <c r="O195" s="204"/>
      <c r="Q195" s="204"/>
      <c r="R195" s="204"/>
      <c r="U195" s="244"/>
    </row>
    <row r="196" spans="1:21" s="163" customFormat="1" ht="12.75">
      <c r="A196" s="243"/>
      <c r="B196" s="243"/>
      <c r="C196" s="243"/>
      <c r="D196" s="243"/>
      <c r="E196" s="243"/>
      <c r="F196" s="243"/>
      <c r="G196" s="243"/>
      <c r="H196" s="234"/>
      <c r="L196" s="204"/>
      <c r="M196" s="204"/>
      <c r="N196" s="204"/>
      <c r="O196" s="204"/>
      <c r="Q196" s="204"/>
      <c r="R196" s="204"/>
      <c r="U196" s="244"/>
    </row>
    <row r="197" spans="1:21" s="163" customFormat="1" ht="12.75">
      <c r="A197" s="243"/>
      <c r="B197" s="243"/>
      <c r="C197" s="243"/>
      <c r="D197" s="243"/>
      <c r="E197" s="243"/>
      <c r="F197" s="243"/>
      <c r="G197" s="243"/>
      <c r="H197" s="234"/>
      <c r="L197" s="204"/>
      <c r="M197" s="204"/>
      <c r="N197" s="204"/>
      <c r="O197" s="204"/>
      <c r="Q197" s="204"/>
      <c r="R197" s="204"/>
      <c r="U197" s="244"/>
    </row>
    <row r="198" spans="1:21" s="163" customFormat="1" ht="12.75">
      <c r="A198" s="243"/>
      <c r="B198" s="243"/>
      <c r="C198" s="243"/>
      <c r="D198" s="243"/>
      <c r="E198" s="243"/>
      <c r="F198" s="243"/>
      <c r="G198" s="243"/>
      <c r="H198" s="234"/>
      <c r="L198" s="204"/>
      <c r="M198" s="204"/>
      <c r="N198" s="204"/>
      <c r="O198" s="204"/>
      <c r="Q198" s="204"/>
      <c r="R198" s="204"/>
      <c r="U198" s="244"/>
    </row>
    <row r="199" spans="1:21" s="163" customFormat="1" ht="12.75">
      <c r="A199" s="243"/>
      <c r="B199" s="243"/>
      <c r="C199" s="243"/>
      <c r="D199" s="243"/>
      <c r="E199" s="243"/>
      <c r="F199" s="243"/>
      <c r="G199" s="243"/>
      <c r="H199" s="234"/>
      <c r="L199" s="204"/>
      <c r="M199" s="204"/>
      <c r="N199" s="204"/>
      <c r="O199" s="204"/>
      <c r="Q199" s="204"/>
      <c r="R199" s="204"/>
      <c r="U199" s="244"/>
    </row>
    <row r="200" spans="1:21" s="163" customFormat="1" ht="12.75">
      <c r="A200" s="243"/>
      <c r="B200" s="243"/>
      <c r="C200" s="243"/>
      <c r="D200" s="243"/>
      <c r="E200" s="243"/>
      <c r="F200" s="243"/>
      <c r="G200" s="243"/>
      <c r="H200" s="234"/>
      <c r="L200" s="204"/>
      <c r="M200" s="204"/>
      <c r="N200" s="204"/>
      <c r="O200" s="204"/>
      <c r="Q200" s="204"/>
      <c r="R200" s="204"/>
      <c r="U200" s="244"/>
    </row>
    <row r="201" spans="1:21" s="163" customFormat="1" ht="12.75">
      <c r="A201" s="243"/>
      <c r="B201" s="243"/>
      <c r="C201" s="243"/>
      <c r="D201" s="243"/>
      <c r="E201" s="243"/>
      <c r="F201" s="243"/>
      <c r="G201" s="243"/>
      <c r="H201" s="234"/>
      <c r="L201" s="204"/>
      <c r="M201" s="204"/>
      <c r="N201" s="204"/>
      <c r="O201" s="204"/>
      <c r="Q201" s="204"/>
      <c r="R201" s="204"/>
      <c r="U201" s="244"/>
    </row>
    <row r="202" spans="1:21" s="163" customFormat="1" ht="12.75">
      <c r="A202" s="243"/>
      <c r="B202" s="243"/>
      <c r="C202" s="243"/>
      <c r="D202" s="243"/>
      <c r="E202" s="243"/>
      <c r="F202" s="243"/>
      <c r="G202" s="243"/>
      <c r="H202" s="234"/>
      <c r="L202" s="204"/>
      <c r="M202" s="204"/>
      <c r="N202" s="204"/>
      <c r="O202" s="204"/>
      <c r="Q202" s="204"/>
      <c r="R202" s="204"/>
      <c r="U202" s="244"/>
    </row>
    <row r="203" spans="1:21" s="163" customFormat="1" ht="12.75">
      <c r="A203" s="243"/>
      <c r="B203" s="243"/>
      <c r="C203" s="243"/>
      <c r="D203" s="243"/>
      <c r="E203" s="243"/>
      <c r="F203" s="243"/>
      <c r="G203" s="243"/>
      <c r="H203" s="234"/>
      <c r="L203" s="204"/>
      <c r="M203" s="204"/>
      <c r="N203" s="204"/>
      <c r="O203" s="204"/>
      <c r="Q203" s="204"/>
      <c r="R203" s="204"/>
      <c r="U203" s="244"/>
    </row>
    <row r="204" spans="1:21" s="163" customFormat="1" ht="12.75">
      <c r="A204" s="243"/>
      <c r="B204" s="243"/>
      <c r="C204" s="243"/>
      <c r="D204" s="243"/>
      <c r="E204" s="243"/>
      <c r="F204" s="243"/>
      <c r="G204" s="243"/>
      <c r="H204" s="234"/>
      <c r="L204" s="204"/>
      <c r="M204" s="204"/>
      <c r="N204" s="204"/>
      <c r="O204" s="204"/>
      <c r="Q204" s="204"/>
      <c r="R204" s="204"/>
      <c r="U204" s="244"/>
    </row>
    <row r="205" spans="1:21" s="163" customFormat="1" ht="12.75">
      <c r="A205" s="243"/>
      <c r="B205" s="243"/>
      <c r="C205" s="243"/>
      <c r="D205" s="243"/>
      <c r="E205" s="243"/>
      <c r="F205" s="243"/>
      <c r="G205" s="243"/>
      <c r="H205" s="234"/>
      <c r="L205" s="204"/>
      <c r="M205" s="204"/>
      <c r="N205" s="204"/>
      <c r="O205" s="204"/>
      <c r="Q205" s="204"/>
      <c r="R205" s="204"/>
      <c r="U205" s="244"/>
    </row>
    <row r="206" spans="1:21" s="163" customFormat="1" ht="12.75">
      <c r="A206" s="243"/>
      <c r="B206" s="243"/>
      <c r="C206" s="243"/>
      <c r="D206" s="243"/>
      <c r="E206" s="243"/>
      <c r="F206" s="243"/>
      <c r="G206" s="243"/>
      <c r="H206" s="234"/>
      <c r="L206" s="204"/>
      <c r="M206" s="204"/>
      <c r="N206" s="204"/>
      <c r="O206" s="204"/>
      <c r="Q206" s="204"/>
      <c r="R206" s="204"/>
      <c r="U206" s="244"/>
    </row>
    <row r="207" spans="1:21" s="163" customFormat="1" ht="12.75">
      <c r="A207" s="243"/>
      <c r="B207" s="243"/>
      <c r="C207" s="243"/>
      <c r="D207" s="243"/>
      <c r="E207" s="243"/>
      <c r="F207" s="243"/>
      <c r="G207" s="243"/>
      <c r="H207" s="234"/>
      <c r="L207" s="204"/>
      <c r="M207" s="204"/>
      <c r="N207" s="204"/>
      <c r="O207" s="204"/>
      <c r="Q207" s="204"/>
      <c r="R207" s="204"/>
      <c r="U207" s="244"/>
    </row>
    <row r="208" spans="1:21" s="163" customFormat="1" ht="12.75">
      <c r="A208" s="243"/>
      <c r="B208" s="243"/>
      <c r="C208" s="243"/>
      <c r="D208" s="243"/>
      <c r="E208" s="243"/>
      <c r="F208" s="243"/>
      <c r="G208" s="243"/>
      <c r="H208" s="234"/>
      <c r="L208" s="204"/>
      <c r="M208" s="204"/>
      <c r="N208" s="204"/>
      <c r="O208" s="204"/>
      <c r="Q208" s="204"/>
      <c r="R208" s="204"/>
      <c r="U208" s="244"/>
    </row>
    <row r="209" spans="1:21" s="163" customFormat="1" ht="12.75">
      <c r="A209" s="243"/>
      <c r="B209" s="243"/>
      <c r="C209" s="243"/>
      <c r="D209" s="243"/>
      <c r="E209" s="243"/>
      <c r="F209" s="243"/>
      <c r="G209" s="243"/>
      <c r="H209" s="234"/>
      <c r="L209" s="204"/>
      <c r="M209" s="204"/>
      <c r="N209" s="204"/>
      <c r="O209" s="204"/>
      <c r="Q209" s="204"/>
      <c r="R209" s="204"/>
      <c r="U209" s="244"/>
    </row>
    <row r="210" spans="1:21" s="163" customFormat="1" ht="12.75">
      <c r="A210" s="243"/>
      <c r="B210" s="243"/>
      <c r="C210" s="243"/>
      <c r="D210" s="243"/>
      <c r="E210" s="243"/>
      <c r="F210" s="243"/>
      <c r="G210" s="243"/>
      <c r="H210" s="234"/>
      <c r="L210" s="204"/>
      <c r="M210" s="204"/>
      <c r="N210" s="204"/>
      <c r="O210" s="204"/>
      <c r="Q210" s="204"/>
      <c r="R210" s="204"/>
      <c r="U210" s="244"/>
    </row>
    <row r="211" spans="1:21" s="163" customFormat="1" ht="12.75">
      <c r="A211" s="243"/>
      <c r="B211" s="243"/>
      <c r="C211" s="243"/>
      <c r="D211" s="243"/>
      <c r="E211" s="243"/>
      <c r="F211" s="243"/>
      <c r="G211" s="243"/>
      <c r="H211" s="234"/>
      <c r="L211" s="204"/>
      <c r="M211" s="204"/>
      <c r="N211" s="204"/>
      <c r="O211" s="204"/>
      <c r="Q211" s="204"/>
      <c r="R211" s="204"/>
      <c r="U211" s="244"/>
    </row>
    <row r="212" spans="1:21" s="163" customFormat="1" ht="12.75">
      <c r="A212" s="243"/>
      <c r="B212" s="243"/>
      <c r="C212" s="243"/>
      <c r="D212" s="243"/>
      <c r="E212" s="243"/>
      <c r="F212" s="243"/>
      <c r="G212" s="243"/>
      <c r="H212" s="234"/>
      <c r="L212" s="204"/>
      <c r="M212" s="204"/>
      <c r="N212" s="204"/>
      <c r="O212" s="204"/>
      <c r="Q212" s="204"/>
      <c r="R212" s="204"/>
      <c r="U212" s="244"/>
    </row>
    <row r="213" spans="1:21" s="163" customFormat="1" ht="12.75">
      <c r="A213" s="243"/>
      <c r="B213" s="243"/>
      <c r="C213" s="243"/>
      <c r="D213" s="243"/>
      <c r="E213" s="243"/>
      <c r="F213" s="243"/>
      <c r="G213" s="243"/>
      <c r="H213" s="234"/>
      <c r="L213" s="204"/>
      <c r="M213" s="204"/>
      <c r="N213" s="204"/>
      <c r="O213" s="204"/>
      <c r="Q213" s="204"/>
      <c r="R213" s="204"/>
      <c r="U213" s="244"/>
    </row>
    <row r="214" spans="1:21" s="163" customFormat="1" ht="12.75">
      <c r="A214" s="243"/>
      <c r="B214" s="243"/>
      <c r="C214" s="243"/>
      <c r="D214" s="243"/>
      <c r="E214" s="243"/>
      <c r="F214" s="243"/>
      <c r="G214" s="243"/>
      <c r="H214" s="234"/>
      <c r="L214" s="204"/>
      <c r="M214" s="204"/>
      <c r="N214" s="204"/>
      <c r="O214" s="204"/>
      <c r="Q214" s="204"/>
      <c r="R214" s="204"/>
      <c r="U214" s="244"/>
    </row>
    <row r="215" spans="1:21" s="163" customFormat="1" ht="12.75">
      <c r="A215" s="243"/>
      <c r="B215" s="243"/>
      <c r="C215" s="243"/>
      <c r="D215" s="243"/>
      <c r="E215" s="243"/>
      <c r="F215" s="243"/>
      <c r="G215" s="243"/>
      <c r="H215" s="234"/>
      <c r="L215" s="204"/>
      <c r="M215" s="204"/>
      <c r="N215" s="204"/>
      <c r="O215" s="204"/>
      <c r="Q215" s="204"/>
      <c r="R215" s="204"/>
      <c r="U215" s="244"/>
    </row>
    <row r="216" spans="1:21" s="163" customFormat="1" ht="12.75">
      <c r="A216" s="243"/>
      <c r="B216" s="243"/>
      <c r="C216" s="243"/>
      <c r="D216" s="243"/>
      <c r="E216" s="243"/>
      <c r="F216" s="243"/>
      <c r="G216" s="243"/>
      <c r="H216" s="234"/>
      <c r="L216" s="204"/>
      <c r="M216" s="204"/>
      <c r="N216" s="204"/>
      <c r="O216" s="204"/>
      <c r="Q216" s="204"/>
      <c r="R216" s="204"/>
      <c r="U216" s="244"/>
    </row>
    <row r="217" spans="1:21" s="163" customFormat="1" ht="12.75">
      <c r="A217" s="243"/>
      <c r="B217" s="243"/>
      <c r="C217" s="243"/>
      <c r="D217" s="243"/>
      <c r="E217" s="243"/>
      <c r="F217" s="243"/>
      <c r="G217" s="243"/>
      <c r="H217" s="234"/>
      <c r="L217" s="204"/>
      <c r="M217" s="204"/>
      <c r="N217" s="204"/>
      <c r="O217" s="204"/>
      <c r="Q217" s="204"/>
      <c r="R217" s="204"/>
      <c r="U217" s="244"/>
    </row>
    <row r="218" spans="1:21" s="163" customFormat="1" ht="12.75">
      <c r="A218" s="243"/>
      <c r="B218" s="243"/>
      <c r="C218" s="243"/>
      <c r="D218" s="243"/>
      <c r="E218" s="243"/>
      <c r="F218" s="243"/>
      <c r="G218" s="243"/>
      <c r="H218" s="234"/>
      <c r="L218" s="204"/>
      <c r="M218" s="204"/>
      <c r="N218" s="204"/>
      <c r="O218" s="204"/>
      <c r="Q218" s="204"/>
      <c r="R218" s="204"/>
      <c r="U218" s="244"/>
    </row>
    <row r="219" spans="1:21" s="163" customFormat="1" ht="12.75">
      <c r="A219" s="243"/>
      <c r="B219" s="243"/>
      <c r="C219" s="243"/>
      <c r="D219" s="243"/>
      <c r="E219" s="243"/>
      <c r="F219" s="243"/>
      <c r="G219" s="243"/>
      <c r="H219" s="234"/>
      <c r="L219" s="204"/>
      <c r="M219" s="204"/>
      <c r="N219" s="204"/>
      <c r="O219" s="204"/>
      <c r="Q219" s="204"/>
      <c r="R219" s="204"/>
      <c r="U219" s="244"/>
    </row>
    <row r="220" spans="1:21" s="163" customFormat="1" ht="12.75">
      <c r="A220" s="243"/>
      <c r="B220" s="243"/>
      <c r="C220" s="243"/>
      <c r="D220" s="243"/>
      <c r="E220" s="243"/>
      <c r="F220" s="243"/>
      <c r="G220" s="243"/>
      <c r="H220" s="234"/>
      <c r="L220" s="204"/>
      <c r="M220" s="204"/>
      <c r="N220" s="204"/>
      <c r="O220" s="204"/>
      <c r="Q220" s="204"/>
      <c r="R220" s="204"/>
      <c r="U220" s="244"/>
    </row>
    <row r="221" spans="1:21" s="163" customFormat="1" ht="12.75">
      <c r="A221" s="243"/>
      <c r="B221" s="243"/>
      <c r="C221" s="243"/>
      <c r="D221" s="243"/>
      <c r="E221" s="243"/>
      <c r="F221" s="243"/>
      <c r="G221" s="243"/>
      <c r="H221" s="234"/>
      <c r="L221" s="204"/>
      <c r="M221" s="204"/>
      <c r="N221" s="204"/>
      <c r="O221" s="204"/>
      <c r="Q221" s="204"/>
      <c r="R221" s="204"/>
      <c r="U221" s="244"/>
    </row>
    <row r="222" spans="1:21" s="163" customFormat="1" ht="12.75">
      <c r="A222" s="243"/>
      <c r="B222" s="243"/>
      <c r="C222" s="243"/>
      <c r="D222" s="243"/>
      <c r="E222" s="243"/>
      <c r="F222" s="243"/>
      <c r="G222" s="243"/>
      <c r="H222" s="234"/>
      <c r="L222" s="204"/>
      <c r="M222" s="204"/>
      <c r="N222" s="204"/>
      <c r="O222" s="204"/>
      <c r="Q222" s="204"/>
      <c r="R222" s="204"/>
      <c r="U222" s="244"/>
    </row>
    <row r="223" spans="1:21" s="163" customFormat="1" ht="12.75">
      <c r="A223" s="243"/>
      <c r="B223" s="243"/>
      <c r="C223" s="243"/>
      <c r="D223" s="243"/>
      <c r="E223" s="243"/>
      <c r="F223" s="243"/>
      <c r="G223" s="243"/>
      <c r="H223" s="234"/>
      <c r="L223" s="204"/>
      <c r="M223" s="204"/>
      <c r="N223" s="204"/>
      <c r="O223" s="204"/>
      <c r="Q223" s="204"/>
      <c r="R223" s="204"/>
      <c r="U223" s="244"/>
    </row>
    <row r="224" spans="1:21" s="163" customFormat="1" ht="12.75">
      <c r="A224" s="243"/>
      <c r="B224" s="243"/>
      <c r="C224" s="243"/>
      <c r="D224" s="243"/>
      <c r="E224" s="243"/>
      <c r="F224" s="243"/>
      <c r="G224" s="243"/>
      <c r="H224" s="234"/>
      <c r="L224" s="204"/>
      <c r="M224" s="204"/>
      <c r="N224" s="204"/>
      <c r="O224" s="204"/>
      <c r="Q224" s="204"/>
      <c r="R224" s="204"/>
      <c r="U224" s="244"/>
    </row>
    <row r="225" spans="1:21" s="163" customFormat="1" ht="12.75">
      <c r="A225" s="243"/>
      <c r="B225" s="243"/>
      <c r="C225" s="243"/>
      <c r="D225" s="243"/>
      <c r="E225" s="243"/>
      <c r="F225" s="243"/>
      <c r="G225" s="243"/>
      <c r="H225" s="234"/>
      <c r="L225" s="204"/>
      <c r="M225" s="204"/>
      <c r="N225" s="204"/>
      <c r="O225" s="204"/>
      <c r="Q225" s="204"/>
      <c r="R225" s="204"/>
      <c r="U225" s="244"/>
    </row>
    <row r="226" spans="1:21" s="163" customFormat="1" ht="12.75">
      <c r="A226" s="243"/>
      <c r="B226" s="243"/>
      <c r="C226" s="243"/>
      <c r="D226" s="243"/>
      <c r="E226" s="243"/>
      <c r="F226" s="243"/>
      <c r="G226" s="243"/>
      <c r="H226" s="234"/>
      <c r="L226" s="204"/>
      <c r="M226" s="204"/>
      <c r="N226" s="204"/>
      <c r="O226" s="204"/>
      <c r="Q226" s="204"/>
      <c r="R226" s="204"/>
      <c r="U226" s="244"/>
    </row>
    <row r="227" spans="1:21" s="163" customFormat="1" ht="12.75">
      <c r="A227" s="243"/>
      <c r="B227" s="243"/>
      <c r="C227" s="243"/>
      <c r="D227" s="243"/>
      <c r="E227" s="243"/>
      <c r="F227" s="243"/>
      <c r="G227" s="243"/>
      <c r="H227" s="234"/>
      <c r="L227" s="204"/>
      <c r="M227" s="204"/>
      <c r="N227" s="204"/>
      <c r="O227" s="204"/>
      <c r="Q227" s="204"/>
      <c r="R227" s="204"/>
      <c r="U227" s="244"/>
    </row>
    <row r="228" spans="1:21" s="163" customFormat="1" ht="12.75">
      <c r="A228" s="243"/>
      <c r="B228" s="243"/>
      <c r="C228" s="243"/>
      <c r="D228" s="243"/>
      <c r="E228" s="243"/>
      <c r="F228" s="243"/>
      <c r="G228" s="243"/>
      <c r="H228" s="245"/>
      <c r="L228" s="204"/>
      <c r="M228" s="204"/>
      <c r="N228" s="204"/>
      <c r="O228" s="204"/>
      <c r="Q228" s="204"/>
      <c r="R228" s="204"/>
      <c r="U228" s="244"/>
    </row>
    <row r="229" spans="1:21" s="163" customFormat="1" ht="12.75">
      <c r="A229" s="243"/>
      <c r="B229" s="243"/>
      <c r="C229" s="243"/>
      <c r="D229" s="243"/>
      <c r="E229" s="243"/>
      <c r="F229" s="243"/>
      <c r="G229" s="243"/>
      <c r="H229" s="245"/>
      <c r="L229" s="204"/>
      <c r="M229" s="204"/>
      <c r="N229" s="204"/>
      <c r="O229" s="204"/>
      <c r="Q229" s="204"/>
      <c r="R229" s="204"/>
      <c r="U229" s="244"/>
    </row>
    <row r="230" spans="1:21" s="163" customFormat="1" ht="12.75">
      <c r="A230" s="243"/>
      <c r="B230" s="243"/>
      <c r="C230" s="243"/>
      <c r="D230" s="243"/>
      <c r="E230" s="243"/>
      <c r="F230" s="243"/>
      <c r="G230" s="243"/>
      <c r="H230" s="245"/>
      <c r="L230" s="204"/>
      <c r="M230" s="204"/>
      <c r="N230" s="204"/>
      <c r="O230" s="204"/>
      <c r="Q230" s="204"/>
      <c r="R230" s="204"/>
      <c r="U230" s="244"/>
    </row>
    <row r="231" spans="1:21" s="163" customFormat="1" ht="12.75">
      <c r="A231" s="243"/>
      <c r="B231" s="243"/>
      <c r="C231" s="243"/>
      <c r="D231" s="243"/>
      <c r="E231" s="243"/>
      <c r="F231" s="243"/>
      <c r="G231" s="243"/>
      <c r="H231" s="245"/>
      <c r="L231" s="204"/>
      <c r="M231" s="204"/>
      <c r="N231" s="204"/>
      <c r="O231" s="204"/>
      <c r="Q231" s="204"/>
      <c r="R231" s="204"/>
      <c r="U231" s="244"/>
    </row>
    <row r="232" spans="1:21" s="163" customFormat="1" ht="12.75">
      <c r="A232" s="243"/>
      <c r="B232" s="243"/>
      <c r="C232" s="243"/>
      <c r="D232" s="243"/>
      <c r="E232" s="243"/>
      <c r="F232" s="243"/>
      <c r="G232" s="243"/>
      <c r="H232" s="245"/>
      <c r="L232" s="204"/>
      <c r="M232" s="204"/>
      <c r="N232" s="204"/>
      <c r="O232" s="204"/>
      <c r="Q232" s="204"/>
      <c r="R232" s="204"/>
      <c r="U232" s="244"/>
    </row>
    <row r="233" spans="1:21" s="163" customFormat="1" ht="12.75">
      <c r="A233" s="243"/>
      <c r="B233" s="243"/>
      <c r="C233" s="243"/>
      <c r="D233" s="243"/>
      <c r="E233" s="243"/>
      <c r="F233" s="243"/>
      <c r="G233" s="243"/>
      <c r="H233" s="245"/>
      <c r="L233" s="204"/>
      <c r="M233" s="204"/>
      <c r="N233" s="204"/>
      <c r="O233" s="204"/>
      <c r="Q233" s="204"/>
      <c r="R233" s="204"/>
      <c r="U233" s="244"/>
    </row>
    <row r="234" spans="1:21" s="163" customFormat="1" ht="12.75">
      <c r="A234" s="243"/>
      <c r="B234" s="243"/>
      <c r="C234" s="243"/>
      <c r="D234" s="243"/>
      <c r="E234" s="243"/>
      <c r="F234" s="243"/>
      <c r="G234" s="243"/>
      <c r="H234" s="245"/>
      <c r="L234" s="204"/>
      <c r="M234" s="204"/>
      <c r="N234" s="204"/>
      <c r="O234" s="204"/>
      <c r="Q234" s="204"/>
      <c r="R234" s="204"/>
      <c r="U234" s="244"/>
    </row>
    <row r="235" spans="1:21" s="163" customFormat="1" ht="12.75">
      <c r="A235" s="243"/>
      <c r="B235" s="243"/>
      <c r="C235" s="243"/>
      <c r="D235" s="243"/>
      <c r="E235" s="243"/>
      <c r="F235" s="243"/>
      <c r="G235" s="243"/>
      <c r="H235" s="245"/>
      <c r="L235" s="204"/>
      <c r="M235" s="204"/>
      <c r="N235" s="204"/>
      <c r="O235" s="204"/>
      <c r="Q235" s="204"/>
      <c r="R235" s="204"/>
      <c r="U235" s="244"/>
    </row>
    <row r="236" spans="1:21" s="163" customFormat="1" ht="12.75">
      <c r="A236" s="243"/>
      <c r="B236" s="243"/>
      <c r="C236" s="243"/>
      <c r="D236" s="243"/>
      <c r="E236" s="243"/>
      <c r="F236" s="243"/>
      <c r="G236" s="243"/>
      <c r="H236" s="245"/>
      <c r="L236" s="204"/>
      <c r="M236" s="204"/>
      <c r="N236" s="204"/>
      <c r="O236" s="204"/>
      <c r="Q236" s="204"/>
      <c r="R236" s="204"/>
      <c r="U236" s="244"/>
    </row>
    <row r="237" spans="1:21" s="163" customFormat="1" ht="12.75">
      <c r="A237" s="243"/>
      <c r="B237" s="243"/>
      <c r="C237" s="243"/>
      <c r="D237" s="243"/>
      <c r="E237" s="243"/>
      <c r="F237" s="243"/>
      <c r="G237" s="243"/>
      <c r="H237" s="245"/>
      <c r="L237" s="204"/>
      <c r="M237" s="204"/>
      <c r="N237" s="204"/>
      <c r="O237" s="204"/>
      <c r="Q237" s="204"/>
      <c r="R237" s="204"/>
      <c r="U237" s="244"/>
    </row>
    <row r="238" spans="1:21" s="163" customFormat="1" ht="12.75">
      <c r="A238" s="243"/>
      <c r="B238" s="243"/>
      <c r="C238" s="243"/>
      <c r="D238" s="243"/>
      <c r="E238" s="243"/>
      <c r="F238" s="243"/>
      <c r="G238" s="243"/>
      <c r="H238" s="245"/>
      <c r="L238" s="204"/>
      <c r="M238" s="204"/>
      <c r="N238" s="204"/>
      <c r="O238" s="204"/>
      <c r="Q238" s="204"/>
      <c r="R238" s="204"/>
      <c r="U238" s="244"/>
    </row>
    <row r="239" spans="1:21" s="163" customFormat="1" ht="12.75">
      <c r="A239" s="243"/>
      <c r="B239" s="243"/>
      <c r="C239" s="243"/>
      <c r="D239" s="243"/>
      <c r="E239" s="243"/>
      <c r="F239" s="243"/>
      <c r="G239" s="243"/>
      <c r="H239" s="245"/>
      <c r="L239" s="204"/>
      <c r="M239" s="204"/>
      <c r="N239" s="204"/>
      <c r="O239" s="204"/>
      <c r="Q239" s="204"/>
      <c r="R239" s="204"/>
      <c r="U239" s="244"/>
    </row>
    <row r="240" spans="1:21" s="163" customFormat="1" ht="12.75">
      <c r="A240" s="243"/>
      <c r="B240" s="243"/>
      <c r="C240" s="243"/>
      <c r="D240" s="243"/>
      <c r="E240" s="243"/>
      <c r="F240" s="243"/>
      <c r="G240" s="243"/>
      <c r="H240" s="245"/>
      <c r="L240" s="204"/>
      <c r="M240" s="204"/>
      <c r="N240" s="204"/>
      <c r="O240" s="204"/>
      <c r="Q240" s="204"/>
      <c r="R240" s="204"/>
      <c r="U240" s="244"/>
    </row>
    <row r="241" spans="1:21" s="163" customFormat="1" ht="12.75">
      <c r="A241" s="243"/>
      <c r="B241" s="243"/>
      <c r="C241" s="243"/>
      <c r="D241" s="243"/>
      <c r="E241" s="243"/>
      <c r="F241" s="243"/>
      <c r="G241" s="243"/>
      <c r="H241" s="245"/>
      <c r="L241" s="204"/>
      <c r="M241" s="204"/>
      <c r="N241" s="204"/>
      <c r="O241" s="204"/>
      <c r="Q241" s="204"/>
      <c r="R241" s="204"/>
      <c r="U241" s="244"/>
    </row>
    <row r="242" spans="1:21" s="163" customFormat="1" ht="12.75">
      <c r="A242" s="243"/>
      <c r="B242" s="243"/>
      <c r="C242" s="243"/>
      <c r="D242" s="243"/>
      <c r="E242" s="243"/>
      <c r="F242" s="243"/>
      <c r="G242" s="243"/>
      <c r="H242" s="245"/>
      <c r="L242" s="204"/>
      <c r="M242" s="204"/>
      <c r="N242" s="204"/>
      <c r="O242" s="204"/>
      <c r="Q242" s="204"/>
      <c r="R242" s="204"/>
      <c r="U242" s="244"/>
    </row>
    <row r="243" spans="1:21" s="163" customFormat="1" ht="12.75">
      <c r="A243" s="243"/>
      <c r="B243" s="243"/>
      <c r="C243" s="243"/>
      <c r="D243" s="243"/>
      <c r="E243" s="243"/>
      <c r="F243" s="243"/>
      <c r="G243" s="243"/>
      <c r="H243" s="245"/>
      <c r="L243" s="204"/>
      <c r="M243" s="204"/>
      <c r="N243" s="204"/>
      <c r="O243" s="204"/>
      <c r="Q243" s="204"/>
      <c r="R243" s="204"/>
      <c r="U243" s="244"/>
    </row>
    <row r="244" spans="1:21" s="163" customFormat="1" ht="12.75">
      <c r="A244" s="243"/>
      <c r="B244" s="243"/>
      <c r="C244" s="243"/>
      <c r="D244" s="243"/>
      <c r="E244" s="243"/>
      <c r="F244" s="243"/>
      <c r="G244" s="243"/>
      <c r="H244" s="245"/>
      <c r="L244" s="204"/>
      <c r="M244" s="204"/>
      <c r="N244" s="204"/>
      <c r="O244" s="204"/>
      <c r="Q244" s="204"/>
      <c r="R244" s="204"/>
      <c r="U244" s="244"/>
    </row>
    <row r="245" spans="1:21" s="163" customFormat="1" ht="12.75">
      <c r="A245" s="243"/>
      <c r="B245" s="243"/>
      <c r="C245" s="243"/>
      <c r="D245" s="243"/>
      <c r="E245" s="243"/>
      <c r="F245" s="243"/>
      <c r="G245" s="243"/>
      <c r="H245" s="245"/>
      <c r="L245" s="204"/>
      <c r="M245" s="204"/>
      <c r="N245" s="204"/>
      <c r="O245" s="204"/>
      <c r="Q245" s="204"/>
      <c r="R245" s="204"/>
      <c r="U245" s="244"/>
    </row>
    <row r="246" spans="1:21" s="163" customFormat="1" ht="12.75">
      <c r="A246" s="243"/>
      <c r="B246" s="243"/>
      <c r="C246" s="243"/>
      <c r="D246" s="243"/>
      <c r="E246" s="243"/>
      <c r="F246" s="243"/>
      <c r="G246" s="243"/>
      <c r="H246" s="245"/>
      <c r="L246" s="204"/>
      <c r="M246" s="204"/>
      <c r="N246" s="204"/>
      <c r="O246" s="204"/>
      <c r="Q246" s="204"/>
      <c r="R246" s="204"/>
      <c r="U246" s="244"/>
    </row>
    <row r="247" spans="1:21" s="163" customFormat="1" ht="12.75">
      <c r="A247" s="243"/>
      <c r="B247" s="243"/>
      <c r="C247" s="243"/>
      <c r="D247" s="243"/>
      <c r="E247" s="243"/>
      <c r="F247" s="243"/>
      <c r="G247" s="243"/>
      <c r="H247" s="245"/>
      <c r="L247" s="204"/>
      <c r="M247" s="204"/>
      <c r="N247" s="204"/>
      <c r="O247" s="204"/>
      <c r="Q247" s="204"/>
      <c r="R247" s="204"/>
      <c r="U247" s="244"/>
    </row>
    <row r="248" spans="1:21" s="163" customFormat="1" ht="12.75">
      <c r="A248" s="243"/>
      <c r="B248" s="243"/>
      <c r="C248" s="243"/>
      <c r="D248" s="243"/>
      <c r="E248" s="243"/>
      <c r="F248" s="243"/>
      <c r="G248" s="243"/>
      <c r="H248" s="245"/>
      <c r="L248" s="204"/>
      <c r="M248" s="204"/>
      <c r="N248" s="204"/>
      <c r="O248" s="204"/>
      <c r="Q248" s="204"/>
      <c r="R248" s="204"/>
      <c r="U248" s="244"/>
    </row>
    <row r="249" spans="1:21" s="163" customFormat="1" ht="12.75">
      <c r="A249" s="243"/>
      <c r="B249" s="243"/>
      <c r="C249" s="243"/>
      <c r="D249" s="243"/>
      <c r="E249" s="243"/>
      <c r="F249" s="243"/>
      <c r="G249" s="243"/>
      <c r="H249" s="245"/>
      <c r="L249" s="204"/>
      <c r="M249" s="204"/>
      <c r="N249" s="204"/>
      <c r="O249" s="204"/>
      <c r="Q249" s="204"/>
      <c r="R249" s="204"/>
      <c r="U249" s="244"/>
    </row>
    <row r="250" spans="1:21" s="163" customFormat="1" ht="12.75">
      <c r="A250" s="243"/>
      <c r="B250" s="243"/>
      <c r="C250" s="243"/>
      <c r="D250" s="243"/>
      <c r="E250" s="243"/>
      <c r="F250" s="243"/>
      <c r="G250" s="243"/>
      <c r="H250" s="245"/>
      <c r="L250" s="204"/>
      <c r="M250" s="204"/>
      <c r="N250" s="204"/>
      <c r="O250" s="204"/>
      <c r="Q250" s="204"/>
      <c r="R250" s="204"/>
      <c r="U250" s="244"/>
    </row>
    <row r="251" spans="1:21" s="163" customFormat="1" ht="12.75">
      <c r="A251" s="243"/>
      <c r="B251" s="243"/>
      <c r="C251" s="243"/>
      <c r="D251" s="243"/>
      <c r="E251" s="243"/>
      <c r="F251" s="243"/>
      <c r="G251" s="243"/>
      <c r="H251" s="245"/>
      <c r="L251" s="204"/>
      <c r="M251" s="204"/>
      <c r="N251" s="204"/>
      <c r="O251" s="204"/>
      <c r="Q251" s="204"/>
      <c r="R251" s="204"/>
      <c r="U251" s="244"/>
    </row>
    <row r="252" spans="1:21" s="163" customFormat="1" ht="12.75">
      <c r="A252" s="243"/>
      <c r="B252" s="243"/>
      <c r="C252" s="243"/>
      <c r="D252" s="243"/>
      <c r="E252" s="243"/>
      <c r="F252" s="243"/>
      <c r="G252" s="243"/>
      <c r="H252" s="245"/>
      <c r="L252" s="204"/>
      <c r="M252" s="204"/>
      <c r="N252" s="204"/>
      <c r="O252" s="204"/>
      <c r="Q252" s="204"/>
      <c r="R252" s="204"/>
      <c r="U252" s="244"/>
    </row>
    <row r="253" spans="1:21" s="163" customFormat="1" ht="12.75">
      <c r="A253" s="243"/>
      <c r="B253" s="243"/>
      <c r="C253" s="243"/>
      <c r="D253" s="243"/>
      <c r="E253" s="243"/>
      <c r="F253" s="243"/>
      <c r="G253" s="243"/>
      <c r="H253" s="245"/>
      <c r="L253" s="204"/>
      <c r="M253" s="204"/>
      <c r="N253" s="204"/>
      <c r="O253" s="204"/>
      <c r="Q253" s="204"/>
      <c r="R253" s="204"/>
      <c r="U253" s="244"/>
    </row>
    <row r="254" spans="1:21" s="163" customFormat="1" ht="12.75">
      <c r="A254" s="243"/>
      <c r="B254" s="243"/>
      <c r="C254" s="243"/>
      <c r="D254" s="243"/>
      <c r="E254" s="243"/>
      <c r="F254" s="243"/>
      <c r="G254" s="243"/>
      <c r="H254" s="245"/>
      <c r="L254" s="204"/>
      <c r="M254" s="204"/>
      <c r="N254" s="204"/>
      <c r="O254" s="204"/>
      <c r="Q254" s="204"/>
      <c r="R254" s="204"/>
      <c r="U254" s="244"/>
    </row>
    <row r="255" spans="1:21" s="163" customFormat="1" ht="12.75">
      <c r="A255" s="243"/>
      <c r="B255" s="243"/>
      <c r="C255" s="243"/>
      <c r="D255" s="243"/>
      <c r="E255" s="243"/>
      <c r="F255" s="243"/>
      <c r="G255" s="243"/>
      <c r="H255" s="245"/>
      <c r="L255" s="204"/>
      <c r="M255" s="204"/>
      <c r="N255" s="204"/>
      <c r="O255" s="204"/>
      <c r="Q255" s="204"/>
      <c r="R255" s="204"/>
      <c r="U255" s="244"/>
    </row>
    <row r="256" spans="1:21" s="163" customFormat="1" ht="12.75">
      <c r="A256" s="243"/>
      <c r="B256" s="243"/>
      <c r="C256" s="243"/>
      <c r="D256" s="243"/>
      <c r="E256" s="243"/>
      <c r="F256" s="243"/>
      <c r="G256" s="243"/>
      <c r="H256" s="245"/>
      <c r="L256" s="204"/>
      <c r="M256" s="204"/>
      <c r="N256" s="204"/>
      <c r="O256" s="204"/>
      <c r="Q256" s="204"/>
      <c r="R256" s="204"/>
      <c r="U256" s="244"/>
    </row>
    <row r="257" spans="1:21" s="163" customFormat="1" ht="12.75">
      <c r="A257" s="243"/>
      <c r="B257" s="243"/>
      <c r="C257" s="243"/>
      <c r="D257" s="243"/>
      <c r="E257" s="243"/>
      <c r="F257" s="243"/>
      <c r="G257" s="243"/>
      <c r="H257" s="245"/>
      <c r="L257" s="204"/>
      <c r="M257" s="204"/>
      <c r="N257" s="204"/>
      <c r="O257" s="204"/>
      <c r="Q257" s="204"/>
      <c r="R257" s="204"/>
      <c r="U257" s="244"/>
    </row>
    <row r="258" spans="1:21" s="163" customFormat="1" ht="12.75">
      <c r="A258" s="243"/>
      <c r="B258" s="243"/>
      <c r="C258" s="243"/>
      <c r="D258" s="243"/>
      <c r="E258" s="243"/>
      <c r="F258" s="243"/>
      <c r="G258" s="243"/>
      <c r="H258" s="245"/>
      <c r="L258" s="204"/>
      <c r="M258" s="204"/>
      <c r="N258" s="204"/>
      <c r="O258" s="204"/>
      <c r="Q258" s="204"/>
      <c r="R258" s="204"/>
      <c r="U258" s="244"/>
    </row>
    <row r="259" spans="1:21" s="163" customFormat="1" ht="12.75">
      <c r="A259" s="243"/>
      <c r="B259" s="243"/>
      <c r="C259" s="243"/>
      <c r="D259" s="243"/>
      <c r="E259" s="243"/>
      <c r="F259" s="243"/>
      <c r="G259" s="243"/>
      <c r="H259" s="245"/>
      <c r="L259" s="204"/>
      <c r="M259" s="204"/>
      <c r="N259" s="204"/>
      <c r="O259" s="204"/>
      <c r="Q259" s="204"/>
      <c r="R259" s="204"/>
      <c r="U259" s="244"/>
    </row>
    <row r="260" spans="1:21" s="163" customFormat="1" ht="12.75">
      <c r="A260" s="243"/>
      <c r="B260" s="243"/>
      <c r="C260" s="243"/>
      <c r="D260" s="243"/>
      <c r="E260" s="243"/>
      <c r="F260" s="243"/>
      <c r="G260" s="243"/>
      <c r="H260" s="245"/>
      <c r="L260" s="204"/>
      <c r="M260" s="204"/>
      <c r="N260" s="204"/>
      <c r="O260" s="204"/>
      <c r="Q260" s="204"/>
      <c r="R260" s="204"/>
      <c r="U260" s="244"/>
    </row>
    <row r="261" spans="1:21" s="163" customFormat="1" ht="12.75">
      <c r="A261" s="243"/>
      <c r="B261" s="243"/>
      <c r="C261" s="243"/>
      <c r="D261" s="243"/>
      <c r="E261" s="243"/>
      <c r="F261" s="243"/>
      <c r="G261" s="243"/>
      <c r="H261" s="245"/>
      <c r="L261" s="204"/>
      <c r="M261" s="204"/>
      <c r="N261" s="204"/>
      <c r="O261" s="204"/>
      <c r="Q261" s="204"/>
      <c r="R261" s="204"/>
      <c r="U261" s="244"/>
    </row>
    <row r="262" spans="1:21" s="163" customFormat="1" ht="12.75">
      <c r="A262" s="243"/>
      <c r="B262" s="243"/>
      <c r="C262" s="243"/>
      <c r="D262" s="243"/>
      <c r="E262" s="243"/>
      <c r="F262" s="243"/>
      <c r="G262" s="243"/>
      <c r="H262" s="245"/>
      <c r="L262" s="204"/>
      <c r="M262" s="204"/>
      <c r="N262" s="204"/>
      <c r="O262" s="204"/>
      <c r="Q262" s="204"/>
      <c r="R262" s="204"/>
      <c r="U262" s="244"/>
    </row>
    <row r="263" spans="1:21" s="163" customFormat="1" ht="12.75">
      <c r="A263" s="243"/>
      <c r="B263" s="243"/>
      <c r="C263" s="243"/>
      <c r="D263" s="243"/>
      <c r="E263" s="243"/>
      <c r="F263" s="243"/>
      <c r="G263" s="243"/>
      <c r="H263" s="245"/>
      <c r="L263" s="204"/>
      <c r="M263" s="204"/>
      <c r="N263" s="204"/>
      <c r="O263" s="204"/>
      <c r="Q263" s="204"/>
      <c r="R263" s="204"/>
      <c r="U263" s="244"/>
    </row>
    <row r="264" spans="1:21" s="163" customFormat="1" ht="12.75">
      <c r="A264" s="243"/>
      <c r="B264" s="243"/>
      <c r="C264" s="243"/>
      <c r="D264" s="243"/>
      <c r="E264" s="243"/>
      <c r="F264" s="243"/>
      <c r="G264" s="243"/>
      <c r="H264" s="245"/>
      <c r="L264" s="204"/>
      <c r="M264" s="204"/>
      <c r="N264" s="204"/>
      <c r="O264" s="204"/>
      <c r="Q264" s="204"/>
      <c r="R264" s="204"/>
      <c r="U264" s="244"/>
    </row>
    <row r="265" spans="1:21" s="163" customFormat="1" ht="12.75">
      <c r="A265" s="243"/>
      <c r="B265" s="243"/>
      <c r="C265" s="243"/>
      <c r="D265" s="243"/>
      <c r="E265" s="243"/>
      <c r="F265" s="243"/>
      <c r="G265" s="243"/>
      <c r="H265" s="245"/>
      <c r="L265" s="204"/>
      <c r="M265" s="204"/>
      <c r="N265" s="204"/>
      <c r="O265" s="204"/>
      <c r="Q265" s="204"/>
      <c r="R265" s="204"/>
      <c r="U265" s="244"/>
    </row>
    <row r="266" spans="1:21" s="163" customFormat="1" ht="12.75">
      <c r="A266" s="243"/>
      <c r="B266" s="243"/>
      <c r="C266" s="243"/>
      <c r="D266" s="243"/>
      <c r="E266" s="243"/>
      <c r="F266" s="243"/>
      <c r="G266" s="243"/>
      <c r="H266" s="245"/>
      <c r="L266" s="204"/>
      <c r="M266" s="204"/>
      <c r="N266" s="204"/>
      <c r="O266" s="204"/>
      <c r="Q266" s="204"/>
      <c r="R266" s="204"/>
      <c r="U266" s="244"/>
    </row>
    <row r="267" spans="1:21" s="163" customFormat="1" ht="12.75">
      <c r="A267" s="243"/>
      <c r="B267" s="243"/>
      <c r="C267" s="243"/>
      <c r="D267" s="243"/>
      <c r="E267" s="243"/>
      <c r="F267" s="243"/>
      <c r="G267" s="243"/>
      <c r="H267" s="245"/>
      <c r="L267" s="204"/>
      <c r="M267" s="204"/>
      <c r="N267" s="204"/>
      <c r="O267" s="204"/>
      <c r="Q267" s="204"/>
      <c r="R267" s="204"/>
      <c r="U267" s="244"/>
    </row>
    <row r="268" spans="1:21" s="163" customFormat="1" ht="12.75">
      <c r="A268" s="243"/>
      <c r="B268" s="243"/>
      <c r="C268" s="243"/>
      <c r="D268" s="243"/>
      <c r="E268" s="243"/>
      <c r="F268" s="243"/>
      <c r="G268" s="243"/>
      <c r="H268" s="245"/>
      <c r="L268" s="204"/>
      <c r="M268" s="204"/>
      <c r="N268" s="204"/>
      <c r="O268" s="204"/>
      <c r="Q268" s="204"/>
      <c r="R268" s="204"/>
      <c r="U268" s="244"/>
    </row>
    <row r="269" spans="1:21" s="163" customFormat="1" ht="12.75">
      <c r="A269" s="243"/>
      <c r="B269" s="243"/>
      <c r="C269" s="243"/>
      <c r="D269" s="243"/>
      <c r="E269" s="243"/>
      <c r="F269" s="243"/>
      <c r="G269" s="243"/>
      <c r="H269" s="245"/>
      <c r="L269" s="204"/>
      <c r="M269" s="204"/>
      <c r="N269" s="204"/>
      <c r="O269" s="204"/>
      <c r="Q269" s="204"/>
      <c r="R269" s="204"/>
      <c r="U269" s="244"/>
    </row>
    <row r="270" spans="1:21" s="163" customFormat="1" ht="12.75">
      <c r="A270" s="243"/>
      <c r="B270" s="243"/>
      <c r="C270" s="243"/>
      <c r="D270" s="243"/>
      <c r="E270" s="243"/>
      <c r="F270" s="243"/>
      <c r="G270" s="243"/>
      <c r="H270" s="245"/>
      <c r="L270" s="204"/>
      <c r="M270" s="204"/>
      <c r="N270" s="204"/>
      <c r="O270" s="204"/>
      <c r="Q270" s="204"/>
      <c r="R270" s="204"/>
      <c r="U270" s="244"/>
    </row>
    <row r="271" spans="1:21" s="163" customFormat="1" ht="12.75">
      <c r="A271" s="243"/>
      <c r="B271" s="243"/>
      <c r="C271" s="243"/>
      <c r="D271" s="243"/>
      <c r="E271" s="243"/>
      <c r="F271" s="243"/>
      <c r="G271" s="243"/>
      <c r="H271" s="245"/>
      <c r="L271" s="204"/>
      <c r="M271" s="204"/>
      <c r="N271" s="204"/>
      <c r="O271" s="204"/>
      <c r="Q271" s="204"/>
      <c r="R271" s="204"/>
      <c r="U271" s="244"/>
    </row>
    <row r="272" spans="1:21" s="163" customFormat="1" ht="12.75">
      <c r="A272" s="243"/>
      <c r="B272" s="243"/>
      <c r="C272" s="243"/>
      <c r="D272" s="243"/>
      <c r="E272" s="243"/>
      <c r="F272" s="243"/>
      <c r="G272" s="243"/>
      <c r="H272" s="245"/>
      <c r="L272" s="204"/>
      <c r="M272" s="204"/>
      <c r="N272" s="204"/>
      <c r="O272" s="204"/>
      <c r="Q272" s="204"/>
      <c r="R272" s="204"/>
      <c r="U272" s="244"/>
    </row>
    <row r="273" spans="1:21" s="163" customFormat="1" ht="12.75">
      <c r="A273" s="243"/>
      <c r="B273" s="243"/>
      <c r="C273" s="243"/>
      <c r="D273" s="243"/>
      <c r="E273" s="243"/>
      <c r="F273" s="243"/>
      <c r="G273" s="243"/>
      <c r="H273" s="245"/>
      <c r="L273" s="204"/>
      <c r="M273" s="204"/>
      <c r="N273" s="204"/>
      <c r="O273" s="204"/>
      <c r="Q273" s="204"/>
      <c r="R273" s="204"/>
      <c r="U273" s="244"/>
    </row>
    <row r="274" spans="1:21" s="163" customFormat="1" ht="12.75">
      <c r="A274" s="243"/>
      <c r="B274" s="243"/>
      <c r="C274" s="243"/>
      <c r="D274" s="243"/>
      <c r="E274" s="243"/>
      <c r="F274" s="243"/>
      <c r="G274" s="243"/>
      <c r="H274" s="245"/>
      <c r="L274" s="204"/>
      <c r="M274" s="204"/>
      <c r="N274" s="204"/>
      <c r="O274" s="204"/>
      <c r="Q274" s="204"/>
      <c r="R274" s="204"/>
      <c r="U274" s="244"/>
    </row>
    <row r="275" spans="1:21" s="163" customFormat="1" ht="12.75">
      <c r="A275" s="243"/>
      <c r="B275" s="243"/>
      <c r="C275" s="243"/>
      <c r="D275" s="243"/>
      <c r="E275" s="243"/>
      <c r="F275" s="243"/>
      <c r="G275" s="243"/>
      <c r="H275" s="245"/>
      <c r="L275" s="204"/>
      <c r="M275" s="204"/>
      <c r="N275" s="204"/>
      <c r="O275" s="204"/>
      <c r="Q275" s="204"/>
      <c r="R275" s="204"/>
      <c r="U275" s="244"/>
    </row>
    <row r="276" spans="1:21" s="163" customFormat="1" ht="12.75">
      <c r="A276" s="243"/>
      <c r="B276" s="243"/>
      <c r="C276" s="243"/>
      <c r="D276" s="243"/>
      <c r="E276" s="243"/>
      <c r="F276" s="243"/>
      <c r="G276" s="243"/>
      <c r="H276" s="245"/>
      <c r="L276" s="204"/>
      <c r="M276" s="204"/>
      <c r="N276" s="204"/>
      <c r="O276" s="204"/>
      <c r="Q276" s="204"/>
      <c r="R276" s="204"/>
      <c r="U276" s="244"/>
    </row>
    <row r="277" spans="1:21" s="163" customFormat="1" ht="12.75">
      <c r="A277" s="243"/>
      <c r="B277" s="243"/>
      <c r="C277" s="243"/>
      <c r="D277" s="243"/>
      <c r="E277" s="243"/>
      <c r="F277" s="243"/>
      <c r="G277" s="243"/>
      <c r="H277" s="245"/>
      <c r="L277" s="204"/>
      <c r="M277" s="204"/>
      <c r="N277" s="204"/>
      <c r="O277" s="204"/>
      <c r="Q277" s="204"/>
      <c r="R277" s="204"/>
      <c r="U277" s="244"/>
    </row>
    <row r="278" spans="1:21" s="163" customFormat="1" ht="12.75">
      <c r="A278" s="243"/>
      <c r="B278" s="243"/>
      <c r="C278" s="243"/>
      <c r="D278" s="243"/>
      <c r="E278" s="243"/>
      <c r="F278" s="243"/>
      <c r="G278" s="243"/>
      <c r="H278" s="245"/>
      <c r="L278" s="204"/>
      <c r="M278" s="204"/>
      <c r="N278" s="204"/>
      <c r="O278" s="204"/>
      <c r="Q278" s="204"/>
      <c r="R278" s="204"/>
      <c r="U278" s="244"/>
    </row>
    <row r="279" spans="1:21" s="163" customFormat="1" ht="12.75">
      <c r="A279" s="243"/>
      <c r="B279" s="243"/>
      <c r="C279" s="243"/>
      <c r="D279" s="243"/>
      <c r="E279" s="243"/>
      <c r="F279" s="243"/>
      <c r="G279" s="243"/>
      <c r="H279" s="245"/>
      <c r="L279" s="204"/>
      <c r="M279" s="204"/>
      <c r="N279" s="204"/>
      <c r="O279" s="204"/>
      <c r="Q279" s="204"/>
      <c r="R279" s="204"/>
      <c r="U279" s="244"/>
    </row>
    <row r="280" spans="1:21" s="163" customFormat="1" ht="12.75">
      <c r="A280" s="243"/>
      <c r="B280" s="243"/>
      <c r="C280" s="243"/>
      <c r="D280" s="243"/>
      <c r="E280" s="243"/>
      <c r="F280" s="243"/>
      <c r="G280" s="243"/>
      <c r="H280" s="245"/>
      <c r="L280" s="204"/>
      <c r="M280" s="204"/>
      <c r="N280" s="204"/>
      <c r="O280" s="204"/>
      <c r="Q280" s="204"/>
      <c r="R280" s="204"/>
      <c r="U280" s="244"/>
    </row>
    <row r="281" spans="1:21" s="163" customFormat="1" ht="12.75">
      <c r="A281" s="243"/>
      <c r="B281" s="243"/>
      <c r="C281" s="243"/>
      <c r="D281" s="243"/>
      <c r="E281" s="243"/>
      <c r="F281" s="243"/>
      <c r="G281" s="243"/>
      <c r="H281" s="245"/>
      <c r="L281" s="204"/>
      <c r="M281" s="204"/>
      <c r="N281" s="204"/>
      <c r="O281" s="204"/>
      <c r="Q281" s="204"/>
      <c r="R281" s="204"/>
      <c r="U281" s="244"/>
    </row>
    <row r="282" spans="1:21" s="163" customFormat="1" ht="12.75">
      <c r="A282" s="243"/>
      <c r="B282" s="243"/>
      <c r="C282" s="243"/>
      <c r="D282" s="243"/>
      <c r="E282" s="243"/>
      <c r="F282" s="243"/>
      <c r="G282" s="243"/>
      <c r="H282" s="245"/>
      <c r="L282" s="204"/>
      <c r="M282" s="204"/>
      <c r="N282" s="204"/>
      <c r="O282" s="204"/>
      <c r="Q282" s="204"/>
      <c r="R282" s="204"/>
      <c r="U282" s="244"/>
    </row>
    <row r="283" spans="1:21" s="163" customFormat="1" ht="12.75">
      <c r="A283" s="243"/>
      <c r="B283" s="243"/>
      <c r="C283" s="243"/>
      <c r="D283" s="243"/>
      <c r="E283" s="243"/>
      <c r="F283" s="243"/>
      <c r="G283" s="243"/>
      <c r="H283" s="245"/>
      <c r="L283" s="204"/>
      <c r="M283" s="204"/>
      <c r="N283" s="204"/>
      <c r="O283" s="204"/>
      <c r="Q283" s="204"/>
      <c r="R283" s="204"/>
      <c r="U283" s="244"/>
    </row>
    <row r="284" spans="1:21" s="163" customFormat="1" ht="12.75">
      <c r="A284" s="243"/>
      <c r="B284" s="243"/>
      <c r="C284" s="243"/>
      <c r="D284" s="243"/>
      <c r="E284" s="243"/>
      <c r="F284" s="243"/>
      <c r="G284" s="243"/>
      <c r="H284" s="245"/>
      <c r="L284" s="204"/>
      <c r="M284" s="204"/>
      <c r="N284" s="204"/>
      <c r="O284" s="204"/>
      <c r="Q284" s="204"/>
      <c r="R284" s="204"/>
      <c r="U284" s="244"/>
    </row>
    <row r="285" spans="1:21" s="163" customFormat="1" ht="12.75">
      <c r="A285" s="243"/>
      <c r="B285" s="243"/>
      <c r="C285" s="243"/>
      <c r="D285" s="243"/>
      <c r="E285" s="243"/>
      <c r="F285" s="243"/>
      <c r="G285" s="243"/>
      <c r="H285" s="245"/>
      <c r="L285" s="204"/>
      <c r="M285" s="204"/>
      <c r="N285" s="204"/>
      <c r="O285" s="204"/>
      <c r="Q285" s="204"/>
      <c r="R285" s="204"/>
      <c r="U285" s="244"/>
    </row>
    <row r="286" spans="1:21" s="163" customFormat="1" ht="12.75">
      <c r="A286" s="243"/>
      <c r="B286" s="243"/>
      <c r="C286" s="243"/>
      <c r="D286" s="243"/>
      <c r="E286" s="243"/>
      <c r="F286" s="243"/>
      <c r="G286" s="243"/>
      <c r="H286" s="245"/>
      <c r="L286" s="204"/>
      <c r="M286" s="204"/>
      <c r="N286" s="204"/>
      <c r="O286" s="204"/>
      <c r="Q286" s="204"/>
      <c r="R286" s="204"/>
      <c r="U286" s="244"/>
    </row>
    <row r="287" spans="1:21" s="163" customFormat="1" ht="12.75">
      <c r="A287" s="243"/>
      <c r="B287" s="243"/>
      <c r="C287" s="243"/>
      <c r="D287" s="243"/>
      <c r="E287" s="243"/>
      <c r="F287" s="243"/>
      <c r="G287" s="243"/>
      <c r="H287" s="245"/>
      <c r="L287" s="204"/>
      <c r="M287" s="204"/>
      <c r="N287" s="204"/>
      <c r="O287" s="204"/>
      <c r="Q287" s="204"/>
      <c r="R287" s="204"/>
      <c r="U287" s="244"/>
    </row>
    <row r="288" spans="1:21" s="163" customFormat="1" ht="12.75">
      <c r="A288" s="243"/>
      <c r="B288" s="243"/>
      <c r="C288" s="243"/>
      <c r="D288" s="243"/>
      <c r="E288" s="243"/>
      <c r="F288" s="243"/>
      <c r="G288" s="243"/>
      <c r="H288" s="245"/>
      <c r="L288" s="204"/>
      <c r="M288" s="204"/>
      <c r="N288" s="204"/>
      <c r="O288" s="204"/>
      <c r="Q288" s="204"/>
      <c r="R288" s="204"/>
      <c r="U288" s="244"/>
    </row>
    <row r="289" spans="1:21" s="163" customFormat="1" ht="12.75">
      <c r="A289" s="243"/>
      <c r="B289" s="243"/>
      <c r="C289" s="243"/>
      <c r="D289" s="243"/>
      <c r="E289" s="243"/>
      <c r="F289" s="243"/>
      <c r="G289" s="243"/>
      <c r="H289" s="245"/>
      <c r="L289" s="204"/>
      <c r="M289" s="204"/>
      <c r="N289" s="204"/>
      <c r="O289" s="204"/>
      <c r="Q289" s="204"/>
      <c r="R289" s="204"/>
      <c r="U289" s="244"/>
    </row>
    <row r="290" spans="1:21" s="163" customFormat="1" ht="12.75">
      <c r="A290" s="243"/>
      <c r="B290" s="243"/>
      <c r="C290" s="243"/>
      <c r="D290" s="243"/>
      <c r="E290" s="243"/>
      <c r="F290" s="243"/>
      <c r="G290" s="243"/>
      <c r="H290" s="245"/>
      <c r="L290" s="204"/>
      <c r="M290" s="204"/>
      <c r="N290" s="204"/>
      <c r="O290" s="204"/>
      <c r="Q290" s="204"/>
      <c r="R290" s="204"/>
      <c r="U290" s="244"/>
    </row>
    <row r="291" spans="1:21" s="163" customFormat="1" ht="12.75">
      <c r="A291" s="243"/>
      <c r="B291" s="243"/>
      <c r="C291" s="243"/>
      <c r="D291" s="243"/>
      <c r="E291" s="243"/>
      <c r="F291" s="243"/>
      <c r="G291" s="243"/>
      <c r="H291" s="245"/>
      <c r="L291" s="204"/>
      <c r="M291" s="204"/>
      <c r="N291" s="204"/>
      <c r="O291" s="204"/>
      <c r="Q291" s="204"/>
      <c r="R291" s="204"/>
      <c r="U291" s="244"/>
    </row>
    <row r="292" spans="1:21" s="163" customFormat="1" ht="12.75">
      <c r="A292" s="243"/>
      <c r="B292" s="243"/>
      <c r="C292" s="243"/>
      <c r="D292" s="243"/>
      <c r="E292" s="243"/>
      <c r="F292" s="243"/>
      <c r="G292" s="243"/>
      <c r="H292" s="245"/>
      <c r="L292" s="204"/>
      <c r="M292" s="204"/>
      <c r="N292" s="204"/>
      <c r="O292" s="204"/>
      <c r="Q292" s="204"/>
      <c r="R292" s="204"/>
      <c r="U292" s="244"/>
    </row>
    <row r="293" spans="1:21" s="163" customFormat="1" ht="12.75">
      <c r="A293" s="243"/>
      <c r="B293" s="243"/>
      <c r="C293" s="243"/>
      <c r="D293" s="243"/>
      <c r="E293" s="243"/>
      <c r="F293" s="243"/>
      <c r="G293" s="243"/>
      <c r="H293" s="245"/>
      <c r="L293" s="204"/>
      <c r="M293" s="204"/>
      <c r="N293" s="204"/>
      <c r="O293" s="204"/>
      <c r="Q293" s="204"/>
      <c r="R293" s="204"/>
      <c r="U293" s="244"/>
    </row>
    <row r="294" spans="1:21" s="163" customFormat="1" ht="12.75">
      <c r="A294" s="243"/>
      <c r="B294" s="243"/>
      <c r="C294" s="243"/>
      <c r="D294" s="243"/>
      <c r="E294" s="243"/>
      <c r="F294" s="243"/>
      <c r="G294" s="243"/>
      <c r="H294" s="245"/>
      <c r="L294" s="204"/>
      <c r="M294" s="204"/>
      <c r="N294" s="204"/>
      <c r="O294" s="204"/>
      <c r="Q294" s="204"/>
      <c r="R294" s="204"/>
      <c r="U294" s="244"/>
    </row>
    <row r="295" spans="1:21" s="163" customFormat="1" ht="12.75">
      <c r="A295" s="243"/>
      <c r="B295" s="243"/>
      <c r="C295" s="243"/>
      <c r="D295" s="243"/>
      <c r="E295" s="243"/>
      <c r="F295" s="243"/>
      <c r="G295" s="243"/>
      <c r="H295" s="245"/>
      <c r="L295" s="204"/>
      <c r="M295" s="204"/>
      <c r="N295" s="204"/>
      <c r="O295" s="204"/>
      <c r="Q295" s="204"/>
      <c r="R295" s="204"/>
      <c r="U295" s="244"/>
    </row>
    <row r="296" spans="1:21" s="163" customFormat="1" ht="12.75">
      <c r="A296" s="243"/>
      <c r="B296" s="243"/>
      <c r="C296" s="243"/>
      <c r="D296" s="243"/>
      <c r="E296" s="243"/>
      <c r="F296" s="243"/>
      <c r="G296" s="243"/>
      <c r="H296" s="245"/>
      <c r="L296" s="204"/>
      <c r="M296" s="204"/>
      <c r="N296" s="204"/>
      <c r="O296" s="204"/>
      <c r="Q296" s="204"/>
      <c r="R296" s="204"/>
      <c r="U296" s="244"/>
    </row>
    <row r="297" spans="1:21" s="163" customFormat="1" ht="12.75">
      <c r="A297" s="243"/>
      <c r="B297" s="243"/>
      <c r="C297" s="243"/>
      <c r="D297" s="243"/>
      <c r="E297" s="243"/>
      <c r="F297" s="243"/>
      <c r="G297" s="243"/>
      <c r="H297" s="245"/>
      <c r="L297" s="204"/>
      <c r="M297" s="204"/>
      <c r="N297" s="204"/>
      <c r="O297" s="204"/>
      <c r="Q297" s="204"/>
      <c r="R297" s="204"/>
      <c r="U297" s="244"/>
    </row>
    <row r="298" spans="1:21" s="163" customFormat="1" ht="12.75">
      <c r="A298" s="243"/>
      <c r="B298" s="243"/>
      <c r="C298" s="243"/>
      <c r="D298" s="243"/>
      <c r="E298" s="243"/>
      <c r="F298" s="243"/>
      <c r="G298" s="243"/>
      <c r="H298" s="245"/>
      <c r="L298" s="204"/>
      <c r="M298" s="204"/>
      <c r="N298" s="204"/>
      <c r="O298" s="204"/>
      <c r="Q298" s="204"/>
      <c r="R298" s="204"/>
      <c r="U298" s="244"/>
    </row>
    <row r="299" spans="1:21" s="163" customFormat="1" ht="12.75">
      <c r="A299" s="243"/>
      <c r="B299" s="243"/>
      <c r="C299" s="243"/>
      <c r="D299" s="243"/>
      <c r="E299" s="243"/>
      <c r="F299" s="243"/>
      <c r="G299" s="243"/>
      <c r="H299" s="245"/>
      <c r="L299" s="204"/>
      <c r="M299" s="204"/>
      <c r="N299" s="204"/>
      <c r="O299" s="204"/>
      <c r="Q299" s="204"/>
      <c r="R299" s="204"/>
      <c r="U299" s="244"/>
    </row>
    <row r="300" spans="1:21" s="163" customFormat="1" ht="12.75">
      <c r="A300" s="243"/>
      <c r="B300" s="243"/>
      <c r="C300" s="243"/>
      <c r="D300" s="243"/>
      <c r="E300" s="243"/>
      <c r="F300" s="243"/>
      <c r="G300" s="243"/>
      <c r="H300" s="245"/>
      <c r="L300" s="204"/>
      <c r="M300" s="204"/>
      <c r="N300" s="204"/>
      <c r="O300" s="204"/>
      <c r="Q300" s="204"/>
      <c r="R300" s="204"/>
      <c r="U300" s="244"/>
    </row>
    <row r="301" spans="1:21" s="163" customFormat="1" ht="12.75">
      <c r="A301" s="243"/>
      <c r="B301" s="243"/>
      <c r="C301" s="243"/>
      <c r="D301" s="243"/>
      <c r="E301" s="243"/>
      <c r="F301" s="243"/>
      <c r="G301" s="243"/>
      <c r="H301" s="245"/>
      <c r="L301" s="204"/>
      <c r="M301" s="204"/>
      <c r="N301" s="204"/>
      <c r="O301" s="204"/>
      <c r="Q301" s="204"/>
      <c r="R301" s="204"/>
      <c r="U301" s="244"/>
    </row>
    <row r="302" spans="1:21" s="163" customFormat="1" ht="12.75">
      <c r="A302" s="243"/>
      <c r="B302" s="243"/>
      <c r="C302" s="243"/>
      <c r="D302" s="243"/>
      <c r="E302" s="243"/>
      <c r="F302" s="243"/>
      <c r="G302" s="243"/>
      <c r="H302" s="245"/>
      <c r="L302" s="204"/>
      <c r="M302" s="204"/>
      <c r="N302" s="204"/>
      <c r="O302" s="204"/>
      <c r="Q302" s="204"/>
      <c r="R302" s="204"/>
      <c r="U302" s="244"/>
    </row>
    <row r="303" spans="1:21" s="163" customFormat="1" ht="12.75">
      <c r="A303" s="243"/>
      <c r="B303" s="243"/>
      <c r="C303" s="243"/>
      <c r="D303" s="243"/>
      <c r="E303" s="243"/>
      <c r="F303" s="243"/>
      <c r="G303" s="243"/>
      <c r="H303" s="245"/>
      <c r="L303" s="204"/>
      <c r="M303" s="204"/>
      <c r="N303" s="204"/>
      <c r="O303" s="204"/>
      <c r="Q303" s="204"/>
      <c r="R303" s="204"/>
      <c r="U303" s="244"/>
    </row>
    <row r="304" spans="1:21" s="163" customFormat="1" ht="12.75">
      <c r="A304" s="243"/>
      <c r="B304" s="243"/>
      <c r="C304" s="243"/>
      <c r="D304" s="243"/>
      <c r="E304" s="243"/>
      <c r="F304" s="243"/>
      <c r="G304" s="243"/>
      <c r="H304" s="245"/>
      <c r="L304" s="204"/>
      <c r="M304" s="204"/>
      <c r="N304" s="204"/>
      <c r="O304" s="204"/>
      <c r="Q304" s="204"/>
      <c r="R304" s="204"/>
      <c r="U304" s="244"/>
    </row>
    <row r="305" spans="1:21" s="163" customFormat="1" ht="12.75">
      <c r="A305" s="243"/>
      <c r="B305" s="243"/>
      <c r="C305" s="243"/>
      <c r="D305" s="243"/>
      <c r="E305" s="243"/>
      <c r="F305" s="243"/>
      <c r="G305" s="243"/>
      <c r="H305" s="245"/>
      <c r="L305" s="204"/>
      <c r="M305" s="204"/>
      <c r="N305" s="204"/>
      <c r="O305" s="204"/>
      <c r="Q305" s="204"/>
      <c r="R305" s="204"/>
      <c r="U305" s="244"/>
    </row>
    <row r="306" spans="1:21" s="163" customFormat="1" ht="12.75">
      <c r="A306" s="243"/>
      <c r="B306" s="243"/>
      <c r="C306" s="243"/>
      <c r="D306" s="243"/>
      <c r="E306" s="243"/>
      <c r="F306" s="243"/>
      <c r="G306" s="243"/>
      <c r="H306" s="245"/>
      <c r="L306" s="204"/>
      <c r="M306" s="204"/>
      <c r="N306" s="204"/>
      <c r="O306" s="204"/>
      <c r="Q306" s="204"/>
      <c r="R306" s="204"/>
      <c r="U306" s="244"/>
    </row>
    <row r="307" spans="1:21" s="163" customFormat="1" ht="12.75">
      <c r="A307" s="243"/>
      <c r="B307" s="243"/>
      <c r="C307" s="243"/>
      <c r="D307" s="243"/>
      <c r="E307" s="243"/>
      <c r="F307" s="243"/>
      <c r="G307" s="243"/>
      <c r="H307" s="245"/>
      <c r="L307" s="204"/>
      <c r="M307" s="204"/>
      <c r="N307" s="204"/>
      <c r="O307" s="204"/>
      <c r="Q307" s="204"/>
      <c r="R307" s="204"/>
      <c r="U307" s="244"/>
    </row>
    <row r="308" spans="1:21" s="163" customFormat="1" ht="12.75">
      <c r="A308" s="243"/>
      <c r="B308" s="243"/>
      <c r="C308" s="243"/>
      <c r="D308" s="243"/>
      <c r="E308" s="243"/>
      <c r="F308" s="243"/>
      <c r="G308" s="243"/>
      <c r="H308" s="245"/>
      <c r="L308" s="204"/>
      <c r="M308" s="204"/>
      <c r="N308" s="204"/>
      <c r="O308" s="204"/>
      <c r="Q308" s="204"/>
      <c r="R308" s="204"/>
      <c r="U308" s="244"/>
    </row>
    <row r="309" spans="1:21" s="163" customFormat="1" ht="12.75">
      <c r="A309" s="243"/>
      <c r="B309" s="243"/>
      <c r="C309" s="243"/>
      <c r="D309" s="243"/>
      <c r="E309" s="243"/>
      <c r="F309" s="243"/>
      <c r="G309" s="243"/>
      <c r="H309" s="245"/>
      <c r="L309" s="204"/>
      <c r="M309" s="204"/>
      <c r="N309" s="204"/>
      <c r="O309" s="204"/>
      <c r="Q309" s="204"/>
      <c r="R309" s="204"/>
      <c r="U309" s="244"/>
    </row>
    <row r="310" spans="1:21" s="163" customFormat="1" ht="12.75">
      <c r="A310" s="243"/>
      <c r="B310" s="243"/>
      <c r="C310" s="243"/>
      <c r="D310" s="243"/>
      <c r="E310" s="243"/>
      <c r="F310" s="243"/>
      <c r="G310" s="243"/>
      <c r="H310" s="245"/>
      <c r="L310" s="204"/>
      <c r="M310" s="204"/>
      <c r="N310" s="204"/>
      <c r="O310" s="204"/>
      <c r="Q310" s="204"/>
      <c r="R310" s="204"/>
      <c r="U310" s="244"/>
    </row>
    <row r="311" spans="1:21" s="163" customFormat="1" ht="12.75">
      <c r="A311" s="243"/>
      <c r="B311" s="243"/>
      <c r="C311" s="243"/>
      <c r="D311" s="243"/>
      <c r="E311" s="243"/>
      <c r="F311" s="243"/>
      <c r="G311" s="243"/>
      <c r="H311" s="245"/>
      <c r="L311" s="204"/>
      <c r="M311" s="204"/>
      <c r="N311" s="204"/>
      <c r="O311" s="204"/>
      <c r="Q311" s="204"/>
      <c r="R311" s="204"/>
      <c r="U311" s="244"/>
    </row>
    <row r="312" spans="1:21" s="163" customFormat="1" ht="12.75">
      <c r="A312" s="243"/>
      <c r="B312" s="243"/>
      <c r="C312" s="243"/>
      <c r="D312" s="243"/>
      <c r="E312" s="243"/>
      <c r="F312" s="243"/>
      <c r="G312" s="243"/>
      <c r="H312" s="245"/>
      <c r="L312" s="204"/>
      <c r="M312" s="204"/>
      <c r="N312" s="204"/>
      <c r="O312" s="204"/>
      <c r="Q312" s="204"/>
      <c r="R312" s="204"/>
      <c r="U312" s="244"/>
    </row>
    <row r="313" spans="1:21" s="163" customFormat="1" ht="12.75">
      <c r="A313" s="243"/>
      <c r="B313" s="243"/>
      <c r="C313" s="243"/>
      <c r="D313" s="243"/>
      <c r="E313" s="243"/>
      <c r="F313" s="243"/>
      <c r="G313" s="243"/>
      <c r="H313" s="245"/>
      <c r="L313" s="204"/>
      <c r="M313" s="204"/>
      <c r="N313" s="204"/>
      <c r="O313" s="204"/>
      <c r="Q313" s="204"/>
      <c r="R313" s="204"/>
      <c r="U313" s="244"/>
    </row>
    <row r="314" spans="1:21" s="163" customFormat="1" ht="12.75">
      <c r="A314" s="243"/>
      <c r="B314" s="243"/>
      <c r="C314" s="243"/>
      <c r="D314" s="243"/>
      <c r="E314" s="243"/>
      <c r="F314" s="243"/>
      <c r="G314" s="243"/>
      <c r="H314" s="245"/>
      <c r="L314" s="204"/>
      <c r="M314" s="204"/>
      <c r="N314" s="204"/>
      <c r="O314" s="204"/>
      <c r="Q314" s="204"/>
      <c r="R314" s="204"/>
      <c r="U314" s="244"/>
    </row>
    <row r="315" spans="1:21" s="163" customFormat="1" ht="12.75">
      <c r="A315" s="243"/>
      <c r="B315" s="243"/>
      <c r="C315" s="243"/>
      <c r="D315" s="243"/>
      <c r="E315" s="243"/>
      <c r="F315" s="243"/>
      <c r="G315" s="243"/>
      <c r="H315" s="245"/>
      <c r="L315" s="204"/>
      <c r="M315" s="204"/>
      <c r="N315" s="204"/>
      <c r="O315" s="204"/>
      <c r="Q315" s="204"/>
      <c r="R315" s="204"/>
      <c r="U315" s="244"/>
    </row>
    <row r="316" spans="1:21" s="163" customFormat="1" ht="12.75">
      <c r="A316" s="243"/>
      <c r="B316" s="243"/>
      <c r="C316" s="243"/>
      <c r="D316" s="243"/>
      <c r="E316" s="243"/>
      <c r="F316" s="243"/>
      <c r="G316" s="243"/>
      <c r="H316" s="245"/>
      <c r="L316" s="204"/>
      <c r="M316" s="204"/>
      <c r="N316" s="204"/>
      <c r="O316" s="204"/>
      <c r="Q316" s="204"/>
      <c r="R316" s="204"/>
      <c r="U316" s="244"/>
    </row>
    <row r="317" spans="1:21" s="163" customFormat="1" ht="12.75">
      <c r="A317" s="243"/>
      <c r="B317" s="243"/>
      <c r="C317" s="243"/>
      <c r="D317" s="243"/>
      <c r="E317" s="243"/>
      <c r="F317" s="243"/>
      <c r="G317" s="243"/>
      <c r="H317" s="245"/>
      <c r="L317" s="204"/>
      <c r="M317" s="204"/>
      <c r="N317" s="204"/>
      <c r="O317" s="204"/>
      <c r="Q317" s="204"/>
      <c r="R317" s="204"/>
      <c r="U317" s="244"/>
    </row>
    <row r="318" spans="1:21" s="163" customFormat="1" ht="12.75">
      <c r="A318" s="243"/>
      <c r="B318" s="243"/>
      <c r="C318" s="243"/>
      <c r="D318" s="243"/>
      <c r="E318" s="243"/>
      <c r="F318" s="243"/>
      <c r="G318" s="243"/>
      <c r="H318" s="245"/>
      <c r="L318" s="204"/>
      <c r="M318" s="204"/>
      <c r="N318" s="204"/>
      <c r="O318" s="204"/>
      <c r="Q318" s="204"/>
      <c r="R318" s="204"/>
      <c r="U318" s="244"/>
    </row>
    <row r="319" spans="1:21" s="163" customFormat="1" ht="12.75">
      <c r="A319" s="243"/>
      <c r="B319" s="243"/>
      <c r="C319" s="243"/>
      <c r="D319" s="243"/>
      <c r="E319" s="243"/>
      <c r="F319" s="243"/>
      <c r="G319" s="243"/>
      <c r="H319" s="245"/>
      <c r="L319" s="204"/>
      <c r="M319" s="204"/>
      <c r="N319" s="204"/>
      <c r="O319" s="204"/>
      <c r="Q319" s="204"/>
      <c r="R319" s="204"/>
      <c r="U319" s="244"/>
    </row>
    <row r="320" spans="1:21" s="163" customFormat="1" ht="12.75">
      <c r="A320" s="243"/>
      <c r="B320" s="243"/>
      <c r="C320" s="243"/>
      <c r="D320" s="243"/>
      <c r="E320" s="243"/>
      <c r="F320" s="243"/>
      <c r="G320" s="243"/>
      <c r="H320" s="245"/>
      <c r="L320" s="204"/>
      <c r="M320" s="204"/>
      <c r="N320" s="204"/>
      <c r="O320" s="204"/>
      <c r="Q320" s="204"/>
      <c r="R320" s="204"/>
      <c r="U320" s="244"/>
    </row>
    <row r="321" spans="1:21" s="163" customFormat="1" ht="12.75">
      <c r="A321" s="243"/>
      <c r="B321" s="243"/>
      <c r="C321" s="243"/>
      <c r="D321" s="243"/>
      <c r="E321" s="243"/>
      <c r="F321" s="243"/>
      <c r="G321" s="243"/>
      <c r="H321" s="245"/>
      <c r="L321" s="204"/>
      <c r="M321" s="204"/>
      <c r="N321" s="204"/>
      <c r="O321" s="204"/>
      <c r="Q321" s="204"/>
      <c r="R321" s="204"/>
      <c r="U321" s="244"/>
    </row>
    <row r="322" spans="1:21" s="163" customFormat="1" ht="12.75">
      <c r="A322" s="243"/>
      <c r="B322" s="243"/>
      <c r="C322" s="243"/>
      <c r="D322" s="243"/>
      <c r="E322" s="243"/>
      <c r="F322" s="243"/>
      <c r="G322" s="243"/>
      <c r="H322" s="245"/>
      <c r="L322" s="204"/>
      <c r="M322" s="204"/>
      <c r="N322" s="204"/>
      <c r="O322" s="204"/>
      <c r="Q322" s="204"/>
      <c r="R322" s="204"/>
      <c r="U322" s="244"/>
    </row>
    <row r="323" spans="1:21" s="163" customFormat="1" ht="12.75">
      <c r="A323" s="243"/>
      <c r="B323" s="243"/>
      <c r="C323" s="243"/>
      <c r="D323" s="243"/>
      <c r="E323" s="243"/>
      <c r="F323" s="243"/>
      <c r="G323" s="243"/>
      <c r="H323" s="245"/>
      <c r="L323" s="204"/>
      <c r="M323" s="204"/>
      <c r="N323" s="204"/>
      <c r="O323" s="204"/>
      <c r="Q323" s="204"/>
      <c r="R323" s="204"/>
      <c r="U323" s="244"/>
    </row>
    <row r="324" spans="1:21" s="163" customFormat="1" ht="12.75">
      <c r="A324" s="243"/>
      <c r="B324" s="243"/>
      <c r="C324" s="243"/>
      <c r="D324" s="243"/>
      <c r="E324" s="243"/>
      <c r="F324" s="243"/>
      <c r="G324" s="243"/>
      <c r="H324" s="245"/>
      <c r="L324" s="204"/>
      <c r="M324" s="204"/>
      <c r="N324" s="204"/>
      <c r="O324" s="204"/>
      <c r="Q324" s="204"/>
      <c r="R324" s="204"/>
      <c r="U324" s="244"/>
    </row>
    <row r="325" spans="1:21" s="163" customFormat="1" ht="12.75">
      <c r="A325" s="243"/>
      <c r="B325" s="243"/>
      <c r="C325" s="243"/>
      <c r="D325" s="243"/>
      <c r="E325" s="243"/>
      <c r="F325" s="243"/>
      <c r="G325" s="243"/>
      <c r="H325" s="245"/>
      <c r="L325" s="204"/>
      <c r="M325" s="204"/>
      <c r="N325" s="204"/>
      <c r="O325" s="204"/>
      <c r="Q325" s="204"/>
      <c r="R325" s="204"/>
      <c r="U325" s="244"/>
    </row>
    <row r="326" spans="1:21" s="163" customFormat="1" ht="12.75">
      <c r="A326" s="243"/>
      <c r="B326" s="243"/>
      <c r="C326" s="243"/>
      <c r="D326" s="243"/>
      <c r="E326" s="243"/>
      <c r="F326" s="243"/>
      <c r="G326" s="243"/>
      <c r="H326" s="245"/>
      <c r="L326" s="204"/>
      <c r="M326" s="204"/>
      <c r="N326" s="204"/>
      <c r="O326" s="204"/>
      <c r="Q326" s="204"/>
      <c r="R326" s="204"/>
      <c r="U326" s="244"/>
    </row>
    <row r="327" spans="1:21" s="163" customFormat="1" ht="12.75">
      <c r="A327" s="243"/>
      <c r="B327" s="243"/>
      <c r="C327" s="243"/>
      <c r="D327" s="243"/>
      <c r="E327" s="243"/>
      <c r="F327" s="243"/>
      <c r="G327" s="243"/>
      <c r="H327" s="245"/>
      <c r="L327" s="204"/>
      <c r="M327" s="204"/>
      <c r="N327" s="204"/>
      <c r="O327" s="204"/>
      <c r="Q327" s="204"/>
      <c r="R327" s="204"/>
      <c r="U327" s="244"/>
    </row>
    <row r="328" spans="1:21" s="163" customFormat="1" ht="12.75">
      <c r="A328" s="243"/>
      <c r="B328" s="243"/>
      <c r="C328" s="243"/>
      <c r="D328" s="243"/>
      <c r="E328" s="243"/>
      <c r="F328" s="243"/>
      <c r="G328" s="243"/>
      <c r="H328" s="245"/>
      <c r="L328" s="204"/>
      <c r="M328" s="204"/>
      <c r="N328" s="204"/>
      <c r="O328" s="204"/>
      <c r="Q328" s="204"/>
      <c r="R328" s="204"/>
      <c r="U328" s="244"/>
    </row>
    <row r="329" spans="1:21" s="163" customFormat="1" ht="12.75">
      <c r="A329" s="243"/>
      <c r="B329" s="243"/>
      <c r="C329" s="243"/>
      <c r="D329" s="243"/>
      <c r="E329" s="243"/>
      <c r="F329" s="243"/>
      <c r="G329" s="243"/>
      <c r="H329" s="245"/>
      <c r="L329" s="204"/>
      <c r="M329" s="204"/>
      <c r="N329" s="204"/>
      <c r="O329" s="204"/>
      <c r="Q329" s="204"/>
      <c r="R329" s="204"/>
      <c r="U329" s="244"/>
    </row>
    <row r="330" spans="1:21" s="163" customFormat="1" ht="12.75">
      <c r="A330" s="243"/>
      <c r="B330" s="243"/>
      <c r="C330" s="243"/>
      <c r="D330" s="243"/>
      <c r="E330" s="243"/>
      <c r="F330" s="243"/>
      <c r="G330" s="243"/>
      <c r="H330" s="245"/>
      <c r="L330" s="204"/>
      <c r="M330" s="204"/>
      <c r="N330" s="204"/>
      <c r="O330" s="204"/>
      <c r="Q330" s="204"/>
      <c r="R330" s="204"/>
      <c r="U330" s="244"/>
    </row>
    <row r="331" spans="1:21" s="163" customFormat="1" ht="12.75">
      <c r="A331" s="243"/>
      <c r="B331" s="243"/>
      <c r="C331" s="243"/>
      <c r="D331" s="243"/>
      <c r="E331" s="243"/>
      <c r="F331" s="243"/>
      <c r="G331" s="243"/>
      <c r="H331" s="245"/>
      <c r="L331" s="204"/>
      <c r="M331" s="204"/>
      <c r="N331" s="204"/>
      <c r="O331" s="204"/>
      <c r="Q331" s="204"/>
      <c r="R331" s="204"/>
      <c r="U331" s="244"/>
    </row>
    <row r="332" spans="1:21" s="163" customFormat="1" ht="12.75">
      <c r="A332" s="243"/>
      <c r="B332" s="243"/>
      <c r="C332" s="243"/>
      <c r="D332" s="243"/>
      <c r="E332" s="243"/>
      <c r="F332" s="243"/>
      <c r="G332" s="243"/>
      <c r="H332" s="245"/>
      <c r="L332" s="204"/>
      <c r="M332" s="204"/>
      <c r="N332" s="204"/>
      <c r="O332" s="204"/>
      <c r="Q332" s="204"/>
      <c r="R332" s="204"/>
      <c r="U332" s="244"/>
    </row>
    <row r="333" spans="1:21" s="163" customFormat="1" ht="12.75">
      <c r="A333" s="243"/>
      <c r="B333" s="243"/>
      <c r="C333" s="243"/>
      <c r="D333" s="243"/>
      <c r="E333" s="243"/>
      <c r="F333" s="243"/>
      <c r="G333" s="243"/>
      <c r="H333" s="245"/>
      <c r="L333" s="204"/>
      <c r="M333" s="204"/>
      <c r="N333" s="204"/>
      <c r="O333" s="204"/>
      <c r="Q333" s="204"/>
      <c r="R333" s="204"/>
      <c r="U333" s="244"/>
    </row>
    <row r="334" spans="1:21" s="163" customFormat="1" ht="12.75">
      <c r="A334" s="243"/>
      <c r="B334" s="243"/>
      <c r="C334" s="243"/>
      <c r="D334" s="243"/>
      <c r="E334" s="243"/>
      <c r="F334" s="243"/>
      <c r="G334" s="243"/>
      <c r="H334" s="245"/>
      <c r="L334" s="204"/>
      <c r="M334" s="204"/>
      <c r="N334" s="204"/>
      <c r="O334" s="204"/>
      <c r="Q334" s="204"/>
      <c r="R334" s="204"/>
      <c r="U334" s="244"/>
    </row>
    <row r="335" spans="1:21" s="163" customFormat="1" ht="12.75">
      <c r="A335" s="243"/>
      <c r="B335" s="243"/>
      <c r="C335" s="243"/>
      <c r="D335" s="243"/>
      <c r="E335" s="243"/>
      <c r="F335" s="243"/>
      <c r="G335" s="243"/>
      <c r="H335" s="245"/>
      <c r="L335" s="204"/>
      <c r="M335" s="204"/>
      <c r="N335" s="204"/>
      <c r="O335" s="204"/>
      <c r="Q335" s="204"/>
      <c r="R335" s="204"/>
      <c r="U335" s="244"/>
    </row>
    <row r="336" spans="1:21" s="163" customFormat="1" ht="12.75">
      <c r="A336" s="243"/>
      <c r="B336" s="243"/>
      <c r="C336" s="243"/>
      <c r="D336" s="243"/>
      <c r="E336" s="243"/>
      <c r="F336" s="243"/>
      <c r="G336" s="243"/>
      <c r="H336" s="245"/>
      <c r="L336" s="204"/>
      <c r="M336" s="204"/>
      <c r="N336" s="204"/>
      <c r="O336" s="204"/>
      <c r="Q336" s="204"/>
      <c r="R336" s="204"/>
      <c r="U336" s="244"/>
    </row>
    <row r="337" spans="1:21" s="163" customFormat="1" ht="12.75">
      <c r="A337" s="243"/>
      <c r="B337" s="243"/>
      <c r="C337" s="243"/>
      <c r="D337" s="243"/>
      <c r="E337" s="243"/>
      <c r="F337" s="243"/>
      <c r="G337" s="243"/>
      <c r="H337" s="245"/>
      <c r="L337" s="204"/>
      <c r="M337" s="204"/>
      <c r="N337" s="204"/>
      <c r="O337" s="204"/>
      <c r="Q337" s="204"/>
      <c r="R337" s="204"/>
      <c r="U337" s="244"/>
    </row>
    <row r="338" spans="1:21" s="163" customFormat="1" ht="12.75">
      <c r="A338" s="243"/>
      <c r="B338" s="243"/>
      <c r="C338" s="243"/>
      <c r="D338" s="243"/>
      <c r="E338" s="243"/>
      <c r="F338" s="243"/>
      <c r="G338" s="243"/>
      <c r="H338" s="245"/>
      <c r="L338" s="204"/>
      <c r="M338" s="204"/>
      <c r="N338" s="204"/>
      <c r="O338" s="204"/>
      <c r="Q338" s="204"/>
      <c r="R338" s="204"/>
      <c r="U338" s="244"/>
    </row>
    <row r="339" spans="1:21" s="163" customFormat="1" ht="12.75">
      <c r="A339" s="243"/>
      <c r="B339" s="243"/>
      <c r="C339" s="243"/>
      <c r="D339" s="243"/>
      <c r="E339" s="243"/>
      <c r="F339" s="243"/>
      <c r="G339" s="243"/>
      <c r="H339" s="245"/>
      <c r="L339" s="204"/>
      <c r="M339" s="204"/>
      <c r="N339" s="204"/>
      <c r="O339" s="204"/>
      <c r="Q339" s="204"/>
      <c r="R339" s="204"/>
      <c r="U339" s="244"/>
    </row>
    <row r="340" spans="1:21" s="163" customFormat="1" ht="12.75">
      <c r="A340" s="243"/>
      <c r="B340" s="243"/>
      <c r="C340" s="243"/>
      <c r="D340" s="243"/>
      <c r="E340" s="243"/>
      <c r="F340" s="243"/>
      <c r="G340" s="243"/>
      <c r="H340" s="245"/>
      <c r="L340" s="204"/>
      <c r="M340" s="204"/>
      <c r="N340" s="204"/>
      <c r="O340" s="204"/>
      <c r="Q340" s="204"/>
      <c r="R340" s="204"/>
      <c r="U340" s="244"/>
    </row>
    <row r="341" spans="1:21" s="163" customFormat="1" ht="12.75">
      <c r="A341" s="243"/>
      <c r="B341" s="243"/>
      <c r="C341" s="243"/>
      <c r="D341" s="243"/>
      <c r="E341" s="243"/>
      <c r="F341" s="243"/>
      <c r="G341" s="243"/>
      <c r="H341" s="245"/>
      <c r="L341" s="204"/>
      <c r="M341" s="204"/>
      <c r="N341" s="204"/>
      <c r="O341" s="204"/>
      <c r="Q341" s="204"/>
      <c r="R341" s="204"/>
      <c r="U341" s="244"/>
    </row>
    <row r="342" spans="1:21" s="163" customFormat="1" ht="12.75">
      <c r="A342" s="243"/>
      <c r="B342" s="243"/>
      <c r="C342" s="243"/>
      <c r="D342" s="243"/>
      <c r="E342" s="243"/>
      <c r="F342" s="243"/>
      <c r="G342" s="243"/>
      <c r="H342" s="245"/>
      <c r="L342" s="204"/>
      <c r="M342" s="204"/>
      <c r="N342" s="204"/>
      <c r="O342" s="204"/>
      <c r="Q342" s="204"/>
      <c r="R342" s="204"/>
      <c r="U342" s="244"/>
    </row>
    <row r="343" spans="1:21" s="163" customFormat="1" ht="12.75">
      <c r="A343" s="243"/>
      <c r="B343" s="243"/>
      <c r="C343" s="243"/>
      <c r="D343" s="243"/>
      <c r="E343" s="243"/>
      <c r="F343" s="243"/>
      <c r="G343" s="243"/>
      <c r="H343" s="245"/>
      <c r="L343" s="204"/>
      <c r="M343" s="204"/>
      <c r="N343" s="204"/>
      <c r="O343" s="204"/>
      <c r="Q343" s="204"/>
      <c r="R343" s="204"/>
      <c r="U343" s="244"/>
    </row>
    <row r="344" spans="1:21" s="163" customFormat="1" ht="12.75">
      <c r="A344" s="243"/>
      <c r="B344" s="243"/>
      <c r="C344" s="243"/>
      <c r="D344" s="243"/>
      <c r="E344" s="243"/>
      <c r="F344" s="243"/>
      <c r="G344" s="243"/>
      <c r="H344" s="245"/>
      <c r="L344" s="204"/>
      <c r="M344" s="204"/>
      <c r="N344" s="204"/>
      <c r="O344" s="204"/>
      <c r="Q344" s="204"/>
      <c r="R344" s="204"/>
      <c r="U344" s="244"/>
    </row>
    <row r="345" spans="1:21" s="163" customFormat="1" ht="12.75">
      <c r="A345" s="243"/>
      <c r="B345" s="243"/>
      <c r="C345" s="243"/>
      <c r="D345" s="243"/>
      <c r="E345" s="243"/>
      <c r="F345" s="243"/>
      <c r="G345" s="243"/>
      <c r="H345" s="245"/>
      <c r="L345" s="204"/>
      <c r="M345" s="204"/>
      <c r="N345" s="204"/>
      <c r="O345" s="204"/>
      <c r="Q345" s="204"/>
      <c r="R345" s="204"/>
      <c r="U345" s="244"/>
    </row>
    <row r="346" spans="1:21" s="163" customFormat="1" ht="12.75">
      <c r="A346" s="243"/>
      <c r="B346" s="243"/>
      <c r="C346" s="243"/>
      <c r="D346" s="243"/>
      <c r="E346" s="243"/>
      <c r="F346" s="243"/>
      <c r="G346" s="243"/>
      <c r="H346" s="245"/>
      <c r="L346" s="204"/>
      <c r="M346" s="204"/>
      <c r="N346" s="204"/>
      <c r="O346" s="204"/>
      <c r="Q346" s="204"/>
      <c r="R346" s="204"/>
      <c r="U346" s="244"/>
    </row>
    <row r="347" spans="1:21" s="163" customFormat="1" ht="12.75">
      <c r="A347" s="243"/>
      <c r="B347" s="243"/>
      <c r="C347" s="243"/>
      <c r="D347" s="243"/>
      <c r="E347" s="243"/>
      <c r="F347" s="243"/>
      <c r="G347" s="243"/>
      <c r="H347" s="245"/>
      <c r="L347" s="204"/>
      <c r="M347" s="204"/>
      <c r="N347" s="204"/>
      <c r="O347" s="204"/>
      <c r="Q347" s="204"/>
      <c r="R347" s="204"/>
      <c r="U347" s="244"/>
    </row>
    <row r="348" spans="1:21" s="163" customFormat="1" ht="12.75">
      <c r="A348" s="243"/>
      <c r="B348" s="243"/>
      <c r="C348" s="243"/>
      <c r="D348" s="243"/>
      <c r="E348" s="243"/>
      <c r="F348" s="243"/>
      <c r="G348" s="243"/>
      <c r="H348" s="245"/>
      <c r="L348" s="204"/>
      <c r="M348" s="204"/>
      <c r="N348" s="204"/>
      <c r="O348" s="204"/>
      <c r="Q348" s="204"/>
      <c r="R348" s="204"/>
      <c r="U348" s="244"/>
    </row>
    <row r="349" spans="1:21" s="163" customFormat="1" ht="12.75">
      <c r="A349" s="243"/>
      <c r="B349" s="243"/>
      <c r="C349" s="243"/>
      <c r="D349" s="243"/>
      <c r="E349" s="243"/>
      <c r="F349" s="243"/>
      <c r="G349" s="243"/>
      <c r="H349" s="245"/>
      <c r="L349" s="204"/>
      <c r="M349" s="204"/>
      <c r="N349" s="204"/>
      <c r="O349" s="204"/>
      <c r="Q349" s="204"/>
      <c r="R349" s="204"/>
      <c r="U349" s="244"/>
    </row>
    <row r="350" spans="1:21" s="163" customFormat="1" ht="12.75">
      <c r="A350" s="243"/>
      <c r="B350" s="243"/>
      <c r="C350" s="243"/>
      <c r="D350" s="243"/>
      <c r="E350" s="243"/>
      <c r="F350" s="243"/>
      <c r="G350" s="243"/>
      <c r="H350" s="245"/>
      <c r="L350" s="204"/>
      <c r="M350" s="204"/>
      <c r="N350" s="204"/>
      <c r="O350" s="204"/>
      <c r="Q350" s="204"/>
      <c r="R350" s="204"/>
      <c r="U350" s="244"/>
    </row>
    <row r="351" spans="1:21" s="163" customFormat="1" ht="12.75">
      <c r="A351" s="243"/>
      <c r="B351" s="243"/>
      <c r="C351" s="243"/>
      <c r="D351" s="243"/>
      <c r="E351" s="243"/>
      <c r="F351" s="243"/>
      <c r="G351" s="243"/>
      <c r="H351" s="245"/>
      <c r="L351" s="204"/>
      <c r="M351" s="204"/>
      <c r="N351" s="204"/>
      <c r="O351" s="204"/>
      <c r="Q351" s="204"/>
      <c r="R351" s="204"/>
      <c r="U351" s="244"/>
    </row>
    <row r="352" spans="1:21" s="163" customFormat="1" ht="12.75">
      <c r="A352" s="243"/>
      <c r="B352" s="243"/>
      <c r="C352" s="243"/>
      <c r="D352" s="243"/>
      <c r="E352" s="243"/>
      <c r="F352" s="243"/>
      <c r="G352" s="243"/>
      <c r="H352" s="245"/>
      <c r="L352" s="204"/>
      <c r="M352" s="204"/>
      <c r="N352" s="204"/>
      <c r="O352" s="204"/>
      <c r="Q352" s="204"/>
      <c r="R352" s="204"/>
      <c r="U352" s="244"/>
    </row>
    <row r="353" spans="1:21" s="163" customFormat="1" ht="12.75">
      <c r="A353" s="243"/>
      <c r="B353" s="243"/>
      <c r="C353" s="243"/>
      <c r="D353" s="243"/>
      <c r="E353" s="243"/>
      <c r="F353" s="243"/>
      <c r="G353" s="243"/>
      <c r="H353" s="245"/>
      <c r="L353" s="204"/>
      <c r="M353" s="204"/>
      <c r="N353" s="204"/>
      <c r="O353" s="204"/>
      <c r="Q353" s="204"/>
      <c r="R353" s="204"/>
      <c r="U353" s="244"/>
    </row>
    <row r="354" spans="1:21" s="163" customFormat="1" ht="12.75">
      <c r="A354" s="243"/>
      <c r="B354" s="243"/>
      <c r="C354" s="243"/>
      <c r="D354" s="243"/>
      <c r="E354" s="243"/>
      <c r="F354" s="243"/>
      <c r="G354" s="243"/>
      <c r="H354" s="245"/>
      <c r="L354" s="204"/>
      <c r="M354" s="204"/>
      <c r="N354" s="204"/>
      <c r="O354" s="204"/>
      <c r="Q354" s="204"/>
      <c r="R354" s="204"/>
      <c r="U354" s="244"/>
    </row>
    <row r="355" spans="1:21" s="163" customFormat="1" ht="12.75">
      <c r="A355" s="243"/>
      <c r="B355" s="243"/>
      <c r="C355" s="243"/>
      <c r="D355" s="243"/>
      <c r="E355" s="243"/>
      <c r="F355" s="243"/>
      <c r="G355" s="243"/>
      <c r="H355" s="245"/>
      <c r="L355" s="204"/>
      <c r="M355" s="204"/>
      <c r="N355" s="204"/>
      <c r="O355" s="204"/>
      <c r="Q355" s="204"/>
      <c r="R355" s="204"/>
      <c r="U355" s="244"/>
    </row>
    <row r="356" spans="1:21" s="163" customFormat="1" ht="12.75">
      <c r="A356" s="243"/>
      <c r="B356" s="243"/>
      <c r="C356" s="243"/>
      <c r="D356" s="243"/>
      <c r="E356" s="243"/>
      <c r="F356" s="243"/>
      <c r="G356" s="243"/>
      <c r="H356" s="245"/>
      <c r="L356" s="204"/>
      <c r="M356" s="204"/>
      <c r="N356" s="204"/>
      <c r="O356" s="204"/>
      <c r="Q356" s="204"/>
      <c r="R356" s="204"/>
      <c r="U356" s="244"/>
    </row>
    <row r="357" spans="1:21" s="163" customFormat="1" ht="12.75">
      <c r="A357" s="243"/>
      <c r="B357" s="243"/>
      <c r="C357" s="243"/>
      <c r="D357" s="243"/>
      <c r="E357" s="243"/>
      <c r="F357" s="243"/>
      <c r="G357" s="243"/>
      <c r="H357" s="245"/>
      <c r="L357" s="204"/>
      <c r="M357" s="204"/>
      <c r="N357" s="204"/>
      <c r="O357" s="204"/>
      <c r="Q357" s="204"/>
      <c r="R357" s="204"/>
      <c r="U357" s="244"/>
    </row>
    <row r="358" spans="1:21" s="163" customFormat="1" ht="12.75">
      <c r="A358" s="243"/>
      <c r="B358" s="243"/>
      <c r="C358" s="243"/>
      <c r="D358" s="243"/>
      <c r="E358" s="243"/>
      <c r="F358" s="243"/>
      <c r="G358" s="243"/>
      <c r="H358" s="245"/>
      <c r="L358" s="204"/>
      <c r="M358" s="204"/>
      <c r="N358" s="204"/>
      <c r="O358" s="204"/>
      <c r="Q358" s="204"/>
      <c r="R358" s="204"/>
      <c r="U358" s="244"/>
    </row>
    <row r="359" spans="1:21" s="163" customFormat="1" ht="12.75">
      <c r="A359" s="243"/>
      <c r="B359" s="243"/>
      <c r="C359" s="243"/>
      <c r="D359" s="243"/>
      <c r="E359" s="243"/>
      <c r="F359" s="243"/>
      <c r="G359" s="243"/>
      <c r="H359" s="245"/>
      <c r="L359" s="204"/>
      <c r="M359" s="204"/>
      <c r="N359" s="204"/>
      <c r="O359" s="204"/>
      <c r="Q359" s="204"/>
      <c r="R359" s="204"/>
      <c r="U359" s="244"/>
    </row>
    <row r="360" spans="1:21" s="163" customFormat="1" ht="12.75">
      <c r="A360" s="243"/>
      <c r="B360" s="243"/>
      <c r="C360" s="243"/>
      <c r="D360" s="243"/>
      <c r="E360" s="243"/>
      <c r="F360" s="243"/>
      <c r="G360" s="243"/>
      <c r="H360" s="245"/>
      <c r="L360" s="204"/>
      <c r="M360" s="204"/>
      <c r="N360" s="204"/>
      <c r="O360" s="204"/>
      <c r="Q360" s="204"/>
      <c r="R360" s="204"/>
      <c r="U360" s="244"/>
    </row>
    <row r="361" spans="1:21" s="163" customFormat="1" ht="12.75">
      <c r="A361" s="243"/>
      <c r="B361" s="243"/>
      <c r="C361" s="243"/>
      <c r="D361" s="243"/>
      <c r="E361" s="243"/>
      <c r="F361" s="243"/>
      <c r="G361" s="243"/>
      <c r="H361" s="245"/>
      <c r="L361" s="204"/>
      <c r="M361" s="204"/>
      <c r="N361" s="204"/>
      <c r="O361" s="204"/>
      <c r="Q361" s="204"/>
      <c r="R361" s="204"/>
      <c r="U361" s="244"/>
    </row>
    <row r="362" spans="1:21" s="163" customFormat="1" ht="12.75">
      <c r="A362" s="243"/>
      <c r="B362" s="243"/>
      <c r="C362" s="243"/>
      <c r="D362" s="243"/>
      <c r="E362" s="243"/>
      <c r="F362" s="243"/>
      <c r="G362" s="243"/>
      <c r="H362" s="245"/>
      <c r="L362" s="204"/>
      <c r="M362" s="204"/>
      <c r="N362" s="204"/>
      <c r="O362" s="204"/>
      <c r="Q362" s="204"/>
      <c r="R362" s="204"/>
      <c r="U362" s="244"/>
    </row>
    <row r="363" spans="1:21" s="163" customFormat="1" ht="12.75">
      <c r="A363" s="243"/>
      <c r="B363" s="243"/>
      <c r="C363" s="243"/>
      <c r="D363" s="243"/>
      <c r="E363" s="243"/>
      <c r="F363" s="243"/>
      <c r="G363" s="243"/>
      <c r="H363" s="245"/>
      <c r="L363" s="204"/>
      <c r="M363" s="204"/>
      <c r="N363" s="204"/>
      <c r="O363" s="204"/>
      <c r="Q363" s="204"/>
      <c r="R363" s="204"/>
      <c r="U363" s="244"/>
    </row>
    <row r="364" spans="1:21" s="163" customFormat="1" ht="12.75">
      <c r="A364" s="243"/>
      <c r="B364" s="243"/>
      <c r="C364" s="243"/>
      <c r="D364" s="243"/>
      <c r="E364" s="243"/>
      <c r="F364" s="243"/>
      <c r="G364" s="243"/>
      <c r="H364" s="245"/>
      <c r="L364" s="204"/>
      <c r="M364" s="204"/>
      <c r="N364" s="204"/>
      <c r="O364" s="204"/>
      <c r="Q364" s="204"/>
      <c r="R364" s="204"/>
      <c r="U364" s="244"/>
    </row>
    <row r="365" spans="1:21" s="163" customFormat="1" ht="12.75">
      <c r="A365" s="243"/>
      <c r="B365" s="243"/>
      <c r="C365" s="243"/>
      <c r="D365" s="243"/>
      <c r="E365" s="243"/>
      <c r="F365" s="243"/>
      <c r="G365" s="243"/>
      <c r="H365" s="245"/>
      <c r="L365" s="204"/>
      <c r="M365" s="204"/>
      <c r="N365" s="204"/>
      <c r="O365" s="204"/>
      <c r="Q365" s="204"/>
      <c r="R365" s="204"/>
      <c r="U365" s="244"/>
    </row>
    <row r="366" spans="1:21" s="163" customFormat="1" ht="12.75">
      <c r="A366" s="243"/>
      <c r="B366" s="243"/>
      <c r="C366" s="243"/>
      <c r="D366" s="243"/>
      <c r="E366" s="243"/>
      <c r="F366" s="243"/>
      <c r="G366" s="243"/>
      <c r="H366" s="245"/>
      <c r="L366" s="204"/>
      <c r="M366" s="204"/>
      <c r="N366" s="204"/>
      <c r="O366" s="204"/>
      <c r="Q366" s="204"/>
      <c r="R366" s="204"/>
      <c r="U366" s="244"/>
    </row>
    <row r="367" spans="1:21" s="163" customFormat="1" ht="12.75">
      <c r="A367" s="243"/>
      <c r="B367" s="243"/>
      <c r="C367" s="243"/>
      <c r="D367" s="243"/>
      <c r="E367" s="243"/>
      <c r="F367" s="243"/>
      <c r="G367" s="243"/>
      <c r="H367" s="245"/>
      <c r="L367" s="204"/>
      <c r="M367" s="204"/>
      <c r="N367" s="204"/>
      <c r="O367" s="204"/>
      <c r="Q367" s="204"/>
      <c r="R367" s="204"/>
      <c r="U367" s="244"/>
    </row>
    <row r="368" spans="1:21" s="163" customFormat="1" ht="12.75">
      <c r="A368" s="243"/>
      <c r="B368" s="243"/>
      <c r="C368" s="243"/>
      <c r="D368" s="243"/>
      <c r="E368" s="243"/>
      <c r="F368" s="243"/>
      <c r="G368" s="243"/>
      <c r="H368" s="245"/>
      <c r="L368" s="204"/>
      <c r="M368" s="204"/>
      <c r="N368" s="204"/>
      <c r="O368" s="204"/>
      <c r="Q368" s="204"/>
      <c r="R368" s="204"/>
      <c r="U368" s="244"/>
    </row>
    <row r="369" spans="1:21" s="163" customFormat="1" ht="12.75">
      <c r="A369" s="243"/>
      <c r="B369" s="243"/>
      <c r="C369" s="243"/>
      <c r="D369" s="243"/>
      <c r="E369" s="243"/>
      <c r="F369" s="243"/>
      <c r="G369" s="243"/>
      <c r="H369" s="245"/>
      <c r="L369" s="204"/>
      <c r="M369" s="204"/>
      <c r="N369" s="204"/>
      <c r="O369" s="204"/>
      <c r="Q369" s="204"/>
      <c r="R369" s="204"/>
      <c r="U369" s="244"/>
    </row>
    <row r="370" spans="1:21" s="163" customFormat="1" ht="12.75">
      <c r="A370" s="243"/>
      <c r="B370" s="243"/>
      <c r="C370" s="243"/>
      <c r="D370" s="243"/>
      <c r="E370" s="243"/>
      <c r="F370" s="243"/>
      <c r="G370" s="243"/>
      <c r="H370" s="245"/>
      <c r="L370" s="204"/>
      <c r="M370" s="204"/>
      <c r="N370" s="204"/>
      <c r="O370" s="204"/>
      <c r="Q370" s="204"/>
      <c r="R370" s="204"/>
      <c r="U370" s="244"/>
    </row>
    <row r="371" spans="1:21" s="163" customFormat="1" ht="12.75">
      <c r="A371" s="243"/>
      <c r="B371" s="243"/>
      <c r="C371" s="243"/>
      <c r="D371" s="243"/>
      <c r="E371" s="243"/>
      <c r="F371" s="243"/>
      <c r="G371" s="243"/>
      <c r="H371" s="245"/>
      <c r="L371" s="204"/>
      <c r="M371" s="204"/>
      <c r="N371" s="204"/>
      <c r="O371" s="204"/>
      <c r="Q371" s="204"/>
      <c r="R371" s="204"/>
      <c r="U371" s="244"/>
    </row>
    <row r="372" spans="1:21" s="163" customFormat="1" ht="12.75">
      <c r="A372" s="243"/>
      <c r="B372" s="243"/>
      <c r="C372" s="243"/>
      <c r="D372" s="243"/>
      <c r="E372" s="243"/>
      <c r="F372" s="243"/>
      <c r="G372" s="243"/>
      <c r="H372" s="245"/>
      <c r="L372" s="204"/>
      <c r="M372" s="204"/>
      <c r="N372" s="204"/>
      <c r="O372" s="204"/>
      <c r="Q372" s="204"/>
      <c r="R372" s="204"/>
      <c r="U372" s="244"/>
    </row>
    <row r="373" spans="1:21" s="163" customFormat="1" ht="12.75">
      <c r="A373" s="243"/>
      <c r="B373" s="243"/>
      <c r="C373" s="243"/>
      <c r="D373" s="243"/>
      <c r="E373" s="243"/>
      <c r="F373" s="243"/>
      <c r="G373" s="243"/>
      <c r="H373" s="245"/>
      <c r="L373" s="204"/>
      <c r="M373" s="204"/>
      <c r="N373" s="204"/>
      <c r="O373" s="204"/>
      <c r="Q373" s="204"/>
      <c r="R373" s="204"/>
      <c r="U373" s="244"/>
    </row>
    <row r="374" spans="1:21" s="163" customFormat="1" ht="12.75">
      <c r="A374" s="243"/>
      <c r="B374" s="243"/>
      <c r="C374" s="243"/>
      <c r="D374" s="243"/>
      <c r="E374" s="243"/>
      <c r="F374" s="243"/>
      <c r="G374" s="243"/>
      <c r="H374" s="245"/>
      <c r="L374" s="204"/>
      <c r="M374" s="204"/>
      <c r="N374" s="204"/>
      <c r="O374" s="204"/>
      <c r="Q374" s="204"/>
      <c r="R374" s="204"/>
      <c r="U374" s="244"/>
    </row>
    <row r="375" spans="1:21" s="163" customFormat="1" ht="12.75">
      <c r="A375" s="243"/>
      <c r="B375" s="243"/>
      <c r="C375" s="243"/>
      <c r="D375" s="243"/>
      <c r="E375" s="243"/>
      <c r="F375" s="243"/>
      <c r="G375" s="243"/>
      <c r="H375" s="245"/>
      <c r="L375" s="204"/>
      <c r="M375" s="204"/>
      <c r="N375" s="204"/>
      <c r="O375" s="204"/>
      <c r="Q375" s="204"/>
      <c r="R375" s="204"/>
      <c r="U375" s="244"/>
    </row>
    <row r="376" spans="1:21" s="163" customFormat="1" ht="12.75">
      <c r="A376" s="243"/>
      <c r="B376" s="243"/>
      <c r="C376" s="243"/>
      <c r="D376" s="243"/>
      <c r="E376" s="243"/>
      <c r="F376" s="243"/>
      <c r="G376" s="243"/>
      <c r="H376" s="245"/>
      <c r="L376" s="204"/>
      <c r="M376" s="204"/>
      <c r="N376" s="204"/>
      <c r="O376" s="204"/>
      <c r="Q376" s="204"/>
      <c r="R376" s="204"/>
      <c r="U376" s="244"/>
    </row>
    <row r="377" spans="1:21" s="163" customFormat="1" ht="12.75">
      <c r="A377" s="243"/>
      <c r="B377" s="243"/>
      <c r="C377" s="243"/>
      <c r="D377" s="243"/>
      <c r="E377" s="243"/>
      <c r="F377" s="243"/>
      <c r="G377" s="243"/>
      <c r="H377" s="245"/>
      <c r="L377" s="204"/>
      <c r="M377" s="204"/>
      <c r="N377" s="204"/>
      <c r="O377" s="204"/>
      <c r="Q377" s="204"/>
      <c r="R377" s="204"/>
      <c r="U377" s="244"/>
    </row>
    <row r="378" spans="1:21" s="163" customFormat="1" ht="12.75">
      <c r="A378" s="243"/>
      <c r="B378" s="243"/>
      <c r="C378" s="243"/>
      <c r="D378" s="243"/>
      <c r="E378" s="243"/>
      <c r="F378" s="243"/>
      <c r="G378" s="243"/>
      <c r="H378" s="245"/>
      <c r="L378" s="204"/>
      <c r="M378" s="204"/>
      <c r="N378" s="204"/>
      <c r="O378" s="204"/>
      <c r="Q378" s="204"/>
      <c r="R378" s="204"/>
      <c r="U378" s="244"/>
    </row>
    <row r="379" spans="1:21" s="163" customFormat="1" ht="12.75">
      <c r="A379" s="243"/>
      <c r="B379" s="243"/>
      <c r="C379" s="243"/>
      <c r="D379" s="243"/>
      <c r="E379" s="243"/>
      <c r="F379" s="243"/>
      <c r="G379" s="243"/>
      <c r="H379" s="245"/>
      <c r="L379" s="204"/>
      <c r="M379" s="204"/>
      <c r="N379" s="204"/>
      <c r="O379" s="204"/>
      <c r="Q379" s="204"/>
      <c r="R379" s="204"/>
      <c r="U379" s="244"/>
    </row>
    <row r="380" spans="1:21" s="163" customFormat="1" ht="12.75">
      <c r="A380" s="243"/>
      <c r="B380" s="243"/>
      <c r="C380" s="243"/>
      <c r="D380" s="243"/>
      <c r="E380" s="243"/>
      <c r="F380" s="243"/>
      <c r="G380" s="243"/>
      <c r="H380" s="245"/>
      <c r="L380" s="204"/>
      <c r="M380" s="204"/>
      <c r="N380" s="204"/>
      <c r="O380" s="204"/>
      <c r="Q380" s="204"/>
      <c r="R380" s="204"/>
      <c r="U380" s="244"/>
    </row>
    <row r="381" spans="1:21" s="163" customFormat="1" ht="12.75">
      <c r="A381" s="243"/>
      <c r="B381" s="243"/>
      <c r="C381" s="243"/>
      <c r="D381" s="243"/>
      <c r="E381" s="243"/>
      <c r="F381" s="243"/>
      <c r="G381" s="243"/>
      <c r="H381" s="245"/>
      <c r="L381" s="204"/>
      <c r="M381" s="204"/>
      <c r="N381" s="204"/>
      <c r="O381" s="204"/>
      <c r="Q381" s="204"/>
      <c r="R381" s="204"/>
      <c r="U381" s="244"/>
    </row>
    <row r="382" spans="1:21" s="163" customFormat="1" ht="12.75">
      <c r="A382" s="243"/>
      <c r="B382" s="243"/>
      <c r="C382" s="243"/>
      <c r="D382" s="243"/>
      <c r="E382" s="243"/>
      <c r="F382" s="243"/>
      <c r="G382" s="243"/>
      <c r="H382" s="245"/>
      <c r="L382" s="204"/>
      <c r="M382" s="204"/>
      <c r="N382" s="204"/>
      <c r="O382" s="204"/>
      <c r="Q382" s="204"/>
      <c r="R382" s="204"/>
      <c r="U382" s="244"/>
    </row>
    <row r="383" spans="1:21" s="163" customFormat="1" ht="12.75">
      <c r="A383" s="243"/>
      <c r="B383" s="243"/>
      <c r="C383" s="243"/>
      <c r="D383" s="243"/>
      <c r="E383" s="243"/>
      <c r="F383" s="243"/>
      <c r="G383" s="243"/>
      <c r="H383" s="245"/>
      <c r="L383" s="204"/>
      <c r="M383" s="204"/>
      <c r="N383" s="204"/>
      <c r="O383" s="204"/>
      <c r="Q383" s="204"/>
      <c r="R383" s="204"/>
      <c r="U383" s="244"/>
    </row>
    <row r="384" spans="1:21" s="163" customFormat="1" ht="12.75">
      <c r="A384" s="243"/>
      <c r="B384" s="243"/>
      <c r="C384" s="243"/>
      <c r="D384" s="243"/>
      <c r="E384" s="243"/>
      <c r="F384" s="243"/>
      <c r="G384" s="243"/>
      <c r="H384" s="245"/>
      <c r="L384" s="204"/>
      <c r="M384" s="204"/>
      <c r="N384" s="204"/>
      <c r="O384" s="204"/>
      <c r="Q384" s="204"/>
      <c r="R384" s="204"/>
      <c r="U384" s="244"/>
    </row>
    <row r="385" spans="1:21" s="163" customFormat="1" ht="12.75">
      <c r="A385" s="243"/>
      <c r="B385" s="243"/>
      <c r="C385" s="243"/>
      <c r="D385" s="243"/>
      <c r="E385" s="243"/>
      <c r="F385" s="243"/>
      <c r="G385" s="243"/>
      <c r="H385" s="245"/>
      <c r="L385" s="204"/>
      <c r="M385" s="204"/>
      <c r="N385" s="204"/>
      <c r="O385" s="204"/>
      <c r="Q385" s="204"/>
      <c r="R385" s="204"/>
      <c r="U385" s="244"/>
    </row>
    <row r="386" spans="1:21" s="163" customFormat="1" ht="12.75">
      <c r="A386" s="243"/>
      <c r="B386" s="243"/>
      <c r="C386" s="243"/>
      <c r="D386" s="243"/>
      <c r="E386" s="243"/>
      <c r="F386" s="243"/>
      <c r="G386" s="243"/>
      <c r="H386" s="245"/>
      <c r="L386" s="204"/>
      <c r="M386" s="204"/>
      <c r="N386" s="204"/>
      <c r="O386" s="204"/>
      <c r="Q386" s="204"/>
      <c r="R386" s="204"/>
      <c r="U386" s="244"/>
    </row>
    <row r="387" spans="1:21" s="163" customFormat="1" ht="12.75">
      <c r="A387" s="243"/>
      <c r="B387" s="243"/>
      <c r="C387" s="243"/>
      <c r="D387" s="243"/>
      <c r="E387" s="243"/>
      <c r="F387" s="243"/>
      <c r="G387" s="243"/>
      <c r="H387" s="245"/>
      <c r="L387" s="204"/>
      <c r="M387" s="204"/>
      <c r="N387" s="204"/>
      <c r="O387" s="204"/>
      <c r="Q387" s="204"/>
      <c r="R387" s="204"/>
      <c r="U387" s="244"/>
    </row>
    <row r="388" spans="1:21" s="163" customFormat="1" ht="12.75">
      <c r="A388" s="243"/>
      <c r="B388" s="243"/>
      <c r="C388" s="243"/>
      <c r="D388" s="243"/>
      <c r="E388" s="243"/>
      <c r="F388" s="243"/>
      <c r="G388" s="243"/>
      <c r="H388" s="245"/>
      <c r="L388" s="204"/>
      <c r="M388" s="204"/>
      <c r="N388" s="204"/>
      <c r="O388" s="204"/>
      <c r="Q388" s="204"/>
      <c r="R388" s="204"/>
      <c r="U388" s="244"/>
    </row>
    <row r="389" spans="1:21" s="163" customFormat="1" ht="12.75">
      <c r="A389" s="243"/>
      <c r="B389" s="243"/>
      <c r="C389" s="243"/>
      <c r="D389" s="243"/>
      <c r="E389" s="243"/>
      <c r="F389" s="243"/>
      <c r="G389" s="243"/>
      <c r="H389" s="245"/>
      <c r="L389" s="204"/>
      <c r="M389" s="204"/>
      <c r="N389" s="204"/>
      <c r="O389" s="204"/>
      <c r="Q389" s="204"/>
      <c r="R389" s="204"/>
      <c r="U389" s="244"/>
    </row>
    <row r="390" spans="1:21" s="163" customFormat="1" ht="12.75">
      <c r="A390" s="243"/>
      <c r="B390" s="243"/>
      <c r="C390" s="243"/>
      <c r="D390" s="243"/>
      <c r="E390" s="243"/>
      <c r="F390" s="243"/>
      <c r="G390" s="243"/>
      <c r="H390" s="245"/>
      <c r="L390" s="204"/>
      <c r="M390" s="204"/>
      <c r="N390" s="204"/>
      <c r="O390" s="204"/>
      <c r="Q390" s="204"/>
      <c r="R390" s="204"/>
      <c r="U390" s="244"/>
    </row>
    <row r="391" spans="1:21" s="163" customFormat="1" ht="12.75">
      <c r="A391" s="243"/>
      <c r="B391" s="243"/>
      <c r="C391" s="243"/>
      <c r="D391" s="243"/>
      <c r="E391" s="243"/>
      <c r="F391" s="243"/>
      <c r="G391" s="243"/>
      <c r="H391" s="245"/>
      <c r="L391" s="204"/>
      <c r="M391" s="204"/>
      <c r="N391" s="204"/>
      <c r="O391" s="204"/>
      <c r="Q391" s="204"/>
      <c r="R391" s="204"/>
      <c r="U391" s="244"/>
    </row>
    <row r="392" spans="1:21" s="163" customFormat="1" ht="12.75">
      <c r="A392" s="243"/>
      <c r="B392" s="243"/>
      <c r="C392" s="243"/>
      <c r="D392" s="243"/>
      <c r="E392" s="243"/>
      <c r="F392" s="243"/>
      <c r="G392" s="243"/>
      <c r="H392" s="245"/>
      <c r="L392" s="204"/>
      <c r="M392" s="204"/>
      <c r="N392" s="204"/>
      <c r="O392" s="204"/>
      <c r="Q392" s="204"/>
      <c r="R392" s="204"/>
      <c r="U392" s="244"/>
    </row>
    <row r="393" spans="1:21" s="163" customFormat="1" ht="12.75">
      <c r="A393" s="243"/>
      <c r="B393" s="243"/>
      <c r="C393" s="243"/>
      <c r="D393" s="243"/>
      <c r="E393" s="243"/>
      <c r="F393" s="243"/>
      <c r="G393" s="243"/>
      <c r="H393" s="245"/>
      <c r="L393" s="204"/>
      <c r="M393" s="204"/>
      <c r="N393" s="204"/>
      <c r="O393" s="204"/>
      <c r="Q393" s="204"/>
      <c r="R393" s="204"/>
      <c r="U393" s="244"/>
    </row>
    <row r="394" spans="1:21" s="163" customFormat="1" ht="12.75">
      <c r="A394" s="243"/>
      <c r="B394" s="243"/>
      <c r="C394" s="243"/>
      <c r="D394" s="243"/>
      <c r="E394" s="243"/>
      <c r="F394" s="243"/>
      <c r="G394" s="243"/>
      <c r="H394" s="245"/>
      <c r="L394" s="204"/>
      <c r="M394" s="204"/>
      <c r="N394" s="204"/>
      <c r="O394" s="204"/>
      <c r="Q394" s="204"/>
      <c r="R394" s="204"/>
      <c r="U394" s="244"/>
    </row>
    <row r="395" spans="1:21" s="163" customFormat="1" ht="12.75">
      <c r="A395" s="243"/>
      <c r="B395" s="243"/>
      <c r="C395" s="243"/>
      <c r="D395" s="243"/>
      <c r="E395" s="243"/>
      <c r="F395" s="243"/>
      <c r="G395" s="243"/>
      <c r="H395" s="245"/>
      <c r="L395" s="204"/>
      <c r="M395" s="204"/>
      <c r="N395" s="204"/>
      <c r="O395" s="204"/>
      <c r="Q395" s="204"/>
      <c r="R395" s="204"/>
      <c r="U395" s="244"/>
    </row>
    <row r="396" spans="1:21" s="163" customFormat="1" ht="12.75">
      <c r="A396" s="243"/>
      <c r="B396" s="243"/>
      <c r="C396" s="243"/>
      <c r="D396" s="243"/>
      <c r="E396" s="243"/>
      <c r="F396" s="243"/>
      <c r="G396" s="243"/>
      <c r="H396" s="245"/>
      <c r="L396" s="204"/>
      <c r="M396" s="204"/>
      <c r="N396" s="204"/>
      <c r="O396" s="204"/>
      <c r="Q396" s="204"/>
      <c r="R396" s="204"/>
      <c r="U396" s="244"/>
    </row>
    <row r="397" spans="1:21" s="163" customFormat="1" ht="12.75">
      <c r="A397" s="243"/>
      <c r="B397" s="243"/>
      <c r="C397" s="243"/>
      <c r="D397" s="243"/>
      <c r="E397" s="243"/>
      <c r="F397" s="243"/>
      <c r="G397" s="243"/>
      <c r="H397" s="245"/>
      <c r="L397" s="204"/>
      <c r="M397" s="204"/>
      <c r="N397" s="204"/>
      <c r="O397" s="204"/>
      <c r="Q397" s="204"/>
      <c r="R397" s="204"/>
      <c r="U397" s="244"/>
    </row>
    <row r="398" spans="1:21" s="163" customFormat="1" ht="12.75">
      <c r="A398" s="243"/>
      <c r="B398" s="243"/>
      <c r="C398" s="243"/>
      <c r="D398" s="243"/>
      <c r="E398" s="243"/>
      <c r="F398" s="243"/>
      <c r="G398" s="243"/>
      <c r="H398" s="245"/>
      <c r="L398" s="204"/>
      <c r="M398" s="204"/>
      <c r="N398" s="204"/>
      <c r="O398" s="204"/>
      <c r="Q398" s="204"/>
      <c r="R398" s="204"/>
      <c r="U398" s="244"/>
    </row>
    <row r="399" spans="1:21" s="163" customFormat="1" ht="12.75">
      <c r="A399" s="243"/>
      <c r="B399" s="243"/>
      <c r="C399" s="243"/>
      <c r="D399" s="243"/>
      <c r="E399" s="243"/>
      <c r="F399" s="243"/>
      <c r="G399" s="243"/>
      <c r="H399" s="245"/>
      <c r="L399" s="204"/>
      <c r="M399" s="204"/>
      <c r="N399" s="204"/>
      <c r="O399" s="204"/>
      <c r="Q399" s="204"/>
      <c r="R399" s="204"/>
      <c r="U399" s="244"/>
    </row>
    <row r="400" spans="1:21" s="163" customFormat="1" ht="12.75">
      <c r="A400" s="243"/>
      <c r="B400" s="243"/>
      <c r="C400" s="243"/>
      <c r="D400" s="243"/>
      <c r="E400" s="243"/>
      <c r="F400" s="243"/>
      <c r="G400" s="243"/>
      <c r="H400" s="245"/>
      <c r="L400" s="204"/>
      <c r="M400" s="204"/>
      <c r="N400" s="204"/>
      <c r="O400" s="204"/>
      <c r="Q400" s="204"/>
      <c r="R400" s="204"/>
      <c r="U400" s="244"/>
    </row>
    <row r="401" spans="1:21" s="163" customFormat="1" ht="12.75">
      <c r="A401" s="243"/>
      <c r="B401" s="243"/>
      <c r="C401" s="243"/>
      <c r="D401" s="243"/>
      <c r="E401" s="243"/>
      <c r="F401" s="243"/>
      <c r="G401" s="243"/>
      <c r="H401" s="245"/>
      <c r="L401" s="204"/>
      <c r="M401" s="204"/>
      <c r="N401" s="204"/>
      <c r="O401" s="204"/>
      <c r="Q401" s="204"/>
      <c r="R401" s="204"/>
      <c r="U401" s="244"/>
    </row>
    <row r="402" spans="1:21" s="163" customFormat="1" ht="12.75">
      <c r="A402" s="243"/>
      <c r="B402" s="243"/>
      <c r="C402" s="243"/>
      <c r="D402" s="243"/>
      <c r="E402" s="243"/>
      <c r="F402" s="243"/>
      <c r="G402" s="243"/>
      <c r="H402" s="245"/>
      <c r="L402" s="204"/>
      <c r="M402" s="204"/>
      <c r="N402" s="204"/>
      <c r="O402" s="204"/>
      <c r="Q402" s="204"/>
      <c r="R402" s="204"/>
      <c r="U402" s="244"/>
    </row>
    <row r="403" spans="1:21" s="163" customFormat="1" ht="12.75">
      <c r="A403" s="243"/>
      <c r="B403" s="243"/>
      <c r="C403" s="243"/>
      <c r="D403" s="243"/>
      <c r="E403" s="243"/>
      <c r="F403" s="243"/>
      <c r="G403" s="243"/>
      <c r="H403" s="245"/>
      <c r="L403" s="204"/>
      <c r="M403" s="204"/>
      <c r="N403" s="204"/>
      <c r="O403" s="204"/>
      <c r="Q403" s="204"/>
      <c r="R403" s="204"/>
      <c r="U403" s="244"/>
    </row>
    <row r="404" spans="1:21" s="163" customFormat="1" ht="12.75">
      <c r="A404" s="243"/>
      <c r="B404" s="243"/>
      <c r="C404" s="243"/>
      <c r="D404" s="243"/>
      <c r="E404" s="243"/>
      <c r="F404" s="243"/>
      <c r="G404" s="243"/>
      <c r="H404" s="245"/>
      <c r="L404" s="204"/>
      <c r="M404" s="204"/>
      <c r="N404" s="204"/>
      <c r="O404" s="204"/>
      <c r="Q404" s="204"/>
      <c r="R404" s="204"/>
      <c r="U404" s="244"/>
    </row>
    <row r="405" spans="1:21" s="163" customFormat="1" ht="12.75">
      <c r="A405" s="243"/>
      <c r="B405" s="243"/>
      <c r="C405" s="243"/>
      <c r="D405" s="243"/>
      <c r="E405" s="243"/>
      <c r="F405" s="243"/>
      <c r="G405" s="243"/>
      <c r="H405" s="245"/>
      <c r="L405" s="204"/>
      <c r="M405" s="204"/>
      <c r="N405" s="204"/>
      <c r="O405" s="204"/>
      <c r="Q405" s="204"/>
      <c r="R405" s="204"/>
      <c r="U405" s="244"/>
    </row>
    <row r="406" spans="1:21" s="163" customFormat="1" ht="12.75">
      <c r="A406" s="243"/>
      <c r="B406" s="243"/>
      <c r="C406" s="243"/>
      <c r="D406" s="243"/>
      <c r="E406" s="243"/>
      <c r="F406" s="243"/>
      <c r="G406" s="243"/>
      <c r="H406" s="245"/>
      <c r="L406" s="204"/>
      <c r="M406" s="204"/>
      <c r="N406" s="204"/>
      <c r="O406" s="204"/>
      <c r="Q406" s="204"/>
      <c r="R406" s="204"/>
      <c r="U406" s="244"/>
    </row>
    <row r="407" spans="1:21" s="163" customFormat="1" ht="12.75">
      <c r="A407" s="243"/>
      <c r="B407" s="243"/>
      <c r="C407" s="243"/>
      <c r="D407" s="243"/>
      <c r="E407" s="243"/>
      <c r="F407" s="243"/>
      <c r="G407" s="243"/>
      <c r="H407" s="245"/>
      <c r="L407" s="204"/>
      <c r="M407" s="204"/>
      <c r="N407" s="204"/>
      <c r="O407" s="204"/>
      <c r="Q407" s="204"/>
      <c r="R407" s="204"/>
      <c r="U407" s="244"/>
    </row>
    <row r="408" spans="1:21" s="163" customFormat="1" ht="12.75">
      <c r="A408" s="243"/>
      <c r="B408" s="243"/>
      <c r="C408" s="243"/>
      <c r="D408" s="243"/>
      <c r="E408" s="243"/>
      <c r="F408" s="243"/>
      <c r="G408" s="243"/>
      <c r="H408" s="245"/>
      <c r="L408" s="204"/>
      <c r="M408" s="204"/>
      <c r="N408" s="204"/>
      <c r="O408" s="204"/>
      <c r="Q408" s="204"/>
      <c r="R408" s="204"/>
      <c r="U408" s="244"/>
    </row>
    <row r="409" spans="1:21" s="163" customFormat="1" ht="12.75">
      <c r="A409" s="243"/>
      <c r="B409" s="243"/>
      <c r="C409" s="243"/>
      <c r="D409" s="243"/>
      <c r="E409" s="243"/>
      <c r="F409" s="243"/>
      <c r="G409" s="243"/>
      <c r="H409" s="245"/>
      <c r="L409" s="204"/>
      <c r="M409" s="204"/>
      <c r="N409" s="204"/>
      <c r="O409" s="204"/>
      <c r="Q409" s="204"/>
      <c r="R409" s="204"/>
      <c r="U409" s="244"/>
    </row>
    <row r="410" spans="1:21" s="163" customFormat="1" ht="12.75">
      <c r="A410" s="243"/>
      <c r="B410" s="243"/>
      <c r="C410" s="243"/>
      <c r="D410" s="243"/>
      <c r="E410" s="243"/>
      <c r="F410" s="243"/>
      <c r="G410" s="243"/>
      <c r="H410" s="245"/>
      <c r="L410" s="204"/>
      <c r="M410" s="204"/>
      <c r="N410" s="204"/>
      <c r="O410" s="204"/>
      <c r="Q410" s="204"/>
      <c r="R410" s="204"/>
      <c r="U410" s="244"/>
    </row>
    <row r="411" spans="1:21" s="163" customFormat="1" ht="12.75">
      <c r="A411" s="243"/>
      <c r="B411" s="243"/>
      <c r="C411" s="243"/>
      <c r="D411" s="243"/>
      <c r="E411" s="243"/>
      <c r="F411" s="243"/>
      <c r="G411" s="243"/>
      <c r="H411" s="245"/>
      <c r="L411" s="204"/>
      <c r="M411" s="204"/>
      <c r="N411" s="204"/>
      <c r="O411" s="204"/>
      <c r="Q411" s="204"/>
      <c r="R411" s="204"/>
      <c r="U411" s="244"/>
    </row>
    <row r="412" spans="1:21" s="163" customFormat="1" ht="12.75">
      <c r="A412" s="243"/>
      <c r="B412" s="243"/>
      <c r="C412" s="243"/>
      <c r="D412" s="243"/>
      <c r="E412" s="243"/>
      <c r="F412" s="243"/>
      <c r="G412" s="243"/>
      <c r="H412" s="245"/>
      <c r="L412" s="204"/>
      <c r="M412" s="204"/>
      <c r="N412" s="204"/>
      <c r="O412" s="204"/>
      <c r="Q412" s="204"/>
      <c r="R412" s="204"/>
      <c r="U412" s="244"/>
    </row>
    <row r="413" spans="1:21" s="163" customFormat="1" ht="12.75">
      <c r="A413" s="243"/>
      <c r="B413" s="243"/>
      <c r="C413" s="243"/>
      <c r="D413" s="243"/>
      <c r="E413" s="243"/>
      <c r="F413" s="243"/>
      <c r="G413" s="243"/>
      <c r="H413" s="245"/>
      <c r="L413" s="204"/>
      <c r="M413" s="204"/>
      <c r="N413" s="204"/>
      <c r="O413" s="204"/>
      <c r="Q413" s="204"/>
      <c r="R413" s="204"/>
      <c r="U413" s="244"/>
    </row>
    <row r="414" spans="1:21" s="163" customFormat="1" ht="12.75">
      <c r="A414" s="243"/>
      <c r="B414" s="243"/>
      <c r="C414" s="243"/>
      <c r="D414" s="243"/>
      <c r="E414" s="243"/>
      <c r="F414" s="243"/>
      <c r="G414" s="243"/>
      <c r="H414" s="245"/>
      <c r="L414" s="204"/>
      <c r="M414" s="204"/>
      <c r="N414" s="204"/>
      <c r="O414" s="204"/>
      <c r="Q414" s="204"/>
      <c r="R414" s="204"/>
      <c r="U414" s="244"/>
    </row>
    <row r="415" spans="1:21" s="163" customFormat="1" ht="12.75">
      <c r="A415" s="243"/>
      <c r="B415" s="243"/>
      <c r="C415" s="243"/>
      <c r="D415" s="243"/>
      <c r="E415" s="243"/>
      <c r="F415" s="243"/>
      <c r="G415" s="243"/>
      <c r="H415" s="245"/>
      <c r="L415" s="204"/>
      <c r="M415" s="204"/>
      <c r="N415" s="204"/>
      <c r="O415" s="204"/>
      <c r="Q415" s="204"/>
      <c r="R415" s="204"/>
      <c r="U415" s="244"/>
    </row>
    <row r="416" spans="1:21" s="163" customFormat="1" ht="12.75">
      <c r="A416" s="243"/>
      <c r="B416" s="243"/>
      <c r="C416" s="243"/>
      <c r="D416" s="243"/>
      <c r="E416" s="243"/>
      <c r="F416" s="243"/>
      <c r="G416" s="243"/>
      <c r="H416" s="245"/>
      <c r="L416" s="204"/>
      <c r="M416" s="204"/>
      <c r="N416" s="204"/>
      <c r="O416" s="204"/>
      <c r="Q416" s="204"/>
      <c r="R416" s="204"/>
      <c r="U416" s="244"/>
    </row>
    <row r="417" spans="1:21" s="163" customFormat="1" ht="12.75">
      <c r="A417" s="243"/>
      <c r="B417" s="243"/>
      <c r="C417" s="243"/>
      <c r="D417" s="243"/>
      <c r="E417" s="243"/>
      <c r="F417" s="243"/>
      <c r="G417" s="243"/>
      <c r="H417" s="245"/>
      <c r="L417" s="204"/>
      <c r="M417" s="204"/>
      <c r="N417" s="204"/>
      <c r="O417" s="204"/>
      <c r="Q417" s="204"/>
      <c r="R417" s="204"/>
      <c r="U417" s="244"/>
    </row>
    <row r="418" spans="1:21" s="163" customFormat="1" ht="12.75">
      <c r="A418" s="243"/>
      <c r="B418" s="243"/>
      <c r="C418" s="243"/>
      <c r="D418" s="243"/>
      <c r="E418" s="243"/>
      <c r="F418" s="243"/>
      <c r="G418" s="243"/>
      <c r="H418" s="245"/>
      <c r="L418" s="204"/>
      <c r="M418" s="204"/>
      <c r="N418" s="204"/>
      <c r="O418" s="204"/>
      <c r="Q418" s="204"/>
      <c r="R418" s="204"/>
      <c r="U418" s="244"/>
    </row>
    <row r="419" spans="1:21" s="163" customFormat="1" ht="12.75">
      <c r="A419" s="243"/>
      <c r="B419" s="243"/>
      <c r="C419" s="243"/>
      <c r="D419" s="243"/>
      <c r="E419" s="243"/>
      <c r="F419" s="243"/>
      <c r="G419" s="243"/>
      <c r="H419" s="245"/>
      <c r="L419" s="204"/>
      <c r="M419" s="204"/>
      <c r="N419" s="204"/>
      <c r="O419" s="204"/>
      <c r="Q419" s="204"/>
      <c r="R419" s="204"/>
      <c r="U419" s="244"/>
    </row>
    <row r="420" spans="1:21" s="163" customFormat="1" ht="12.75">
      <c r="A420" s="243"/>
      <c r="B420" s="243"/>
      <c r="C420" s="243"/>
      <c r="D420" s="243"/>
      <c r="E420" s="243"/>
      <c r="F420" s="243"/>
      <c r="G420" s="243"/>
      <c r="H420" s="245"/>
      <c r="L420" s="204"/>
      <c r="M420" s="204"/>
      <c r="N420" s="204"/>
      <c r="O420" s="204"/>
      <c r="Q420" s="204"/>
      <c r="R420" s="204"/>
      <c r="U420" s="244"/>
    </row>
    <row r="421" spans="1:21" s="163" customFormat="1" ht="12.75">
      <c r="A421" s="243"/>
      <c r="B421" s="243"/>
      <c r="C421" s="243"/>
      <c r="D421" s="243"/>
      <c r="E421" s="243"/>
      <c r="F421" s="243"/>
      <c r="G421" s="243"/>
      <c r="H421" s="245"/>
      <c r="L421" s="204"/>
      <c r="M421" s="204"/>
      <c r="N421" s="204"/>
      <c r="O421" s="204"/>
      <c r="Q421" s="204"/>
      <c r="R421" s="204"/>
      <c r="U421" s="244"/>
    </row>
    <row r="422" spans="1:21" s="163" customFormat="1" ht="12.75">
      <c r="A422" s="243"/>
      <c r="B422" s="243"/>
      <c r="C422" s="243"/>
      <c r="D422" s="243"/>
      <c r="E422" s="243"/>
      <c r="F422" s="243"/>
      <c r="G422" s="243"/>
      <c r="H422" s="245"/>
      <c r="L422" s="204"/>
      <c r="M422" s="204"/>
      <c r="N422" s="204"/>
      <c r="O422" s="204"/>
      <c r="Q422" s="204"/>
      <c r="R422" s="204"/>
      <c r="U422" s="244"/>
    </row>
    <row r="423" spans="1:21" s="163" customFormat="1" ht="12.75">
      <c r="A423" s="243"/>
      <c r="B423" s="243"/>
      <c r="C423" s="243"/>
      <c r="D423" s="243"/>
      <c r="E423" s="243"/>
      <c r="F423" s="243"/>
      <c r="G423" s="243"/>
      <c r="H423" s="245"/>
      <c r="L423" s="204"/>
      <c r="M423" s="204"/>
      <c r="N423" s="204"/>
      <c r="O423" s="204"/>
      <c r="Q423" s="204"/>
      <c r="R423" s="204"/>
      <c r="U423" s="244"/>
    </row>
    <row r="424" spans="1:21" s="163" customFormat="1" ht="12.75">
      <c r="A424" s="243"/>
      <c r="B424" s="243"/>
      <c r="C424" s="243"/>
      <c r="D424" s="243"/>
      <c r="E424" s="243"/>
      <c r="F424" s="243"/>
      <c r="G424" s="243"/>
      <c r="H424" s="245"/>
      <c r="L424" s="204"/>
      <c r="M424" s="204"/>
      <c r="N424" s="204"/>
      <c r="O424" s="204"/>
      <c r="Q424" s="204"/>
      <c r="R424" s="204"/>
      <c r="U424" s="244"/>
    </row>
    <row r="425" spans="1:21" s="163" customFormat="1" ht="12.75">
      <c r="A425" s="243"/>
      <c r="B425" s="243"/>
      <c r="C425" s="243"/>
      <c r="D425" s="243"/>
      <c r="E425" s="243"/>
      <c r="F425" s="243"/>
      <c r="G425" s="243"/>
      <c r="H425" s="245"/>
      <c r="L425" s="204"/>
      <c r="M425" s="204"/>
      <c r="N425" s="204"/>
      <c r="O425" s="204"/>
      <c r="Q425" s="204"/>
      <c r="R425" s="204"/>
      <c r="U425" s="244"/>
    </row>
    <row r="426" spans="1:21" s="163" customFormat="1" ht="12.75">
      <c r="A426" s="243"/>
      <c r="B426" s="243"/>
      <c r="C426" s="243"/>
      <c r="D426" s="243"/>
      <c r="E426" s="243"/>
      <c r="F426" s="243"/>
      <c r="G426" s="243"/>
      <c r="H426" s="245"/>
      <c r="L426" s="204"/>
      <c r="M426" s="204"/>
      <c r="N426" s="204"/>
      <c r="O426" s="204"/>
      <c r="Q426" s="204"/>
      <c r="R426" s="204"/>
      <c r="U426" s="244"/>
    </row>
    <row r="427" spans="1:21" s="163" customFormat="1" ht="12.75">
      <c r="A427" s="243"/>
      <c r="B427" s="243"/>
      <c r="C427" s="243"/>
      <c r="D427" s="243"/>
      <c r="E427" s="243"/>
      <c r="F427" s="243"/>
      <c r="G427" s="243"/>
      <c r="H427" s="245"/>
      <c r="L427" s="204"/>
      <c r="M427" s="204"/>
      <c r="N427" s="204"/>
      <c r="O427" s="204"/>
      <c r="Q427" s="204"/>
      <c r="R427" s="204"/>
      <c r="U427" s="244"/>
    </row>
    <row r="428" spans="1:21" s="163" customFormat="1" ht="12.75">
      <c r="A428" s="243"/>
      <c r="B428" s="243"/>
      <c r="C428" s="243"/>
      <c r="D428" s="243"/>
      <c r="E428" s="243"/>
      <c r="F428" s="243"/>
      <c r="G428" s="243"/>
      <c r="H428" s="245"/>
      <c r="L428" s="204"/>
      <c r="M428" s="204"/>
      <c r="N428" s="204"/>
      <c r="O428" s="204"/>
      <c r="Q428" s="204"/>
      <c r="R428" s="204"/>
      <c r="U428" s="244"/>
    </row>
    <row r="429" spans="1:21" s="163" customFormat="1" ht="12.75">
      <c r="A429" s="243"/>
      <c r="B429" s="243"/>
      <c r="C429" s="243"/>
      <c r="D429" s="243"/>
      <c r="E429" s="243"/>
      <c r="F429" s="243"/>
      <c r="G429" s="243"/>
      <c r="H429" s="245"/>
      <c r="L429" s="204"/>
      <c r="M429" s="204"/>
      <c r="N429" s="204"/>
      <c r="O429" s="204"/>
      <c r="Q429" s="204"/>
      <c r="R429" s="204"/>
      <c r="U429" s="244"/>
    </row>
    <row r="430" spans="1:21" s="163" customFormat="1" ht="12.75">
      <c r="A430" s="243"/>
      <c r="B430" s="243"/>
      <c r="C430" s="243"/>
      <c r="D430" s="243"/>
      <c r="E430" s="243"/>
      <c r="F430" s="243"/>
      <c r="G430" s="243"/>
      <c r="H430" s="245"/>
      <c r="L430" s="204"/>
      <c r="M430" s="204"/>
      <c r="N430" s="204"/>
      <c r="O430" s="204"/>
      <c r="Q430" s="204"/>
      <c r="R430" s="204"/>
      <c r="U430" s="244"/>
    </row>
    <row r="431" spans="1:21" s="163" customFormat="1" ht="12.75">
      <c r="A431" s="243"/>
      <c r="B431" s="243"/>
      <c r="C431" s="243"/>
      <c r="D431" s="243"/>
      <c r="E431" s="243"/>
      <c r="F431" s="243"/>
      <c r="G431" s="243"/>
      <c r="H431" s="245"/>
      <c r="L431" s="204"/>
      <c r="M431" s="204"/>
      <c r="N431" s="204"/>
      <c r="O431" s="204"/>
      <c r="Q431" s="204"/>
      <c r="R431" s="204"/>
      <c r="U431" s="244"/>
    </row>
    <row r="432" spans="1:21" s="163" customFormat="1" ht="12.75">
      <c r="A432" s="243"/>
      <c r="B432" s="243"/>
      <c r="C432" s="243"/>
      <c r="D432" s="243"/>
      <c r="E432" s="243"/>
      <c r="F432" s="243"/>
      <c r="G432" s="243"/>
      <c r="H432" s="245"/>
      <c r="L432" s="204"/>
      <c r="M432" s="204"/>
      <c r="N432" s="204"/>
      <c r="O432" s="204"/>
      <c r="Q432" s="204"/>
      <c r="R432" s="204"/>
      <c r="U432" s="244"/>
    </row>
    <row r="433" spans="1:21" s="163" customFormat="1" ht="12.75">
      <c r="A433" s="243"/>
      <c r="B433" s="243"/>
      <c r="C433" s="243"/>
      <c r="D433" s="243"/>
      <c r="E433" s="243"/>
      <c r="F433" s="243"/>
      <c r="G433" s="243"/>
      <c r="H433" s="245"/>
      <c r="L433" s="204"/>
      <c r="M433" s="204"/>
      <c r="N433" s="204"/>
      <c r="O433" s="204"/>
      <c r="Q433" s="204"/>
      <c r="R433" s="204"/>
      <c r="U433" s="244"/>
    </row>
    <row r="434" spans="1:21" s="163" customFormat="1" ht="12.75">
      <c r="A434" s="243"/>
      <c r="B434" s="243"/>
      <c r="C434" s="243"/>
      <c r="D434" s="243"/>
      <c r="E434" s="243"/>
      <c r="F434" s="243"/>
      <c r="G434" s="243"/>
      <c r="H434" s="245"/>
      <c r="L434" s="204"/>
      <c r="M434" s="204"/>
      <c r="N434" s="204"/>
      <c r="O434" s="204"/>
      <c r="Q434" s="204"/>
      <c r="R434" s="204"/>
      <c r="U434" s="244"/>
    </row>
    <row r="435" spans="1:21" s="163" customFormat="1" ht="12.75">
      <c r="A435" s="243"/>
      <c r="B435" s="243"/>
      <c r="C435" s="243"/>
      <c r="D435" s="243"/>
      <c r="E435" s="243"/>
      <c r="F435" s="243"/>
      <c r="G435" s="243"/>
      <c r="H435" s="245"/>
      <c r="L435" s="204"/>
      <c r="M435" s="204"/>
      <c r="N435" s="204"/>
      <c r="O435" s="204"/>
      <c r="Q435" s="204"/>
      <c r="R435" s="204"/>
      <c r="U435" s="244"/>
    </row>
    <row r="436" spans="1:21" s="163" customFormat="1" ht="12.75">
      <c r="A436" s="243"/>
      <c r="B436" s="243"/>
      <c r="C436" s="243"/>
      <c r="D436" s="243"/>
      <c r="E436" s="243"/>
      <c r="F436" s="243"/>
      <c r="G436" s="243"/>
      <c r="H436" s="245"/>
      <c r="L436" s="204"/>
      <c r="M436" s="204"/>
      <c r="N436" s="204"/>
      <c r="O436" s="204"/>
      <c r="Q436" s="204"/>
      <c r="R436" s="204"/>
      <c r="U436" s="244"/>
    </row>
    <row r="437" spans="1:21" s="163" customFormat="1" ht="12.75">
      <c r="A437" s="243"/>
      <c r="B437" s="243"/>
      <c r="C437" s="243"/>
      <c r="D437" s="243"/>
      <c r="E437" s="243"/>
      <c r="F437" s="243"/>
      <c r="G437" s="243"/>
      <c r="H437" s="245"/>
      <c r="L437" s="204"/>
      <c r="M437" s="204"/>
      <c r="N437" s="204"/>
      <c r="O437" s="204"/>
      <c r="Q437" s="204"/>
      <c r="R437" s="204"/>
      <c r="U437" s="244"/>
    </row>
    <row r="438" spans="1:21" s="163" customFormat="1" ht="12.75">
      <c r="A438" s="243"/>
      <c r="B438" s="243"/>
      <c r="C438" s="243"/>
      <c r="D438" s="243"/>
      <c r="E438" s="243"/>
      <c r="F438" s="243"/>
      <c r="G438" s="243"/>
      <c r="H438" s="245"/>
      <c r="L438" s="204"/>
      <c r="M438" s="204"/>
      <c r="N438" s="204"/>
      <c r="O438" s="204"/>
      <c r="Q438" s="204"/>
      <c r="R438" s="204"/>
      <c r="U438" s="244"/>
    </row>
    <row r="439" spans="1:21" s="163" customFormat="1" ht="12.75">
      <c r="A439" s="243"/>
      <c r="B439" s="243"/>
      <c r="C439" s="243"/>
      <c r="D439" s="243"/>
      <c r="E439" s="243"/>
      <c r="F439" s="243"/>
      <c r="G439" s="243"/>
      <c r="H439" s="245"/>
      <c r="L439" s="204"/>
      <c r="M439" s="204"/>
      <c r="N439" s="204"/>
      <c r="O439" s="204"/>
      <c r="Q439" s="204"/>
      <c r="R439" s="204"/>
      <c r="U439" s="244"/>
    </row>
    <row r="440" spans="1:21" s="163" customFormat="1" ht="12.75">
      <c r="A440" s="243"/>
      <c r="B440" s="243"/>
      <c r="C440" s="243"/>
      <c r="D440" s="243"/>
      <c r="E440" s="243"/>
      <c r="F440" s="243"/>
      <c r="G440" s="243"/>
      <c r="H440" s="245"/>
      <c r="L440" s="204"/>
      <c r="M440" s="204"/>
      <c r="N440" s="204"/>
      <c r="O440" s="204"/>
      <c r="Q440" s="204"/>
      <c r="R440" s="204"/>
      <c r="U440" s="244"/>
    </row>
    <row r="441" spans="1:21" s="163" customFormat="1" ht="12.75">
      <c r="A441" s="243"/>
      <c r="B441" s="243"/>
      <c r="C441" s="243"/>
      <c r="D441" s="243"/>
      <c r="E441" s="243"/>
      <c r="F441" s="243"/>
      <c r="G441" s="243"/>
      <c r="H441" s="245"/>
      <c r="L441" s="204"/>
      <c r="M441" s="204"/>
      <c r="N441" s="204"/>
      <c r="O441" s="204"/>
      <c r="Q441" s="204"/>
      <c r="R441" s="204"/>
      <c r="U441" s="244"/>
    </row>
    <row r="442" spans="1:21" s="163" customFormat="1" ht="12.75">
      <c r="A442" s="243"/>
      <c r="B442" s="243"/>
      <c r="C442" s="243"/>
      <c r="D442" s="243"/>
      <c r="E442" s="243"/>
      <c r="F442" s="243"/>
      <c r="G442" s="243"/>
      <c r="H442" s="245"/>
      <c r="L442" s="204"/>
      <c r="M442" s="204"/>
      <c r="N442" s="204"/>
      <c r="O442" s="204"/>
      <c r="Q442" s="204"/>
      <c r="R442" s="204"/>
      <c r="U442" s="244"/>
    </row>
    <row r="443" spans="1:21" s="163" customFormat="1" ht="12.75">
      <c r="A443" s="243"/>
      <c r="B443" s="243"/>
      <c r="C443" s="243"/>
      <c r="D443" s="243"/>
      <c r="E443" s="243"/>
      <c r="F443" s="243"/>
      <c r="G443" s="243"/>
      <c r="H443" s="245"/>
      <c r="L443" s="204"/>
      <c r="M443" s="204"/>
      <c r="N443" s="204"/>
      <c r="O443" s="204"/>
      <c r="Q443" s="204"/>
      <c r="R443" s="204"/>
      <c r="U443" s="244"/>
    </row>
    <row r="444" spans="1:21" s="163" customFormat="1" ht="12.75">
      <c r="A444" s="243"/>
      <c r="B444" s="243"/>
      <c r="C444" s="243"/>
      <c r="D444" s="243"/>
      <c r="E444" s="243"/>
      <c r="F444" s="243"/>
      <c r="G444" s="243"/>
      <c r="H444" s="245"/>
      <c r="L444" s="204"/>
      <c r="M444" s="204"/>
      <c r="N444" s="204"/>
      <c r="O444" s="204"/>
      <c r="Q444" s="204"/>
      <c r="R444" s="204"/>
      <c r="U444" s="244"/>
    </row>
    <row r="445" spans="1:21" s="163" customFormat="1" ht="12.75">
      <c r="A445" s="243"/>
      <c r="B445" s="243"/>
      <c r="C445" s="243"/>
      <c r="D445" s="243"/>
      <c r="E445" s="243"/>
      <c r="F445" s="243"/>
      <c r="G445" s="243"/>
      <c r="H445" s="245"/>
      <c r="L445" s="204"/>
      <c r="M445" s="204"/>
      <c r="N445" s="204"/>
      <c r="O445" s="204"/>
      <c r="Q445" s="204"/>
      <c r="R445" s="204"/>
      <c r="U445" s="244"/>
    </row>
    <row r="446" spans="1:21" s="163" customFormat="1" ht="12.75">
      <c r="A446" s="243"/>
      <c r="B446" s="243"/>
      <c r="C446" s="243"/>
      <c r="D446" s="243"/>
      <c r="E446" s="243"/>
      <c r="F446" s="243"/>
      <c r="G446" s="243"/>
      <c r="H446" s="245"/>
      <c r="L446" s="204"/>
      <c r="M446" s="204"/>
      <c r="N446" s="204"/>
      <c r="O446" s="204"/>
      <c r="Q446" s="204"/>
      <c r="R446" s="204"/>
      <c r="U446" s="244"/>
    </row>
    <row r="447" spans="1:21" s="163" customFormat="1" ht="12.75">
      <c r="A447" s="243"/>
      <c r="B447" s="243"/>
      <c r="C447" s="243"/>
      <c r="D447" s="243"/>
      <c r="E447" s="243"/>
      <c r="F447" s="243"/>
      <c r="G447" s="243"/>
      <c r="H447" s="245"/>
      <c r="L447" s="204"/>
      <c r="M447" s="204"/>
      <c r="N447" s="204"/>
      <c r="O447" s="204"/>
      <c r="Q447" s="204"/>
      <c r="R447" s="204"/>
      <c r="U447" s="244"/>
    </row>
    <row r="448" spans="1:21" s="163" customFormat="1" ht="12.75">
      <c r="A448" s="243"/>
      <c r="B448" s="243"/>
      <c r="C448" s="243"/>
      <c r="D448" s="243"/>
      <c r="E448" s="243"/>
      <c r="F448" s="243"/>
      <c r="G448" s="243"/>
      <c r="H448" s="245"/>
      <c r="L448" s="204"/>
      <c r="M448" s="204"/>
      <c r="N448" s="204"/>
      <c r="O448" s="204"/>
      <c r="Q448" s="204"/>
      <c r="R448" s="204"/>
      <c r="U448" s="244"/>
    </row>
    <row r="449" spans="1:21" s="163" customFormat="1" ht="12.75">
      <c r="A449" s="243"/>
      <c r="B449" s="243"/>
      <c r="C449" s="243"/>
      <c r="D449" s="243"/>
      <c r="E449" s="243"/>
      <c r="F449" s="243"/>
      <c r="G449" s="243"/>
      <c r="H449" s="245"/>
      <c r="L449" s="204"/>
      <c r="M449" s="204"/>
      <c r="N449" s="204"/>
      <c r="O449" s="204"/>
      <c r="Q449" s="204"/>
      <c r="R449" s="204"/>
      <c r="U449" s="244"/>
    </row>
    <row r="450" spans="1:21" s="163" customFormat="1" ht="12.75">
      <c r="A450" s="243"/>
      <c r="B450" s="243"/>
      <c r="C450" s="243"/>
      <c r="D450" s="243"/>
      <c r="E450" s="243"/>
      <c r="F450" s="243"/>
      <c r="G450" s="243"/>
      <c r="H450" s="245"/>
      <c r="L450" s="204"/>
      <c r="M450" s="204"/>
      <c r="N450" s="204"/>
      <c r="O450" s="204"/>
      <c r="Q450" s="204"/>
      <c r="R450" s="204"/>
      <c r="U450" s="244"/>
    </row>
    <row r="451" spans="1:21" s="163" customFormat="1" ht="12.75">
      <c r="A451" s="243"/>
      <c r="B451" s="243"/>
      <c r="C451" s="243"/>
      <c r="D451" s="243"/>
      <c r="E451" s="243"/>
      <c r="F451" s="243"/>
      <c r="G451" s="243"/>
      <c r="H451" s="245"/>
      <c r="L451" s="204"/>
      <c r="M451" s="204"/>
      <c r="N451" s="204"/>
      <c r="O451" s="204"/>
      <c r="Q451" s="204"/>
      <c r="R451" s="204"/>
      <c r="U451" s="244"/>
    </row>
    <row r="452" spans="1:21" s="163" customFormat="1" ht="12.75">
      <c r="A452" s="243"/>
      <c r="B452" s="243"/>
      <c r="C452" s="243"/>
      <c r="D452" s="243"/>
      <c r="E452" s="243"/>
      <c r="F452" s="243"/>
      <c r="G452" s="243"/>
      <c r="H452" s="245"/>
      <c r="L452" s="204"/>
      <c r="M452" s="204"/>
      <c r="N452" s="204"/>
      <c r="O452" s="204"/>
      <c r="Q452" s="204"/>
      <c r="R452" s="204"/>
      <c r="U452" s="244"/>
    </row>
    <row r="453" spans="1:21" s="163" customFormat="1" ht="12.75">
      <c r="A453" s="243"/>
      <c r="B453" s="243"/>
      <c r="C453" s="243"/>
      <c r="D453" s="243"/>
      <c r="E453" s="243"/>
      <c r="F453" s="243"/>
      <c r="G453" s="243"/>
      <c r="H453" s="245"/>
      <c r="L453" s="204"/>
      <c r="M453" s="204"/>
      <c r="N453" s="204"/>
      <c r="O453" s="204"/>
      <c r="Q453" s="204"/>
      <c r="R453" s="204"/>
      <c r="U453" s="244"/>
    </row>
    <row r="454" spans="1:21" s="163" customFormat="1" ht="12.75">
      <c r="A454" s="243"/>
      <c r="B454" s="243"/>
      <c r="C454" s="243"/>
      <c r="D454" s="243"/>
      <c r="E454" s="243"/>
      <c r="F454" s="243"/>
      <c r="G454" s="243"/>
      <c r="H454" s="245"/>
      <c r="L454" s="204"/>
      <c r="M454" s="204"/>
      <c r="N454" s="204"/>
      <c r="O454" s="204"/>
      <c r="Q454" s="204"/>
      <c r="R454" s="204"/>
      <c r="U454" s="244"/>
    </row>
    <row r="455" spans="1:21" s="163" customFormat="1" ht="12.75">
      <c r="A455" s="243"/>
      <c r="B455" s="243"/>
      <c r="C455" s="243"/>
      <c r="D455" s="243"/>
      <c r="E455" s="243"/>
      <c r="F455" s="243"/>
      <c r="G455" s="243"/>
      <c r="H455" s="245"/>
      <c r="L455" s="204"/>
      <c r="M455" s="204"/>
      <c r="N455" s="204"/>
      <c r="O455" s="204"/>
      <c r="Q455" s="204"/>
      <c r="R455" s="204"/>
      <c r="U455" s="244"/>
    </row>
    <row r="456" spans="1:21" s="163" customFormat="1" ht="12.75">
      <c r="A456" s="243"/>
      <c r="B456" s="243"/>
      <c r="C456" s="243"/>
      <c r="D456" s="243"/>
      <c r="E456" s="243"/>
      <c r="F456" s="243"/>
      <c r="G456" s="243"/>
      <c r="H456" s="245"/>
      <c r="L456" s="204"/>
      <c r="M456" s="204"/>
      <c r="N456" s="204"/>
      <c r="O456" s="204"/>
      <c r="Q456" s="204"/>
      <c r="R456" s="204"/>
      <c r="U456" s="244"/>
    </row>
    <row r="457" spans="1:21" s="163" customFormat="1" ht="12.75">
      <c r="A457" s="243"/>
      <c r="B457" s="243"/>
      <c r="C457" s="243"/>
      <c r="D457" s="243"/>
      <c r="E457" s="243"/>
      <c r="F457" s="243"/>
      <c r="G457" s="243"/>
      <c r="H457" s="245"/>
      <c r="L457" s="204"/>
      <c r="M457" s="204"/>
      <c r="N457" s="204"/>
      <c r="O457" s="204"/>
      <c r="Q457" s="204"/>
      <c r="R457" s="204"/>
      <c r="U457" s="244"/>
    </row>
    <row r="458" spans="1:21" s="163" customFormat="1" ht="12.75">
      <c r="A458" s="243"/>
      <c r="B458" s="243"/>
      <c r="C458" s="243"/>
      <c r="D458" s="243"/>
      <c r="E458" s="243"/>
      <c r="F458" s="243"/>
      <c r="G458" s="243"/>
      <c r="H458" s="245"/>
      <c r="L458" s="204"/>
      <c r="M458" s="204"/>
      <c r="N458" s="204"/>
      <c r="O458" s="204"/>
      <c r="Q458" s="204"/>
      <c r="R458" s="204"/>
      <c r="U458" s="244"/>
    </row>
    <row r="459" spans="1:21" s="163" customFormat="1" ht="12.75">
      <c r="A459" s="243"/>
      <c r="B459" s="243"/>
      <c r="C459" s="243"/>
      <c r="D459" s="243"/>
      <c r="E459" s="243"/>
      <c r="F459" s="243"/>
      <c r="G459" s="243"/>
      <c r="H459" s="245"/>
      <c r="L459" s="204"/>
      <c r="M459" s="204"/>
      <c r="N459" s="204"/>
      <c r="O459" s="204"/>
      <c r="Q459" s="204"/>
      <c r="R459" s="204"/>
      <c r="U459" s="244"/>
    </row>
    <row r="460" spans="1:21" s="163" customFormat="1" ht="12.75">
      <c r="A460" s="243"/>
      <c r="B460" s="243"/>
      <c r="C460" s="243"/>
      <c r="D460" s="243"/>
      <c r="E460" s="243"/>
      <c r="F460" s="243"/>
      <c r="G460" s="243"/>
      <c r="H460" s="245"/>
      <c r="L460" s="204"/>
      <c r="M460" s="204"/>
      <c r="N460" s="204"/>
      <c r="O460" s="204"/>
      <c r="Q460" s="204"/>
      <c r="R460" s="204"/>
      <c r="U460" s="244"/>
    </row>
    <row r="461" spans="1:21" s="163" customFormat="1" ht="12.75">
      <c r="A461" s="243"/>
      <c r="B461" s="243"/>
      <c r="C461" s="243"/>
      <c r="D461" s="243"/>
      <c r="E461" s="243"/>
      <c r="F461" s="243"/>
      <c r="G461" s="243"/>
      <c r="H461" s="245"/>
      <c r="L461" s="204"/>
      <c r="M461" s="204"/>
      <c r="N461" s="204"/>
      <c r="O461" s="204"/>
      <c r="Q461" s="204"/>
      <c r="R461" s="204"/>
      <c r="U461" s="244"/>
    </row>
    <row r="462" spans="1:21" s="163" customFormat="1" ht="12.75">
      <c r="A462" s="243"/>
      <c r="B462" s="243"/>
      <c r="C462" s="243"/>
      <c r="D462" s="243"/>
      <c r="E462" s="243"/>
      <c r="F462" s="243"/>
      <c r="G462" s="243"/>
      <c r="H462" s="245"/>
      <c r="L462" s="204"/>
      <c r="M462" s="204"/>
      <c r="N462" s="204"/>
      <c r="O462" s="204"/>
      <c r="Q462" s="204"/>
      <c r="R462" s="204"/>
      <c r="U462" s="244"/>
    </row>
    <row r="463" spans="1:21" s="163" customFormat="1" ht="12.75">
      <c r="A463" s="243"/>
      <c r="B463" s="243"/>
      <c r="C463" s="243"/>
      <c r="D463" s="243"/>
      <c r="E463" s="243"/>
      <c r="F463" s="243"/>
      <c r="G463" s="243"/>
      <c r="H463" s="245"/>
      <c r="L463" s="204"/>
      <c r="M463" s="204"/>
      <c r="N463" s="204"/>
      <c r="O463" s="204"/>
      <c r="Q463" s="204"/>
      <c r="R463" s="204"/>
      <c r="U463" s="244"/>
    </row>
    <row r="464" spans="1:21" s="163" customFormat="1" ht="12.75">
      <c r="A464" s="243"/>
      <c r="B464" s="243"/>
      <c r="C464" s="243"/>
      <c r="D464" s="243"/>
      <c r="E464" s="243"/>
      <c r="F464" s="243"/>
      <c r="G464" s="243"/>
      <c r="H464" s="245"/>
      <c r="L464" s="204"/>
      <c r="M464" s="204"/>
      <c r="N464" s="204"/>
      <c r="O464" s="204"/>
      <c r="Q464" s="204"/>
      <c r="R464" s="204"/>
      <c r="U464" s="244"/>
    </row>
    <row r="465" spans="1:21" s="163" customFormat="1" ht="12.75">
      <c r="A465" s="243"/>
      <c r="B465" s="243"/>
      <c r="C465" s="243"/>
      <c r="D465" s="243"/>
      <c r="E465" s="243"/>
      <c r="F465" s="243"/>
      <c r="G465" s="243"/>
      <c r="H465" s="245"/>
      <c r="L465" s="204"/>
      <c r="M465" s="204"/>
      <c r="N465" s="204"/>
      <c r="O465" s="204"/>
      <c r="Q465" s="204"/>
      <c r="R465" s="204"/>
      <c r="U465" s="244"/>
    </row>
    <row r="466" spans="1:21" s="163" customFormat="1" ht="12.75">
      <c r="A466" s="243"/>
      <c r="B466" s="243"/>
      <c r="C466" s="243"/>
      <c r="D466" s="243"/>
      <c r="E466" s="243"/>
      <c r="F466" s="243"/>
      <c r="G466" s="243"/>
      <c r="H466" s="245"/>
      <c r="L466" s="204"/>
      <c r="M466" s="204"/>
      <c r="N466" s="204"/>
      <c r="O466" s="204"/>
      <c r="Q466" s="204"/>
      <c r="R466" s="204"/>
      <c r="U466" s="244"/>
    </row>
    <row r="467" spans="1:21" s="163" customFormat="1" ht="12.75">
      <c r="A467" s="243"/>
      <c r="B467" s="243"/>
      <c r="C467" s="243"/>
      <c r="D467" s="243"/>
      <c r="E467" s="243"/>
      <c r="F467" s="243"/>
      <c r="G467" s="243"/>
      <c r="H467" s="245"/>
      <c r="L467" s="204"/>
      <c r="M467" s="204"/>
      <c r="N467" s="204"/>
      <c r="O467" s="204"/>
      <c r="Q467" s="204"/>
      <c r="R467" s="204"/>
      <c r="U467" s="244"/>
    </row>
    <row r="468" spans="1:21" s="163" customFormat="1" ht="12.75">
      <c r="A468" s="243"/>
      <c r="B468" s="243"/>
      <c r="C468" s="243"/>
      <c r="D468" s="243"/>
      <c r="E468" s="243"/>
      <c r="F468" s="243"/>
      <c r="G468" s="243"/>
      <c r="H468" s="245"/>
      <c r="L468" s="204"/>
      <c r="M468" s="204"/>
      <c r="N468" s="204"/>
      <c r="O468" s="204"/>
      <c r="Q468" s="204"/>
      <c r="R468" s="204"/>
      <c r="U468" s="244"/>
    </row>
    <row r="469" spans="1:21" s="163" customFormat="1" ht="12.75">
      <c r="A469" s="243"/>
      <c r="B469" s="243"/>
      <c r="C469" s="243"/>
      <c r="D469" s="243"/>
      <c r="E469" s="243"/>
      <c r="F469" s="243"/>
      <c r="G469" s="243"/>
      <c r="H469" s="245"/>
      <c r="L469" s="204"/>
      <c r="M469" s="204"/>
      <c r="N469" s="204"/>
      <c r="O469" s="204"/>
      <c r="Q469" s="204"/>
      <c r="R469" s="204"/>
      <c r="U469" s="244"/>
    </row>
    <row r="470" spans="1:21" s="163" customFormat="1" ht="12.75">
      <c r="A470" s="243"/>
      <c r="B470" s="243"/>
      <c r="C470" s="243"/>
      <c r="D470" s="243"/>
      <c r="E470" s="243"/>
      <c r="F470" s="243"/>
      <c r="G470" s="243"/>
      <c r="H470" s="245"/>
      <c r="L470" s="204"/>
      <c r="M470" s="204"/>
      <c r="N470" s="204"/>
      <c r="O470" s="204"/>
      <c r="Q470" s="204"/>
      <c r="R470" s="204"/>
      <c r="U470" s="244"/>
    </row>
    <row r="471" spans="1:21" s="163" customFormat="1" ht="12.75">
      <c r="A471" s="243"/>
      <c r="B471" s="243"/>
      <c r="C471" s="243"/>
      <c r="D471" s="243"/>
      <c r="E471" s="243"/>
      <c r="F471" s="243"/>
      <c r="G471" s="243"/>
      <c r="H471" s="245"/>
      <c r="L471" s="204"/>
      <c r="M471" s="204"/>
      <c r="N471" s="204"/>
      <c r="O471" s="204"/>
      <c r="Q471" s="204"/>
      <c r="R471" s="204"/>
      <c r="U471" s="244"/>
    </row>
    <row r="472" spans="1:21" s="163" customFormat="1" ht="12.75">
      <c r="A472" s="243"/>
      <c r="B472" s="243"/>
      <c r="C472" s="243"/>
      <c r="D472" s="243"/>
      <c r="E472" s="243"/>
      <c r="F472" s="243"/>
      <c r="G472" s="243"/>
      <c r="H472" s="245"/>
      <c r="L472" s="204"/>
      <c r="M472" s="204"/>
      <c r="N472" s="204"/>
      <c r="O472" s="204"/>
      <c r="Q472" s="204"/>
      <c r="R472" s="204"/>
      <c r="U472" s="244"/>
    </row>
    <row r="473" spans="1:21" s="163" customFormat="1" ht="12.75">
      <c r="A473" s="243"/>
      <c r="B473" s="243"/>
      <c r="C473" s="243"/>
      <c r="D473" s="243"/>
      <c r="E473" s="243"/>
      <c r="F473" s="243"/>
      <c r="G473" s="243"/>
      <c r="H473" s="245"/>
      <c r="L473" s="204"/>
      <c r="M473" s="204"/>
      <c r="N473" s="204"/>
      <c r="O473" s="204"/>
      <c r="Q473" s="204"/>
      <c r="R473" s="204"/>
      <c r="U473" s="244"/>
    </row>
    <row r="474" spans="1:21" s="163" customFormat="1" ht="12.75">
      <c r="A474" s="243"/>
      <c r="B474" s="243"/>
      <c r="C474" s="243"/>
      <c r="D474" s="243"/>
      <c r="E474" s="243"/>
      <c r="F474" s="243"/>
      <c r="G474" s="243"/>
      <c r="H474" s="245"/>
      <c r="L474" s="204"/>
      <c r="M474" s="204"/>
      <c r="N474" s="204"/>
      <c r="O474" s="204"/>
      <c r="Q474" s="204"/>
      <c r="R474" s="204"/>
      <c r="U474" s="244"/>
    </row>
    <row r="475" spans="1:21" s="163" customFormat="1" ht="12.75">
      <c r="A475" s="243"/>
      <c r="B475" s="243"/>
      <c r="C475" s="243"/>
      <c r="D475" s="243"/>
      <c r="E475" s="243"/>
      <c r="F475" s="243"/>
      <c r="G475" s="243"/>
      <c r="H475" s="245"/>
      <c r="L475" s="204"/>
      <c r="M475" s="204"/>
      <c r="N475" s="204"/>
      <c r="O475" s="204"/>
      <c r="Q475" s="204"/>
      <c r="R475" s="204"/>
      <c r="U475" s="244"/>
    </row>
    <row r="476" spans="1:21" s="163" customFormat="1" ht="12.75">
      <c r="A476" s="243"/>
      <c r="B476" s="243"/>
      <c r="C476" s="243"/>
      <c r="D476" s="243"/>
      <c r="E476" s="243"/>
      <c r="F476" s="243"/>
      <c r="G476" s="243"/>
      <c r="H476" s="245"/>
      <c r="L476" s="204"/>
      <c r="M476" s="204"/>
      <c r="N476" s="204"/>
      <c r="O476" s="204"/>
      <c r="Q476" s="204"/>
      <c r="R476" s="204"/>
      <c r="U476" s="244"/>
    </row>
    <row r="477" spans="1:21" s="163" customFormat="1" ht="12.75">
      <c r="A477" s="243"/>
      <c r="B477" s="243"/>
      <c r="C477" s="243"/>
      <c r="D477" s="243"/>
      <c r="E477" s="243"/>
      <c r="F477" s="243"/>
      <c r="G477" s="243"/>
      <c r="H477" s="245"/>
      <c r="L477" s="204"/>
      <c r="M477" s="204"/>
      <c r="N477" s="204"/>
      <c r="O477" s="204"/>
      <c r="Q477" s="204"/>
      <c r="R477" s="204"/>
      <c r="U477" s="244"/>
    </row>
    <row r="478" spans="1:21" s="163" customFormat="1" ht="12.75">
      <c r="A478" s="243"/>
      <c r="B478" s="243"/>
      <c r="C478" s="243"/>
      <c r="D478" s="243"/>
      <c r="E478" s="243"/>
      <c r="F478" s="243"/>
      <c r="G478" s="243"/>
      <c r="H478" s="245"/>
      <c r="L478" s="204"/>
      <c r="M478" s="204"/>
      <c r="N478" s="204"/>
      <c r="O478" s="204"/>
      <c r="Q478" s="204"/>
      <c r="R478" s="204"/>
      <c r="U478" s="244"/>
    </row>
    <row r="479" spans="1:21" s="163" customFormat="1" ht="12.75">
      <c r="A479" s="243"/>
      <c r="B479" s="243"/>
      <c r="C479" s="243"/>
      <c r="D479" s="243"/>
      <c r="E479" s="243"/>
      <c r="F479" s="243"/>
      <c r="G479" s="243"/>
      <c r="H479" s="245"/>
      <c r="L479" s="204"/>
      <c r="M479" s="204"/>
      <c r="N479" s="204"/>
      <c r="O479" s="204"/>
      <c r="Q479" s="204"/>
      <c r="R479" s="204"/>
      <c r="U479" s="244"/>
    </row>
    <row r="480" spans="1:21" s="163" customFormat="1" ht="12.75">
      <c r="A480" s="243"/>
      <c r="B480" s="243"/>
      <c r="C480" s="243"/>
      <c r="D480" s="243"/>
      <c r="E480" s="243"/>
      <c r="F480" s="243"/>
      <c r="G480" s="243"/>
      <c r="H480" s="245"/>
      <c r="L480" s="204"/>
      <c r="M480" s="204"/>
      <c r="N480" s="204"/>
      <c r="O480" s="204"/>
      <c r="Q480" s="204"/>
      <c r="R480" s="204"/>
      <c r="U480" s="244"/>
    </row>
    <row r="481" spans="1:21" s="163" customFormat="1" ht="12.75">
      <c r="A481" s="243"/>
      <c r="B481" s="243"/>
      <c r="C481" s="243"/>
      <c r="D481" s="243"/>
      <c r="E481" s="243"/>
      <c r="F481" s="243"/>
      <c r="G481" s="243"/>
      <c r="H481" s="245"/>
      <c r="L481" s="204"/>
      <c r="M481" s="204"/>
      <c r="N481" s="204"/>
      <c r="O481" s="204"/>
      <c r="Q481" s="204"/>
      <c r="R481" s="204"/>
      <c r="U481" s="244"/>
    </row>
    <row r="482" spans="1:21" s="163" customFormat="1" ht="12.75">
      <c r="A482" s="243"/>
      <c r="B482" s="243"/>
      <c r="C482" s="243"/>
      <c r="D482" s="243"/>
      <c r="E482" s="243"/>
      <c r="F482" s="243"/>
      <c r="G482" s="243"/>
      <c r="H482" s="245"/>
      <c r="L482" s="204"/>
      <c r="M482" s="204"/>
      <c r="N482" s="204"/>
      <c r="O482" s="204"/>
      <c r="Q482" s="204"/>
      <c r="R482" s="204"/>
      <c r="U482" s="244"/>
    </row>
    <row r="483" spans="1:21" s="163" customFormat="1" ht="12.75">
      <c r="A483" s="243"/>
      <c r="B483" s="243"/>
      <c r="C483" s="243"/>
      <c r="D483" s="243"/>
      <c r="E483" s="243"/>
      <c r="F483" s="243"/>
      <c r="G483" s="243"/>
      <c r="H483" s="245"/>
      <c r="L483" s="204"/>
      <c r="M483" s="204"/>
      <c r="N483" s="204"/>
      <c r="O483" s="204"/>
      <c r="Q483" s="204"/>
      <c r="R483" s="204"/>
      <c r="U483" s="244"/>
    </row>
    <row r="484" spans="1:21" s="163" customFormat="1" ht="12.75">
      <c r="A484" s="243"/>
      <c r="B484" s="243"/>
      <c r="C484" s="243"/>
      <c r="D484" s="243"/>
      <c r="E484" s="243"/>
      <c r="F484" s="243"/>
      <c r="G484" s="243"/>
      <c r="H484" s="245"/>
      <c r="L484" s="204"/>
      <c r="M484" s="204"/>
      <c r="N484" s="204"/>
      <c r="O484" s="204"/>
      <c r="Q484" s="204"/>
      <c r="R484" s="204"/>
      <c r="U484" s="244"/>
    </row>
    <row r="485" spans="1:21" s="163" customFormat="1" ht="12.75">
      <c r="A485" s="243"/>
      <c r="B485" s="243"/>
      <c r="C485" s="243"/>
      <c r="D485" s="243"/>
      <c r="E485" s="243"/>
      <c r="F485" s="243"/>
      <c r="G485" s="243"/>
      <c r="H485" s="245"/>
      <c r="L485" s="204"/>
      <c r="M485" s="204"/>
      <c r="N485" s="204"/>
      <c r="O485" s="204"/>
      <c r="Q485" s="204"/>
      <c r="R485" s="204"/>
      <c r="U485" s="244"/>
    </row>
    <row r="486" spans="1:21" s="163" customFormat="1" ht="12.75">
      <c r="A486" s="243"/>
      <c r="B486" s="243"/>
      <c r="C486" s="243"/>
      <c r="D486" s="243"/>
      <c r="E486" s="243"/>
      <c r="F486" s="243"/>
      <c r="G486" s="243"/>
      <c r="H486" s="245"/>
      <c r="L486" s="204"/>
      <c r="M486" s="204"/>
      <c r="N486" s="204"/>
      <c r="O486" s="204"/>
      <c r="Q486" s="204"/>
      <c r="R486" s="204"/>
      <c r="U486" s="244"/>
    </row>
    <row r="487" spans="1:21" s="163" customFormat="1" ht="12.75">
      <c r="A487" s="243"/>
      <c r="B487" s="243"/>
      <c r="C487" s="243"/>
      <c r="D487" s="243"/>
      <c r="E487" s="243"/>
      <c r="F487" s="243"/>
      <c r="G487" s="243"/>
      <c r="H487" s="245"/>
      <c r="L487" s="204"/>
      <c r="M487" s="204"/>
      <c r="N487" s="204"/>
      <c r="O487" s="204"/>
      <c r="Q487" s="204"/>
      <c r="R487" s="204"/>
      <c r="U487" s="244"/>
    </row>
    <row r="488" spans="1:21" s="163" customFormat="1" ht="12.75">
      <c r="A488" s="243"/>
      <c r="B488" s="243"/>
      <c r="C488" s="243"/>
      <c r="D488" s="243"/>
      <c r="E488" s="243"/>
      <c r="F488" s="243"/>
      <c r="G488" s="243"/>
      <c r="H488" s="245"/>
      <c r="L488" s="204"/>
      <c r="M488" s="204"/>
      <c r="N488" s="204"/>
      <c r="O488" s="204"/>
      <c r="Q488" s="204"/>
      <c r="R488" s="204"/>
      <c r="U488" s="244"/>
    </row>
    <row r="489" spans="1:21" s="163" customFormat="1" ht="12.75">
      <c r="A489" s="243"/>
      <c r="B489" s="243"/>
      <c r="C489" s="243"/>
      <c r="D489" s="243"/>
      <c r="E489" s="243"/>
      <c r="F489" s="243"/>
      <c r="G489" s="243"/>
      <c r="H489" s="245"/>
      <c r="L489" s="204"/>
      <c r="M489" s="204"/>
      <c r="N489" s="204"/>
      <c r="O489" s="204"/>
      <c r="Q489" s="204"/>
      <c r="R489" s="204"/>
      <c r="U489" s="244"/>
    </row>
    <row r="490" spans="1:21" s="163" customFormat="1" ht="12.75">
      <c r="A490" s="243"/>
      <c r="B490" s="243"/>
      <c r="C490" s="243"/>
      <c r="D490" s="243"/>
      <c r="E490" s="243"/>
      <c r="F490" s="243"/>
      <c r="G490" s="243"/>
      <c r="H490" s="245"/>
      <c r="L490" s="204"/>
      <c r="M490" s="204"/>
      <c r="N490" s="204"/>
      <c r="O490" s="204"/>
      <c r="Q490" s="204"/>
      <c r="R490" s="204"/>
      <c r="U490" s="244"/>
    </row>
    <row r="491" spans="1:21" s="163" customFormat="1" ht="12.75">
      <c r="A491" s="243"/>
      <c r="B491" s="243"/>
      <c r="C491" s="243"/>
      <c r="D491" s="243"/>
      <c r="E491" s="243"/>
      <c r="F491" s="243"/>
      <c r="G491" s="243"/>
      <c r="H491" s="245"/>
      <c r="L491" s="204"/>
      <c r="M491" s="204"/>
      <c r="N491" s="204"/>
      <c r="O491" s="204"/>
      <c r="Q491" s="204"/>
      <c r="R491" s="204"/>
      <c r="U491" s="244"/>
    </row>
    <row r="492" spans="1:21" s="163" customFormat="1" ht="12.75">
      <c r="A492" s="243"/>
      <c r="B492" s="243"/>
      <c r="C492" s="243"/>
      <c r="D492" s="243"/>
      <c r="E492" s="243"/>
      <c r="F492" s="243"/>
      <c r="G492" s="243"/>
      <c r="H492" s="245"/>
      <c r="L492" s="204"/>
      <c r="M492" s="204"/>
      <c r="N492" s="204"/>
      <c r="O492" s="204"/>
      <c r="Q492" s="204"/>
      <c r="R492" s="204"/>
      <c r="U492" s="244"/>
    </row>
    <row r="493" spans="1:21" s="163" customFormat="1" ht="12.75">
      <c r="A493" s="243"/>
      <c r="B493" s="243"/>
      <c r="C493" s="243"/>
      <c r="D493" s="243"/>
      <c r="E493" s="243"/>
      <c r="F493" s="243"/>
      <c r="G493" s="243"/>
      <c r="H493" s="245"/>
      <c r="L493" s="204"/>
      <c r="M493" s="204"/>
      <c r="N493" s="204"/>
      <c r="O493" s="204"/>
      <c r="Q493" s="204"/>
      <c r="R493" s="204"/>
      <c r="U493" s="244"/>
    </row>
    <row r="494" spans="1:21" s="163" customFormat="1" ht="12.75">
      <c r="A494" s="243"/>
      <c r="B494" s="243"/>
      <c r="C494" s="243"/>
      <c r="D494" s="243"/>
      <c r="E494" s="243"/>
      <c r="F494" s="243"/>
      <c r="G494" s="243"/>
      <c r="H494" s="245"/>
      <c r="L494" s="204"/>
      <c r="M494" s="204"/>
      <c r="N494" s="204"/>
      <c r="O494" s="204"/>
      <c r="Q494" s="204"/>
      <c r="R494" s="204"/>
      <c r="U494" s="244"/>
    </row>
    <row r="495" spans="1:21" s="163" customFormat="1" ht="12.75">
      <c r="A495" s="243"/>
      <c r="B495" s="243"/>
      <c r="C495" s="243"/>
      <c r="D495" s="243"/>
      <c r="E495" s="243"/>
      <c r="F495" s="243"/>
      <c r="G495" s="243"/>
      <c r="H495" s="245"/>
      <c r="L495" s="204"/>
      <c r="M495" s="204"/>
      <c r="N495" s="204"/>
      <c r="O495" s="204"/>
      <c r="Q495" s="204"/>
      <c r="R495" s="204"/>
      <c r="U495" s="244"/>
    </row>
    <row r="496" spans="1:21" s="163" customFormat="1" ht="12.75">
      <c r="A496" s="243"/>
      <c r="B496" s="243"/>
      <c r="C496" s="243"/>
      <c r="D496" s="243"/>
      <c r="E496" s="243"/>
      <c r="F496" s="243"/>
      <c r="G496" s="243"/>
      <c r="H496" s="245"/>
      <c r="L496" s="204"/>
      <c r="M496" s="204"/>
      <c r="N496" s="204"/>
      <c r="O496" s="204"/>
      <c r="Q496" s="204"/>
      <c r="R496" s="204"/>
      <c r="U496" s="244"/>
    </row>
    <row r="497" spans="1:21" s="163" customFormat="1" ht="12.75">
      <c r="A497" s="243"/>
      <c r="B497" s="243"/>
      <c r="C497" s="243"/>
      <c r="D497" s="243"/>
      <c r="E497" s="243"/>
      <c r="F497" s="243"/>
      <c r="G497" s="243"/>
      <c r="H497" s="245"/>
      <c r="L497" s="204"/>
      <c r="M497" s="204"/>
      <c r="N497" s="204"/>
      <c r="O497" s="204"/>
      <c r="Q497" s="204"/>
      <c r="R497" s="204"/>
      <c r="U497" s="244"/>
    </row>
    <row r="498" spans="1:21" s="163" customFormat="1" ht="12.75">
      <c r="A498" s="243"/>
      <c r="B498" s="243"/>
      <c r="C498" s="243"/>
      <c r="D498" s="243"/>
      <c r="E498" s="243"/>
      <c r="F498" s="243"/>
      <c r="G498" s="243"/>
      <c r="H498" s="245"/>
      <c r="L498" s="204"/>
      <c r="M498" s="204"/>
      <c r="N498" s="204"/>
      <c r="O498" s="204"/>
      <c r="Q498" s="204"/>
      <c r="R498" s="204"/>
      <c r="U498" s="244"/>
    </row>
    <row r="499" spans="1:21" s="163" customFormat="1" ht="12.75">
      <c r="A499" s="243"/>
      <c r="B499" s="243"/>
      <c r="C499" s="243"/>
      <c r="D499" s="243"/>
      <c r="E499" s="243"/>
      <c r="F499" s="243"/>
      <c r="G499" s="243"/>
      <c r="H499" s="245"/>
      <c r="L499" s="204"/>
      <c r="M499" s="204"/>
      <c r="N499" s="204"/>
      <c r="O499" s="204"/>
      <c r="Q499" s="204"/>
      <c r="R499" s="204"/>
      <c r="U499" s="244"/>
    </row>
    <row r="500" spans="1:21" s="163" customFormat="1" ht="12.75">
      <c r="A500" s="243"/>
      <c r="B500" s="243"/>
      <c r="C500" s="243"/>
      <c r="D500" s="243"/>
      <c r="E500" s="243"/>
      <c r="F500" s="243"/>
      <c r="G500" s="243"/>
      <c r="H500" s="245"/>
      <c r="L500" s="204"/>
      <c r="M500" s="204"/>
      <c r="N500" s="204"/>
      <c r="O500" s="204"/>
      <c r="Q500" s="204"/>
      <c r="R500" s="204"/>
      <c r="U500" s="244"/>
    </row>
    <row r="501" spans="1:21" s="163" customFormat="1" ht="12.75">
      <c r="A501" s="243"/>
      <c r="B501" s="243"/>
      <c r="C501" s="243"/>
      <c r="D501" s="243"/>
      <c r="E501" s="243"/>
      <c r="F501" s="243"/>
      <c r="G501" s="243"/>
      <c r="H501" s="245"/>
      <c r="L501" s="204"/>
      <c r="M501" s="204"/>
      <c r="N501" s="204"/>
      <c r="O501" s="204"/>
      <c r="Q501" s="204"/>
      <c r="R501" s="204"/>
      <c r="U501" s="244"/>
    </row>
    <row r="502" spans="1:21" s="163" customFormat="1" ht="12.75">
      <c r="A502" s="243"/>
      <c r="B502" s="243"/>
      <c r="C502" s="243"/>
      <c r="D502" s="243"/>
      <c r="E502" s="243"/>
      <c r="F502" s="243"/>
      <c r="G502" s="243"/>
      <c r="H502" s="245"/>
      <c r="L502" s="204"/>
      <c r="M502" s="204"/>
      <c r="N502" s="204"/>
      <c r="O502" s="204"/>
      <c r="Q502" s="204"/>
      <c r="R502" s="204"/>
      <c r="U502" s="244"/>
    </row>
    <row r="503" spans="1:21" s="163" customFormat="1" ht="12.75">
      <c r="A503" s="243"/>
      <c r="B503" s="243"/>
      <c r="C503" s="243"/>
      <c r="D503" s="243"/>
      <c r="E503" s="243"/>
      <c r="F503" s="243"/>
      <c r="G503" s="243"/>
      <c r="H503" s="245"/>
      <c r="L503" s="204"/>
      <c r="M503" s="204"/>
      <c r="N503" s="204"/>
      <c r="O503" s="204"/>
      <c r="Q503" s="204"/>
      <c r="R503" s="204"/>
      <c r="U503" s="244"/>
    </row>
    <row r="504" spans="1:21" s="163" customFormat="1" ht="12.75">
      <c r="A504" s="243"/>
      <c r="B504" s="243"/>
      <c r="C504" s="243"/>
      <c r="D504" s="243"/>
      <c r="E504" s="243"/>
      <c r="F504" s="243"/>
      <c r="G504" s="243"/>
      <c r="H504" s="245"/>
      <c r="L504" s="204"/>
      <c r="M504" s="204"/>
      <c r="N504" s="204"/>
      <c r="O504" s="204"/>
      <c r="Q504" s="204"/>
      <c r="R504" s="204"/>
      <c r="U504" s="244"/>
    </row>
    <row r="505" spans="1:21" s="163" customFormat="1" ht="12.75">
      <c r="A505" s="243"/>
      <c r="B505" s="243"/>
      <c r="C505" s="243"/>
      <c r="D505" s="243"/>
      <c r="E505" s="243"/>
      <c r="F505" s="243"/>
      <c r="G505" s="243"/>
      <c r="H505" s="245"/>
      <c r="L505" s="204"/>
      <c r="M505" s="204"/>
      <c r="N505" s="204"/>
      <c r="O505" s="204"/>
      <c r="Q505" s="204"/>
      <c r="R505" s="204"/>
      <c r="U505" s="244"/>
    </row>
    <row r="506" spans="1:21" s="163" customFormat="1" ht="12.75">
      <c r="A506" s="243"/>
      <c r="B506" s="243"/>
      <c r="C506" s="243"/>
      <c r="D506" s="243"/>
      <c r="E506" s="243"/>
      <c r="F506" s="243"/>
      <c r="G506" s="243"/>
      <c r="H506" s="245"/>
      <c r="L506" s="204"/>
      <c r="M506" s="204"/>
      <c r="N506" s="204"/>
      <c r="O506" s="204"/>
      <c r="Q506" s="204"/>
      <c r="R506" s="204"/>
      <c r="U506" s="244"/>
    </row>
    <row r="507" spans="1:21" s="163" customFormat="1" ht="12.75">
      <c r="A507" s="243"/>
      <c r="B507" s="243"/>
      <c r="C507" s="243"/>
      <c r="D507" s="243"/>
      <c r="E507" s="243"/>
      <c r="F507" s="243"/>
      <c r="G507" s="243"/>
      <c r="H507" s="245"/>
      <c r="L507" s="204"/>
      <c r="M507" s="204"/>
      <c r="N507" s="204"/>
      <c r="O507" s="204"/>
      <c r="Q507" s="204"/>
      <c r="R507" s="204"/>
      <c r="U507" s="244"/>
    </row>
    <row r="508" spans="1:21" s="163" customFormat="1" ht="12.75">
      <c r="A508" s="243"/>
      <c r="B508" s="243"/>
      <c r="C508" s="243"/>
      <c r="D508" s="243"/>
      <c r="E508" s="243"/>
      <c r="F508" s="243"/>
      <c r="G508" s="243"/>
      <c r="H508" s="245"/>
      <c r="L508" s="204"/>
      <c r="M508" s="204"/>
      <c r="N508" s="204"/>
      <c r="O508" s="204"/>
      <c r="Q508" s="204"/>
      <c r="R508" s="204"/>
      <c r="U508" s="244"/>
    </row>
    <row r="509" spans="1:21" s="163" customFormat="1" ht="12.75">
      <c r="A509" s="243"/>
      <c r="B509" s="243"/>
      <c r="C509" s="243"/>
      <c r="D509" s="243"/>
      <c r="E509" s="243"/>
      <c r="F509" s="243"/>
      <c r="G509" s="243"/>
      <c r="H509" s="245"/>
      <c r="L509" s="204"/>
      <c r="M509" s="204"/>
      <c r="N509" s="204"/>
      <c r="O509" s="204"/>
      <c r="Q509" s="204"/>
      <c r="R509" s="204"/>
      <c r="U509" s="244"/>
    </row>
    <row r="510" spans="1:21" s="163" customFormat="1" ht="12.75">
      <c r="A510" s="243"/>
      <c r="B510" s="243"/>
      <c r="C510" s="243"/>
      <c r="D510" s="243"/>
      <c r="E510" s="243"/>
      <c r="F510" s="243"/>
      <c r="G510" s="243"/>
      <c r="H510" s="245"/>
      <c r="L510" s="204"/>
      <c r="M510" s="204"/>
      <c r="N510" s="204"/>
      <c r="O510" s="204"/>
      <c r="Q510" s="204"/>
      <c r="R510" s="204"/>
      <c r="U510" s="244"/>
    </row>
    <row r="511" spans="1:21" s="163" customFormat="1" ht="12.75">
      <c r="A511" s="243"/>
      <c r="B511" s="243"/>
      <c r="C511" s="243"/>
      <c r="D511" s="243"/>
      <c r="E511" s="243"/>
      <c r="F511" s="243"/>
      <c r="G511" s="243"/>
      <c r="H511" s="245"/>
      <c r="L511" s="204"/>
      <c r="M511" s="204"/>
      <c r="N511" s="204"/>
      <c r="O511" s="204"/>
      <c r="Q511" s="204"/>
      <c r="R511" s="204"/>
      <c r="U511" s="244"/>
    </row>
    <row r="512" spans="1:21" s="163" customFormat="1" ht="12.75">
      <c r="A512" s="243"/>
      <c r="B512" s="243"/>
      <c r="C512" s="243"/>
      <c r="D512" s="243"/>
      <c r="E512" s="243"/>
      <c r="F512" s="243"/>
      <c r="G512" s="243"/>
      <c r="H512" s="245"/>
      <c r="L512" s="204"/>
      <c r="M512" s="204"/>
      <c r="N512" s="204"/>
      <c r="O512" s="204"/>
      <c r="Q512" s="204"/>
      <c r="R512" s="204"/>
      <c r="U512" s="244"/>
    </row>
    <row r="513" spans="1:21" s="163" customFormat="1" ht="12.75">
      <c r="A513" s="243"/>
      <c r="B513" s="243"/>
      <c r="C513" s="243"/>
      <c r="D513" s="243"/>
      <c r="E513" s="243"/>
      <c r="F513" s="243"/>
      <c r="G513" s="243"/>
      <c r="H513" s="245"/>
      <c r="L513" s="204"/>
      <c r="M513" s="204"/>
      <c r="N513" s="204"/>
      <c r="O513" s="204"/>
      <c r="Q513" s="204"/>
      <c r="R513" s="204"/>
      <c r="U513" s="244"/>
    </row>
    <row r="514" spans="1:21" s="163" customFormat="1" ht="12.75">
      <c r="A514" s="243"/>
      <c r="B514" s="243"/>
      <c r="C514" s="243"/>
      <c r="D514" s="243"/>
      <c r="E514" s="243"/>
      <c r="F514" s="243"/>
      <c r="G514" s="243"/>
      <c r="H514" s="245"/>
      <c r="L514" s="204"/>
      <c r="M514" s="204"/>
      <c r="N514" s="204"/>
      <c r="O514" s="204"/>
      <c r="Q514" s="204"/>
      <c r="R514" s="204"/>
      <c r="U514" s="244"/>
    </row>
    <row r="515" spans="1:21" s="163" customFormat="1" ht="12.75">
      <c r="A515" s="243"/>
      <c r="B515" s="243"/>
      <c r="C515" s="243"/>
      <c r="D515" s="243"/>
      <c r="E515" s="243"/>
      <c r="F515" s="243"/>
      <c r="G515" s="243"/>
      <c r="H515" s="245"/>
      <c r="L515" s="204"/>
      <c r="M515" s="204"/>
      <c r="N515" s="204"/>
      <c r="O515" s="204"/>
      <c r="Q515" s="204"/>
      <c r="R515" s="204"/>
      <c r="U515" s="244"/>
    </row>
    <row r="516" spans="1:21" s="163" customFormat="1" ht="12.75">
      <c r="A516" s="243"/>
      <c r="B516" s="243"/>
      <c r="C516" s="243"/>
      <c r="D516" s="243"/>
      <c r="E516" s="243"/>
      <c r="F516" s="243"/>
      <c r="G516" s="243"/>
      <c r="H516" s="245"/>
      <c r="L516" s="204"/>
      <c r="M516" s="204"/>
      <c r="N516" s="204"/>
      <c r="O516" s="204"/>
      <c r="Q516" s="204"/>
      <c r="R516" s="204"/>
      <c r="U516" s="244"/>
    </row>
    <row r="517" spans="1:21" s="163" customFormat="1" ht="12.75">
      <c r="A517" s="243"/>
      <c r="B517" s="243"/>
      <c r="C517" s="243"/>
      <c r="D517" s="243"/>
      <c r="E517" s="243"/>
      <c r="F517" s="243"/>
      <c r="G517" s="243"/>
      <c r="H517" s="245"/>
      <c r="L517" s="204"/>
      <c r="M517" s="204"/>
      <c r="N517" s="204"/>
      <c r="O517" s="204"/>
      <c r="Q517" s="204"/>
      <c r="R517" s="204"/>
      <c r="U517" s="244"/>
    </row>
    <row r="518" spans="1:21" s="163" customFormat="1" ht="12.75">
      <c r="A518" s="243"/>
      <c r="B518" s="243"/>
      <c r="C518" s="243"/>
      <c r="D518" s="243"/>
      <c r="E518" s="243"/>
      <c r="F518" s="243"/>
      <c r="G518" s="243"/>
      <c r="H518" s="245"/>
      <c r="L518" s="204"/>
      <c r="M518" s="204"/>
      <c r="N518" s="204"/>
      <c r="O518" s="204"/>
      <c r="Q518" s="204"/>
      <c r="R518" s="204"/>
      <c r="U518" s="244"/>
    </row>
    <row r="519" spans="1:21" s="163" customFormat="1" ht="12.75">
      <c r="A519" s="243"/>
      <c r="B519" s="243"/>
      <c r="C519" s="243"/>
      <c r="D519" s="243"/>
      <c r="E519" s="243"/>
      <c r="F519" s="243"/>
      <c r="G519" s="243"/>
      <c r="H519" s="245"/>
      <c r="L519" s="204"/>
      <c r="M519" s="204"/>
      <c r="N519" s="204"/>
      <c r="O519" s="204"/>
      <c r="Q519" s="204"/>
      <c r="R519" s="204"/>
      <c r="U519" s="244"/>
    </row>
    <row r="520" spans="1:21" s="163" customFormat="1" ht="12.75">
      <c r="A520" s="243"/>
      <c r="B520" s="243"/>
      <c r="C520" s="243"/>
      <c r="D520" s="243"/>
      <c r="E520" s="243"/>
      <c r="F520" s="243"/>
      <c r="G520" s="243"/>
      <c r="H520" s="245"/>
      <c r="L520" s="204"/>
      <c r="M520" s="204"/>
      <c r="N520" s="204"/>
      <c r="O520" s="204"/>
      <c r="Q520" s="204"/>
      <c r="R520" s="204"/>
      <c r="U520" s="244"/>
    </row>
    <row r="521" spans="1:21" s="163" customFormat="1" ht="12.75">
      <c r="A521" s="243"/>
      <c r="B521" s="243"/>
      <c r="C521" s="243"/>
      <c r="D521" s="243"/>
      <c r="E521" s="243"/>
      <c r="F521" s="243"/>
      <c r="G521" s="243"/>
      <c r="H521" s="245"/>
      <c r="L521" s="204"/>
      <c r="M521" s="204"/>
      <c r="N521" s="204"/>
      <c r="O521" s="204"/>
      <c r="Q521" s="204"/>
      <c r="R521" s="204"/>
      <c r="U521" s="244"/>
    </row>
    <row r="522" spans="1:21" s="163" customFormat="1" ht="12.75">
      <c r="A522" s="243"/>
      <c r="B522" s="243"/>
      <c r="C522" s="243"/>
      <c r="D522" s="243"/>
      <c r="E522" s="243"/>
      <c r="F522" s="243"/>
      <c r="G522" s="243"/>
      <c r="H522" s="245"/>
      <c r="L522" s="204"/>
      <c r="M522" s="204"/>
      <c r="N522" s="204"/>
      <c r="O522" s="204"/>
      <c r="Q522" s="204"/>
      <c r="R522" s="204"/>
      <c r="U522" s="244"/>
    </row>
    <row r="523" spans="1:21" s="163" customFormat="1" ht="12.75">
      <c r="A523" s="243"/>
      <c r="B523" s="243"/>
      <c r="C523" s="243"/>
      <c r="D523" s="243"/>
      <c r="E523" s="243"/>
      <c r="F523" s="243"/>
      <c r="G523" s="243"/>
      <c r="H523" s="245"/>
      <c r="L523" s="204"/>
      <c r="M523" s="204"/>
      <c r="N523" s="204"/>
      <c r="O523" s="204"/>
      <c r="Q523" s="204"/>
      <c r="R523" s="204"/>
      <c r="U523" s="244"/>
    </row>
    <row r="524" spans="1:21" s="163" customFormat="1" ht="12.75">
      <c r="A524" s="243"/>
      <c r="B524" s="243"/>
      <c r="C524" s="243"/>
      <c r="D524" s="243"/>
      <c r="E524" s="243"/>
      <c r="F524" s="243"/>
      <c r="G524" s="243"/>
      <c r="H524" s="245"/>
      <c r="L524" s="204"/>
      <c r="M524" s="204"/>
      <c r="N524" s="204"/>
      <c r="O524" s="204"/>
      <c r="Q524" s="204"/>
      <c r="R524" s="204"/>
      <c r="U524" s="244"/>
    </row>
    <row r="525" spans="1:21" s="163" customFormat="1" ht="12.75">
      <c r="A525" s="243"/>
      <c r="B525" s="243"/>
      <c r="C525" s="243"/>
      <c r="D525" s="243"/>
      <c r="E525" s="243"/>
      <c r="F525" s="243"/>
      <c r="G525" s="243"/>
      <c r="H525" s="245"/>
      <c r="L525" s="204"/>
      <c r="M525" s="204"/>
      <c r="N525" s="204"/>
      <c r="O525" s="204"/>
      <c r="Q525" s="204"/>
      <c r="R525" s="204"/>
      <c r="U525" s="244"/>
    </row>
    <row r="526" spans="1:21" s="163" customFormat="1" ht="12.75">
      <c r="A526" s="243"/>
      <c r="B526" s="243"/>
      <c r="C526" s="243"/>
      <c r="D526" s="243"/>
      <c r="E526" s="243"/>
      <c r="F526" s="243"/>
      <c r="G526" s="243"/>
      <c r="H526" s="245"/>
      <c r="L526" s="204"/>
      <c r="M526" s="204"/>
      <c r="N526" s="204"/>
      <c r="O526" s="204"/>
      <c r="Q526" s="204"/>
      <c r="R526" s="204"/>
      <c r="U526" s="244"/>
    </row>
    <row r="527" spans="1:21" s="163" customFormat="1" ht="12.75">
      <c r="A527" s="243"/>
      <c r="B527" s="243"/>
      <c r="C527" s="243"/>
      <c r="D527" s="243"/>
      <c r="E527" s="243"/>
      <c r="F527" s="243"/>
      <c r="G527" s="243"/>
      <c r="H527" s="245"/>
      <c r="L527" s="204"/>
      <c r="M527" s="204"/>
      <c r="N527" s="204"/>
      <c r="O527" s="204"/>
      <c r="Q527" s="204"/>
      <c r="R527" s="204"/>
      <c r="U527" s="244"/>
    </row>
    <row r="528" spans="1:21" s="163" customFormat="1" ht="12.75">
      <c r="A528" s="243"/>
      <c r="B528" s="243"/>
      <c r="C528" s="243"/>
      <c r="D528" s="243"/>
      <c r="E528" s="243"/>
      <c r="F528" s="243"/>
      <c r="G528" s="243"/>
      <c r="H528" s="245"/>
      <c r="L528" s="204"/>
      <c r="M528" s="204"/>
      <c r="N528" s="204"/>
      <c r="O528" s="204"/>
      <c r="Q528" s="204"/>
      <c r="R528" s="204"/>
      <c r="U528" s="244"/>
    </row>
    <row r="529" spans="1:21" s="163" customFormat="1" ht="12.75">
      <c r="A529" s="243"/>
      <c r="B529" s="243"/>
      <c r="C529" s="243"/>
      <c r="D529" s="243"/>
      <c r="E529" s="243"/>
      <c r="F529" s="243"/>
      <c r="G529" s="243"/>
      <c r="H529" s="245"/>
      <c r="L529" s="204"/>
      <c r="M529" s="204"/>
      <c r="N529" s="204"/>
      <c r="O529" s="204"/>
      <c r="Q529" s="204"/>
      <c r="R529" s="204"/>
      <c r="U529" s="244"/>
    </row>
    <row r="530" spans="1:21" s="163" customFormat="1" ht="12.75">
      <c r="A530" s="243"/>
      <c r="B530" s="243"/>
      <c r="C530" s="243"/>
      <c r="D530" s="243"/>
      <c r="E530" s="243"/>
      <c r="F530" s="243"/>
      <c r="G530" s="243"/>
      <c r="H530" s="245"/>
      <c r="L530" s="204"/>
      <c r="M530" s="204"/>
      <c r="N530" s="204"/>
      <c r="O530" s="204"/>
      <c r="Q530" s="204"/>
      <c r="R530" s="204"/>
      <c r="U530" s="244"/>
    </row>
    <row r="531" spans="1:21" s="163" customFormat="1" ht="12.75">
      <c r="A531" s="243"/>
      <c r="B531" s="243"/>
      <c r="C531" s="243"/>
      <c r="D531" s="243"/>
      <c r="E531" s="243"/>
      <c r="F531" s="243"/>
      <c r="G531" s="243"/>
      <c r="H531" s="245"/>
      <c r="L531" s="204"/>
      <c r="M531" s="204"/>
      <c r="N531" s="204"/>
      <c r="O531" s="204"/>
      <c r="Q531" s="204"/>
      <c r="R531" s="204"/>
      <c r="U531" s="244"/>
    </row>
    <row r="532" spans="1:21" s="163" customFormat="1" ht="12.75">
      <c r="A532" s="243"/>
      <c r="B532" s="243"/>
      <c r="C532" s="243"/>
      <c r="D532" s="243"/>
      <c r="E532" s="243"/>
      <c r="F532" s="243"/>
      <c r="G532" s="243"/>
      <c r="H532" s="245"/>
      <c r="L532" s="204"/>
      <c r="M532" s="204"/>
      <c r="N532" s="204"/>
      <c r="O532" s="204"/>
      <c r="Q532" s="204"/>
      <c r="R532" s="204"/>
      <c r="U532" s="244"/>
    </row>
    <row r="533" spans="1:21" s="163" customFormat="1" ht="12.75">
      <c r="A533" s="243"/>
      <c r="B533" s="243"/>
      <c r="C533" s="243"/>
      <c r="D533" s="243"/>
      <c r="E533" s="243"/>
      <c r="F533" s="243"/>
      <c r="G533" s="243"/>
      <c r="H533" s="245"/>
      <c r="L533" s="204"/>
      <c r="M533" s="204"/>
      <c r="N533" s="204"/>
      <c r="O533" s="204"/>
      <c r="Q533" s="204"/>
      <c r="R533" s="204"/>
      <c r="U533" s="244"/>
    </row>
    <row r="534" spans="1:21" s="163" customFormat="1" ht="12.75">
      <c r="A534" s="243"/>
      <c r="B534" s="243"/>
      <c r="C534" s="243"/>
      <c r="D534" s="243"/>
      <c r="E534" s="243"/>
      <c r="F534" s="243"/>
      <c r="G534" s="243"/>
      <c r="H534" s="245"/>
      <c r="L534" s="204"/>
      <c r="M534" s="204"/>
      <c r="N534" s="204"/>
      <c r="O534" s="204"/>
      <c r="Q534" s="204"/>
      <c r="R534" s="204"/>
      <c r="U534" s="244"/>
    </row>
    <row r="535" spans="1:21" s="163" customFormat="1" ht="12.75">
      <c r="A535" s="243"/>
      <c r="B535" s="243"/>
      <c r="C535" s="243"/>
      <c r="D535" s="243"/>
      <c r="E535" s="243"/>
      <c r="F535" s="243"/>
      <c r="G535" s="243"/>
      <c r="H535" s="245"/>
      <c r="L535" s="204"/>
      <c r="M535" s="204"/>
      <c r="N535" s="204"/>
      <c r="O535" s="204"/>
      <c r="Q535" s="204"/>
      <c r="R535" s="204"/>
      <c r="U535" s="244"/>
    </row>
    <row r="536" spans="1:21" s="163" customFormat="1" ht="12.75">
      <c r="A536" s="243"/>
      <c r="B536" s="243"/>
      <c r="C536" s="243"/>
      <c r="D536" s="243"/>
      <c r="E536" s="243"/>
      <c r="F536" s="243"/>
      <c r="G536" s="243"/>
      <c r="H536" s="245"/>
      <c r="L536" s="204"/>
      <c r="M536" s="204"/>
      <c r="N536" s="204"/>
      <c r="O536" s="204"/>
      <c r="Q536" s="204"/>
      <c r="R536" s="204"/>
      <c r="U536" s="244"/>
    </row>
    <row r="537" spans="1:21" s="163" customFormat="1" ht="12.75">
      <c r="A537" s="243"/>
      <c r="B537" s="243"/>
      <c r="C537" s="243"/>
      <c r="D537" s="243"/>
      <c r="E537" s="243"/>
      <c r="F537" s="243"/>
      <c r="G537" s="243"/>
      <c r="H537" s="245"/>
      <c r="L537" s="204"/>
      <c r="M537" s="204"/>
      <c r="N537" s="204"/>
      <c r="O537" s="204"/>
      <c r="Q537" s="204"/>
      <c r="R537" s="204"/>
      <c r="U537" s="244"/>
    </row>
    <row r="538" spans="1:21" s="163" customFormat="1" ht="12.75">
      <c r="A538" s="243"/>
      <c r="B538" s="243"/>
      <c r="C538" s="243"/>
      <c r="D538" s="243"/>
      <c r="E538" s="243"/>
      <c r="F538" s="243"/>
      <c r="G538" s="243"/>
      <c r="H538" s="245"/>
      <c r="L538" s="204"/>
      <c r="M538" s="204"/>
      <c r="N538" s="204"/>
      <c r="O538" s="204"/>
      <c r="Q538" s="204"/>
      <c r="R538" s="204"/>
      <c r="U538" s="244"/>
    </row>
    <row r="539" spans="1:21" s="163" customFormat="1" ht="12.75">
      <c r="A539" s="243"/>
      <c r="B539" s="243"/>
      <c r="C539" s="243"/>
      <c r="D539" s="243"/>
      <c r="E539" s="243"/>
      <c r="F539" s="243"/>
      <c r="G539" s="243"/>
      <c r="H539" s="245"/>
      <c r="L539" s="204"/>
      <c r="M539" s="204"/>
      <c r="N539" s="204"/>
      <c r="O539" s="204"/>
      <c r="Q539" s="204"/>
      <c r="R539" s="204"/>
      <c r="U539" s="244"/>
    </row>
    <row r="540" spans="1:21" s="163" customFormat="1" ht="12.75">
      <c r="A540" s="243"/>
      <c r="B540" s="243"/>
      <c r="C540" s="243"/>
      <c r="D540" s="243"/>
      <c r="E540" s="243"/>
      <c r="F540" s="243"/>
      <c r="G540" s="243"/>
      <c r="H540" s="245"/>
      <c r="L540" s="204"/>
      <c r="M540" s="204"/>
      <c r="N540" s="204"/>
      <c r="O540" s="204"/>
      <c r="Q540" s="204"/>
      <c r="R540" s="204"/>
      <c r="U540" s="244"/>
    </row>
    <row r="541" spans="1:21" s="163" customFormat="1" ht="12.75">
      <c r="A541" s="243"/>
      <c r="B541" s="243"/>
      <c r="C541" s="243"/>
      <c r="D541" s="243"/>
      <c r="E541" s="243"/>
      <c r="F541" s="243"/>
      <c r="G541" s="243"/>
      <c r="H541" s="245"/>
      <c r="L541" s="204"/>
      <c r="M541" s="204"/>
      <c r="N541" s="204"/>
      <c r="O541" s="204"/>
      <c r="Q541" s="204"/>
      <c r="R541" s="204"/>
      <c r="U541" s="244"/>
    </row>
    <row r="542" spans="1:21" s="163" customFormat="1" ht="12.75">
      <c r="A542" s="243"/>
      <c r="B542" s="243"/>
      <c r="C542" s="243"/>
      <c r="D542" s="243"/>
      <c r="E542" s="243"/>
      <c r="F542" s="243"/>
      <c r="G542" s="243"/>
      <c r="H542" s="245"/>
      <c r="L542" s="204"/>
      <c r="M542" s="204"/>
      <c r="N542" s="204"/>
      <c r="O542" s="204"/>
      <c r="Q542" s="204"/>
      <c r="R542" s="204"/>
      <c r="U542" s="244"/>
    </row>
    <row r="543" spans="1:21" s="163" customFormat="1" ht="12.75">
      <c r="A543" s="243"/>
      <c r="B543" s="243"/>
      <c r="C543" s="243"/>
      <c r="D543" s="243"/>
      <c r="E543" s="243"/>
      <c r="F543" s="243"/>
      <c r="G543" s="243"/>
      <c r="H543" s="245"/>
      <c r="L543" s="204"/>
      <c r="M543" s="204"/>
      <c r="N543" s="204"/>
      <c r="O543" s="204"/>
      <c r="Q543" s="204"/>
      <c r="R543" s="204"/>
      <c r="U543" s="244"/>
    </row>
    <row r="544" spans="1:21" s="163" customFormat="1" ht="12.75">
      <c r="A544" s="243"/>
      <c r="B544" s="243"/>
      <c r="C544" s="243"/>
      <c r="D544" s="243"/>
      <c r="E544" s="243"/>
      <c r="F544" s="243"/>
      <c r="G544" s="243"/>
      <c r="H544" s="245"/>
      <c r="L544" s="204"/>
      <c r="M544" s="204"/>
      <c r="N544" s="204"/>
      <c r="O544" s="204"/>
      <c r="Q544" s="204"/>
      <c r="R544" s="204"/>
      <c r="U544" s="244"/>
    </row>
    <row r="545" spans="1:21" s="163" customFormat="1" ht="12.75">
      <c r="A545" s="243"/>
      <c r="B545" s="243"/>
      <c r="C545" s="243"/>
      <c r="D545" s="243"/>
      <c r="E545" s="243"/>
      <c r="F545" s="243"/>
      <c r="G545" s="243"/>
      <c r="H545" s="245"/>
      <c r="L545" s="204"/>
      <c r="M545" s="204"/>
      <c r="N545" s="204"/>
      <c r="O545" s="204"/>
      <c r="Q545" s="204"/>
      <c r="R545" s="204"/>
      <c r="U545" s="244"/>
    </row>
    <row r="546" spans="1:21" s="163" customFormat="1" ht="12.75">
      <c r="A546" s="243"/>
      <c r="B546" s="243"/>
      <c r="C546" s="243"/>
      <c r="D546" s="243"/>
      <c r="E546" s="243"/>
      <c r="F546" s="243"/>
      <c r="G546" s="243"/>
      <c r="H546" s="245"/>
      <c r="L546" s="204"/>
      <c r="M546" s="204"/>
      <c r="N546" s="204"/>
      <c r="O546" s="204"/>
      <c r="Q546" s="204"/>
      <c r="R546" s="204"/>
      <c r="U546" s="244"/>
    </row>
    <row r="547" spans="1:21" s="163" customFormat="1" ht="12.75">
      <c r="A547" s="243"/>
      <c r="B547" s="243"/>
      <c r="C547" s="243"/>
      <c r="D547" s="243"/>
      <c r="E547" s="243"/>
      <c r="F547" s="243"/>
      <c r="G547" s="243"/>
      <c r="H547" s="245"/>
      <c r="L547" s="204"/>
      <c r="M547" s="204"/>
      <c r="N547" s="204"/>
      <c r="O547" s="204"/>
      <c r="Q547" s="204"/>
      <c r="R547" s="204"/>
      <c r="U547" s="244"/>
    </row>
    <row r="548" spans="1:21" s="163" customFormat="1" ht="12.75">
      <c r="A548" s="243"/>
      <c r="B548" s="243"/>
      <c r="C548" s="243"/>
      <c r="D548" s="243"/>
      <c r="E548" s="243"/>
      <c r="F548" s="243"/>
      <c r="G548" s="243"/>
      <c r="H548" s="245"/>
      <c r="L548" s="204"/>
      <c r="M548" s="204"/>
      <c r="N548" s="204"/>
      <c r="O548" s="204"/>
      <c r="Q548" s="204"/>
      <c r="R548" s="204"/>
      <c r="U548" s="244"/>
    </row>
    <row r="549" spans="1:21" s="163" customFormat="1" ht="12.75">
      <c r="A549" s="243"/>
      <c r="B549" s="243"/>
      <c r="C549" s="243"/>
      <c r="D549" s="243"/>
      <c r="E549" s="243"/>
      <c r="F549" s="243"/>
      <c r="G549" s="243"/>
      <c r="H549" s="245"/>
      <c r="L549" s="204"/>
      <c r="M549" s="204"/>
      <c r="N549" s="204"/>
      <c r="O549" s="204"/>
      <c r="Q549" s="204"/>
      <c r="R549" s="204"/>
      <c r="U549" s="244"/>
    </row>
    <row r="550" spans="1:21" s="163" customFormat="1" ht="12.75">
      <c r="A550" s="243"/>
      <c r="B550" s="243"/>
      <c r="C550" s="243"/>
      <c r="D550" s="243"/>
      <c r="E550" s="243"/>
      <c r="F550" s="243"/>
      <c r="G550" s="243"/>
      <c r="H550" s="245"/>
      <c r="L550" s="204"/>
      <c r="M550" s="204"/>
      <c r="N550" s="204"/>
      <c r="O550" s="204"/>
      <c r="Q550" s="204"/>
      <c r="R550" s="204"/>
      <c r="U550" s="244"/>
    </row>
    <row r="551" spans="1:21" s="163" customFormat="1" ht="12.75">
      <c r="A551" s="243"/>
      <c r="B551" s="243"/>
      <c r="C551" s="243"/>
      <c r="D551" s="243"/>
      <c r="E551" s="243"/>
      <c r="F551" s="243"/>
      <c r="G551" s="243"/>
      <c r="H551" s="245"/>
      <c r="L551" s="204"/>
      <c r="M551" s="204"/>
      <c r="N551" s="204"/>
      <c r="O551" s="204"/>
      <c r="Q551" s="204"/>
      <c r="R551" s="204"/>
      <c r="U551" s="244"/>
    </row>
    <row r="552" spans="1:21" s="163" customFormat="1" ht="12.75">
      <c r="A552" s="243"/>
      <c r="B552" s="243"/>
      <c r="C552" s="243"/>
      <c r="D552" s="243"/>
      <c r="E552" s="243"/>
      <c r="F552" s="243"/>
      <c r="G552" s="243"/>
      <c r="H552" s="245"/>
      <c r="L552" s="204"/>
      <c r="M552" s="204"/>
      <c r="N552" s="204"/>
      <c r="O552" s="204"/>
      <c r="Q552" s="204"/>
      <c r="R552" s="204"/>
      <c r="U552" s="244"/>
    </row>
    <row r="553" spans="1:21" s="163" customFormat="1" ht="12.75">
      <c r="A553" s="243"/>
      <c r="B553" s="243"/>
      <c r="C553" s="243"/>
      <c r="D553" s="243"/>
      <c r="E553" s="243"/>
      <c r="F553" s="243"/>
      <c r="G553" s="243"/>
      <c r="H553" s="245"/>
      <c r="L553" s="204"/>
      <c r="M553" s="204"/>
      <c r="N553" s="204"/>
      <c r="O553" s="204"/>
      <c r="Q553" s="204"/>
      <c r="R553" s="204"/>
      <c r="U553" s="244"/>
    </row>
    <row r="554" spans="1:21" s="163" customFormat="1" ht="12.75">
      <c r="A554" s="243"/>
      <c r="B554" s="243"/>
      <c r="C554" s="243"/>
      <c r="D554" s="243"/>
      <c r="E554" s="243"/>
      <c r="F554" s="243"/>
      <c r="G554" s="243"/>
      <c r="H554" s="245"/>
      <c r="L554" s="204"/>
      <c r="M554" s="204"/>
      <c r="N554" s="204"/>
      <c r="O554" s="204"/>
      <c r="Q554" s="204"/>
      <c r="R554" s="204"/>
      <c r="U554" s="244"/>
    </row>
    <row r="555" spans="1:21" s="163" customFormat="1" ht="12.75">
      <c r="A555" s="243"/>
      <c r="B555" s="243"/>
      <c r="C555" s="243"/>
      <c r="D555" s="243"/>
      <c r="E555" s="243"/>
      <c r="F555" s="243"/>
      <c r="G555" s="243"/>
      <c r="H555" s="245"/>
      <c r="L555" s="204"/>
      <c r="M555" s="204"/>
      <c r="N555" s="204"/>
      <c r="O555" s="204"/>
      <c r="Q555" s="204"/>
      <c r="R555" s="204"/>
      <c r="U555" s="244"/>
    </row>
    <row r="556" spans="1:21" s="163" customFormat="1" ht="12.75">
      <c r="A556" s="243"/>
      <c r="B556" s="243"/>
      <c r="C556" s="243"/>
      <c r="D556" s="243"/>
      <c r="E556" s="243"/>
      <c r="F556" s="243"/>
      <c r="G556" s="243"/>
      <c r="H556" s="245"/>
      <c r="L556" s="204"/>
      <c r="M556" s="204"/>
      <c r="N556" s="204"/>
      <c r="O556" s="204"/>
      <c r="Q556" s="204"/>
      <c r="R556" s="204"/>
      <c r="U556" s="244"/>
    </row>
    <row r="557" spans="1:21" s="163" customFormat="1" ht="12.75">
      <c r="A557" s="243"/>
      <c r="B557" s="243"/>
      <c r="C557" s="243"/>
      <c r="D557" s="243"/>
      <c r="E557" s="243"/>
      <c r="F557" s="243"/>
      <c r="G557" s="243"/>
      <c r="H557" s="245"/>
      <c r="L557" s="204"/>
      <c r="M557" s="204"/>
      <c r="N557" s="204"/>
      <c r="O557" s="204"/>
      <c r="Q557" s="204"/>
      <c r="R557" s="204"/>
      <c r="U557" s="244"/>
    </row>
    <row r="558" spans="1:21" s="163" customFormat="1" ht="12.75">
      <c r="A558" s="243"/>
      <c r="B558" s="243"/>
      <c r="C558" s="243"/>
      <c r="D558" s="243"/>
      <c r="E558" s="243"/>
      <c r="F558" s="243"/>
      <c r="G558" s="243"/>
      <c r="H558" s="245"/>
      <c r="L558" s="204"/>
      <c r="M558" s="204"/>
      <c r="N558" s="204"/>
      <c r="O558" s="204"/>
      <c r="Q558" s="204"/>
      <c r="R558" s="204"/>
      <c r="U558" s="244"/>
    </row>
    <row r="559" spans="1:21" s="163" customFormat="1" ht="12.75">
      <c r="A559" s="243"/>
      <c r="B559" s="243"/>
      <c r="C559" s="243"/>
      <c r="D559" s="243"/>
      <c r="E559" s="243"/>
      <c r="F559" s="243"/>
      <c r="G559" s="243"/>
      <c r="H559" s="245"/>
      <c r="L559" s="204"/>
      <c r="M559" s="204"/>
      <c r="N559" s="204"/>
      <c r="O559" s="204"/>
      <c r="Q559" s="204"/>
      <c r="R559" s="204"/>
      <c r="U559" s="244"/>
    </row>
    <row r="560" spans="1:21" s="163" customFormat="1" ht="12.75">
      <c r="A560" s="243"/>
      <c r="B560" s="243"/>
      <c r="C560" s="243"/>
      <c r="D560" s="243"/>
      <c r="E560" s="243"/>
      <c r="F560" s="243"/>
      <c r="G560" s="243"/>
      <c r="H560" s="245"/>
      <c r="L560" s="204"/>
      <c r="M560" s="204"/>
      <c r="N560" s="204"/>
      <c r="O560" s="204"/>
      <c r="Q560" s="204"/>
      <c r="R560" s="204"/>
      <c r="U560" s="244"/>
    </row>
    <row r="561" spans="1:21" s="163" customFormat="1" ht="12.75">
      <c r="A561" s="243"/>
      <c r="B561" s="243"/>
      <c r="C561" s="243"/>
      <c r="D561" s="243"/>
      <c r="E561" s="243"/>
      <c r="F561" s="243"/>
      <c r="G561" s="243"/>
      <c r="H561" s="245"/>
      <c r="L561" s="204"/>
      <c r="M561" s="204"/>
      <c r="N561" s="204"/>
      <c r="O561" s="204"/>
      <c r="Q561" s="204"/>
      <c r="R561" s="204"/>
      <c r="U561" s="244"/>
    </row>
    <row r="562" spans="1:21" s="163" customFormat="1" ht="12.75">
      <c r="A562" s="243"/>
      <c r="B562" s="243"/>
      <c r="C562" s="243"/>
      <c r="D562" s="243"/>
      <c r="E562" s="243"/>
      <c r="F562" s="243"/>
      <c r="G562" s="243"/>
      <c r="H562" s="245"/>
      <c r="L562" s="204"/>
      <c r="M562" s="204"/>
      <c r="N562" s="204"/>
      <c r="O562" s="204"/>
      <c r="Q562" s="204"/>
      <c r="R562" s="204"/>
      <c r="U562" s="244"/>
    </row>
    <row r="563" spans="1:21" s="163" customFormat="1" ht="12.75">
      <c r="A563" s="243"/>
      <c r="B563" s="243"/>
      <c r="C563" s="243"/>
      <c r="D563" s="243"/>
      <c r="E563" s="243"/>
      <c r="F563" s="243"/>
      <c r="G563" s="243"/>
      <c r="H563" s="245"/>
      <c r="L563" s="204"/>
      <c r="M563" s="204"/>
      <c r="N563" s="204"/>
      <c r="O563" s="204"/>
      <c r="Q563" s="204"/>
      <c r="R563" s="204"/>
      <c r="U563" s="244"/>
    </row>
    <row r="564" spans="1:21" s="163" customFormat="1" ht="12.75">
      <c r="A564" s="243"/>
      <c r="B564" s="243"/>
      <c r="C564" s="243"/>
      <c r="D564" s="243"/>
      <c r="E564" s="243"/>
      <c r="F564" s="243"/>
      <c r="G564" s="243"/>
      <c r="H564" s="245"/>
      <c r="L564" s="204"/>
      <c r="M564" s="204"/>
      <c r="N564" s="204"/>
      <c r="O564" s="204"/>
      <c r="Q564" s="204"/>
      <c r="R564" s="204"/>
      <c r="U564" s="244"/>
    </row>
    <row r="565" spans="1:21" s="163" customFormat="1" ht="12.75">
      <c r="A565" s="243"/>
      <c r="B565" s="243"/>
      <c r="C565" s="243"/>
      <c r="D565" s="243"/>
      <c r="E565" s="243"/>
      <c r="F565" s="243"/>
      <c r="G565" s="243"/>
      <c r="H565" s="245"/>
      <c r="L565" s="204"/>
      <c r="M565" s="204"/>
      <c r="N565" s="204"/>
      <c r="O565" s="204"/>
      <c r="Q565" s="204"/>
      <c r="R565" s="204"/>
      <c r="U565" s="244"/>
    </row>
    <row r="566" spans="1:21" s="163" customFormat="1" ht="12.75">
      <c r="A566" s="243"/>
      <c r="B566" s="243"/>
      <c r="C566" s="243"/>
      <c r="D566" s="243"/>
      <c r="E566" s="243"/>
      <c r="F566" s="243"/>
      <c r="G566" s="243"/>
      <c r="H566" s="245"/>
      <c r="L566" s="204"/>
      <c r="M566" s="204"/>
      <c r="N566" s="204"/>
      <c r="O566" s="204"/>
      <c r="Q566" s="204"/>
      <c r="R566" s="204"/>
      <c r="U566" s="244"/>
    </row>
    <row r="567" spans="1:21" s="163" customFormat="1" ht="12.75">
      <c r="A567" s="243"/>
      <c r="B567" s="243"/>
      <c r="C567" s="243"/>
      <c r="D567" s="243"/>
      <c r="E567" s="243"/>
      <c r="F567" s="243"/>
      <c r="G567" s="243"/>
      <c r="H567" s="245"/>
      <c r="L567" s="204"/>
      <c r="M567" s="204"/>
      <c r="N567" s="204"/>
      <c r="O567" s="204"/>
      <c r="Q567" s="204"/>
      <c r="R567" s="204"/>
      <c r="U567" s="244"/>
    </row>
    <row r="568" spans="1:21" s="163" customFormat="1" ht="12.75">
      <c r="A568" s="243"/>
      <c r="B568" s="243"/>
      <c r="C568" s="243"/>
      <c r="D568" s="243"/>
      <c r="E568" s="243"/>
      <c r="F568" s="243"/>
      <c r="G568" s="243"/>
      <c r="H568" s="245"/>
      <c r="L568" s="204"/>
      <c r="M568" s="204"/>
      <c r="N568" s="204"/>
      <c r="O568" s="204"/>
      <c r="Q568" s="204"/>
      <c r="R568" s="204"/>
      <c r="U568" s="244"/>
    </row>
    <row r="569" spans="1:21" s="163" customFormat="1" ht="12.75">
      <c r="A569" s="243"/>
      <c r="B569" s="243"/>
      <c r="C569" s="243"/>
      <c r="D569" s="243"/>
      <c r="E569" s="243"/>
      <c r="F569" s="243"/>
      <c r="G569" s="243"/>
      <c r="H569" s="245"/>
      <c r="L569" s="204"/>
      <c r="M569" s="204"/>
      <c r="N569" s="204"/>
      <c r="O569" s="204"/>
      <c r="Q569" s="204"/>
      <c r="R569" s="204"/>
      <c r="U569" s="244"/>
    </row>
    <row r="570" spans="1:21" s="163" customFormat="1" ht="12.75">
      <c r="A570" s="243"/>
      <c r="B570" s="243"/>
      <c r="C570" s="243"/>
      <c r="D570" s="243"/>
      <c r="E570" s="243"/>
      <c r="F570" s="243"/>
      <c r="G570" s="243"/>
      <c r="H570" s="245"/>
      <c r="L570" s="204"/>
      <c r="M570" s="204"/>
      <c r="N570" s="204"/>
      <c r="O570" s="204"/>
      <c r="Q570" s="204"/>
      <c r="R570" s="204"/>
      <c r="U570" s="244"/>
    </row>
    <row r="571" spans="1:21" s="163" customFormat="1" ht="12.75">
      <c r="A571" s="243"/>
      <c r="B571" s="243"/>
      <c r="C571" s="243"/>
      <c r="D571" s="243"/>
      <c r="E571" s="243"/>
      <c r="F571" s="243"/>
      <c r="G571" s="243"/>
      <c r="H571" s="245"/>
      <c r="L571" s="204"/>
      <c r="M571" s="204"/>
      <c r="N571" s="204"/>
      <c r="O571" s="204"/>
      <c r="Q571" s="204"/>
      <c r="R571" s="204"/>
      <c r="U571" s="244"/>
    </row>
    <row r="572" spans="1:21" s="163" customFormat="1" ht="12.75">
      <c r="A572" s="243"/>
      <c r="B572" s="243"/>
      <c r="C572" s="243"/>
      <c r="D572" s="243"/>
      <c r="E572" s="243"/>
      <c r="F572" s="243"/>
      <c r="G572" s="243"/>
      <c r="H572" s="245"/>
      <c r="L572" s="204"/>
      <c r="M572" s="204"/>
      <c r="N572" s="204"/>
      <c r="O572" s="204"/>
      <c r="Q572" s="204"/>
      <c r="R572" s="204"/>
      <c r="U572" s="244"/>
    </row>
    <row r="573" spans="1:21" s="163" customFormat="1" ht="12.75">
      <c r="A573" s="243"/>
      <c r="B573" s="243"/>
      <c r="C573" s="243"/>
      <c r="D573" s="243"/>
      <c r="E573" s="243"/>
      <c r="F573" s="243"/>
      <c r="G573" s="243"/>
      <c r="H573" s="245"/>
      <c r="L573" s="204"/>
      <c r="M573" s="204"/>
      <c r="N573" s="204"/>
      <c r="O573" s="204"/>
      <c r="Q573" s="204"/>
      <c r="R573" s="204"/>
      <c r="U573" s="244"/>
    </row>
    <row r="574" spans="1:21" s="163" customFormat="1" ht="12.75">
      <c r="A574" s="243"/>
      <c r="B574" s="243"/>
      <c r="C574" s="243"/>
      <c r="D574" s="243"/>
      <c r="E574" s="243"/>
      <c r="F574" s="243"/>
      <c r="G574" s="243"/>
      <c r="H574" s="245"/>
      <c r="L574" s="204"/>
      <c r="M574" s="204"/>
      <c r="N574" s="204"/>
      <c r="O574" s="204"/>
      <c r="Q574" s="204"/>
      <c r="R574" s="204"/>
      <c r="U574" s="244"/>
    </row>
    <row r="575" spans="1:21" s="163" customFormat="1" ht="12.75">
      <c r="A575" s="243"/>
      <c r="B575" s="243"/>
      <c r="C575" s="243"/>
      <c r="D575" s="243"/>
      <c r="E575" s="243"/>
      <c r="F575" s="243"/>
      <c r="G575" s="243"/>
      <c r="H575" s="245"/>
      <c r="L575" s="204"/>
      <c r="M575" s="204"/>
      <c r="N575" s="204"/>
      <c r="O575" s="204"/>
      <c r="Q575" s="204"/>
      <c r="R575" s="204"/>
      <c r="U575" s="244"/>
    </row>
    <row r="576" spans="1:21" s="163" customFormat="1" ht="12.75">
      <c r="A576" s="243"/>
      <c r="B576" s="243"/>
      <c r="C576" s="243"/>
      <c r="D576" s="243"/>
      <c r="E576" s="243"/>
      <c r="F576" s="243"/>
      <c r="G576" s="243"/>
      <c r="H576" s="245"/>
      <c r="L576" s="204"/>
      <c r="M576" s="204"/>
      <c r="N576" s="204"/>
      <c r="O576" s="204"/>
      <c r="Q576" s="204"/>
      <c r="R576" s="204"/>
      <c r="U576" s="244"/>
    </row>
    <row r="577" spans="1:21" s="163" customFormat="1" ht="12.75">
      <c r="A577" s="243"/>
      <c r="B577" s="243"/>
      <c r="C577" s="243"/>
      <c r="D577" s="243"/>
      <c r="E577" s="243"/>
      <c r="F577" s="243"/>
      <c r="G577" s="243"/>
      <c r="H577" s="245"/>
      <c r="L577" s="204"/>
      <c r="M577" s="204"/>
      <c r="N577" s="204"/>
      <c r="O577" s="204"/>
      <c r="Q577" s="204"/>
      <c r="R577" s="204"/>
      <c r="U577" s="244"/>
    </row>
    <row r="578" spans="1:21" s="163" customFormat="1" ht="12.75">
      <c r="A578" s="243"/>
      <c r="B578" s="243"/>
      <c r="C578" s="243"/>
      <c r="D578" s="243"/>
      <c r="E578" s="243"/>
      <c r="F578" s="243"/>
      <c r="G578" s="243"/>
      <c r="H578" s="245"/>
      <c r="L578" s="204"/>
      <c r="M578" s="204"/>
      <c r="N578" s="204"/>
      <c r="O578" s="204"/>
      <c r="Q578" s="204"/>
      <c r="R578" s="204"/>
      <c r="U578" s="244"/>
    </row>
    <row r="579" spans="1:21" s="163" customFormat="1" ht="12.75">
      <c r="A579" s="243"/>
      <c r="B579" s="243"/>
      <c r="C579" s="243"/>
      <c r="D579" s="243"/>
      <c r="E579" s="243"/>
      <c r="F579" s="243"/>
      <c r="G579" s="243"/>
      <c r="H579" s="245"/>
      <c r="L579" s="204"/>
      <c r="M579" s="204"/>
      <c r="N579" s="204"/>
      <c r="O579" s="204"/>
      <c r="Q579" s="204"/>
      <c r="R579" s="204"/>
      <c r="U579" s="244"/>
    </row>
    <row r="580" spans="1:21" s="163" customFormat="1" ht="12.75">
      <c r="A580" s="243"/>
      <c r="B580" s="243"/>
      <c r="C580" s="243"/>
      <c r="D580" s="243"/>
      <c r="E580" s="243"/>
      <c r="F580" s="243"/>
      <c r="G580" s="243"/>
      <c r="H580" s="245"/>
      <c r="L580" s="204"/>
      <c r="M580" s="204"/>
      <c r="N580" s="204"/>
      <c r="O580" s="204"/>
      <c r="Q580" s="204"/>
      <c r="R580" s="204"/>
      <c r="U580" s="244"/>
    </row>
    <row r="581" spans="1:21" s="163" customFormat="1" ht="12.75">
      <c r="A581" s="243"/>
      <c r="B581" s="243"/>
      <c r="C581" s="243"/>
      <c r="D581" s="243"/>
      <c r="E581" s="243"/>
      <c r="F581" s="243"/>
      <c r="G581" s="243"/>
      <c r="H581" s="245"/>
      <c r="L581" s="204"/>
      <c r="M581" s="204"/>
      <c r="N581" s="204"/>
      <c r="O581" s="204"/>
      <c r="Q581" s="204"/>
      <c r="R581" s="204"/>
      <c r="U581" s="244"/>
    </row>
    <row r="582" spans="1:21" s="163" customFormat="1" ht="12.75">
      <c r="A582" s="243"/>
      <c r="B582" s="243"/>
      <c r="C582" s="243"/>
      <c r="D582" s="243"/>
      <c r="E582" s="243"/>
      <c r="F582" s="243"/>
      <c r="G582" s="243"/>
      <c r="H582" s="245"/>
      <c r="L582" s="204"/>
      <c r="M582" s="204"/>
      <c r="N582" s="204"/>
      <c r="O582" s="204"/>
      <c r="Q582" s="204"/>
      <c r="R582" s="204"/>
      <c r="U582" s="244"/>
    </row>
    <row r="583" spans="1:21" s="163" customFormat="1" ht="12.75">
      <c r="A583" s="243"/>
      <c r="B583" s="243"/>
      <c r="C583" s="243"/>
      <c r="D583" s="243"/>
      <c r="E583" s="243"/>
      <c r="F583" s="243"/>
      <c r="G583" s="243"/>
      <c r="H583" s="245"/>
      <c r="L583" s="204"/>
      <c r="M583" s="204"/>
      <c r="N583" s="204"/>
      <c r="O583" s="204"/>
      <c r="Q583" s="204"/>
      <c r="R583" s="204"/>
      <c r="U583" s="244"/>
    </row>
    <row r="584" spans="1:21" s="163" customFormat="1" ht="12.75">
      <c r="A584" s="243"/>
      <c r="B584" s="243"/>
      <c r="C584" s="243"/>
      <c r="D584" s="243"/>
      <c r="E584" s="243"/>
      <c r="F584" s="243"/>
      <c r="G584" s="243"/>
      <c r="H584" s="245"/>
      <c r="L584" s="204"/>
      <c r="M584" s="204"/>
      <c r="N584" s="204"/>
      <c r="O584" s="204"/>
      <c r="Q584" s="204"/>
      <c r="R584" s="204"/>
      <c r="U584" s="244"/>
    </row>
    <row r="585" spans="1:21" s="163" customFormat="1" ht="12.75">
      <c r="A585" s="243"/>
      <c r="B585" s="243"/>
      <c r="C585" s="243"/>
      <c r="D585" s="243"/>
      <c r="E585" s="243"/>
      <c r="F585" s="243"/>
      <c r="G585" s="243"/>
      <c r="H585" s="245"/>
      <c r="L585" s="204"/>
      <c r="M585" s="204"/>
      <c r="N585" s="204"/>
      <c r="O585" s="204"/>
      <c r="Q585" s="204"/>
      <c r="R585" s="204"/>
      <c r="U585" s="244"/>
    </row>
    <row r="586" spans="1:21" s="163" customFormat="1" ht="12.75">
      <c r="A586" s="243"/>
      <c r="B586" s="243"/>
      <c r="C586" s="243"/>
      <c r="D586" s="243"/>
      <c r="E586" s="243"/>
      <c r="F586" s="243"/>
      <c r="G586" s="243"/>
      <c r="H586" s="245"/>
      <c r="L586" s="204"/>
      <c r="M586" s="204"/>
      <c r="N586" s="204"/>
      <c r="O586" s="204"/>
      <c r="Q586" s="204"/>
      <c r="R586" s="204"/>
      <c r="U586" s="244"/>
    </row>
    <row r="587" spans="1:21" s="163" customFormat="1" ht="12.75">
      <c r="A587" s="243"/>
      <c r="B587" s="243"/>
      <c r="C587" s="243"/>
      <c r="D587" s="243"/>
      <c r="E587" s="243"/>
      <c r="F587" s="243"/>
      <c r="G587" s="243"/>
      <c r="H587" s="245"/>
      <c r="L587" s="204"/>
      <c r="M587" s="204"/>
      <c r="N587" s="204"/>
      <c r="O587" s="204"/>
      <c r="Q587" s="204"/>
      <c r="R587" s="204"/>
      <c r="U587" s="244"/>
    </row>
    <row r="588" spans="1:21" s="163" customFormat="1" ht="12.75">
      <c r="A588" s="243"/>
      <c r="B588" s="243"/>
      <c r="C588" s="243"/>
      <c r="D588" s="243"/>
      <c r="E588" s="243"/>
      <c r="F588" s="243"/>
      <c r="G588" s="243"/>
      <c r="H588" s="245"/>
      <c r="L588" s="204"/>
      <c r="M588" s="204"/>
      <c r="N588" s="204"/>
      <c r="O588" s="204"/>
      <c r="Q588" s="204"/>
      <c r="R588" s="204"/>
      <c r="U588" s="244"/>
    </row>
    <row r="589" spans="1:21" s="163" customFormat="1" ht="12.75">
      <c r="A589" s="243"/>
      <c r="B589" s="243"/>
      <c r="C589" s="243"/>
      <c r="D589" s="243"/>
      <c r="E589" s="243"/>
      <c r="F589" s="243"/>
      <c r="G589" s="243"/>
      <c r="H589" s="245"/>
      <c r="L589" s="204"/>
      <c r="M589" s="204"/>
      <c r="N589" s="204"/>
      <c r="O589" s="204"/>
      <c r="Q589" s="204"/>
      <c r="R589" s="204"/>
      <c r="U589" s="244"/>
    </row>
    <row r="590" spans="1:21" s="163" customFormat="1" ht="12.75">
      <c r="A590" s="243"/>
      <c r="B590" s="243"/>
      <c r="C590" s="243"/>
      <c r="D590" s="243"/>
      <c r="E590" s="243"/>
      <c r="F590" s="243"/>
      <c r="G590" s="243"/>
      <c r="H590" s="245"/>
      <c r="L590" s="204"/>
      <c r="M590" s="204"/>
      <c r="N590" s="204"/>
      <c r="O590" s="204"/>
      <c r="Q590" s="204"/>
      <c r="R590" s="204"/>
      <c r="U590" s="244"/>
    </row>
    <row r="591" spans="1:21" s="163" customFormat="1" ht="12.75">
      <c r="A591" s="243"/>
      <c r="B591" s="243"/>
      <c r="C591" s="243"/>
      <c r="D591" s="243"/>
      <c r="E591" s="243"/>
      <c r="F591" s="243"/>
      <c r="G591" s="243"/>
      <c r="H591" s="245"/>
      <c r="L591" s="204"/>
      <c r="M591" s="204"/>
      <c r="N591" s="204"/>
      <c r="O591" s="204"/>
      <c r="Q591" s="204"/>
      <c r="R591" s="204"/>
      <c r="U591" s="244"/>
    </row>
    <row r="592" spans="1:21" s="163" customFormat="1" ht="12.75">
      <c r="A592" s="243"/>
      <c r="B592" s="243"/>
      <c r="C592" s="243"/>
      <c r="D592" s="243"/>
      <c r="E592" s="243"/>
      <c r="F592" s="243"/>
      <c r="G592" s="243"/>
      <c r="H592" s="245"/>
      <c r="L592" s="204"/>
      <c r="M592" s="204"/>
      <c r="N592" s="204"/>
      <c r="O592" s="204"/>
      <c r="Q592" s="204"/>
      <c r="R592" s="204"/>
      <c r="U592" s="244"/>
    </row>
    <row r="593" spans="1:21" s="163" customFormat="1" ht="12.75">
      <c r="A593" s="243"/>
      <c r="B593" s="243"/>
      <c r="C593" s="243"/>
      <c r="D593" s="243"/>
      <c r="E593" s="243"/>
      <c r="F593" s="243"/>
      <c r="G593" s="243"/>
      <c r="H593" s="245"/>
      <c r="L593" s="204"/>
      <c r="M593" s="204"/>
      <c r="N593" s="204"/>
      <c r="O593" s="204"/>
      <c r="Q593" s="204"/>
      <c r="R593" s="204"/>
      <c r="U593" s="244"/>
    </row>
    <row r="594" spans="1:21" s="163" customFormat="1" ht="12.75">
      <c r="A594" s="243"/>
      <c r="B594" s="243"/>
      <c r="C594" s="243"/>
      <c r="D594" s="243"/>
      <c r="E594" s="243"/>
      <c r="F594" s="243"/>
      <c r="G594" s="243"/>
      <c r="H594" s="245"/>
      <c r="L594" s="204"/>
      <c r="M594" s="204"/>
      <c r="N594" s="204"/>
      <c r="O594" s="204"/>
      <c r="Q594" s="204"/>
      <c r="R594" s="204"/>
      <c r="U594" s="244"/>
    </row>
    <row r="595" spans="1:21" s="163" customFormat="1" ht="12.75">
      <c r="A595" s="243"/>
      <c r="B595" s="243"/>
      <c r="C595" s="243"/>
      <c r="D595" s="243"/>
      <c r="E595" s="243"/>
      <c r="F595" s="243"/>
      <c r="G595" s="243"/>
      <c r="H595" s="245"/>
      <c r="L595" s="204"/>
      <c r="M595" s="204"/>
      <c r="N595" s="204"/>
      <c r="O595" s="204"/>
      <c r="Q595" s="204"/>
      <c r="R595" s="204"/>
      <c r="U595" s="244"/>
    </row>
    <row r="596" spans="1:21" s="163" customFormat="1" ht="12.75">
      <c r="A596" s="243"/>
      <c r="B596" s="243"/>
      <c r="C596" s="243"/>
      <c r="D596" s="243"/>
      <c r="E596" s="243"/>
      <c r="F596" s="243"/>
      <c r="G596" s="243"/>
      <c r="H596" s="245"/>
      <c r="L596" s="204"/>
      <c r="M596" s="204"/>
      <c r="N596" s="204"/>
      <c r="O596" s="204"/>
      <c r="Q596" s="204"/>
      <c r="R596" s="204"/>
      <c r="U596" s="244"/>
    </row>
    <row r="597" spans="1:21" s="163" customFormat="1" ht="12.75">
      <c r="A597" s="243"/>
      <c r="B597" s="243"/>
      <c r="C597" s="243"/>
      <c r="D597" s="243"/>
      <c r="E597" s="243"/>
      <c r="F597" s="243"/>
      <c r="G597" s="243"/>
      <c r="H597" s="245"/>
      <c r="L597" s="204"/>
      <c r="M597" s="204"/>
      <c r="N597" s="204"/>
      <c r="O597" s="204"/>
      <c r="Q597" s="204"/>
      <c r="R597" s="204"/>
      <c r="U597" s="244"/>
    </row>
    <row r="598" spans="1:21" s="163" customFormat="1" ht="12.75">
      <c r="A598" s="243"/>
      <c r="B598" s="243"/>
      <c r="C598" s="243"/>
      <c r="D598" s="243"/>
      <c r="E598" s="243"/>
      <c r="F598" s="243"/>
      <c r="G598" s="243"/>
      <c r="H598" s="245"/>
      <c r="L598" s="204"/>
      <c r="M598" s="204"/>
      <c r="N598" s="204"/>
      <c r="O598" s="204"/>
      <c r="Q598" s="204"/>
      <c r="R598" s="204"/>
      <c r="U598" s="244"/>
    </row>
    <row r="599" spans="1:21" s="163" customFormat="1" ht="12.75">
      <c r="A599" s="243"/>
      <c r="B599" s="243"/>
      <c r="C599" s="243"/>
      <c r="D599" s="243"/>
      <c r="E599" s="243"/>
      <c r="F599" s="243"/>
      <c r="G599" s="243"/>
      <c r="H599" s="245"/>
      <c r="L599" s="204"/>
      <c r="M599" s="204"/>
      <c r="N599" s="204"/>
      <c r="O599" s="204"/>
      <c r="Q599" s="204"/>
      <c r="R599" s="204"/>
      <c r="U599" s="244"/>
    </row>
    <row r="600" spans="1:21" s="163" customFormat="1" ht="12.75">
      <c r="A600" s="243"/>
      <c r="B600" s="243"/>
      <c r="C600" s="243"/>
      <c r="D600" s="243"/>
      <c r="E600" s="243"/>
      <c r="F600" s="243"/>
      <c r="G600" s="243"/>
      <c r="H600" s="245"/>
      <c r="L600" s="204"/>
      <c r="M600" s="204"/>
      <c r="N600" s="204"/>
      <c r="O600" s="204"/>
      <c r="Q600" s="204"/>
      <c r="R600" s="204"/>
      <c r="U600" s="244"/>
    </row>
    <row r="601" spans="1:21" s="163" customFormat="1" ht="12.75">
      <c r="A601" s="243"/>
      <c r="B601" s="243"/>
      <c r="C601" s="243"/>
      <c r="D601" s="243"/>
      <c r="E601" s="243"/>
      <c r="F601" s="243"/>
      <c r="G601" s="243"/>
      <c r="H601" s="245"/>
      <c r="L601" s="204"/>
      <c r="M601" s="204"/>
      <c r="N601" s="204"/>
      <c r="O601" s="204"/>
      <c r="Q601" s="204"/>
      <c r="R601" s="204"/>
      <c r="U601" s="244"/>
    </row>
    <row r="602" spans="1:21" s="163" customFormat="1" ht="12.75">
      <c r="A602" s="243"/>
      <c r="B602" s="243"/>
      <c r="C602" s="243"/>
      <c r="D602" s="243"/>
      <c r="E602" s="243"/>
      <c r="F602" s="243"/>
      <c r="G602" s="243"/>
      <c r="H602" s="245"/>
      <c r="L602" s="204"/>
      <c r="M602" s="204"/>
      <c r="N602" s="204"/>
      <c r="O602" s="204"/>
      <c r="Q602" s="204"/>
      <c r="R602" s="204"/>
      <c r="U602" s="244"/>
    </row>
    <row r="603" spans="1:21" s="163" customFormat="1" ht="12.75">
      <c r="A603" s="243"/>
      <c r="B603" s="243"/>
      <c r="C603" s="243"/>
      <c r="D603" s="243"/>
      <c r="E603" s="243"/>
      <c r="F603" s="243"/>
      <c r="G603" s="243"/>
      <c r="H603" s="245"/>
      <c r="L603" s="204"/>
      <c r="M603" s="204"/>
      <c r="N603" s="204"/>
      <c r="O603" s="204"/>
      <c r="Q603" s="204"/>
      <c r="R603" s="204"/>
      <c r="U603" s="244"/>
    </row>
    <row r="604" spans="1:21" s="163" customFormat="1" ht="12.75">
      <c r="A604" s="243"/>
      <c r="B604" s="243"/>
      <c r="C604" s="243"/>
      <c r="D604" s="243"/>
      <c r="E604" s="243"/>
      <c r="F604" s="243"/>
      <c r="G604" s="243"/>
      <c r="H604" s="245"/>
      <c r="L604" s="204"/>
      <c r="M604" s="204"/>
      <c r="N604" s="204"/>
      <c r="O604" s="204"/>
      <c r="Q604" s="204"/>
      <c r="R604" s="204"/>
      <c r="U604" s="244"/>
    </row>
    <row r="605" spans="1:21" s="163" customFormat="1" ht="12.75">
      <c r="A605" s="243"/>
      <c r="B605" s="243"/>
      <c r="C605" s="243"/>
      <c r="D605" s="243"/>
      <c r="E605" s="243"/>
      <c r="F605" s="243"/>
      <c r="G605" s="243"/>
      <c r="H605" s="245"/>
      <c r="L605" s="204"/>
      <c r="M605" s="204"/>
      <c r="N605" s="204"/>
      <c r="O605" s="204"/>
      <c r="Q605" s="204"/>
      <c r="R605" s="204"/>
      <c r="U605" s="244"/>
    </row>
    <row r="606" spans="1:21" s="163" customFormat="1" ht="12.75">
      <c r="A606" s="243"/>
      <c r="B606" s="243"/>
      <c r="C606" s="243"/>
      <c r="D606" s="243"/>
      <c r="E606" s="243"/>
      <c r="F606" s="243"/>
      <c r="G606" s="243"/>
      <c r="H606" s="245"/>
      <c r="L606" s="204"/>
      <c r="M606" s="204"/>
      <c r="N606" s="204"/>
      <c r="O606" s="204"/>
      <c r="Q606" s="204"/>
      <c r="R606" s="204"/>
      <c r="U606" s="244"/>
    </row>
    <row r="607" spans="1:21" s="163" customFormat="1" ht="12.75">
      <c r="A607" s="243"/>
      <c r="B607" s="243"/>
      <c r="C607" s="243"/>
      <c r="D607" s="243"/>
      <c r="E607" s="243"/>
      <c r="F607" s="243"/>
      <c r="G607" s="243"/>
      <c r="H607" s="245"/>
      <c r="L607" s="204"/>
      <c r="M607" s="204"/>
      <c r="N607" s="204"/>
      <c r="O607" s="204"/>
      <c r="Q607" s="204"/>
      <c r="R607" s="204"/>
      <c r="U607" s="244"/>
    </row>
    <row r="608" spans="1:21" s="163" customFormat="1" ht="12.75">
      <c r="A608" s="243"/>
      <c r="B608" s="243"/>
      <c r="C608" s="243"/>
      <c r="D608" s="243"/>
      <c r="E608" s="243"/>
      <c r="F608" s="243"/>
      <c r="G608" s="243"/>
      <c r="H608" s="245"/>
      <c r="L608" s="204"/>
      <c r="M608" s="204"/>
      <c r="N608" s="204"/>
      <c r="O608" s="204"/>
      <c r="Q608" s="204"/>
      <c r="R608" s="204"/>
      <c r="U608" s="244"/>
    </row>
    <row r="609" spans="1:21" s="163" customFormat="1" ht="12.75">
      <c r="A609" s="243"/>
      <c r="B609" s="243"/>
      <c r="C609" s="243"/>
      <c r="D609" s="243"/>
      <c r="E609" s="243"/>
      <c r="F609" s="243"/>
      <c r="G609" s="243"/>
      <c r="H609" s="245"/>
      <c r="L609" s="204"/>
      <c r="M609" s="204"/>
      <c r="N609" s="204"/>
      <c r="O609" s="204"/>
      <c r="Q609" s="204"/>
      <c r="R609" s="204"/>
      <c r="U609" s="244"/>
    </row>
    <row r="610" spans="1:21" s="163" customFormat="1" ht="12.75">
      <c r="A610" s="243"/>
      <c r="B610" s="243"/>
      <c r="C610" s="243"/>
      <c r="D610" s="243"/>
      <c r="E610" s="243"/>
      <c r="F610" s="243"/>
      <c r="G610" s="243"/>
      <c r="H610" s="245"/>
      <c r="L610" s="204"/>
      <c r="M610" s="204"/>
      <c r="N610" s="204"/>
      <c r="O610" s="204"/>
      <c r="Q610" s="204"/>
      <c r="R610" s="204"/>
      <c r="U610" s="244"/>
    </row>
    <row r="611" spans="1:21" s="163" customFormat="1" ht="12.75">
      <c r="A611" s="243"/>
      <c r="B611" s="243"/>
      <c r="C611" s="243"/>
      <c r="D611" s="243"/>
      <c r="E611" s="243"/>
      <c r="F611" s="243"/>
      <c r="G611" s="243"/>
      <c r="H611" s="245"/>
      <c r="L611" s="204"/>
      <c r="M611" s="204"/>
      <c r="N611" s="204"/>
      <c r="O611" s="204"/>
      <c r="Q611" s="204"/>
      <c r="R611" s="204"/>
      <c r="U611" s="244"/>
    </row>
    <row r="612" spans="1:21" s="163" customFormat="1" ht="12.75">
      <c r="A612" s="243"/>
      <c r="B612" s="243"/>
      <c r="C612" s="243"/>
      <c r="D612" s="243"/>
      <c r="E612" s="243"/>
      <c r="F612" s="243"/>
      <c r="G612" s="243"/>
      <c r="H612" s="245"/>
      <c r="L612" s="204"/>
      <c r="M612" s="204"/>
      <c r="N612" s="204"/>
      <c r="O612" s="204"/>
      <c r="Q612" s="204"/>
      <c r="R612" s="204"/>
      <c r="U612" s="244"/>
    </row>
    <row r="613" spans="1:21" s="163" customFormat="1" ht="12.75">
      <c r="A613" s="243"/>
      <c r="B613" s="243"/>
      <c r="C613" s="243"/>
      <c r="D613" s="243"/>
      <c r="E613" s="243"/>
      <c r="F613" s="243"/>
      <c r="G613" s="243"/>
      <c r="H613" s="245"/>
      <c r="L613" s="204"/>
      <c r="M613" s="204"/>
      <c r="N613" s="204"/>
      <c r="O613" s="204"/>
      <c r="Q613" s="204"/>
      <c r="R613" s="204"/>
      <c r="U613" s="244"/>
    </row>
    <row r="614" spans="1:21" s="163" customFormat="1" ht="12.75">
      <c r="A614" s="243"/>
      <c r="B614" s="243"/>
      <c r="C614" s="243"/>
      <c r="D614" s="243"/>
      <c r="E614" s="243"/>
      <c r="F614" s="243"/>
      <c r="G614" s="243"/>
      <c r="H614" s="245"/>
      <c r="L614" s="204"/>
      <c r="M614" s="204"/>
      <c r="N614" s="204"/>
      <c r="O614" s="204"/>
      <c r="Q614" s="204"/>
      <c r="R614" s="204"/>
      <c r="U614" s="244"/>
    </row>
    <row r="615" spans="1:21" s="163" customFormat="1" ht="12.75">
      <c r="A615" s="243"/>
      <c r="B615" s="243"/>
      <c r="C615" s="243"/>
      <c r="D615" s="243"/>
      <c r="E615" s="243"/>
      <c r="F615" s="243"/>
      <c r="G615" s="243"/>
      <c r="H615" s="245"/>
      <c r="L615" s="204"/>
      <c r="M615" s="204"/>
      <c r="N615" s="204"/>
      <c r="O615" s="204"/>
      <c r="Q615" s="204"/>
      <c r="R615" s="204"/>
      <c r="U615" s="244"/>
    </row>
    <row r="616" spans="1:21" s="163" customFormat="1" ht="12.75">
      <c r="A616" s="243"/>
      <c r="B616" s="243"/>
      <c r="C616" s="243"/>
      <c r="D616" s="243"/>
      <c r="E616" s="243"/>
      <c r="F616" s="243"/>
      <c r="G616" s="243"/>
      <c r="H616" s="245"/>
      <c r="L616" s="204"/>
      <c r="M616" s="204"/>
      <c r="N616" s="204"/>
      <c r="O616" s="204"/>
      <c r="Q616" s="204"/>
      <c r="R616" s="204"/>
      <c r="U616" s="244"/>
    </row>
    <row r="617" spans="1:21" s="163" customFormat="1" ht="12.75">
      <c r="A617" s="243"/>
      <c r="B617" s="243"/>
      <c r="C617" s="243"/>
      <c r="D617" s="243"/>
      <c r="E617" s="243"/>
      <c r="F617" s="243"/>
      <c r="G617" s="243"/>
      <c r="H617" s="245"/>
      <c r="L617" s="204"/>
      <c r="M617" s="204"/>
      <c r="N617" s="204"/>
      <c r="O617" s="204"/>
      <c r="Q617" s="204"/>
      <c r="R617" s="204"/>
      <c r="U617" s="244"/>
    </row>
    <row r="618" spans="1:21" s="163" customFormat="1" ht="12.75">
      <c r="A618" s="243"/>
      <c r="B618" s="243"/>
      <c r="C618" s="243"/>
      <c r="D618" s="243"/>
      <c r="E618" s="243"/>
      <c r="F618" s="243"/>
      <c r="G618" s="243"/>
      <c r="H618" s="245"/>
      <c r="L618" s="204"/>
      <c r="M618" s="204"/>
      <c r="N618" s="204"/>
      <c r="O618" s="204"/>
      <c r="Q618" s="204"/>
      <c r="R618" s="204"/>
      <c r="U618" s="244"/>
    </row>
    <row r="619" spans="1:21" s="163" customFormat="1" ht="12.75">
      <c r="A619" s="243"/>
      <c r="B619" s="243"/>
      <c r="C619" s="243"/>
      <c r="D619" s="243"/>
      <c r="E619" s="243"/>
      <c r="F619" s="243"/>
      <c r="G619" s="243"/>
      <c r="H619" s="245"/>
      <c r="L619" s="204"/>
      <c r="M619" s="204"/>
      <c r="N619" s="204"/>
      <c r="O619" s="204"/>
      <c r="Q619" s="204"/>
      <c r="R619" s="204"/>
      <c r="U619" s="244"/>
    </row>
    <row r="620" spans="1:21" s="163" customFormat="1" ht="12.75">
      <c r="A620" s="243"/>
      <c r="B620" s="243"/>
      <c r="C620" s="243"/>
      <c r="D620" s="243"/>
      <c r="E620" s="243"/>
      <c r="F620" s="243"/>
      <c r="G620" s="243"/>
      <c r="H620" s="245"/>
      <c r="L620" s="204"/>
      <c r="M620" s="204"/>
      <c r="N620" s="204"/>
      <c r="O620" s="204"/>
      <c r="Q620" s="204"/>
      <c r="R620" s="204"/>
      <c r="U620" s="244"/>
    </row>
    <row r="621" spans="1:21" s="163" customFormat="1" ht="12.75">
      <c r="A621" s="243"/>
      <c r="B621" s="243"/>
      <c r="C621" s="243"/>
      <c r="D621" s="243"/>
      <c r="E621" s="243"/>
      <c r="F621" s="243"/>
      <c r="G621" s="243"/>
      <c r="H621" s="245"/>
      <c r="L621" s="204"/>
      <c r="M621" s="204"/>
      <c r="N621" s="204"/>
      <c r="O621" s="204"/>
      <c r="Q621" s="204"/>
      <c r="R621" s="204"/>
      <c r="U621" s="244"/>
    </row>
    <row r="622" spans="1:21" s="163" customFormat="1" ht="12.75">
      <c r="A622" s="243"/>
      <c r="B622" s="243"/>
      <c r="C622" s="243"/>
      <c r="D622" s="243"/>
      <c r="E622" s="243"/>
      <c r="F622" s="243"/>
      <c r="G622" s="243"/>
      <c r="H622" s="245"/>
      <c r="L622" s="204"/>
      <c r="M622" s="204"/>
      <c r="N622" s="204"/>
      <c r="O622" s="204"/>
      <c r="Q622" s="204"/>
      <c r="R622" s="204"/>
      <c r="U622" s="244"/>
    </row>
    <row r="623" spans="1:21" s="163" customFormat="1" ht="12.75">
      <c r="A623" s="243"/>
      <c r="B623" s="243"/>
      <c r="C623" s="243"/>
      <c r="D623" s="243"/>
      <c r="E623" s="243"/>
      <c r="F623" s="243"/>
      <c r="G623" s="243"/>
      <c r="H623" s="245"/>
      <c r="L623" s="204"/>
      <c r="M623" s="204"/>
      <c r="N623" s="204"/>
      <c r="O623" s="204"/>
      <c r="Q623" s="204"/>
      <c r="R623" s="204"/>
      <c r="U623" s="244"/>
    </row>
    <row r="624" spans="1:21" s="163" customFormat="1" ht="12.75">
      <c r="A624" s="243"/>
      <c r="B624" s="243"/>
      <c r="C624" s="243"/>
      <c r="D624" s="243"/>
      <c r="E624" s="243"/>
      <c r="F624" s="243"/>
      <c r="G624" s="243"/>
      <c r="H624" s="245"/>
      <c r="L624" s="204"/>
      <c r="M624" s="204"/>
      <c r="N624" s="204"/>
      <c r="O624" s="204"/>
      <c r="Q624" s="204"/>
      <c r="R624" s="204"/>
      <c r="U624" s="244"/>
    </row>
    <row r="625" spans="1:21" s="163" customFormat="1" ht="12.75">
      <c r="A625" s="243"/>
      <c r="B625" s="243"/>
      <c r="C625" s="243"/>
      <c r="D625" s="243"/>
      <c r="E625" s="243"/>
      <c r="F625" s="243"/>
      <c r="G625" s="243"/>
      <c r="H625" s="245"/>
      <c r="L625" s="204"/>
      <c r="M625" s="204"/>
      <c r="N625" s="204"/>
      <c r="O625" s="204"/>
      <c r="Q625" s="204"/>
      <c r="R625" s="204"/>
      <c r="U625" s="244"/>
    </row>
    <row r="626" spans="1:21" s="163" customFormat="1" ht="12.75">
      <c r="A626" s="243"/>
      <c r="B626" s="243"/>
      <c r="C626" s="243"/>
      <c r="D626" s="243"/>
      <c r="E626" s="243"/>
      <c r="F626" s="243"/>
      <c r="G626" s="243"/>
      <c r="H626" s="245"/>
      <c r="L626" s="204"/>
      <c r="M626" s="204"/>
      <c r="N626" s="204"/>
      <c r="O626" s="204"/>
      <c r="Q626" s="204"/>
      <c r="R626" s="204"/>
      <c r="U626" s="244"/>
    </row>
    <row r="627" spans="1:21" s="163" customFormat="1" ht="12.75">
      <c r="A627" s="243"/>
      <c r="B627" s="243"/>
      <c r="C627" s="243"/>
      <c r="D627" s="243"/>
      <c r="E627" s="243"/>
      <c r="F627" s="243"/>
      <c r="G627" s="243"/>
      <c r="H627" s="245"/>
      <c r="L627" s="204"/>
      <c r="M627" s="204"/>
      <c r="N627" s="204"/>
      <c r="O627" s="204"/>
      <c r="Q627" s="204"/>
      <c r="R627" s="204"/>
      <c r="U627" s="244"/>
    </row>
    <row r="628" spans="1:21" s="163" customFormat="1" ht="12.75">
      <c r="A628" s="243"/>
      <c r="B628" s="243"/>
      <c r="C628" s="243"/>
      <c r="D628" s="243"/>
      <c r="E628" s="243"/>
      <c r="F628" s="243"/>
      <c r="G628" s="243"/>
      <c r="H628" s="245"/>
      <c r="L628" s="204"/>
      <c r="M628" s="204"/>
      <c r="N628" s="204"/>
      <c r="O628" s="204"/>
      <c r="Q628" s="204"/>
      <c r="R628" s="204"/>
      <c r="U628" s="244"/>
    </row>
    <row r="629" spans="1:21" s="163" customFormat="1" ht="12.75">
      <c r="A629" s="243"/>
      <c r="B629" s="243"/>
      <c r="C629" s="243"/>
      <c r="D629" s="243"/>
      <c r="E629" s="243"/>
      <c r="F629" s="243"/>
      <c r="G629" s="243"/>
      <c r="H629" s="245"/>
      <c r="L629" s="204"/>
      <c r="M629" s="204"/>
      <c r="N629" s="204"/>
      <c r="O629" s="204"/>
      <c r="Q629" s="204"/>
      <c r="R629" s="204"/>
      <c r="U629" s="244"/>
    </row>
    <row r="630" spans="1:21" s="163" customFormat="1" ht="12.75">
      <c r="A630" s="243"/>
      <c r="B630" s="243"/>
      <c r="C630" s="243"/>
      <c r="D630" s="243"/>
      <c r="E630" s="243"/>
      <c r="F630" s="243"/>
      <c r="G630" s="243"/>
      <c r="H630" s="245"/>
      <c r="L630" s="204"/>
      <c r="M630" s="204"/>
      <c r="N630" s="204"/>
      <c r="O630" s="204"/>
      <c r="Q630" s="204"/>
      <c r="R630" s="204"/>
      <c r="U630" s="244"/>
    </row>
    <row r="631" spans="1:21" s="163" customFormat="1" ht="12.75">
      <c r="A631" s="243"/>
      <c r="B631" s="243"/>
      <c r="C631" s="243"/>
      <c r="D631" s="243"/>
      <c r="E631" s="243"/>
      <c r="F631" s="243"/>
      <c r="G631" s="243"/>
      <c r="H631" s="245"/>
      <c r="L631" s="204"/>
      <c r="M631" s="204"/>
      <c r="N631" s="204"/>
      <c r="O631" s="204"/>
      <c r="Q631" s="204"/>
      <c r="R631" s="204"/>
      <c r="U631" s="244"/>
    </row>
    <row r="632" spans="1:21" s="163" customFormat="1" ht="12.75">
      <c r="A632" s="243"/>
      <c r="B632" s="243"/>
      <c r="C632" s="243"/>
      <c r="D632" s="243"/>
      <c r="E632" s="243"/>
      <c r="F632" s="243"/>
      <c r="G632" s="243"/>
      <c r="H632" s="245"/>
      <c r="L632" s="204"/>
      <c r="M632" s="204"/>
      <c r="N632" s="204"/>
      <c r="O632" s="204"/>
      <c r="Q632" s="204"/>
      <c r="R632" s="204"/>
      <c r="U632" s="244"/>
    </row>
    <row r="633" spans="1:21" s="163" customFormat="1" ht="12.75">
      <c r="A633" s="243"/>
      <c r="B633" s="243"/>
      <c r="C633" s="243"/>
      <c r="D633" s="243"/>
      <c r="E633" s="243"/>
      <c r="F633" s="243"/>
      <c r="G633" s="243"/>
      <c r="H633" s="245"/>
      <c r="L633" s="204"/>
      <c r="M633" s="204"/>
      <c r="N633" s="204"/>
      <c r="O633" s="204"/>
      <c r="Q633" s="204"/>
      <c r="R633" s="204"/>
      <c r="U633" s="244"/>
    </row>
    <row r="634" spans="1:21" s="163" customFormat="1" ht="12.75">
      <c r="A634" s="243"/>
      <c r="B634" s="243"/>
      <c r="C634" s="243"/>
      <c r="D634" s="243"/>
      <c r="E634" s="243"/>
      <c r="F634" s="243"/>
      <c r="G634" s="243"/>
      <c r="H634" s="245"/>
      <c r="L634" s="204"/>
      <c r="M634" s="204"/>
      <c r="N634" s="204"/>
      <c r="O634" s="204"/>
      <c r="Q634" s="204"/>
      <c r="R634" s="204"/>
      <c r="U634" s="244"/>
    </row>
    <row r="635" spans="1:21" s="163" customFormat="1" ht="12.75">
      <c r="A635" s="243"/>
      <c r="B635" s="243"/>
      <c r="C635" s="243"/>
      <c r="D635" s="243"/>
      <c r="E635" s="243"/>
      <c r="F635" s="243"/>
      <c r="G635" s="243"/>
      <c r="H635" s="245"/>
      <c r="L635" s="204"/>
      <c r="M635" s="204"/>
      <c r="N635" s="204"/>
      <c r="O635" s="204"/>
      <c r="Q635" s="204"/>
      <c r="R635" s="204"/>
      <c r="U635" s="244"/>
    </row>
    <row r="636" spans="1:21" s="163" customFormat="1" ht="12.75">
      <c r="A636" s="243"/>
      <c r="B636" s="243"/>
      <c r="C636" s="243"/>
      <c r="D636" s="243"/>
      <c r="E636" s="243"/>
      <c r="F636" s="243"/>
      <c r="G636" s="243"/>
      <c r="H636" s="245"/>
      <c r="L636" s="204"/>
      <c r="M636" s="204"/>
      <c r="N636" s="204"/>
      <c r="O636" s="204"/>
      <c r="Q636" s="204"/>
      <c r="R636" s="204"/>
      <c r="U636" s="244"/>
    </row>
    <row r="637" spans="1:21" s="163" customFormat="1" ht="12.75">
      <c r="A637" s="243"/>
      <c r="B637" s="243"/>
      <c r="C637" s="243"/>
      <c r="D637" s="243"/>
      <c r="E637" s="243"/>
      <c r="F637" s="243"/>
      <c r="G637" s="243"/>
      <c r="H637" s="245"/>
      <c r="L637" s="204"/>
      <c r="M637" s="204"/>
      <c r="N637" s="204"/>
      <c r="O637" s="204"/>
      <c r="Q637" s="204"/>
      <c r="R637" s="204"/>
      <c r="U637" s="244"/>
    </row>
    <row r="638" spans="1:21" s="163" customFormat="1" ht="12.75">
      <c r="A638" s="243"/>
      <c r="B638" s="243"/>
      <c r="C638" s="243"/>
      <c r="D638" s="243"/>
      <c r="E638" s="243"/>
      <c r="F638" s="243"/>
      <c r="G638" s="243"/>
      <c r="H638" s="245"/>
      <c r="L638" s="204"/>
      <c r="M638" s="204"/>
      <c r="N638" s="204"/>
      <c r="O638" s="204"/>
      <c r="Q638" s="204"/>
      <c r="R638" s="204"/>
      <c r="U638" s="244"/>
    </row>
    <row r="639" spans="1:21" s="163" customFormat="1" ht="12.75">
      <c r="A639" s="243"/>
      <c r="B639" s="243"/>
      <c r="C639" s="243"/>
      <c r="D639" s="243"/>
      <c r="E639" s="243"/>
      <c r="F639" s="243"/>
      <c r="G639" s="243"/>
      <c r="H639" s="245"/>
      <c r="L639" s="204"/>
      <c r="M639" s="204"/>
      <c r="N639" s="204"/>
      <c r="O639" s="204"/>
      <c r="Q639" s="204"/>
      <c r="R639" s="204"/>
      <c r="U639" s="244"/>
    </row>
    <row r="640" spans="1:21" s="163" customFormat="1" ht="12.75">
      <c r="A640" s="243"/>
      <c r="B640" s="243"/>
      <c r="C640" s="243"/>
      <c r="D640" s="243"/>
      <c r="E640" s="243"/>
      <c r="F640" s="243"/>
      <c r="G640" s="243"/>
      <c r="H640" s="245"/>
      <c r="L640" s="204"/>
      <c r="M640" s="204"/>
      <c r="N640" s="204"/>
      <c r="O640" s="204"/>
      <c r="Q640" s="204"/>
      <c r="R640" s="204"/>
      <c r="U640" s="244"/>
    </row>
    <row r="641" spans="1:21" s="163" customFormat="1" ht="12.75">
      <c r="A641" s="243"/>
      <c r="B641" s="243"/>
      <c r="C641" s="243"/>
      <c r="D641" s="243"/>
      <c r="E641" s="243"/>
      <c r="F641" s="243"/>
      <c r="G641" s="243"/>
      <c r="H641" s="245"/>
      <c r="L641" s="204"/>
      <c r="M641" s="204"/>
      <c r="N641" s="204"/>
      <c r="O641" s="204"/>
      <c r="Q641" s="204"/>
      <c r="R641" s="204"/>
      <c r="U641" s="244"/>
    </row>
    <row r="642" spans="1:21" s="163" customFormat="1" ht="12.75">
      <c r="A642" s="243"/>
      <c r="B642" s="243"/>
      <c r="C642" s="243"/>
      <c r="D642" s="243"/>
      <c r="E642" s="243"/>
      <c r="F642" s="243"/>
      <c r="G642" s="243"/>
      <c r="H642" s="245"/>
      <c r="L642" s="204"/>
      <c r="M642" s="204"/>
      <c r="N642" s="204"/>
      <c r="O642" s="204"/>
      <c r="Q642" s="204"/>
      <c r="R642" s="204"/>
      <c r="U642" s="244"/>
    </row>
    <row r="643" spans="1:21" s="163" customFormat="1" ht="12.75">
      <c r="A643" s="243"/>
      <c r="B643" s="243"/>
      <c r="C643" s="243"/>
      <c r="D643" s="243"/>
      <c r="E643" s="243"/>
      <c r="F643" s="243"/>
      <c r="G643" s="243"/>
      <c r="H643" s="245"/>
      <c r="L643" s="204"/>
      <c r="M643" s="204"/>
      <c r="N643" s="204"/>
      <c r="O643" s="204"/>
      <c r="Q643" s="204"/>
      <c r="R643" s="204"/>
      <c r="U643" s="244"/>
    </row>
    <row r="644" spans="1:21" s="163" customFormat="1" ht="12.75">
      <c r="A644" s="243"/>
      <c r="B644" s="243"/>
      <c r="C644" s="243"/>
      <c r="D644" s="243"/>
      <c r="E644" s="243"/>
      <c r="F644" s="243"/>
      <c r="G644" s="243"/>
      <c r="H644" s="245"/>
      <c r="L644" s="204"/>
      <c r="M644" s="204"/>
      <c r="N644" s="204"/>
      <c r="O644" s="204"/>
      <c r="Q644" s="204"/>
      <c r="R644" s="204"/>
      <c r="U644" s="244"/>
    </row>
    <row r="645" spans="1:21" s="163" customFormat="1" ht="12.75">
      <c r="A645" s="243"/>
      <c r="B645" s="243"/>
      <c r="C645" s="243"/>
      <c r="D645" s="243"/>
      <c r="E645" s="243"/>
      <c r="F645" s="243"/>
      <c r="G645" s="243"/>
      <c r="H645" s="245"/>
      <c r="L645" s="204"/>
      <c r="M645" s="204"/>
      <c r="N645" s="204"/>
      <c r="O645" s="204"/>
      <c r="Q645" s="204"/>
      <c r="R645" s="204"/>
      <c r="U645" s="244"/>
    </row>
    <row r="646" spans="1:21" s="163" customFormat="1" ht="12.75">
      <c r="A646" s="243"/>
      <c r="B646" s="243"/>
      <c r="C646" s="243"/>
      <c r="D646" s="243"/>
      <c r="E646" s="243"/>
      <c r="F646" s="243"/>
      <c r="G646" s="243"/>
      <c r="H646" s="245"/>
      <c r="L646" s="204"/>
      <c r="M646" s="204"/>
      <c r="N646" s="204"/>
      <c r="O646" s="204"/>
      <c r="Q646" s="204"/>
      <c r="R646" s="204"/>
      <c r="U646" s="244"/>
    </row>
    <row r="647" spans="1:21" s="163" customFormat="1" ht="12.75">
      <c r="A647" s="243"/>
      <c r="B647" s="243"/>
      <c r="C647" s="243"/>
      <c r="D647" s="243"/>
      <c r="E647" s="243"/>
      <c r="F647" s="243"/>
      <c r="G647" s="243"/>
      <c r="H647" s="245"/>
      <c r="L647" s="204"/>
      <c r="M647" s="204"/>
      <c r="N647" s="204"/>
      <c r="O647" s="204"/>
      <c r="Q647" s="204"/>
      <c r="R647" s="204"/>
      <c r="U647" s="244"/>
    </row>
    <row r="648" spans="1:21" s="163" customFormat="1" ht="12.75">
      <c r="A648" s="243"/>
      <c r="B648" s="243"/>
      <c r="C648" s="243"/>
      <c r="D648" s="243"/>
      <c r="E648" s="243"/>
      <c r="F648" s="243"/>
      <c r="G648" s="243"/>
      <c r="H648" s="245"/>
      <c r="L648" s="204"/>
      <c r="M648" s="204"/>
      <c r="N648" s="204"/>
      <c r="O648" s="204"/>
      <c r="Q648" s="204"/>
      <c r="R648" s="204"/>
      <c r="U648" s="244"/>
    </row>
    <row r="649" spans="1:21" s="163" customFormat="1" ht="12.75">
      <c r="A649" s="243"/>
      <c r="B649" s="243"/>
      <c r="C649" s="243"/>
      <c r="D649" s="243"/>
      <c r="E649" s="243"/>
      <c r="F649" s="243"/>
      <c r="G649" s="243"/>
      <c r="H649" s="245"/>
      <c r="L649" s="204"/>
      <c r="M649" s="204"/>
      <c r="N649" s="204"/>
      <c r="O649" s="204"/>
      <c r="Q649" s="204"/>
      <c r="R649" s="204"/>
      <c r="U649" s="244"/>
    </row>
    <row r="650" spans="1:21" s="163" customFormat="1" ht="12.75">
      <c r="A650" s="243"/>
      <c r="B650" s="243"/>
      <c r="C650" s="243"/>
      <c r="D650" s="243"/>
      <c r="E650" s="243"/>
      <c r="F650" s="243"/>
      <c r="G650" s="243"/>
      <c r="H650" s="245"/>
      <c r="L650" s="204"/>
      <c r="M650" s="204"/>
      <c r="N650" s="204"/>
      <c r="O650" s="204"/>
      <c r="Q650" s="204"/>
      <c r="R650" s="204"/>
      <c r="U650" s="244"/>
    </row>
    <row r="651" spans="1:21" s="163" customFormat="1" ht="12.75">
      <c r="A651" s="243"/>
      <c r="B651" s="243"/>
      <c r="C651" s="243"/>
      <c r="D651" s="243"/>
      <c r="E651" s="243"/>
      <c r="F651" s="243"/>
      <c r="G651" s="243"/>
      <c r="H651" s="245"/>
      <c r="L651" s="204"/>
      <c r="M651" s="204"/>
      <c r="N651" s="204"/>
      <c r="O651" s="204"/>
      <c r="Q651" s="204"/>
      <c r="R651" s="204"/>
      <c r="U651" s="244"/>
    </row>
    <row r="652" spans="1:21" s="163" customFormat="1" ht="12.75">
      <c r="A652" s="243"/>
      <c r="B652" s="243"/>
      <c r="C652" s="243"/>
      <c r="D652" s="243"/>
      <c r="E652" s="243"/>
      <c r="F652" s="243"/>
      <c r="G652" s="243"/>
      <c r="H652" s="245"/>
      <c r="L652" s="204"/>
      <c r="M652" s="204"/>
      <c r="N652" s="204"/>
      <c r="O652" s="204"/>
      <c r="Q652" s="204"/>
      <c r="R652" s="204"/>
      <c r="U652" s="244"/>
    </row>
    <row r="653" spans="1:21" s="163" customFormat="1" ht="12.75">
      <c r="A653" s="243"/>
      <c r="B653" s="243"/>
      <c r="C653" s="243"/>
      <c r="D653" s="243"/>
      <c r="E653" s="243"/>
      <c r="F653" s="243"/>
      <c r="G653" s="243"/>
      <c r="H653" s="245"/>
      <c r="L653" s="204"/>
      <c r="M653" s="204"/>
      <c r="N653" s="204"/>
      <c r="O653" s="204"/>
      <c r="Q653" s="204"/>
      <c r="R653" s="204"/>
      <c r="U653" s="244"/>
    </row>
    <row r="654" spans="1:21" s="163" customFormat="1" ht="12.75">
      <c r="A654" s="243"/>
      <c r="B654" s="243"/>
      <c r="C654" s="243"/>
      <c r="D654" s="243"/>
      <c r="E654" s="243"/>
      <c r="F654" s="243"/>
      <c r="G654" s="243"/>
      <c r="H654" s="245"/>
      <c r="L654" s="204"/>
      <c r="M654" s="204"/>
      <c r="N654" s="204"/>
      <c r="O654" s="204"/>
      <c r="Q654" s="204"/>
      <c r="R654" s="204"/>
      <c r="U654" s="244"/>
    </row>
    <row r="655" spans="1:21" s="163" customFormat="1" ht="12.75">
      <c r="A655" s="243"/>
      <c r="B655" s="243"/>
      <c r="C655" s="243"/>
      <c r="D655" s="243"/>
      <c r="E655" s="243"/>
      <c r="F655" s="243"/>
      <c r="G655" s="243"/>
      <c r="H655" s="245"/>
      <c r="L655" s="204"/>
      <c r="M655" s="204"/>
      <c r="N655" s="204"/>
      <c r="O655" s="204"/>
      <c r="Q655" s="204"/>
      <c r="R655" s="204"/>
      <c r="U655" s="244"/>
    </row>
    <row r="656" spans="1:21" s="163" customFormat="1" ht="12.75">
      <c r="A656" s="243"/>
      <c r="B656" s="243"/>
      <c r="C656" s="243"/>
      <c r="D656" s="243"/>
      <c r="E656" s="243"/>
      <c r="F656" s="243"/>
      <c r="G656" s="243"/>
      <c r="H656" s="245"/>
      <c r="L656" s="204"/>
      <c r="M656" s="204"/>
      <c r="N656" s="204"/>
      <c r="O656" s="204"/>
      <c r="Q656" s="204"/>
      <c r="R656" s="204"/>
      <c r="U656" s="244"/>
    </row>
    <row r="657" spans="1:21" s="163" customFormat="1" ht="12.75">
      <c r="A657" s="243"/>
      <c r="B657" s="243"/>
      <c r="C657" s="243"/>
      <c r="D657" s="243"/>
      <c r="E657" s="243"/>
      <c r="F657" s="243"/>
      <c r="G657" s="243"/>
      <c r="H657" s="245"/>
      <c r="L657" s="204"/>
      <c r="M657" s="204"/>
      <c r="N657" s="204"/>
      <c r="O657" s="204"/>
      <c r="Q657" s="204"/>
      <c r="R657" s="204"/>
      <c r="U657" s="244"/>
    </row>
    <row r="658" spans="1:21" s="163" customFormat="1" ht="12.75">
      <c r="A658" s="243"/>
      <c r="B658" s="243"/>
      <c r="C658" s="243"/>
      <c r="D658" s="243"/>
      <c r="E658" s="243"/>
      <c r="F658" s="243"/>
      <c r="G658" s="243"/>
      <c r="H658" s="245"/>
      <c r="L658" s="204"/>
      <c r="M658" s="204"/>
      <c r="N658" s="204"/>
      <c r="O658" s="204"/>
      <c r="Q658" s="204"/>
      <c r="R658" s="204"/>
      <c r="U658" s="244"/>
    </row>
    <row r="659" spans="1:21" s="163" customFormat="1" ht="12.75">
      <c r="A659" s="243"/>
      <c r="B659" s="243"/>
      <c r="C659" s="243"/>
      <c r="D659" s="243"/>
      <c r="E659" s="243"/>
      <c r="F659" s="243"/>
      <c r="G659" s="243"/>
      <c r="H659" s="245"/>
      <c r="L659" s="204"/>
      <c r="M659" s="204"/>
      <c r="N659" s="204"/>
      <c r="O659" s="204"/>
      <c r="Q659" s="204"/>
      <c r="R659" s="204"/>
      <c r="U659" s="244"/>
    </row>
    <row r="660" spans="1:21" s="163" customFormat="1" ht="12.75">
      <c r="A660" s="243"/>
      <c r="B660" s="243"/>
      <c r="C660" s="243"/>
      <c r="D660" s="243"/>
      <c r="E660" s="243"/>
      <c r="F660" s="243"/>
      <c r="G660" s="243"/>
      <c r="H660" s="245"/>
      <c r="L660" s="204"/>
      <c r="M660" s="204"/>
      <c r="N660" s="204"/>
      <c r="O660" s="204"/>
      <c r="Q660" s="204"/>
      <c r="R660" s="204"/>
      <c r="U660" s="244"/>
    </row>
    <row r="661" spans="1:21" s="163" customFormat="1" ht="12.75">
      <c r="A661" s="243"/>
      <c r="B661" s="243"/>
      <c r="C661" s="243"/>
      <c r="D661" s="243"/>
      <c r="E661" s="243"/>
      <c r="F661" s="243"/>
      <c r="G661" s="243"/>
      <c r="H661" s="245"/>
      <c r="L661" s="204"/>
      <c r="M661" s="204"/>
      <c r="N661" s="204"/>
      <c r="O661" s="204"/>
      <c r="Q661" s="204"/>
      <c r="R661" s="204"/>
      <c r="U661" s="244"/>
    </row>
    <row r="662" spans="1:21" s="163" customFormat="1" ht="12.75">
      <c r="A662" s="243"/>
      <c r="B662" s="243"/>
      <c r="C662" s="243"/>
      <c r="D662" s="243"/>
      <c r="E662" s="243"/>
      <c r="F662" s="243"/>
      <c r="G662" s="243"/>
      <c r="H662" s="245"/>
      <c r="L662" s="204"/>
      <c r="M662" s="204"/>
      <c r="N662" s="204"/>
      <c r="O662" s="204"/>
      <c r="Q662" s="204"/>
      <c r="R662" s="204"/>
      <c r="U662" s="244"/>
    </row>
    <row r="663" spans="1:21" s="163" customFormat="1" ht="12.75">
      <c r="A663" s="243"/>
      <c r="B663" s="243"/>
      <c r="C663" s="243"/>
      <c r="D663" s="243"/>
      <c r="E663" s="243"/>
      <c r="F663" s="243"/>
      <c r="G663" s="243"/>
      <c r="H663" s="245"/>
      <c r="L663" s="204"/>
      <c r="M663" s="204"/>
      <c r="N663" s="204"/>
      <c r="O663" s="204"/>
      <c r="Q663" s="204"/>
      <c r="R663" s="204"/>
      <c r="U663" s="244"/>
    </row>
    <row r="664" spans="1:21" s="163" customFormat="1" ht="12.75">
      <c r="A664" s="243"/>
      <c r="B664" s="243"/>
      <c r="C664" s="243"/>
      <c r="D664" s="243"/>
      <c r="E664" s="243"/>
      <c r="F664" s="243"/>
      <c r="G664" s="243"/>
      <c r="H664" s="245"/>
      <c r="L664" s="204"/>
      <c r="M664" s="204"/>
      <c r="N664" s="204"/>
      <c r="O664" s="204"/>
      <c r="Q664" s="204"/>
      <c r="R664" s="204"/>
      <c r="U664" s="244"/>
    </row>
    <row r="665" spans="1:21" s="163" customFormat="1" ht="12.75">
      <c r="A665" s="243"/>
      <c r="B665" s="243"/>
      <c r="C665" s="243"/>
      <c r="D665" s="243"/>
      <c r="E665" s="243"/>
      <c r="F665" s="243"/>
      <c r="G665" s="243"/>
      <c r="H665" s="245"/>
      <c r="L665" s="204"/>
      <c r="M665" s="204"/>
      <c r="N665" s="204"/>
      <c r="O665" s="204"/>
      <c r="Q665" s="204"/>
      <c r="R665" s="204"/>
      <c r="U665" s="244"/>
    </row>
    <row r="666" spans="1:21" s="163" customFormat="1" ht="12.75">
      <c r="A666" s="243"/>
      <c r="B666" s="243"/>
      <c r="C666" s="243"/>
      <c r="D666" s="243"/>
      <c r="E666" s="243"/>
      <c r="F666" s="243"/>
      <c r="G666" s="243"/>
      <c r="H666" s="245"/>
      <c r="L666" s="204"/>
      <c r="M666" s="204"/>
      <c r="N666" s="204"/>
      <c r="O666" s="204"/>
      <c r="Q666" s="204"/>
      <c r="R666" s="204"/>
      <c r="U666" s="244"/>
    </row>
    <row r="667" spans="1:21" s="163" customFormat="1" ht="12.75">
      <c r="A667" s="243"/>
      <c r="B667" s="243"/>
      <c r="C667" s="243"/>
      <c r="D667" s="243"/>
      <c r="E667" s="243"/>
      <c r="F667" s="243"/>
      <c r="G667" s="243"/>
      <c r="H667" s="245"/>
      <c r="L667" s="204"/>
      <c r="M667" s="204"/>
      <c r="N667" s="204"/>
      <c r="O667" s="204"/>
      <c r="Q667" s="204"/>
      <c r="R667" s="204"/>
      <c r="U667" s="244"/>
    </row>
    <row r="668" spans="1:21" s="163" customFormat="1" ht="12.75">
      <c r="A668" s="243"/>
      <c r="B668" s="243"/>
      <c r="C668" s="243"/>
      <c r="D668" s="243"/>
      <c r="E668" s="243"/>
      <c r="F668" s="243"/>
      <c r="G668" s="243"/>
      <c r="H668" s="245"/>
      <c r="L668" s="204"/>
      <c r="M668" s="204"/>
      <c r="N668" s="204"/>
      <c r="O668" s="204"/>
      <c r="Q668" s="204"/>
      <c r="R668" s="204"/>
      <c r="U668" s="244"/>
    </row>
    <row r="669" spans="1:21" s="163" customFormat="1" ht="12.75">
      <c r="A669" s="243"/>
      <c r="B669" s="243"/>
      <c r="C669" s="243"/>
      <c r="D669" s="243"/>
      <c r="E669" s="243"/>
      <c r="F669" s="243"/>
      <c r="G669" s="243"/>
      <c r="H669" s="245"/>
      <c r="L669" s="204"/>
      <c r="M669" s="204"/>
      <c r="N669" s="204"/>
      <c r="O669" s="204"/>
      <c r="Q669" s="204"/>
      <c r="R669" s="204"/>
      <c r="U669" s="244"/>
    </row>
    <row r="670" spans="1:21" s="163" customFormat="1" ht="12.75">
      <c r="A670" s="243"/>
      <c r="B670" s="243"/>
      <c r="C670" s="243"/>
      <c r="D670" s="243"/>
      <c r="E670" s="243"/>
      <c r="F670" s="243"/>
      <c r="G670" s="243"/>
      <c r="H670" s="245"/>
      <c r="L670" s="204"/>
      <c r="M670" s="204"/>
      <c r="N670" s="204"/>
      <c r="O670" s="204"/>
      <c r="Q670" s="204"/>
      <c r="R670" s="204"/>
      <c r="U670" s="244"/>
    </row>
    <row r="671" spans="1:21" s="163" customFormat="1" ht="12.75">
      <c r="A671" s="243"/>
      <c r="B671" s="243"/>
      <c r="C671" s="243"/>
      <c r="D671" s="243"/>
      <c r="E671" s="243"/>
      <c r="F671" s="243"/>
      <c r="G671" s="243"/>
      <c r="H671" s="245"/>
      <c r="L671" s="204"/>
      <c r="M671" s="204"/>
      <c r="N671" s="204"/>
      <c r="O671" s="204"/>
      <c r="Q671" s="204"/>
      <c r="R671" s="204"/>
      <c r="U671" s="244"/>
    </row>
    <row r="672" spans="1:21" s="163" customFormat="1" ht="12.75">
      <c r="A672" s="243"/>
      <c r="B672" s="243"/>
      <c r="C672" s="243"/>
      <c r="D672" s="243"/>
      <c r="E672" s="243"/>
      <c r="F672" s="243"/>
      <c r="G672" s="243"/>
      <c r="H672" s="245"/>
      <c r="L672" s="204"/>
      <c r="M672" s="204"/>
      <c r="N672" s="204"/>
      <c r="O672" s="204"/>
      <c r="Q672" s="204"/>
      <c r="R672" s="204"/>
      <c r="U672" s="244"/>
    </row>
    <row r="673" spans="1:21" s="163" customFormat="1" ht="12.75">
      <c r="A673" s="243"/>
      <c r="B673" s="243"/>
      <c r="C673" s="243"/>
      <c r="D673" s="243"/>
      <c r="E673" s="243"/>
      <c r="F673" s="243"/>
      <c r="G673" s="243"/>
      <c r="H673" s="245"/>
      <c r="L673" s="204"/>
      <c r="M673" s="204"/>
      <c r="N673" s="204"/>
      <c r="O673" s="204"/>
      <c r="Q673" s="204"/>
      <c r="R673" s="204"/>
      <c r="U673" s="244"/>
    </row>
    <row r="674" spans="1:21" s="163" customFormat="1" ht="12.75">
      <c r="A674" s="243"/>
      <c r="B674" s="243"/>
      <c r="C674" s="243"/>
      <c r="D674" s="243"/>
      <c r="E674" s="243"/>
      <c r="F674" s="243"/>
      <c r="G674" s="243"/>
      <c r="H674" s="245"/>
      <c r="L674" s="204"/>
      <c r="M674" s="204"/>
      <c r="N674" s="204"/>
      <c r="O674" s="204"/>
      <c r="Q674" s="204"/>
      <c r="R674" s="204"/>
      <c r="U674" s="244"/>
    </row>
    <row r="675" spans="1:21" s="163" customFormat="1" ht="12.75">
      <c r="A675" s="243"/>
      <c r="B675" s="243"/>
      <c r="C675" s="243"/>
      <c r="D675" s="243"/>
      <c r="E675" s="243"/>
      <c r="F675" s="243"/>
      <c r="G675" s="243"/>
      <c r="H675" s="245"/>
      <c r="L675" s="204"/>
      <c r="M675" s="204"/>
      <c r="N675" s="204"/>
      <c r="O675" s="204"/>
      <c r="Q675" s="204"/>
      <c r="R675" s="204"/>
      <c r="U675" s="244"/>
    </row>
    <row r="676" spans="1:21" s="163" customFormat="1" ht="12.75">
      <c r="A676" s="243"/>
      <c r="B676" s="243"/>
      <c r="C676" s="243"/>
      <c r="D676" s="243"/>
      <c r="E676" s="243"/>
      <c r="F676" s="243"/>
      <c r="G676" s="243"/>
      <c r="H676" s="245"/>
      <c r="L676" s="204"/>
      <c r="M676" s="204"/>
      <c r="N676" s="204"/>
      <c r="O676" s="204"/>
      <c r="Q676" s="204"/>
      <c r="R676" s="204"/>
      <c r="U676" s="244"/>
    </row>
    <row r="677" spans="1:21" s="163" customFormat="1" ht="12.75">
      <c r="A677" s="243"/>
      <c r="B677" s="243"/>
      <c r="C677" s="243"/>
      <c r="D677" s="243"/>
      <c r="E677" s="243"/>
      <c r="F677" s="243"/>
      <c r="G677" s="243"/>
      <c r="H677" s="245"/>
      <c r="L677" s="204"/>
      <c r="M677" s="204"/>
      <c r="N677" s="204"/>
      <c r="O677" s="204"/>
      <c r="Q677" s="204"/>
      <c r="R677" s="204"/>
      <c r="U677" s="244"/>
    </row>
    <row r="678" spans="1:21" s="163" customFormat="1" ht="12.75">
      <c r="A678" s="243"/>
      <c r="B678" s="243"/>
      <c r="C678" s="243"/>
      <c r="D678" s="243"/>
      <c r="E678" s="243"/>
      <c r="F678" s="243"/>
      <c r="G678" s="243"/>
      <c r="H678" s="245"/>
      <c r="L678" s="204"/>
      <c r="M678" s="204"/>
      <c r="N678" s="204"/>
      <c r="O678" s="204"/>
      <c r="Q678" s="204"/>
      <c r="R678" s="204"/>
      <c r="U678" s="244"/>
    </row>
    <row r="679" spans="1:21" s="163" customFormat="1" ht="12.75">
      <c r="A679" s="243"/>
      <c r="B679" s="243"/>
      <c r="C679" s="243"/>
      <c r="D679" s="243"/>
      <c r="E679" s="243"/>
      <c r="F679" s="243"/>
      <c r="G679" s="243"/>
      <c r="H679" s="245"/>
      <c r="L679" s="204"/>
      <c r="M679" s="204"/>
      <c r="N679" s="204"/>
      <c r="O679" s="204"/>
      <c r="Q679" s="204"/>
      <c r="R679" s="204"/>
      <c r="U679" s="244"/>
    </row>
    <row r="680" spans="1:21" s="163" customFormat="1" ht="12.75">
      <c r="A680" s="243"/>
      <c r="B680" s="243"/>
      <c r="C680" s="243"/>
      <c r="D680" s="243"/>
      <c r="E680" s="243"/>
      <c r="F680" s="243"/>
      <c r="G680" s="243"/>
      <c r="H680" s="245"/>
      <c r="L680" s="204"/>
      <c r="M680" s="204"/>
      <c r="N680" s="204"/>
      <c r="O680" s="204"/>
      <c r="Q680" s="204"/>
      <c r="R680" s="204"/>
      <c r="U680" s="244"/>
    </row>
    <row r="681" spans="1:21" s="163" customFormat="1" ht="12.75">
      <c r="A681" s="243"/>
      <c r="B681" s="243"/>
      <c r="C681" s="243"/>
      <c r="D681" s="243"/>
      <c r="E681" s="243"/>
      <c r="F681" s="243"/>
      <c r="G681" s="243"/>
      <c r="H681" s="245"/>
      <c r="L681" s="204"/>
      <c r="M681" s="204"/>
      <c r="N681" s="204"/>
      <c r="O681" s="204"/>
      <c r="Q681" s="204"/>
      <c r="R681" s="204"/>
      <c r="U681" s="244"/>
    </row>
    <row r="682" spans="1:21" s="163" customFormat="1" ht="12.75">
      <c r="A682" s="243"/>
      <c r="B682" s="243"/>
      <c r="C682" s="243"/>
      <c r="D682" s="243"/>
      <c r="E682" s="243"/>
      <c r="F682" s="243"/>
      <c r="G682" s="243"/>
      <c r="H682" s="245"/>
      <c r="L682" s="204"/>
      <c r="M682" s="204"/>
      <c r="N682" s="204"/>
      <c r="O682" s="204"/>
      <c r="Q682" s="204"/>
      <c r="R682" s="204"/>
      <c r="U682" s="244"/>
    </row>
    <row r="683" spans="1:21" s="163" customFormat="1" ht="12.75">
      <c r="A683" s="243"/>
      <c r="B683" s="243"/>
      <c r="C683" s="243"/>
      <c r="D683" s="243"/>
      <c r="E683" s="243"/>
      <c r="F683" s="243"/>
      <c r="G683" s="243"/>
      <c r="H683" s="245"/>
      <c r="L683" s="204"/>
      <c r="M683" s="204"/>
      <c r="N683" s="204"/>
      <c r="O683" s="204"/>
      <c r="Q683" s="204"/>
      <c r="R683" s="204"/>
      <c r="U683" s="244"/>
    </row>
    <row r="684" spans="1:21" s="163" customFormat="1" ht="12.75">
      <c r="A684" s="243"/>
      <c r="B684" s="243"/>
      <c r="C684" s="243"/>
      <c r="D684" s="243"/>
      <c r="E684" s="243"/>
      <c r="F684" s="243"/>
      <c r="G684" s="243"/>
      <c r="H684" s="245"/>
      <c r="L684" s="204"/>
      <c r="M684" s="204"/>
      <c r="N684" s="204"/>
      <c r="O684" s="204"/>
      <c r="Q684" s="204"/>
      <c r="R684" s="204"/>
      <c r="U684" s="244"/>
    </row>
    <row r="685" spans="1:21" s="163" customFormat="1" ht="12.75">
      <c r="A685" s="243"/>
      <c r="B685" s="243"/>
      <c r="C685" s="243"/>
      <c r="D685" s="243"/>
      <c r="E685" s="243"/>
      <c r="F685" s="243"/>
      <c r="G685" s="243"/>
      <c r="H685" s="245"/>
      <c r="L685" s="204"/>
      <c r="M685" s="204"/>
      <c r="N685" s="204"/>
      <c r="O685" s="204"/>
      <c r="Q685" s="204"/>
      <c r="R685" s="204"/>
      <c r="U685" s="244"/>
    </row>
    <row r="686" spans="1:21" s="163" customFormat="1" ht="12.75">
      <c r="A686" s="243"/>
      <c r="B686" s="243"/>
      <c r="C686" s="243"/>
      <c r="D686" s="243"/>
      <c r="E686" s="243"/>
      <c r="F686" s="243"/>
      <c r="G686" s="243"/>
      <c r="H686" s="245"/>
      <c r="L686" s="204"/>
      <c r="M686" s="204"/>
      <c r="N686" s="204"/>
      <c r="O686" s="204"/>
      <c r="Q686" s="204"/>
      <c r="R686" s="204"/>
      <c r="U686" s="244"/>
    </row>
    <row r="687" spans="1:21" s="163" customFormat="1" ht="12.75">
      <c r="A687" s="243"/>
      <c r="B687" s="243"/>
      <c r="C687" s="243"/>
      <c r="D687" s="243"/>
      <c r="E687" s="243"/>
      <c r="F687" s="243"/>
      <c r="G687" s="243"/>
      <c r="H687" s="245"/>
      <c r="L687" s="204"/>
      <c r="M687" s="204"/>
      <c r="N687" s="204"/>
      <c r="O687" s="204"/>
      <c r="Q687" s="204"/>
      <c r="R687" s="204"/>
      <c r="U687" s="244"/>
    </row>
    <row r="688" spans="1:21" s="163" customFormat="1" ht="12.75">
      <c r="A688" s="243"/>
      <c r="B688" s="243"/>
      <c r="C688" s="243"/>
      <c r="D688" s="243"/>
      <c r="E688" s="243"/>
      <c r="F688" s="243"/>
      <c r="G688" s="243"/>
      <c r="H688" s="245"/>
      <c r="L688" s="204"/>
      <c r="M688" s="204"/>
      <c r="N688" s="204"/>
      <c r="O688" s="204"/>
      <c r="Q688" s="204"/>
      <c r="R688" s="204"/>
      <c r="U688" s="244"/>
    </row>
    <row r="689" spans="1:21" s="163" customFormat="1" ht="12.75">
      <c r="A689" s="243"/>
      <c r="B689" s="243"/>
      <c r="C689" s="243"/>
      <c r="D689" s="243"/>
      <c r="E689" s="243"/>
      <c r="F689" s="243"/>
      <c r="G689" s="243"/>
      <c r="H689" s="245"/>
      <c r="L689" s="204"/>
      <c r="M689" s="204"/>
      <c r="N689" s="204"/>
      <c r="O689" s="204"/>
      <c r="Q689" s="204"/>
      <c r="R689" s="204"/>
      <c r="U689" s="244"/>
    </row>
    <row r="690" spans="1:21" s="163" customFormat="1" ht="12.75">
      <c r="A690" s="243"/>
      <c r="B690" s="243"/>
      <c r="C690" s="243"/>
      <c r="D690" s="243"/>
      <c r="E690" s="243"/>
      <c r="F690" s="243"/>
      <c r="G690" s="243"/>
      <c r="H690" s="245"/>
      <c r="L690" s="204"/>
      <c r="M690" s="204"/>
      <c r="N690" s="204"/>
      <c r="O690" s="204"/>
      <c r="Q690" s="204"/>
      <c r="R690" s="204"/>
      <c r="U690" s="244"/>
    </row>
    <row r="691" spans="1:21" s="163" customFormat="1" ht="12.75">
      <c r="A691" s="243"/>
      <c r="B691" s="243"/>
      <c r="C691" s="243"/>
      <c r="D691" s="243"/>
      <c r="E691" s="243"/>
      <c r="F691" s="243"/>
      <c r="G691" s="243"/>
      <c r="H691" s="245"/>
      <c r="L691" s="204"/>
      <c r="M691" s="204"/>
      <c r="N691" s="204"/>
      <c r="O691" s="204"/>
      <c r="Q691" s="204"/>
      <c r="R691" s="204"/>
      <c r="U691" s="244"/>
    </row>
    <row r="692" spans="1:21" s="163" customFormat="1" ht="12.75">
      <c r="A692" s="243"/>
      <c r="B692" s="243"/>
      <c r="C692" s="243"/>
      <c r="D692" s="243"/>
      <c r="E692" s="243"/>
      <c r="F692" s="243"/>
      <c r="G692" s="243"/>
      <c r="H692" s="245"/>
      <c r="L692" s="204"/>
      <c r="M692" s="204"/>
      <c r="N692" s="204"/>
      <c r="O692" s="204"/>
      <c r="Q692" s="204"/>
      <c r="R692" s="204"/>
      <c r="U692" s="244"/>
    </row>
    <row r="693" spans="1:21" s="163" customFormat="1" ht="12.75">
      <c r="A693" s="243"/>
      <c r="B693" s="243"/>
      <c r="C693" s="243"/>
      <c r="D693" s="243"/>
      <c r="E693" s="243"/>
      <c r="F693" s="243"/>
      <c r="G693" s="243"/>
      <c r="H693" s="245"/>
      <c r="L693" s="204"/>
      <c r="M693" s="204"/>
      <c r="N693" s="204"/>
      <c r="O693" s="204"/>
      <c r="Q693" s="204"/>
      <c r="R693" s="204"/>
      <c r="U693" s="244"/>
    </row>
    <row r="694" spans="1:21" s="163" customFormat="1" ht="12.75">
      <c r="A694" s="243"/>
      <c r="B694" s="243"/>
      <c r="C694" s="243"/>
      <c r="D694" s="243"/>
      <c r="E694" s="243"/>
      <c r="F694" s="243"/>
      <c r="G694" s="243"/>
      <c r="H694" s="245"/>
      <c r="L694" s="204"/>
      <c r="M694" s="204"/>
      <c r="N694" s="204"/>
      <c r="O694" s="204"/>
      <c r="Q694" s="204"/>
      <c r="R694" s="204"/>
      <c r="U694" s="244"/>
    </row>
    <row r="695" spans="1:21" s="163" customFormat="1" ht="12.75">
      <c r="A695" s="243"/>
      <c r="B695" s="243"/>
      <c r="C695" s="243"/>
      <c r="D695" s="243"/>
      <c r="E695" s="243"/>
      <c r="F695" s="243"/>
      <c r="G695" s="243"/>
      <c r="H695" s="245"/>
      <c r="L695" s="204"/>
      <c r="M695" s="204"/>
      <c r="N695" s="204"/>
      <c r="O695" s="204"/>
      <c r="Q695" s="204"/>
      <c r="R695" s="204"/>
      <c r="U695" s="244"/>
    </row>
    <row r="696" spans="1:21" s="163" customFormat="1" ht="12.75">
      <c r="A696" s="243"/>
      <c r="B696" s="243"/>
      <c r="C696" s="243"/>
      <c r="D696" s="243"/>
      <c r="E696" s="243"/>
      <c r="F696" s="243"/>
      <c r="G696" s="243"/>
      <c r="H696" s="245"/>
      <c r="L696" s="204"/>
      <c r="M696" s="204"/>
      <c r="N696" s="204"/>
      <c r="O696" s="204"/>
      <c r="Q696" s="204"/>
      <c r="R696" s="204"/>
      <c r="U696" s="244"/>
    </row>
    <row r="697" spans="1:21" s="163" customFormat="1" ht="12.75">
      <c r="A697" s="243"/>
      <c r="B697" s="243"/>
      <c r="C697" s="243"/>
      <c r="D697" s="243"/>
      <c r="E697" s="243"/>
      <c r="F697" s="243"/>
      <c r="G697" s="243"/>
      <c r="H697" s="245"/>
      <c r="L697" s="204"/>
      <c r="M697" s="204"/>
      <c r="N697" s="204"/>
      <c r="O697" s="204"/>
      <c r="Q697" s="204"/>
      <c r="R697" s="204"/>
      <c r="U697" s="244"/>
    </row>
    <row r="698" spans="1:21" s="163" customFormat="1" ht="12.75">
      <c r="A698" s="243"/>
      <c r="B698" s="243"/>
      <c r="C698" s="243"/>
      <c r="D698" s="243"/>
      <c r="E698" s="243"/>
      <c r="F698" s="243"/>
      <c r="G698" s="243"/>
      <c r="H698" s="245"/>
      <c r="L698" s="204"/>
      <c r="M698" s="204"/>
      <c r="N698" s="204"/>
      <c r="O698" s="204"/>
      <c r="Q698" s="204"/>
      <c r="R698" s="204"/>
      <c r="U698" s="244"/>
    </row>
    <row r="699" spans="1:21" s="163" customFormat="1" ht="12.75">
      <c r="A699" s="243"/>
      <c r="B699" s="243"/>
      <c r="C699" s="243"/>
      <c r="D699" s="243"/>
      <c r="E699" s="243"/>
      <c r="F699" s="243"/>
      <c r="G699" s="243"/>
      <c r="H699" s="245"/>
      <c r="L699" s="204"/>
      <c r="M699" s="204"/>
      <c r="N699" s="204"/>
      <c r="O699" s="204"/>
      <c r="Q699" s="204"/>
      <c r="R699" s="204"/>
      <c r="U699" s="244"/>
    </row>
    <row r="700" spans="1:21" s="163" customFormat="1" ht="12.75">
      <c r="A700" s="243"/>
      <c r="B700" s="243"/>
      <c r="C700" s="243"/>
      <c r="D700" s="243"/>
      <c r="E700" s="243"/>
      <c r="F700" s="243"/>
      <c r="G700" s="243"/>
      <c r="H700" s="245"/>
      <c r="L700" s="204"/>
      <c r="M700" s="204"/>
      <c r="N700" s="204"/>
      <c r="O700" s="204"/>
      <c r="Q700" s="204"/>
      <c r="R700" s="204"/>
      <c r="U700" s="244"/>
    </row>
    <row r="701" spans="1:21" s="163" customFormat="1" ht="12.75">
      <c r="A701" s="243"/>
      <c r="B701" s="243"/>
      <c r="C701" s="243"/>
      <c r="D701" s="243"/>
      <c r="E701" s="243"/>
      <c r="F701" s="243"/>
      <c r="G701" s="243"/>
      <c r="H701" s="245"/>
      <c r="L701" s="204"/>
      <c r="M701" s="204"/>
      <c r="N701" s="204"/>
      <c r="O701" s="204"/>
      <c r="Q701" s="204"/>
      <c r="R701" s="204"/>
      <c r="U701" s="244"/>
    </row>
    <row r="702" spans="1:21" s="163" customFormat="1" ht="12.75">
      <c r="A702" s="243"/>
      <c r="B702" s="243"/>
      <c r="C702" s="243"/>
      <c r="D702" s="243"/>
      <c r="E702" s="243"/>
      <c r="F702" s="243"/>
      <c r="G702" s="243"/>
      <c r="H702" s="245"/>
      <c r="L702" s="204"/>
      <c r="M702" s="204"/>
      <c r="N702" s="204"/>
      <c r="O702" s="204"/>
      <c r="Q702" s="204"/>
      <c r="R702" s="204"/>
      <c r="U702" s="244"/>
    </row>
    <row r="703" spans="1:21" s="163" customFormat="1" ht="12.75">
      <c r="A703" s="243"/>
      <c r="B703" s="243"/>
      <c r="C703" s="243"/>
      <c r="D703" s="243"/>
      <c r="E703" s="243"/>
      <c r="F703" s="243"/>
      <c r="G703" s="243"/>
      <c r="H703" s="245"/>
      <c r="L703" s="204"/>
      <c r="M703" s="204"/>
      <c r="N703" s="204"/>
      <c r="O703" s="204"/>
      <c r="Q703" s="204"/>
      <c r="R703" s="204"/>
      <c r="U703" s="244"/>
    </row>
    <row r="704" spans="1:21" s="163" customFormat="1" ht="12.75">
      <c r="A704" s="243"/>
      <c r="B704" s="243"/>
      <c r="C704" s="243"/>
      <c r="D704" s="243"/>
      <c r="E704" s="243"/>
      <c r="F704" s="243"/>
      <c r="G704" s="243"/>
      <c r="H704" s="245"/>
      <c r="L704" s="204"/>
      <c r="M704" s="204"/>
      <c r="N704" s="204"/>
      <c r="O704" s="204"/>
      <c r="Q704" s="204"/>
      <c r="R704" s="204"/>
      <c r="U704" s="244"/>
    </row>
    <row r="705" spans="1:21" s="163" customFormat="1" ht="12.75">
      <c r="A705" s="243"/>
      <c r="B705" s="243"/>
      <c r="C705" s="243"/>
      <c r="D705" s="243"/>
      <c r="E705" s="243"/>
      <c r="F705" s="243"/>
      <c r="G705" s="243"/>
      <c r="H705" s="245"/>
      <c r="L705" s="204"/>
      <c r="M705" s="204"/>
      <c r="N705" s="204"/>
      <c r="O705" s="204"/>
      <c r="Q705" s="204"/>
      <c r="R705" s="204"/>
      <c r="U705" s="244"/>
    </row>
    <row r="706" spans="1:21" s="163" customFormat="1" ht="12.75">
      <c r="A706" s="243"/>
      <c r="B706" s="243"/>
      <c r="C706" s="243"/>
      <c r="D706" s="243"/>
      <c r="E706" s="243"/>
      <c r="F706" s="243"/>
      <c r="G706" s="243"/>
      <c r="H706" s="245"/>
      <c r="L706" s="204"/>
      <c r="M706" s="204"/>
      <c r="N706" s="204"/>
      <c r="O706" s="204"/>
      <c r="Q706" s="204"/>
      <c r="R706" s="204"/>
      <c r="U706" s="244"/>
    </row>
    <row r="707" spans="1:21" s="163" customFormat="1" ht="12.75">
      <c r="A707" s="243"/>
      <c r="B707" s="243"/>
      <c r="C707" s="243"/>
      <c r="D707" s="243"/>
      <c r="E707" s="243"/>
      <c r="F707" s="243"/>
      <c r="G707" s="243"/>
      <c r="H707" s="245"/>
      <c r="L707" s="204"/>
      <c r="M707" s="204"/>
      <c r="N707" s="204"/>
      <c r="O707" s="204"/>
      <c r="Q707" s="204"/>
      <c r="R707" s="204"/>
      <c r="U707" s="244"/>
    </row>
    <row r="708" spans="1:21" s="163" customFormat="1" ht="12.75">
      <c r="A708" s="243"/>
      <c r="B708" s="243"/>
      <c r="C708" s="243"/>
      <c r="D708" s="243"/>
      <c r="E708" s="243"/>
      <c r="F708" s="243"/>
      <c r="G708" s="243"/>
      <c r="H708" s="245"/>
      <c r="L708" s="204"/>
      <c r="M708" s="204"/>
      <c r="N708" s="204"/>
      <c r="O708" s="204"/>
      <c r="Q708" s="204"/>
      <c r="R708" s="204"/>
      <c r="U708" s="244"/>
    </row>
    <row r="709" spans="1:21" s="163" customFormat="1" ht="12.75">
      <c r="A709" s="243"/>
      <c r="B709" s="243"/>
      <c r="C709" s="243"/>
      <c r="D709" s="243"/>
      <c r="E709" s="243"/>
      <c r="F709" s="243"/>
      <c r="G709" s="243"/>
      <c r="H709" s="245"/>
      <c r="L709" s="204"/>
      <c r="M709" s="204"/>
      <c r="N709" s="204"/>
      <c r="O709" s="204"/>
      <c r="Q709" s="204"/>
      <c r="R709" s="204"/>
      <c r="U709" s="244"/>
    </row>
    <row r="710" spans="1:21" s="163" customFormat="1" ht="12.75">
      <c r="A710" s="243"/>
      <c r="B710" s="243"/>
      <c r="C710" s="243"/>
      <c r="D710" s="243"/>
      <c r="E710" s="243"/>
      <c r="F710" s="243"/>
      <c r="G710" s="243"/>
      <c r="H710" s="245"/>
      <c r="L710" s="204"/>
      <c r="M710" s="204"/>
      <c r="N710" s="204"/>
      <c r="O710" s="204"/>
      <c r="Q710" s="204"/>
      <c r="R710" s="204"/>
      <c r="U710" s="244"/>
    </row>
    <row r="711" spans="1:21" s="163" customFormat="1" ht="12.75">
      <c r="A711" s="243"/>
      <c r="B711" s="243"/>
      <c r="C711" s="243"/>
      <c r="D711" s="243"/>
      <c r="E711" s="243"/>
      <c r="F711" s="243"/>
      <c r="G711" s="243"/>
      <c r="H711" s="245"/>
      <c r="L711" s="204"/>
      <c r="M711" s="204"/>
      <c r="N711" s="204"/>
      <c r="O711" s="204"/>
      <c r="Q711" s="204"/>
      <c r="R711" s="204"/>
      <c r="U711" s="244"/>
    </row>
    <row r="712" spans="1:21" s="163" customFormat="1" ht="12.75">
      <c r="A712" s="243"/>
      <c r="B712" s="243"/>
      <c r="C712" s="243"/>
      <c r="D712" s="243"/>
      <c r="E712" s="243"/>
      <c r="F712" s="243"/>
      <c r="G712" s="243"/>
      <c r="H712" s="245"/>
      <c r="L712" s="204"/>
      <c r="M712" s="204"/>
      <c r="N712" s="204"/>
      <c r="O712" s="204"/>
      <c r="Q712" s="204"/>
      <c r="R712" s="204"/>
      <c r="U712" s="244"/>
    </row>
    <row r="713" spans="1:21" s="163" customFormat="1" ht="12.75">
      <c r="A713" s="243"/>
      <c r="B713" s="243"/>
      <c r="C713" s="243"/>
      <c r="D713" s="243"/>
      <c r="E713" s="243"/>
      <c r="F713" s="243"/>
      <c r="G713" s="243"/>
      <c r="H713" s="245"/>
      <c r="L713" s="204"/>
      <c r="M713" s="204"/>
      <c r="N713" s="204"/>
      <c r="O713" s="204"/>
      <c r="Q713" s="204"/>
      <c r="R713" s="204"/>
      <c r="U713" s="244"/>
    </row>
    <row r="714" spans="1:21" s="163" customFormat="1" ht="12.75">
      <c r="A714" s="243"/>
      <c r="B714" s="243"/>
      <c r="C714" s="243"/>
      <c r="D714" s="243"/>
      <c r="E714" s="243"/>
      <c r="F714" s="243"/>
      <c r="G714" s="243"/>
      <c r="H714" s="245"/>
      <c r="L714" s="204"/>
      <c r="M714" s="204"/>
      <c r="N714" s="204"/>
      <c r="O714" s="204"/>
      <c r="Q714" s="204"/>
      <c r="R714" s="204"/>
      <c r="U714" s="244"/>
    </row>
    <row r="715" spans="1:21" s="163" customFormat="1" ht="12.75">
      <c r="A715" s="243"/>
      <c r="B715" s="243"/>
      <c r="C715" s="243"/>
      <c r="D715" s="243"/>
      <c r="E715" s="243"/>
      <c r="F715" s="243"/>
      <c r="G715" s="243"/>
      <c r="H715" s="245"/>
      <c r="L715" s="204"/>
      <c r="M715" s="204"/>
      <c r="N715" s="204"/>
      <c r="O715" s="204"/>
      <c r="Q715" s="204"/>
      <c r="R715" s="204"/>
      <c r="U715" s="244"/>
    </row>
    <row r="716" spans="1:21" s="163" customFormat="1" ht="12.75">
      <c r="A716" s="243"/>
      <c r="B716" s="243"/>
      <c r="C716" s="243"/>
      <c r="D716" s="243"/>
      <c r="E716" s="243"/>
      <c r="F716" s="243"/>
      <c r="G716" s="243"/>
      <c r="H716" s="245"/>
      <c r="L716" s="204"/>
      <c r="M716" s="204"/>
      <c r="N716" s="204"/>
      <c r="O716" s="204"/>
      <c r="Q716" s="204"/>
      <c r="R716" s="204"/>
      <c r="U716" s="244"/>
    </row>
    <row r="717" spans="1:21" s="163" customFormat="1" ht="12.75">
      <c r="A717" s="243"/>
      <c r="B717" s="243"/>
      <c r="C717" s="243"/>
      <c r="D717" s="243"/>
      <c r="E717" s="243"/>
      <c r="F717" s="243"/>
      <c r="G717" s="243"/>
      <c r="H717" s="245"/>
      <c r="L717" s="204"/>
      <c r="M717" s="204"/>
      <c r="N717" s="204"/>
      <c r="O717" s="204"/>
      <c r="Q717" s="204"/>
      <c r="R717" s="204"/>
      <c r="U717" s="244"/>
    </row>
    <row r="718" spans="1:21" s="163" customFormat="1" ht="12.75">
      <c r="A718" s="243"/>
      <c r="B718" s="243"/>
      <c r="C718" s="243"/>
      <c r="D718" s="243"/>
      <c r="E718" s="243"/>
      <c r="F718" s="243"/>
      <c r="G718" s="243"/>
      <c r="H718" s="245"/>
      <c r="L718" s="204"/>
      <c r="M718" s="204"/>
      <c r="N718" s="204"/>
      <c r="O718" s="204"/>
      <c r="Q718" s="204"/>
      <c r="R718" s="204"/>
      <c r="U718" s="244"/>
    </row>
    <row r="719" spans="1:21" s="163" customFormat="1" ht="12.75">
      <c r="A719" s="243"/>
      <c r="B719" s="243"/>
      <c r="C719" s="243"/>
      <c r="D719" s="243"/>
      <c r="E719" s="243"/>
      <c r="F719" s="243"/>
      <c r="G719" s="243"/>
      <c r="H719" s="245"/>
      <c r="L719" s="204"/>
      <c r="M719" s="204"/>
      <c r="N719" s="204"/>
      <c r="O719" s="204"/>
      <c r="Q719" s="204"/>
      <c r="R719" s="204"/>
      <c r="U719" s="244"/>
    </row>
    <row r="720" spans="1:21" s="163" customFormat="1" ht="12.75">
      <c r="A720" s="243"/>
      <c r="B720" s="243"/>
      <c r="C720" s="243"/>
      <c r="D720" s="243"/>
      <c r="E720" s="243"/>
      <c r="F720" s="243"/>
      <c r="G720" s="243"/>
      <c r="H720" s="245"/>
      <c r="L720" s="204"/>
      <c r="M720" s="204"/>
      <c r="N720" s="204"/>
      <c r="O720" s="204"/>
      <c r="Q720" s="204"/>
      <c r="R720" s="204"/>
      <c r="U720" s="244"/>
    </row>
    <row r="721" spans="1:21" s="163" customFormat="1" ht="12.75">
      <c r="A721" s="243"/>
      <c r="B721" s="243"/>
      <c r="C721" s="243"/>
      <c r="D721" s="243"/>
      <c r="E721" s="243"/>
      <c r="F721" s="243"/>
      <c r="G721" s="243"/>
      <c r="H721" s="245"/>
      <c r="L721" s="204"/>
      <c r="M721" s="204"/>
      <c r="N721" s="204"/>
      <c r="O721" s="204"/>
      <c r="Q721" s="204"/>
      <c r="R721" s="204"/>
      <c r="U721" s="244"/>
    </row>
    <row r="722" spans="1:21" s="163" customFormat="1" ht="12.75">
      <c r="A722" s="243"/>
      <c r="B722" s="243"/>
      <c r="C722" s="243"/>
      <c r="D722" s="243"/>
      <c r="E722" s="243"/>
      <c r="F722" s="243"/>
      <c r="G722" s="243"/>
      <c r="H722" s="245"/>
      <c r="L722" s="204"/>
      <c r="M722" s="204"/>
      <c r="N722" s="204"/>
      <c r="O722" s="204"/>
      <c r="Q722" s="204"/>
      <c r="R722" s="204"/>
      <c r="U722" s="244"/>
    </row>
    <row r="723" spans="1:21" s="163" customFormat="1" ht="12.75">
      <c r="A723" s="243"/>
      <c r="B723" s="243"/>
      <c r="C723" s="243"/>
      <c r="D723" s="243"/>
      <c r="E723" s="243"/>
      <c r="F723" s="243"/>
      <c r="G723" s="243"/>
      <c r="H723" s="245"/>
      <c r="L723" s="204"/>
      <c r="M723" s="204"/>
      <c r="N723" s="204"/>
      <c r="O723" s="204"/>
      <c r="Q723" s="204"/>
      <c r="R723" s="204"/>
      <c r="U723" s="244"/>
    </row>
    <row r="724" spans="1:21" s="163" customFormat="1" ht="12.75">
      <c r="A724" s="243"/>
      <c r="B724" s="243"/>
      <c r="C724" s="243"/>
      <c r="D724" s="243"/>
      <c r="E724" s="243"/>
      <c r="F724" s="243"/>
      <c r="G724" s="243"/>
      <c r="H724" s="245"/>
      <c r="L724" s="204"/>
      <c r="M724" s="204"/>
      <c r="N724" s="204"/>
      <c r="O724" s="204"/>
      <c r="Q724" s="204"/>
      <c r="R724" s="204"/>
      <c r="U724" s="244"/>
    </row>
    <row r="725" spans="1:21" s="163" customFormat="1" ht="12.75">
      <c r="A725" s="243"/>
      <c r="B725" s="243"/>
      <c r="C725" s="243"/>
      <c r="D725" s="243"/>
      <c r="E725" s="243"/>
      <c r="F725" s="243"/>
      <c r="G725" s="243"/>
      <c r="H725" s="245"/>
      <c r="L725" s="204"/>
      <c r="M725" s="204"/>
      <c r="N725" s="204"/>
      <c r="O725" s="204"/>
      <c r="Q725" s="204"/>
      <c r="R725" s="204"/>
      <c r="U725" s="244"/>
    </row>
    <row r="726" spans="1:21" s="163" customFormat="1" ht="12.75">
      <c r="A726" s="243"/>
      <c r="B726" s="243"/>
      <c r="C726" s="243"/>
      <c r="D726" s="243"/>
      <c r="E726" s="243"/>
      <c r="F726" s="243"/>
      <c r="G726" s="243"/>
      <c r="H726" s="245"/>
      <c r="L726" s="204"/>
      <c r="M726" s="204"/>
      <c r="N726" s="204"/>
      <c r="O726" s="204"/>
      <c r="Q726" s="204"/>
      <c r="R726" s="204"/>
      <c r="U726" s="244"/>
    </row>
    <row r="727" spans="1:21" s="163" customFormat="1" ht="12.75">
      <c r="A727" s="243"/>
      <c r="B727" s="243"/>
      <c r="C727" s="243"/>
      <c r="D727" s="243"/>
      <c r="E727" s="243"/>
      <c r="F727" s="243"/>
      <c r="G727" s="243"/>
      <c r="H727" s="245"/>
      <c r="L727" s="204"/>
      <c r="M727" s="204"/>
      <c r="N727" s="204"/>
      <c r="O727" s="204"/>
      <c r="Q727" s="204"/>
      <c r="R727" s="204"/>
      <c r="U727" s="244"/>
    </row>
    <row r="728" spans="1:21" s="163" customFormat="1" ht="12.75">
      <c r="A728" s="243"/>
      <c r="B728" s="243"/>
      <c r="C728" s="243"/>
      <c r="D728" s="243"/>
      <c r="E728" s="243"/>
      <c r="F728" s="243"/>
      <c r="G728" s="243"/>
      <c r="H728" s="245"/>
      <c r="L728" s="204"/>
      <c r="M728" s="204"/>
      <c r="N728" s="204"/>
      <c r="O728" s="204"/>
      <c r="Q728" s="204"/>
      <c r="R728" s="204"/>
      <c r="U728" s="244"/>
    </row>
    <row r="729" spans="1:21" s="163" customFormat="1" ht="12.75">
      <c r="A729" s="243"/>
      <c r="B729" s="243"/>
      <c r="C729" s="243"/>
      <c r="D729" s="243"/>
      <c r="E729" s="243"/>
      <c r="F729" s="243"/>
      <c r="G729" s="243"/>
      <c r="H729" s="245"/>
      <c r="L729" s="204"/>
      <c r="M729" s="204"/>
      <c r="N729" s="204"/>
      <c r="O729" s="204"/>
      <c r="Q729" s="204"/>
      <c r="R729" s="204"/>
      <c r="U729" s="244"/>
    </row>
    <row r="730" spans="1:21" s="163" customFormat="1" ht="12.75">
      <c r="A730" s="243"/>
      <c r="B730" s="243"/>
      <c r="C730" s="243"/>
      <c r="D730" s="243"/>
      <c r="E730" s="243"/>
      <c r="F730" s="243"/>
      <c r="G730" s="243"/>
      <c r="H730" s="245"/>
      <c r="L730" s="204"/>
      <c r="M730" s="204"/>
      <c r="N730" s="204"/>
      <c r="O730" s="204"/>
      <c r="Q730" s="204"/>
      <c r="R730" s="204"/>
      <c r="U730" s="244"/>
    </row>
    <row r="731" spans="1:21" s="163" customFormat="1" ht="12.75">
      <c r="A731" s="243"/>
      <c r="B731" s="243"/>
      <c r="C731" s="243"/>
      <c r="D731" s="243"/>
      <c r="E731" s="243"/>
      <c r="F731" s="243"/>
      <c r="G731" s="243"/>
      <c r="H731" s="245"/>
      <c r="L731" s="204"/>
      <c r="M731" s="204"/>
      <c r="N731" s="204"/>
      <c r="O731" s="204"/>
      <c r="Q731" s="204"/>
      <c r="R731" s="204"/>
      <c r="U731" s="244"/>
    </row>
    <row r="732" spans="1:21" s="163" customFormat="1" ht="12.75">
      <c r="A732" s="243"/>
      <c r="B732" s="243"/>
      <c r="C732" s="243"/>
      <c r="D732" s="243"/>
      <c r="E732" s="243"/>
      <c r="F732" s="243"/>
      <c r="G732" s="243"/>
      <c r="H732" s="245"/>
      <c r="L732" s="204"/>
      <c r="M732" s="204"/>
      <c r="N732" s="204"/>
      <c r="O732" s="204"/>
      <c r="Q732" s="204"/>
      <c r="R732" s="204"/>
      <c r="U732" s="244"/>
    </row>
    <row r="733" spans="1:21" s="163" customFormat="1" ht="12.75">
      <c r="A733" s="243"/>
      <c r="B733" s="243"/>
      <c r="C733" s="243"/>
      <c r="D733" s="243"/>
      <c r="E733" s="243"/>
      <c r="F733" s="243"/>
      <c r="G733" s="243"/>
      <c r="H733" s="245"/>
      <c r="L733" s="204"/>
      <c r="M733" s="204"/>
      <c r="N733" s="204"/>
      <c r="O733" s="204"/>
      <c r="Q733" s="204"/>
      <c r="R733" s="204"/>
      <c r="U733" s="244"/>
    </row>
    <row r="734" spans="1:21" s="163" customFormat="1" ht="12.75">
      <c r="A734" s="243"/>
      <c r="B734" s="243"/>
      <c r="C734" s="243"/>
      <c r="D734" s="243"/>
      <c r="E734" s="243"/>
      <c r="F734" s="243"/>
      <c r="G734" s="243"/>
      <c r="H734" s="245"/>
      <c r="L734" s="204"/>
      <c r="M734" s="204"/>
      <c r="N734" s="204"/>
      <c r="O734" s="204"/>
      <c r="Q734" s="204"/>
      <c r="R734" s="204"/>
      <c r="U734" s="244"/>
    </row>
    <row r="735" spans="1:21" s="163" customFormat="1" ht="12.75">
      <c r="A735" s="243"/>
      <c r="B735" s="243"/>
      <c r="C735" s="243"/>
      <c r="D735" s="243"/>
      <c r="E735" s="243"/>
      <c r="F735" s="243"/>
      <c r="G735" s="243"/>
      <c r="H735" s="245"/>
      <c r="L735" s="204"/>
      <c r="M735" s="204"/>
      <c r="N735" s="204"/>
      <c r="O735" s="204"/>
      <c r="Q735" s="204"/>
      <c r="R735" s="204"/>
      <c r="U735" s="244"/>
    </row>
    <row r="736" spans="1:21" s="163" customFormat="1" ht="12.75">
      <c r="A736" s="243"/>
      <c r="B736" s="243"/>
      <c r="C736" s="243"/>
      <c r="D736" s="243"/>
      <c r="E736" s="243"/>
      <c r="F736" s="243"/>
      <c r="G736" s="243"/>
      <c r="H736" s="245"/>
      <c r="L736" s="204"/>
      <c r="M736" s="204"/>
      <c r="N736" s="204"/>
      <c r="O736" s="204"/>
      <c r="Q736" s="204"/>
      <c r="R736" s="204"/>
      <c r="U736" s="244"/>
    </row>
    <row r="737" spans="1:21" s="163" customFormat="1" ht="12.75">
      <c r="A737" s="243"/>
      <c r="B737" s="243"/>
      <c r="C737" s="243"/>
      <c r="D737" s="243"/>
      <c r="E737" s="243"/>
      <c r="F737" s="243"/>
      <c r="G737" s="243"/>
      <c r="H737" s="245"/>
      <c r="L737" s="204"/>
      <c r="M737" s="204"/>
      <c r="N737" s="204"/>
      <c r="O737" s="204"/>
      <c r="Q737" s="204"/>
      <c r="R737" s="204"/>
      <c r="U737" s="244"/>
    </row>
    <row r="738" spans="1:21" s="163" customFormat="1" ht="12.75">
      <c r="A738" s="243"/>
      <c r="B738" s="243"/>
      <c r="C738" s="243"/>
      <c r="D738" s="243"/>
      <c r="E738" s="243"/>
      <c r="F738" s="243"/>
      <c r="G738" s="243"/>
      <c r="H738" s="245"/>
      <c r="L738" s="204"/>
      <c r="M738" s="204"/>
      <c r="N738" s="204"/>
      <c r="O738" s="204"/>
      <c r="Q738" s="204"/>
      <c r="R738" s="204"/>
      <c r="U738" s="244"/>
    </row>
    <row r="739" spans="1:21" s="163" customFormat="1" ht="12.75">
      <c r="A739" s="243"/>
      <c r="B739" s="243"/>
      <c r="C739" s="243"/>
      <c r="D739" s="243"/>
      <c r="E739" s="243"/>
      <c r="F739" s="243"/>
      <c r="G739" s="243"/>
      <c r="H739" s="245"/>
      <c r="L739" s="204"/>
      <c r="M739" s="204"/>
      <c r="N739" s="204"/>
      <c r="O739" s="204"/>
      <c r="Q739" s="204"/>
      <c r="R739" s="204"/>
      <c r="U739" s="244"/>
    </row>
    <row r="740" spans="1:21" s="163" customFormat="1" ht="12.75">
      <c r="A740" s="243"/>
      <c r="B740" s="243"/>
      <c r="C740" s="243"/>
      <c r="D740" s="243"/>
      <c r="E740" s="243"/>
      <c r="F740" s="243"/>
      <c r="G740" s="243"/>
      <c r="H740" s="245"/>
      <c r="L740" s="204"/>
      <c r="M740" s="204"/>
      <c r="N740" s="204"/>
      <c r="O740" s="204"/>
      <c r="Q740" s="204"/>
      <c r="R740" s="204"/>
      <c r="U740" s="244"/>
    </row>
    <row r="741" spans="1:21" s="163" customFormat="1" ht="12.75">
      <c r="A741" s="243"/>
      <c r="B741" s="243"/>
      <c r="C741" s="243"/>
      <c r="D741" s="243"/>
      <c r="E741" s="243"/>
      <c r="F741" s="243"/>
      <c r="G741" s="243"/>
      <c r="H741" s="245"/>
      <c r="L741" s="204"/>
      <c r="M741" s="204"/>
      <c r="N741" s="204"/>
      <c r="O741" s="204"/>
      <c r="Q741" s="204"/>
      <c r="R741" s="204"/>
      <c r="U741" s="244"/>
    </row>
    <row r="742" spans="1:21" s="163" customFormat="1" ht="12.75">
      <c r="A742" s="243"/>
      <c r="B742" s="243"/>
      <c r="C742" s="243"/>
      <c r="D742" s="243"/>
      <c r="E742" s="243"/>
      <c r="F742" s="243"/>
      <c r="G742" s="243"/>
      <c r="H742" s="245"/>
      <c r="L742" s="204"/>
      <c r="M742" s="204"/>
      <c r="N742" s="204"/>
      <c r="O742" s="204"/>
      <c r="Q742" s="204"/>
      <c r="R742" s="204"/>
      <c r="U742" s="244"/>
    </row>
    <row r="743" spans="1:21" s="163" customFormat="1" ht="12.75">
      <c r="A743" s="243"/>
      <c r="B743" s="243"/>
      <c r="C743" s="243"/>
      <c r="D743" s="243"/>
      <c r="E743" s="243"/>
      <c r="F743" s="243"/>
      <c r="G743" s="243"/>
      <c r="H743" s="245"/>
      <c r="L743" s="204"/>
      <c r="M743" s="204"/>
      <c r="N743" s="204"/>
      <c r="O743" s="204"/>
      <c r="Q743" s="204"/>
      <c r="R743" s="204"/>
      <c r="U743" s="244"/>
    </row>
    <row r="744" spans="1:21" s="163" customFormat="1" ht="12.75">
      <c r="A744" s="243"/>
      <c r="B744" s="243"/>
      <c r="C744" s="243"/>
      <c r="D744" s="243"/>
      <c r="E744" s="243"/>
      <c r="F744" s="243"/>
      <c r="G744" s="243"/>
      <c r="H744" s="245"/>
      <c r="L744" s="204"/>
      <c r="M744" s="204"/>
      <c r="N744" s="204"/>
      <c r="O744" s="204"/>
      <c r="Q744" s="204"/>
      <c r="R744" s="204"/>
      <c r="U744" s="244"/>
    </row>
    <row r="745" spans="1:21" s="163" customFormat="1" ht="12.75">
      <c r="A745" s="243"/>
      <c r="B745" s="243"/>
      <c r="C745" s="243"/>
      <c r="D745" s="243"/>
      <c r="E745" s="243"/>
      <c r="F745" s="243"/>
      <c r="G745" s="243"/>
      <c r="H745" s="245"/>
      <c r="L745" s="204"/>
      <c r="M745" s="204"/>
      <c r="N745" s="204"/>
      <c r="O745" s="204"/>
      <c r="Q745" s="204"/>
      <c r="R745" s="204"/>
      <c r="U745" s="244"/>
    </row>
    <row r="746" spans="1:21" s="163" customFormat="1" ht="12.75">
      <c r="A746" s="243"/>
      <c r="B746" s="243"/>
      <c r="C746" s="243"/>
      <c r="D746" s="243"/>
      <c r="E746" s="243"/>
      <c r="F746" s="243"/>
      <c r="G746" s="243"/>
      <c r="H746" s="245"/>
      <c r="L746" s="204"/>
      <c r="M746" s="204"/>
      <c r="N746" s="204"/>
      <c r="O746" s="204"/>
      <c r="Q746" s="204"/>
      <c r="R746" s="204"/>
      <c r="U746" s="244"/>
    </row>
    <row r="747" spans="1:21" s="163" customFormat="1" ht="12.75">
      <c r="A747" s="243"/>
      <c r="B747" s="243"/>
      <c r="C747" s="243"/>
      <c r="D747" s="243"/>
      <c r="E747" s="243"/>
      <c r="F747" s="243"/>
      <c r="G747" s="243"/>
      <c r="H747" s="245"/>
      <c r="L747" s="204"/>
      <c r="M747" s="204"/>
      <c r="N747" s="204"/>
      <c r="O747" s="204"/>
      <c r="Q747" s="204"/>
      <c r="R747" s="204"/>
      <c r="U747" s="244"/>
    </row>
    <row r="748" spans="1:21" s="163" customFormat="1" ht="12.75">
      <c r="A748" s="243"/>
      <c r="B748" s="243"/>
      <c r="C748" s="243"/>
      <c r="D748" s="243"/>
      <c r="E748" s="243"/>
      <c r="F748" s="243"/>
      <c r="G748" s="243"/>
      <c r="H748" s="245"/>
      <c r="L748" s="204"/>
      <c r="M748" s="204"/>
      <c r="N748" s="204"/>
      <c r="O748" s="204"/>
      <c r="Q748" s="204"/>
      <c r="R748" s="204"/>
      <c r="U748" s="244"/>
    </row>
    <row r="749" spans="1:21" s="163" customFormat="1" ht="12.75">
      <c r="A749" s="243"/>
      <c r="B749" s="243"/>
      <c r="C749" s="243"/>
      <c r="D749" s="243"/>
      <c r="E749" s="243"/>
      <c r="F749" s="243"/>
      <c r="G749" s="243"/>
      <c r="H749" s="245"/>
      <c r="L749" s="204"/>
      <c r="M749" s="204"/>
      <c r="N749" s="204"/>
      <c r="O749" s="204"/>
      <c r="Q749" s="204"/>
      <c r="R749" s="204"/>
      <c r="U749" s="244"/>
    </row>
    <row r="750" spans="1:21" s="163" customFormat="1" ht="12.75">
      <c r="A750" s="243"/>
      <c r="B750" s="243"/>
      <c r="C750" s="243"/>
      <c r="D750" s="243"/>
      <c r="E750" s="243"/>
      <c r="F750" s="243"/>
      <c r="G750" s="243"/>
      <c r="H750" s="245"/>
      <c r="L750" s="204"/>
      <c r="M750" s="204"/>
      <c r="N750" s="204"/>
      <c r="O750" s="204"/>
      <c r="Q750" s="204"/>
      <c r="R750" s="204"/>
      <c r="U750" s="244"/>
    </row>
    <row r="751" spans="1:21" s="163" customFormat="1" ht="12.75">
      <c r="A751" s="243"/>
      <c r="B751" s="243"/>
      <c r="C751" s="243"/>
      <c r="D751" s="243"/>
      <c r="E751" s="243"/>
      <c r="F751" s="243"/>
      <c r="G751" s="243"/>
      <c r="H751" s="245"/>
      <c r="L751" s="204"/>
      <c r="M751" s="204"/>
      <c r="N751" s="204"/>
      <c r="O751" s="204"/>
      <c r="Q751" s="204"/>
      <c r="R751" s="204"/>
      <c r="U751" s="244"/>
    </row>
    <row r="752" spans="1:21" s="163" customFormat="1" ht="12.75">
      <c r="A752" s="243"/>
      <c r="B752" s="243"/>
      <c r="C752" s="243"/>
      <c r="D752" s="243"/>
      <c r="E752" s="243"/>
      <c r="F752" s="243"/>
      <c r="G752" s="243"/>
      <c r="H752" s="245"/>
      <c r="L752" s="204"/>
      <c r="M752" s="204"/>
      <c r="N752" s="204"/>
      <c r="O752" s="204"/>
      <c r="Q752" s="204"/>
      <c r="R752" s="204"/>
      <c r="U752" s="244"/>
    </row>
    <row r="753" spans="1:21" s="163" customFormat="1" ht="12.75">
      <c r="A753" s="243"/>
      <c r="B753" s="243"/>
      <c r="C753" s="243"/>
      <c r="D753" s="243"/>
      <c r="E753" s="243"/>
      <c r="F753" s="243"/>
      <c r="G753" s="243"/>
      <c r="H753" s="245"/>
      <c r="L753" s="204"/>
      <c r="M753" s="204"/>
      <c r="N753" s="204"/>
      <c r="O753" s="204"/>
      <c r="Q753" s="204"/>
      <c r="R753" s="204"/>
      <c r="U753" s="244"/>
    </row>
    <row r="754" spans="1:21" s="163" customFormat="1" ht="12.75">
      <c r="A754" s="243"/>
      <c r="B754" s="243"/>
      <c r="C754" s="243"/>
      <c r="D754" s="243"/>
      <c r="E754" s="243"/>
      <c r="F754" s="243"/>
      <c r="G754" s="243"/>
      <c r="H754" s="245"/>
      <c r="L754" s="204"/>
      <c r="M754" s="204"/>
      <c r="N754" s="204"/>
      <c r="O754" s="204"/>
      <c r="Q754" s="204"/>
      <c r="R754" s="204"/>
      <c r="U754" s="244"/>
    </row>
    <row r="755" spans="1:21" s="163" customFormat="1" ht="12.75">
      <c r="A755" s="243"/>
      <c r="B755" s="243"/>
      <c r="C755" s="243"/>
      <c r="D755" s="243"/>
      <c r="E755" s="243"/>
      <c r="F755" s="243"/>
      <c r="G755" s="243"/>
      <c r="H755" s="245"/>
      <c r="L755" s="204"/>
      <c r="M755" s="204"/>
      <c r="N755" s="204"/>
      <c r="O755" s="204"/>
      <c r="Q755" s="204"/>
      <c r="R755" s="204"/>
      <c r="U755" s="244"/>
    </row>
    <row r="756" spans="1:21" s="163" customFormat="1" ht="12.75">
      <c r="A756" s="243"/>
      <c r="B756" s="243"/>
      <c r="C756" s="243"/>
      <c r="D756" s="243"/>
      <c r="E756" s="243"/>
      <c r="F756" s="243"/>
      <c r="G756" s="243"/>
      <c r="H756" s="245"/>
      <c r="L756" s="204"/>
      <c r="M756" s="204"/>
      <c r="N756" s="204"/>
      <c r="O756" s="204"/>
      <c r="Q756" s="204"/>
      <c r="R756" s="204"/>
      <c r="U756" s="244"/>
    </row>
    <row r="757" spans="1:21" s="163" customFormat="1" ht="12.75">
      <c r="A757" s="243"/>
      <c r="B757" s="243"/>
      <c r="C757" s="243"/>
      <c r="D757" s="243"/>
      <c r="E757" s="243"/>
      <c r="F757" s="243"/>
      <c r="G757" s="243"/>
      <c r="H757" s="245"/>
      <c r="L757" s="204"/>
      <c r="M757" s="204"/>
      <c r="N757" s="204"/>
      <c r="O757" s="204"/>
      <c r="Q757" s="204"/>
      <c r="R757" s="204"/>
      <c r="U757" s="244"/>
    </row>
    <row r="758" spans="1:21" s="163" customFormat="1" ht="12.75">
      <c r="A758" s="243"/>
      <c r="B758" s="243"/>
      <c r="C758" s="243"/>
      <c r="D758" s="243"/>
      <c r="E758" s="243"/>
      <c r="F758" s="243"/>
      <c r="G758" s="243"/>
      <c r="H758" s="245"/>
      <c r="L758" s="204"/>
      <c r="M758" s="204"/>
      <c r="N758" s="204"/>
      <c r="O758" s="204"/>
      <c r="Q758" s="204"/>
      <c r="R758" s="204"/>
      <c r="U758" s="244"/>
    </row>
    <row r="759" spans="1:21" s="163" customFormat="1" ht="12.75">
      <c r="A759" s="243"/>
      <c r="B759" s="243"/>
      <c r="C759" s="243"/>
      <c r="D759" s="243"/>
      <c r="E759" s="243"/>
      <c r="F759" s="243"/>
      <c r="G759" s="243"/>
      <c r="H759" s="245"/>
      <c r="L759" s="204"/>
      <c r="M759" s="204"/>
      <c r="N759" s="204"/>
      <c r="O759" s="204"/>
      <c r="Q759" s="204"/>
      <c r="R759" s="204"/>
      <c r="U759" s="244"/>
    </row>
    <row r="760" spans="1:21" s="163" customFormat="1" ht="12.75">
      <c r="A760" s="243"/>
      <c r="B760" s="243"/>
      <c r="C760" s="243"/>
      <c r="D760" s="243"/>
      <c r="E760" s="243"/>
      <c r="F760" s="243"/>
      <c r="G760" s="243"/>
      <c r="H760" s="245"/>
      <c r="L760" s="204"/>
      <c r="M760" s="204"/>
      <c r="N760" s="204"/>
      <c r="O760" s="204"/>
      <c r="Q760" s="204"/>
      <c r="R760" s="204"/>
      <c r="U760" s="244"/>
    </row>
    <row r="761" spans="1:21" s="163" customFormat="1" ht="12.75">
      <c r="A761" s="243"/>
      <c r="B761" s="243"/>
      <c r="C761" s="243"/>
      <c r="D761" s="243"/>
      <c r="E761" s="243"/>
      <c r="F761" s="243"/>
      <c r="G761" s="243"/>
      <c r="H761" s="245"/>
      <c r="L761" s="204"/>
      <c r="M761" s="204"/>
      <c r="N761" s="204"/>
      <c r="O761" s="204"/>
      <c r="Q761" s="204"/>
      <c r="R761" s="204"/>
      <c r="U761" s="244"/>
    </row>
    <row r="762" spans="1:21" s="163" customFormat="1" ht="12.75">
      <c r="A762" s="243"/>
      <c r="B762" s="243"/>
      <c r="C762" s="243"/>
      <c r="D762" s="243"/>
      <c r="E762" s="243"/>
      <c r="F762" s="243"/>
      <c r="G762" s="243"/>
      <c r="H762" s="245"/>
      <c r="L762" s="204"/>
      <c r="M762" s="204"/>
      <c r="N762" s="204"/>
      <c r="O762" s="204"/>
      <c r="Q762" s="204"/>
      <c r="R762" s="204"/>
      <c r="U762" s="244"/>
    </row>
    <row r="763" spans="1:21" s="163" customFormat="1" ht="12.75">
      <c r="A763" s="243"/>
      <c r="B763" s="243"/>
      <c r="C763" s="243"/>
      <c r="D763" s="243"/>
      <c r="E763" s="243"/>
      <c r="F763" s="243"/>
      <c r="G763" s="243"/>
      <c r="H763" s="245"/>
      <c r="L763" s="204"/>
      <c r="M763" s="204"/>
      <c r="N763" s="204"/>
      <c r="O763" s="204"/>
      <c r="Q763" s="204"/>
      <c r="R763" s="204"/>
      <c r="U763" s="244"/>
    </row>
    <row r="764" spans="1:21" s="163" customFormat="1" ht="12.75">
      <c r="A764" s="243"/>
      <c r="B764" s="243"/>
      <c r="C764" s="243"/>
      <c r="D764" s="243"/>
      <c r="E764" s="243"/>
      <c r="F764" s="243"/>
      <c r="G764" s="243"/>
      <c r="H764" s="245"/>
      <c r="L764" s="204"/>
      <c r="M764" s="204"/>
      <c r="N764" s="204"/>
      <c r="O764" s="204"/>
      <c r="Q764" s="204"/>
      <c r="R764" s="204"/>
      <c r="U764" s="244"/>
    </row>
    <row r="765" spans="1:21" s="163" customFormat="1" ht="12.75">
      <c r="A765" s="243"/>
      <c r="B765" s="243"/>
      <c r="C765" s="243"/>
      <c r="D765" s="243"/>
      <c r="E765" s="243"/>
      <c r="F765" s="243"/>
      <c r="G765" s="243"/>
      <c r="H765" s="245"/>
      <c r="L765" s="204"/>
      <c r="M765" s="204"/>
      <c r="N765" s="204"/>
      <c r="O765" s="204"/>
      <c r="Q765" s="204"/>
      <c r="R765" s="204"/>
      <c r="U765" s="244"/>
    </row>
    <row r="766" spans="1:21" s="163" customFormat="1" ht="12.75">
      <c r="A766" s="243"/>
      <c r="B766" s="243"/>
      <c r="C766" s="243"/>
      <c r="D766" s="243"/>
      <c r="E766" s="243"/>
      <c r="F766" s="243"/>
      <c r="G766" s="243"/>
      <c r="H766" s="245"/>
      <c r="L766" s="204"/>
      <c r="M766" s="204"/>
      <c r="N766" s="204"/>
      <c r="O766" s="204"/>
      <c r="Q766" s="204"/>
      <c r="R766" s="204"/>
      <c r="U766" s="244"/>
    </row>
    <row r="767" spans="1:21" s="163" customFormat="1" ht="12.75">
      <c r="A767" s="243"/>
      <c r="B767" s="243"/>
      <c r="C767" s="243"/>
      <c r="D767" s="243"/>
      <c r="E767" s="243"/>
      <c r="F767" s="243"/>
      <c r="G767" s="243"/>
      <c r="H767" s="245"/>
      <c r="L767" s="204"/>
      <c r="M767" s="204"/>
      <c r="N767" s="204"/>
      <c r="O767" s="204"/>
      <c r="Q767" s="204"/>
      <c r="R767" s="204"/>
      <c r="U767" s="244"/>
    </row>
    <row r="768" spans="1:21" s="163" customFormat="1" ht="12.75">
      <c r="A768" s="243"/>
      <c r="B768" s="243"/>
      <c r="C768" s="243"/>
      <c r="D768" s="243"/>
      <c r="E768" s="243"/>
      <c r="F768" s="243"/>
      <c r="G768" s="243"/>
      <c r="H768" s="245"/>
      <c r="L768" s="204"/>
      <c r="M768" s="204"/>
      <c r="N768" s="204"/>
      <c r="O768" s="204"/>
      <c r="Q768" s="204"/>
      <c r="R768" s="204"/>
      <c r="U768" s="244"/>
    </row>
    <row r="769" spans="1:21" s="163" customFormat="1" ht="12.75">
      <c r="A769" s="243"/>
      <c r="B769" s="243"/>
      <c r="C769" s="243"/>
      <c r="D769" s="243"/>
      <c r="E769" s="243"/>
      <c r="F769" s="243"/>
      <c r="G769" s="243"/>
      <c r="H769" s="245"/>
      <c r="L769" s="204"/>
      <c r="M769" s="204"/>
      <c r="N769" s="204"/>
      <c r="O769" s="204"/>
      <c r="Q769" s="204"/>
      <c r="R769" s="204"/>
      <c r="U769" s="244"/>
    </row>
    <row r="770" spans="1:21" s="163" customFormat="1" ht="12.75">
      <c r="A770" s="243"/>
      <c r="B770" s="243"/>
      <c r="C770" s="243"/>
      <c r="D770" s="243"/>
      <c r="E770" s="243"/>
      <c r="F770" s="243"/>
      <c r="G770" s="243"/>
      <c r="H770" s="245"/>
      <c r="L770" s="204"/>
      <c r="M770" s="204"/>
      <c r="N770" s="204"/>
      <c r="O770" s="204"/>
      <c r="Q770" s="204"/>
      <c r="R770" s="204"/>
      <c r="U770" s="244"/>
    </row>
    <row r="771" spans="1:21" s="163" customFormat="1" ht="12.75">
      <c r="A771" s="243"/>
      <c r="B771" s="243"/>
      <c r="C771" s="243"/>
      <c r="D771" s="243"/>
      <c r="E771" s="243"/>
      <c r="F771" s="243"/>
      <c r="G771" s="243"/>
      <c r="H771" s="245"/>
      <c r="L771" s="204"/>
      <c r="M771" s="204"/>
      <c r="N771" s="204"/>
      <c r="O771" s="204"/>
      <c r="Q771" s="204"/>
      <c r="R771" s="204"/>
      <c r="U771" s="244"/>
    </row>
    <row r="772" spans="1:21" s="163" customFormat="1" ht="12.75">
      <c r="A772" s="243"/>
      <c r="B772" s="243"/>
      <c r="C772" s="243"/>
      <c r="D772" s="243"/>
      <c r="E772" s="243"/>
      <c r="F772" s="243"/>
      <c r="G772" s="243"/>
      <c r="H772" s="245"/>
      <c r="L772" s="204"/>
      <c r="M772" s="204"/>
      <c r="N772" s="204"/>
      <c r="O772" s="204"/>
      <c r="Q772" s="204"/>
      <c r="R772" s="204"/>
      <c r="U772" s="244"/>
    </row>
    <row r="773" spans="1:21" s="163" customFormat="1" ht="12.75">
      <c r="A773" s="243"/>
      <c r="B773" s="243"/>
      <c r="C773" s="243"/>
      <c r="D773" s="243"/>
      <c r="E773" s="243"/>
      <c r="F773" s="243"/>
      <c r="G773" s="243"/>
      <c r="H773" s="245"/>
      <c r="L773" s="204"/>
      <c r="M773" s="204"/>
      <c r="N773" s="204"/>
      <c r="O773" s="204"/>
      <c r="Q773" s="204"/>
      <c r="R773" s="204"/>
      <c r="U773" s="244"/>
    </row>
    <row r="774" spans="1:21" s="163" customFormat="1" ht="12.75">
      <c r="A774" s="243"/>
      <c r="B774" s="243"/>
      <c r="C774" s="243"/>
      <c r="D774" s="243"/>
      <c r="E774" s="243"/>
      <c r="F774" s="243"/>
      <c r="G774" s="243"/>
      <c r="H774" s="245"/>
      <c r="L774" s="204"/>
      <c r="M774" s="204"/>
      <c r="N774" s="204"/>
      <c r="O774" s="204"/>
      <c r="Q774" s="204"/>
      <c r="R774" s="204"/>
      <c r="U774" s="244"/>
    </row>
    <row r="775" spans="1:21" s="163" customFormat="1" ht="12.75">
      <c r="A775" s="243"/>
      <c r="B775" s="243"/>
      <c r="C775" s="243"/>
      <c r="D775" s="243"/>
      <c r="E775" s="243"/>
      <c r="F775" s="243"/>
      <c r="G775" s="243"/>
      <c r="H775" s="245"/>
      <c r="L775" s="204"/>
      <c r="M775" s="204"/>
      <c r="N775" s="204"/>
      <c r="O775" s="204"/>
      <c r="Q775" s="204"/>
      <c r="R775" s="204"/>
      <c r="U775" s="244"/>
    </row>
    <row r="776" spans="1:21" s="163" customFormat="1" ht="12.75">
      <c r="A776" s="243"/>
      <c r="B776" s="243"/>
      <c r="C776" s="243"/>
      <c r="D776" s="243"/>
      <c r="E776" s="243"/>
      <c r="F776" s="243"/>
      <c r="G776" s="243"/>
      <c r="H776" s="245"/>
      <c r="L776" s="204"/>
      <c r="M776" s="204"/>
      <c r="N776" s="204"/>
      <c r="O776" s="204"/>
      <c r="Q776" s="204"/>
      <c r="R776" s="204"/>
      <c r="U776" s="244"/>
    </row>
    <row r="777" spans="1:21" s="163" customFormat="1" ht="12.75">
      <c r="A777" s="243"/>
      <c r="B777" s="243"/>
      <c r="C777" s="243"/>
      <c r="D777" s="243"/>
      <c r="E777" s="243"/>
      <c r="F777" s="243"/>
      <c r="G777" s="243"/>
      <c r="H777" s="245"/>
      <c r="L777" s="204"/>
      <c r="M777" s="204"/>
      <c r="N777" s="204"/>
      <c r="O777" s="204"/>
      <c r="Q777" s="204"/>
      <c r="R777" s="204"/>
      <c r="U777" s="244"/>
    </row>
    <row r="778" spans="1:21" s="163" customFormat="1" ht="12.75">
      <c r="A778" s="243"/>
      <c r="B778" s="243"/>
      <c r="C778" s="243"/>
      <c r="D778" s="243"/>
      <c r="E778" s="243"/>
      <c r="F778" s="243"/>
      <c r="G778" s="243"/>
      <c r="H778" s="245"/>
      <c r="L778" s="204"/>
      <c r="M778" s="204"/>
      <c r="N778" s="204"/>
      <c r="O778" s="204"/>
      <c r="Q778" s="204"/>
      <c r="R778" s="204"/>
      <c r="U778" s="244"/>
    </row>
    <row r="779" spans="1:21" s="163" customFormat="1" ht="12.75">
      <c r="A779" s="243"/>
      <c r="B779" s="243"/>
      <c r="C779" s="243"/>
      <c r="D779" s="243"/>
      <c r="E779" s="243"/>
      <c r="F779" s="243"/>
      <c r="G779" s="243"/>
      <c r="H779" s="245"/>
      <c r="L779" s="204"/>
      <c r="M779" s="204"/>
      <c r="N779" s="204"/>
      <c r="O779" s="204"/>
      <c r="Q779" s="204"/>
      <c r="R779" s="204"/>
      <c r="U779" s="244"/>
    </row>
    <row r="780" spans="1:21" s="163" customFormat="1" ht="12.75">
      <c r="A780" s="243"/>
      <c r="B780" s="243"/>
      <c r="C780" s="243"/>
      <c r="D780" s="243"/>
      <c r="E780" s="243"/>
      <c r="F780" s="243"/>
      <c r="G780" s="243"/>
      <c r="H780" s="245"/>
      <c r="L780" s="204"/>
      <c r="M780" s="204"/>
      <c r="N780" s="204"/>
      <c r="O780" s="204"/>
      <c r="Q780" s="204"/>
      <c r="R780" s="204"/>
      <c r="U780" s="244"/>
    </row>
    <row r="781" spans="1:21" s="163" customFormat="1" ht="12.75">
      <c r="A781" s="243"/>
      <c r="B781" s="243"/>
      <c r="C781" s="243"/>
      <c r="D781" s="243"/>
      <c r="E781" s="243"/>
      <c r="F781" s="243"/>
      <c r="G781" s="243"/>
      <c r="H781" s="245"/>
      <c r="L781" s="204"/>
      <c r="M781" s="204"/>
      <c r="N781" s="204"/>
      <c r="O781" s="204"/>
      <c r="Q781" s="204"/>
      <c r="R781" s="204"/>
      <c r="U781" s="244"/>
    </row>
    <row r="782" spans="1:21" s="163" customFormat="1" ht="12.75">
      <c r="A782" s="243"/>
      <c r="B782" s="243"/>
      <c r="C782" s="243"/>
      <c r="D782" s="243"/>
      <c r="E782" s="243"/>
      <c r="F782" s="243"/>
      <c r="G782" s="243"/>
      <c r="H782" s="245"/>
      <c r="L782" s="204"/>
      <c r="M782" s="204"/>
      <c r="N782" s="204"/>
      <c r="O782" s="204"/>
      <c r="Q782" s="204"/>
      <c r="R782" s="204"/>
      <c r="U782" s="244"/>
    </row>
    <row r="783" spans="1:21" s="163" customFormat="1" ht="12.75">
      <c r="A783" s="243"/>
      <c r="B783" s="243"/>
      <c r="C783" s="243"/>
      <c r="D783" s="243"/>
      <c r="E783" s="243"/>
      <c r="F783" s="243"/>
      <c r="G783" s="243"/>
      <c r="H783" s="245"/>
      <c r="L783" s="204"/>
      <c r="M783" s="204"/>
      <c r="N783" s="204"/>
      <c r="O783" s="204"/>
      <c r="Q783" s="204"/>
      <c r="R783" s="204"/>
      <c r="U783" s="244"/>
    </row>
    <row r="784" spans="1:21" s="163" customFormat="1" ht="12.75">
      <c r="A784" s="243"/>
      <c r="B784" s="243"/>
      <c r="C784" s="243"/>
      <c r="D784" s="243"/>
      <c r="E784" s="243"/>
      <c r="F784" s="243"/>
      <c r="G784" s="243"/>
      <c r="H784" s="245"/>
      <c r="L784" s="204"/>
      <c r="M784" s="204"/>
      <c r="N784" s="204"/>
      <c r="O784" s="204"/>
      <c r="Q784" s="204"/>
      <c r="R784" s="204"/>
      <c r="U784" s="244"/>
    </row>
    <row r="785" spans="1:21" s="163" customFormat="1" ht="12.75">
      <c r="A785" s="243"/>
      <c r="B785" s="243"/>
      <c r="C785" s="243"/>
      <c r="D785" s="243"/>
      <c r="E785" s="243"/>
      <c r="F785" s="243"/>
      <c r="G785" s="243"/>
      <c r="H785" s="245"/>
      <c r="L785" s="204"/>
      <c r="M785" s="204"/>
      <c r="N785" s="204"/>
      <c r="O785" s="204"/>
      <c r="Q785" s="204"/>
      <c r="R785" s="204"/>
      <c r="U785" s="244"/>
    </row>
    <row r="786" spans="1:21" s="163" customFormat="1" ht="12.75">
      <c r="A786" s="243"/>
      <c r="B786" s="243"/>
      <c r="C786" s="243"/>
      <c r="D786" s="243"/>
      <c r="E786" s="243"/>
      <c r="F786" s="243"/>
      <c r="G786" s="243"/>
      <c r="H786" s="245"/>
      <c r="L786" s="204"/>
      <c r="M786" s="204"/>
      <c r="N786" s="204"/>
      <c r="O786" s="204"/>
      <c r="Q786" s="204"/>
      <c r="R786" s="204"/>
      <c r="U786" s="244"/>
    </row>
    <row r="787" spans="1:21" s="163" customFormat="1" ht="12.75">
      <c r="A787" s="243"/>
      <c r="B787" s="243"/>
      <c r="C787" s="243"/>
      <c r="D787" s="243"/>
      <c r="E787" s="243"/>
      <c r="F787" s="243"/>
      <c r="G787" s="243"/>
      <c r="H787" s="245"/>
      <c r="L787" s="204"/>
      <c r="M787" s="204"/>
      <c r="N787" s="204"/>
      <c r="O787" s="204"/>
      <c r="Q787" s="204"/>
      <c r="R787" s="204"/>
      <c r="U787" s="244"/>
    </row>
    <row r="788" spans="1:21" s="163" customFormat="1" ht="12.75">
      <c r="A788" s="243"/>
      <c r="B788" s="243"/>
      <c r="C788" s="243"/>
      <c r="D788" s="243"/>
      <c r="E788" s="243"/>
      <c r="F788" s="243"/>
      <c r="G788" s="243"/>
      <c r="H788" s="245"/>
      <c r="L788" s="204"/>
      <c r="M788" s="204"/>
      <c r="N788" s="204"/>
      <c r="O788" s="204"/>
      <c r="Q788" s="204"/>
      <c r="R788" s="204"/>
      <c r="U788" s="244"/>
    </row>
    <row r="789" spans="1:21" s="163" customFormat="1" ht="12.75">
      <c r="A789" s="243"/>
      <c r="B789" s="243"/>
      <c r="C789" s="243"/>
      <c r="D789" s="243"/>
      <c r="E789" s="243"/>
      <c r="F789" s="243"/>
      <c r="G789" s="243"/>
      <c r="H789" s="245"/>
      <c r="L789" s="204"/>
      <c r="M789" s="204"/>
      <c r="N789" s="204"/>
      <c r="O789" s="204"/>
      <c r="Q789" s="204"/>
      <c r="R789" s="204"/>
      <c r="U789" s="244"/>
    </row>
    <row r="790" spans="1:21" s="163" customFormat="1" ht="12.75">
      <c r="A790" s="243"/>
      <c r="B790" s="243"/>
      <c r="C790" s="243"/>
      <c r="D790" s="243"/>
      <c r="E790" s="243"/>
      <c r="F790" s="243"/>
      <c r="G790" s="243"/>
      <c r="H790" s="245"/>
      <c r="L790" s="204"/>
      <c r="M790" s="204"/>
      <c r="N790" s="204"/>
      <c r="O790" s="204"/>
      <c r="Q790" s="204"/>
      <c r="R790" s="204"/>
      <c r="U790" s="244"/>
    </row>
    <row r="791" spans="1:21" s="163" customFormat="1" ht="12.75">
      <c r="A791" s="243"/>
      <c r="B791" s="243"/>
      <c r="C791" s="243"/>
      <c r="D791" s="243"/>
      <c r="E791" s="243"/>
      <c r="F791" s="243"/>
      <c r="G791" s="243"/>
      <c r="H791" s="245"/>
      <c r="L791" s="204"/>
      <c r="M791" s="204"/>
      <c r="N791" s="204"/>
      <c r="O791" s="204"/>
      <c r="Q791" s="204"/>
      <c r="R791" s="204"/>
      <c r="U791" s="244"/>
    </row>
    <row r="792" spans="1:21" s="163" customFormat="1" ht="12.75">
      <c r="A792" s="243"/>
      <c r="B792" s="243"/>
      <c r="C792" s="243"/>
      <c r="D792" s="243"/>
      <c r="E792" s="243"/>
      <c r="F792" s="243"/>
      <c r="G792" s="243"/>
      <c r="H792" s="245"/>
      <c r="L792" s="204"/>
      <c r="M792" s="204"/>
      <c r="N792" s="204"/>
      <c r="O792" s="204"/>
      <c r="Q792" s="204"/>
      <c r="R792" s="204"/>
      <c r="U792" s="244"/>
    </row>
    <row r="793" spans="1:21" s="163" customFormat="1" ht="12.75">
      <c r="A793" s="243"/>
      <c r="B793" s="243"/>
      <c r="C793" s="243"/>
      <c r="D793" s="243"/>
      <c r="E793" s="243"/>
      <c r="F793" s="243"/>
      <c r="G793" s="243"/>
      <c r="H793" s="245"/>
      <c r="L793" s="204"/>
      <c r="M793" s="204"/>
      <c r="N793" s="204"/>
      <c r="O793" s="204"/>
      <c r="Q793" s="204"/>
      <c r="R793" s="204"/>
      <c r="U793" s="244"/>
    </row>
    <row r="794" spans="1:21" s="163" customFormat="1" ht="12.75">
      <c r="A794" s="243"/>
      <c r="B794" s="243"/>
      <c r="C794" s="243"/>
      <c r="D794" s="243"/>
      <c r="E794" s="243"/>
      <c r="F794" s="243"/>
      <c r="G794" s="243"/>
      <c r="H794" s="245"/>
      <c r="L794" s="204"/>
      <c r="M794" s="204"/>
      <c r="N794" s="204"/>
      <c r="O794" s="204"/>
      <c r="Q794" s="204"/>
      <c r="R794" s="204"/>
      <c r="U794" s="244"/>
    </row>
    <row r="795" spans="1:21" s="163" customFormat="1" ht="12.75">
      <c r="A795" s="243"/>
      <c r="B795" s="243"/>
      <c r="C795" s="243"/>
      <c r="D795" s="243"/>
      <c r="E795" s="243"/>
      <c r="F795" s="243"/>
      <c r="G795" s="243"/>
      <c r="H795" s="245"/>
      <c r="L795" s="204"/>
      <c r="M795" s="204"/>
      <c r="N795" s="204"/>
      <c r="O795" s="204"/>
      <c r="Q795" s="204"/>
      <c r="R795" s="204"/>
      <c r="U795" s="244"/>
    </row>
    <row r="796" spans="1:21" s="163" customFormat="1" ht="12.75">
      <c r="A796" s="243"/>
      <c r="B796" s="243"/>
      <c r="C796" s="243"/>
      <c r="D796" s="243"/>
      <c r="E796" s="243"/>
      <c r="F796" s="243"/>
      <c r="G796" s="243"/>
      <c r="H796" s="245"/>
      <c r="L796" s="204"/>
      <c r="M796" s="204"/>
      <c r="N796" s="204"/>
      <c r="O796" s="204"/>
      <c r="Q796" s="204"/>
      <c r="R796" s="204"/>
      <c r="U796" s="244"/>
    </row>
    <row r="797" spans="1:21" s="163" customFormat="1" ht="12.75">
      <c r="A797" s="243"/>
      <c r="B797" s="243"/>
      <c r="C797" s="243"/>
      <c r="D797" s="243"/>
      <c r="E797" s="243"/>
      <c r="F797" s="243"/>
      <c r="G797" s="243"/>
      <c r="H797" s="245"/>
      <c r="L797" s="204"/>
      <c r="M797" s="204"/>
      <c r="N797" s="204"/>
      <c r="O797" s="204"/>
      <c r="Q797" s="204"/>
      <c r="R797" s="204"/>
      <c r="U797" s="244"/>
    </row>
    <row r="798" spans="1:21" s="163" customFormat="1" ht="12.75">
      <c r="A798" s="243"/>
      <c r="B798" s="243"/>
      <c r="C798" s="243"/>
      <c r="D798" s="243"/>
      <c r="E798" s="243"/>
      <c r="F798" s="243"/>
      <c r="G798" s="243"/>
      <c r="H798" s="245"/>
      <c r="L798" s="204"/>
      <c r="M798" s="204"/>
      <c r="N798" s="204"/>
      <c r="O798" s="204"/>
      <c r="Q798" s="204"/>
      <c r="R798" s="204"/>
      <c r="U798" s="244"/>
    </row>
    <row r="799" spans="1:21" s="163" customFormat="1" ht="12.75">
      <c r="A799" s="243"/>
      <c r="B799" s="243"/>
      <c r="C799" s="243"/>
      <c r="D799" s="243"/>
      <c r="E799" s="243"/>
      <c r="F799" s="243"/>
      <c r="G799" s="243"/>
      <c r="H799" s="245"/>
      <c r="L799" s="204"/>
      <c r="M799" s="204"/>
      <c r="N799" s="204"/>
      <c r="O799" s="204"/>
      <c r="Q799" s="204"/>
      <c r="R799" s="204"/>
      <c r="U799" s="244"/>
    </row>
    <row r="800" spans="1:21" s="163" customFormat="1" ht="12.75">
      <c r="A800" s="243"/>
      <c r="B800" s="243"/>
      <c r="C800" s="243"/>
      <c r="D800" s="243"/>
      <c r="E800" s="243"/>
      <c r="F800" s="243"/>
      <c r="G800" s="243"/>
      <c r="H800" s="245"/>
      <c r="L800" s="204"/>
      <c r="M800" s="204"/>
      <c r="N800" s="204"/>
      <c r="O800" s="204"/>
      <c r="Q800" s="204"/>
      <c r="R800" s="204"/>
      <c r="U800" s="244"/>
    </row>
    <row r="801" spans="1:21" s="163" customFormat="1" ht="12.75">
      <c r="A801" s="243"/>
      <c r="B801" s="243"/>
      <c r="C801" s="243"/>
      <c r="D801" s="243"/>
      <c r="E801" s="243"/>
      <c r="F801" s="243"/>
      <c r="G801" s="243"/>
      <c r="H801" s="245"/>
      <c r="L801" s="204"/>
      <c r="M801" s="204"/>
      <c r="N801" s="204"/>
      <c r="O801" s="204"/>
      <c r="Q801" s="204"/>
      <c r="R801" s="204"/>
      <c r="U801" s="244"/>
    </row>
    <row r="802" spans="1:21" s="163" customFormat="1" ht="12.75">
      <c r="A802" s="243"/>
      <c r="B802" s="243"/>
      <c r="C802" s="243"/>
      <c r="D802" s="243"/>
      <c r="E802" s="243"/>
      <c r="F802" s="243"/>
      <c r="G802" s="243"/>
      <c r="H802" s="245"/>
      <c r="L802" s="204"/>
      <c r="M802" s="204"/>
      <c r="N802" s="204"/>
      <c r="O802" s="204"/>
      <c r="Q802" s="204"/>
      <c r="R802" s="204"/>
      <c r="U802" s="244"/>
    </row>
    <row r="803" spans="1:21" s="163" customFormat="1" ht="12.75">
      <c r="A803" s="243"/>
      <c r="B803" s="243"/>
      <c r="C803" s="243"/>
      <c r="D803" s="243"/>
      <c r="E803" s="243"/>
      <c r="F803" s="243"/>
      <c r="G803" s="243"/>
      <c r="H803" s="245"/>
      <c r="L803" s="204"/>
      <c r="M803" s="204"/>
      <c r="N803" s="204"/>
      <c r="O803" s="204"/>
      <c r="Q803" s="204"/>
      <c r="R803" s="204"/>
      <c r="U803" s="244"/>
    </row>
    <row r="804" spans="1:21" s="163" customFormat="1" ht="12.75">
      <c r="A804" s="243"/>
      <c r="B804" s="243"/>
      <c r="C804" s="243"/>
      <c r="D804" s="243"/>
      <c r="E804" s="243"/>
      <c r="F804" s="243"/>
      <c r="G804" s="243"/>
      <c r="H804" s="245"/>
      <c r="L804" s="204"/>
      <c r="M804" s="204"/>
      <c r="N804" s="204"/>
      <c r="O804" s="204"/>
      <c r="Q804" s="204"/>
      <c r="R804" s="204"/>
      <c r="U804" s="244"/>
    </row>
    <row r="805" spans="1:21" s="163" customFormat="1" ht="12.75">
      <c r="A805" s="243"/>
      <c r="B805" s="243"/>
      <c r="C805" s="243"/>
      <c r="D805" s="243"/>
      <c r="E805" s="243"/>
      <c r="F805" s="243"/>
      <c r="G805" s="243"/>
      <c r="H805" s="245"/>
      <c r="L805" s="204"/>
      <c r="M805" s="204"/>
      <c r="N805" s="204"/>
      <c r="O805" s="204"/>
      <c r="Q805" s="204"/>
      <c r="R805" s="204"/>
      <c r="U805" s="244"/>
    </row>
    <row r="806" spans="1:21" s="163" customFormat="1" ht="12.75">
      <c r="A806" s="243"/>
      <c r="B806" s="243"/>
      <c r="C806" s="243"/>
      <c r="D806" s="243"/>
      <c r="E806" s="243"/>
      <c r="F806" s="243"/>
      <c r="G806" s="243"/>
      <c r="H806" s="245"/>
      <c r="L806" s="204"/>
      <c r="M806" s="204"/>
      <c r="N806" s="204"/>
      <c r="O806" s="204"/>
      <c r="Q806" s="204"/>
      <c r="R806" s="204"/>
      <c r="U806" s="244"/>
    </row>
    <row r="807" spans="1:21" s="163" customFormat="1" ht="12.75">
      <c r="A807" s="243"/>
      <c r="B807" s="243"/>
      <c r="C807" s="243"/>
      <c r="D807" s="243"/>
      <c r="E807" s="243"/>
      <c r="F807" s="243"/>
      <c r="G807" s="243"/>
      <c r="H807" s="245"/>
      <c r="L807" s="204"/>
      <c r="M807" s="204"/>
      <c r="N807" s="204"/>
      <c r="O807" s="204"/>
      <c r="Q807" s="204"/>
      <c r="R807" s="204"/>
      <c r="U807" s="244"/>
    </row>
    <row r="808" spans="1:21" s="163" customFormat="1" ht="12.75">
      <c r="A808" s="243"/>
      <c r="B808" s="243"/>
      <c r="C808" s="243"/>
      <c r="D808" s="243"/>
      <c r="E808" s="243"/>
      <c r="F808" s="243"/>
      <c r="G808" s="243"/>
      <c r="H808" s="245"/>
      <c r="L808" s="204"/>
      <c r="M808" s="204"/>
      <c r="N808" s="204"/>
      <c r="O808" s="204"/>
      <c r="Q808" s="204"/>
      <c r="R808" s="204"/>
      <c r="U808" s="244"/>
    </row>
    <row r="809" spans="1:21" s="163" customFormat="1" ht="12.75">
      <c r="A809" s="243"/>
      <c r="B809" s="243"/>
      <c r="C809" s="243"/>
      <c r="D809" s="243"/>
      <c r="E809" s="243"/>
      <c r="F809" s="243"/>
      <c r="G809" s="243"/>
      <c r="H809" s="245"/>
      <c r="L809" s="204"/>
      <c r="M809" s="204"/>
      <c r="N809" s="204"/>
      <c r="O809" s="204"/>
      <c r="Q809" s="204"/>
      <c r="R809" s="204"/>
      <c r="U809" s="244"/>
    </row>
    <row r="810" spans="1:21" s="163" customFormat="1" ht="12.75">
      <c r="A810" s="243"/>
      <c r="B810" s="243"/>
      <c r="C810" s="243"/>
      <c r="D810" s="243"/>
      <c r="E810" s="243"/>
      <c r="F810" s="243"/>
      <c r="G810" s="243"/>
      <c r="H810" s="245"/>
      <c r="L810" s="204"/>
      <c r="M810" s="204"/>
      <c r="N810" s="204"/>
      <c r="O810" s="204"/>
      <c r="Q810" s="204"/>
      <c r="R810" s="204"/>
      <c r="U810" s="244"/>
    </row>
    <row r="811" spans="1:21" s="163" customFormat="1" ht="12.75">
      <c r="A811" s="243"/>
      <c r="B811" s="243"/>
      <c r="C811" s="243"/>
      <c r="D811" s="243"/>
      <c r="E811" s="243"/>
      <c r="F811" s="243"/>
      <c r="G811" s="243"/>
      <c r="H811" s="245"/>
      <c r="L811" s="204"/>
      <c r="M811" s="204"/>
      <c r="N811" s="204"/>
      <c r="O811" s="204"/>
      <c r="Q811" s="204"/>
      <c r="R811" s="204"/>
      <c r="U811" s="244"/>
    </row>
    <row r="812" spans="1:21" s="163" customFormat="1" ht="12.75">
      <c r="A812" s="243"/>
      <c r="B812" s="243"/>
      <c r="C812" s="243"/>
      <c r="D812" s="243"/>
      <c r="E812" s="243"/>
      <c r="F812" s="243"/>
      <c r="G812" s="243"/>
      <c r="H812" s="245"/>
      <c r="L812" s="204"/>
      <c r="M812" s="204"/>
      <c r="N812" s="204"/>
      <c r="O812" s="204"/>
      <c r="Q812" s="204"/>
      <c r="R812" s="204"/>
      <c r="U812" s="244"/>
    </row>
    <row r="813" spans="1:21" s="163" customFormat="1" ht="12.75">
      <c r="A813" s="243"/>
      <c r="B813" s="243"/>
      <c r="C813" s="243"/>
      <c r="D813" s="243"/>
      <c r="E813" s="243"/>
      <c r="F813" s="243"/>
      <c r="G813" s="243"/>
      <c r="H813" s="245"/>
      <c r="L813" s="204"/>
      <c r="M813" s="204"/>
      <c r="N813" s="204"/>
      <c r="O813" s="204"/>
      <c r="Q813" s="204"/>
      <c r="R813" s="204"/>
      <c r="U813" s="244"/>
    </row>
    <row r="814" spans="1:21" s="163" customFormat="1" ht="12.75">
      <c r="A814" s="243"/>
      <c r="B814" s="243"/>
      <c r="C814" s="243"/>
      <c r="D814" s="243"/>
      <c r="E814" s="243"/>
      <c r="F814" s="243"/>
      <c r="G814" s="243"/>
      <c r="H814" s="245"/>
      <c r="L814" s="204"/>
      <c r="M814" s="204"/>
      <c r="N814" s="204"/>
      <c r="O814" s="204"/>
      <c r="Q814" s="204"/>
      <c r="R814" s="204"/>
      <c r="U814" s="244"/>
    </row>
    <row r="815" spans="1:21" s="163" customFormat="1" ht="12.75">
      <c r="A815" s="243"/>
      <c r="B815" s="243"/>
      <c r="C815" s="243"/>
      <c r="D815" s="243"/>
      <c r="E815" s="243"/>
      <c r="F815" s="243"/>
      <c r="G815" s="243"/>
      <c r="H815" s="245"/>
      <c r="L815" s="204"/>
      <c r="M815" s="204"/>
      <c r="N815" s="204"/>
      <c r="O815" s="204"/>
      <c r="Q815" s="204"/>
      <c r="R815" s="204"/>
      <c r="U815" s="244"/>
    </row>
    <row r="816" spans="1:21" s="163" customFormat="1" ht="12.75">
      <c r="A816" s="243"/>
      <c r="B816" s="243"/>
      <c r="C816" s="243"/>
      <c r="D816" s="243"/>
      <c r="E816" s="243"/>
      <c r="F816" s="243"/>
      <c r="G816" s="243"/>
      <c r="H816" s="245"/>
      <c r="L816" s="204"/>
      <c r="M816" s="204"/>
      <c r="N816" s="204"/>
      <c r="O816" s="204"/>
      <c r="Q816" s="204"/>
      <c r="R816" s="204"/>
      <c r="U816" s="244"/>
    </row>
    <row r="817" spans="1:21" s="163" customFormat="1" ht="12.75">
      <c r="A817" s="243"/>
      <c r="B817" s="243"/>
      <c r="C817" s="243"/>
      <c r="D817" s="243"/>
      <c r="E817" s="243"/>
      <c r="F817" s="243"/>
      <c r="G817" s="243"/>
      <c r="H817" s="245"/>
      <c r="L817" s="204"/>
      <c r="M817" s="204"/>
      <c r="N817" s="204"/>
      <c r="O817" s="204"/>
      <c r="Q817" s="204"/>
      <c r="R817" s="204"/>
      <c r="U817" s="244"/>
    </row>
    <row r="818" spans="1:21" s="163" customFormat="1" ht="12.75">
      <c r="A818" s="243"/>
      <c r="B818" s="243"/>
      <c r="C818" s="243"/>
      <c r="D818" s="243"/>
      <c r="E818" s="243"/>
      <c r="F818" s="243"/>
      <c r="G818" s="243"/>
      <c r="H818" s="245"/>
      <c r="L818" s="204"/>
      <c r="M818" s="204"/>
      <c r="N818" s="204"/>
      <c r="O818" s="204"/>
      <c r="Q818" s="204"/>
      <c r="R818" s="204"/>
      <c r="U818" s="244"/>
    </row>
    <row r="819" spans="1:21" s="163" customFormat="1" ht="12.75">
      <c r="A819" s="243"/>
      <c r="B819" s="243"/>
      <c r="C819" s="243"/>
      <c r="D819" s="243"/>
      <c r="E819" s="243"/>
      <c r="F819" s="243"/>
      <c r="G819" s="243"/>
      <c r="H819" s="245"/>
      <c r="L819" s="204"/>
      <c r="M819" s="204"/>
      <c r="N819" s="204"/>
      <c r="O819" s="204"/>
      <c r="Q819" s="204"/>
      <c r="R819" s="204"/>
      <c r="U819" s="244"/>
    </row>
    <row r="820" spans="1:21" s="163" customFormat="1" ht="12.75">
      <c r="A820" s="243"/>
      <c r="B820" s="243"/>
      <c r="C820" s="243"/>
      <c r="D820" s="243"/>
      <c r="E820" s="243"/>
      <c r="F820" s="243"/>
      <c r="G820" s="243"/>
      <c r="H820" s="245"/>
      <c r="L820" s="204"/>
      <c r="M820" s="204"/>
      <c r="N820" s="204"/>
      <c r="O820" s="204"/>
      <c r="Q820" s="204"/>
      <c r="R820" s="204"/>
      <c r="U820" s="244"/>
    </row>
    <row r="821" spans="1:21" s="163" customFormat="1" ht="12.75">
      <c r="A821" s="243"/>
      <c r="B821" s="243"/>
      <c r="C821" s="243"/>
      <c r="D821" s="243"/>
      <c r="E821" s="243"/>
      <c r="F821" s="243"/>
      <c r="G821" s="243"/>
      <c r="H821" s="245"/>
      <c r="L821" s="204"/>
      <c r="M821" s="204"/>
      <c r="N821" s="204"/>
      <c r="O821" s="204"/>
      <c r="Q821" s="204"/>
      <c r="R821" s="204"/>
      <c r="U821" s="244"/>
    </row>
    <row r="822" spans="1:21" s="163" customFormat="1" ht="12.75">
      <c r="A822" s="243"/>
      <c r="B822" s="243"/>
      <c r="C822" s="243"/>
      <c r="D822" s="243"/>
      <c r="E822" s="243"/>
      <c r="F822" s="243"/>
      <c r="G822" s="243"/>
      <c r="H822" s="245"/>
      <c r="L822" s="204"/>
      <c r="M822" s="204"/>
      <c r="N822" s="204"/>
      <c r="O822" s="204"/>
      <c r="Q822" s="204"/>
      <c r="R822" s="204"/>
      <c r="U822" s="244"/>
    </row>
    <row r="823" spans="1:21" s="163" customFormat="1" ht="12.75">
      <c r="A823" s="243"/>
      <c r="B823" s="243"/>
      <c r="C823" s="243"/>
      <c r="D823" s="243"/>
      <c r="E823" s="243"/>
      <c r="F823" s="243"/>
      <c r="G823" s="243"/>
      <c r="H823" s="245"/>
      <c r="L823" s="204"/>
      <c r="M823" s="204"/>
      <c r="N823" s="204"/>
      <c r="O823" s="204"/>
      <c r="Q823" s="204"/>
      <c r="R823" s="204"/>
      <c r="U823" s="244"/>
    </row>
    <row r="824" spans="1:21" s="163" customFormat="1" ht="12.75">
      <c r="A824" s="243"/>
      <c r="B824" s="243"/>
      <c r="C824" s="243"/>
      <c r="D824" s="243"/>
      <c r="E824" s="243"/>
      <c r="F824" s="243"/>
      <c r="G824" s="243"/>
      <c r="H824" s="245"/>
      <c r="L824" s="204"/>
      <c r="M824" s="204"/>
      <c r="N824" s="204"/>
      <c r="O824" s="204"/>
      <c r="Q824" s="204"/>
      <c r="R824" s="204"/>
      <c r="U824" s="244"/>
    </row>
    <row r="825" spans="1:21" s="163" customFormat="1" ht="12.75">
      <c r="A825" s="243"/>
      <c r="B825" s="243"/>
      <c r="C825" s="243"/>
      <c r="D825" s="243"/>
      <c r="E825" s="243"/>
      <c r="F825" s="243"/>
      <c r="G825" s="243"/>
      <c r="H825" s="245"/>
      <c r="L825" s="204"/>
      <c r="M825" s="204"/>
      <c r="N825" s="204"/>
      <c r="O825" s="204"/>
      <c r="Q825" s="204"/>
      <c r="R825" s="204"/>
      <c r="U825" s="244"/>
    </row>
    <row r="826" spans="1:21" s="163" customFormat="1" ht="12.75">
      <c r="A826" s="243"/>
      <c r="B826" s="243"/>
      <c r="C826" s="243"/>
      <c r="D826" s="243"/>
      <c r="E826" s="243"/>
      <c r="F826" s="243"/>
      <c r="G826" s="243"/>
      <c r="H826" s="245"/>
      <c r="L826" s="204"/>
      <c r="M826" s="204"/>
      <c r="N826" s="204"/>
      <c r="O826" s="204"/>
      <c r="Q826" s="204"/>
      <c r="R826" s="204"/>
      <c r="U826" s="244"/>
    </row>
    <row r="827" spans="1:21" s="163" customFormat="1" ht="12.75">
      <c r="A827" s="243"/>
      <c r="B827" s="243"/>
      <c r="C827" s="243"/>
      <c r="D827" s="243"/>
      <c r="E827" s="243"/>
      <c r="F827" s="243"/>
      <c r="G827" s="243"/>
      <c r="H827" s="245"/>
      <c r="L827" s="204"/>
      <c r="M827" s="204"/>
      <c r="N827" s="204"/>
      <c r="O827" s="204"/>
      <c r="Q827" s="204"/>
      <c r="R827" s="204"/>
      <c r="U827" s="244"/>
    </row>
    <row r="828" spans="1:21" s="163" customFormat="1" ht="12.75">
      <c r="A828" s="243"/>
      <c r="B828" s="243"/>
      <c r="C828" s="243"/>
      <c r="D828" s="243"/>
      <c r="E828" s="243"/>
      <c r="F828" s="243"/>
      <c r="G828" s="243"/>
      <c r="H828" s="245"/>
      <c r="L828" s="204"/>
      <c r="M828" s="204"/>
      <c r="N828" s="204"/>
      <c r="O828" s="204"/>
      <c r="Q828" s="204"/>
      <c r="R828" s="204"/>
      <c r="U828" s="244"/>
    </row>
    <row r="829" spans="1:21" s="163" customFormat="1" ht="12.75">
      <c r="A829" s="243"/>
      <c r="B829" s="243"/>
      <c r="C829" s="243"/>
      <c r="D829" s="243"/>
      <c r="E829" s="243"/>
      <c r="F829" s="243"/>
      <c r="G829" s="243"/>
      <c r="H829" s="245"/>
      <c r="L829" s="204"/>
      <c r="M829" s="204"/>
      <c r="N829" s="204"/>
      <c r="O829" s="204"/>
      <c r="Q829" s="204"/>
      <c r="R829" s="204"/>
      <c r="U829" s="244"/>
    </row>
    <row r="830" spans="1:21" s="163" customFormat="1" ht="12.75">
      <c r="A830" s="243"/>
      <c r="B830" s="243"/>
      <c r="C830" s="243"/>
      <c r="D830" s="243"/>
      <c r="E830" s="243"/>
      <c r="F830" s="243"/>
      <c r="G830" s="243"/>
      <c r="H830" s="245"/>
      <c r="L830" s="204"/>
      <c r="M830" s="204"/>
      <c r="N830" s="204"/>
      <c r="O830" s="204"/>
      <c r="Q830" s="204"/>
      <c r="R830" s="204"/>
      <c r="U830" s="244"/>
    </row>
    <row r="831" spans="1:21" s="163" customFormat="1" ht="12.75">
      <c r="A831" s="243"/>
      <c r="B831" s="243"/>
      <c r="C831" s="243"/>
      <c r="D831" s="243"/>
      <c r="E831" s="243"/>
      <c r="F831" s="243"/>
      <c r="G831" s="243"/>
      <c r="H831" s="245"/>
      <c r="L831" s="204"/>
      <c r="M831" s="204"/>
      <c r="N831" s="204"/>
      <c r="O831" s="204"/>
      <c r="Q831" s="204"/>
      <c r="R831" s="204"/>
      <c r="U831" s="244"/>
    </row>
    <row r="832" spans="1:21" s="163" customFormat="1" ht="12.75">
      <c r="A832" s="243"/>
      <c r="B832" s="243"/>
      <c r="C832" s="243"/>
      <c r="D832" s="243"/>
      <c r="E832" s="243"/>
      <c r="F832" s="243"/>
      <c r="G832" s="243"/>
      <c r="H832" s="245"/>
      <c r="L832" s="204"/>
      <c r="M832" s="204"/>
      <c r="N832" s="204"/>
      <c r="O832" s="204"/>
      <c r="Q832" s="204"/>
      <c r="R832" s="204"/>
      <c r="U832" s="244"/>
    </row>
    <row r="833" spans="1:21" s="163" customFormat="1" ht="12.75">
      <c r="A833" s="243"/>
      <c r="B833" s="243"/>
      <c r="C833" s="243"/>
      <c r="D833" s="243"/>
      <c r="E833" s="243"/>
      <c r="F833" s="243"/>
      <c r="G833" s="243"/>
      <c r="H833" s="245"/>
      <c r="L833" s="204"/>
      <c r="M833" s="204"/>
      <c r="N833" s="204"/>
      <c r="O833" s="204"/>
      <c r="Q833" s="204"/>
      <c r="R833" s="204"/>
      <c r="U833" s="244"/>
    </row>
    <row r="834" spans="1:21" s="163" customFormat="1" ht="12.75">
      <c r="A834" s="243"/>
      <c r="B834" s="243"/>
      <c r="C834" s="243"/>
      <c r="D834" s="243"/>
      <c r="E834" s="243"/>
      <c r="F834" s="243"/>
      <c r="G834" s="243"/>
      <c r="H834" s="245"/>
      <c r="L834" s="204"/>
      <c r="M834" s="204"/>
      <c r="N834" s="204"/>
      <c r="O834" s="204"/>
      <c r="Q834" s="204"/>
      <c r="R834" s="204"/>
      <c r="U834" s="244"/>
    </row>
    <row r="835" spans="1:21" s="163" customFormat="1" ht="12.75">
      <c r="A835" s="243"/>
      <c r="B835" s="243"/>
      <c r="C835" s="243"/>
      <c r="D835" s="243"/>
      <c r="E835" s="243"/>
      <c r="F835" s="243"/>
      <c r="G835" s="243"/>
      <c r="H835" s="245"/>
      <c r="L835" s="204"/>
      <c r="M835" s="204"/>
      <c r="N835" s="204"/>
      <c r="O835" s="204"/>
      <c r="Q835" s="204"/>
      <c r="R835" s="204"/>
      <c r="U835" s="244"/>
    </row>
    <row r="836" spans="1:21" s="163" customFormat="1" ht="12.75">
      <c r="A836" s="243"/>
      <c r="B836" s="243"/>
      <c r="C836" s="243"/>
      <c r="D836" s="243"/>
      <c r="E836" s="243"/>
      <c r="F836" s="243"/>
      <c r="G836" s="243"/>
      <c r="H836" s="245"/>
      <c r="L836" s="204"/>
      <c r="M836" s="204"/>
      <c r="N836" s="204"/>
      <c r="O836" s="204"/>
      <c r="Q836" s="204"/>
      <c r="R836" s="204"/>
      <c r="U836" s="244"/>
    </row>
    <row r="837" spans="1:21" s="163" customFormat="1" ht="12.75">
      <c r="A837" s="243"/>
      <c r="B837" s="243"/>
      <c r="C837" s="243"/>
      <c r="D837" s="243"/>
      <c r="E837" s="243"/>
      <c r="F837" s="243"/>
      <c r="G837" s="243"/>
      <c r="H837" s="245"/>
      <c r="L837" s="204"/>
      <c r="M837" s="204"/>
      <c r="N837" s="204"/>
      <c r="O837" s="204"/>
      <c r="Q837" s="204"/>
      <c r="R837" s="204"/>
      <c r="U837" s="244"/>
    </row>
    <row r="838" spans="1:21" s="163" customFormat="1" ht="12.75">
      <c r="A838" s="243"/>
      <c r="B838" s="243"/>
      <c r="C838" s="243"/>
      <c r="D838" s="243"/>
      <c r="E838" s="243"/>
      <c r="F838" s="243"/>
      <c r="G838" s="243"/>
      <c r="H838" s="245"/>
      <c r="L838" s="204"/>
      <c r="M838" s="204"/>
      <c r="N838" s="204"/>
      <c r="O838" s="204"/>
      <c r="Q838" s="204"/>
      <c r="R838" s="204"/>
      <c r="U838" s="244"/>
    </row>
    <row r="839" spans="1:21" s="163" customFormat="1" ht="12.75">
      <c r="A839" s="243"/>
      <c r="B839" s="243"/>
      <c r="C839" s="243"/>
      <c r="D839" s="243"/>
      <c r="E839" s="243"/>
      <c r="F839" s="243"/>
      <c r="G839" s="243"/>
      <c r="H839" s="245"/>
      <c r="L839" s="204"/>
      <c r="M839" s="204"/>
      <c r="N839" s="204"/>
      <c r="O839" s="204"/>
      <c r="Q839" s="204"/>
      <c r="R839" s="204"/>
      <c r="U839" s="244"/>
    </row>
    <row r="840" spans="1:21" s="163" customFormat="1" ht="12.75">
      <c r="A840" s="243"/>
      <c r="B840" s="243"/>
      <c r="C840" s="243"/>
      <c r="D840" s="243"/>
      <c r="E840" s="243"/>
      <c r="F840" s="243"/>
      <c r="G840" s="243"/>
      <c r="H840" s="245"/>
      <c r="L840" s="204"/>
      <c r="M840" s="204"/>
      <c r="N840" s="204"/>
      <c r="O840" s="204"/>
      <c r="Q840" s="204"/>
      <c r="R840" s="204"/>
      <c r="U840" s="244"/>
    </row>
    <row r="841" spans="1:21" s="163" customFormat="1" ht="12.75">
      <c r="A841" s="243"/>
      <c r="B841" s="243"/>
      <c r="C841" s="243"/>
      <c r="D841" s="243"/>
      <c r="E841" s="243"/>
      <c r="F841" s="243"/>
      <c r="G841" s="243"/>
      <c r="H841" s="245"/>
      <c r="L841" s="204"/>
      <c r="M841" s="204"/>
      <c r="N841" s="204"/>
      <c r="O841" s="204"/>
      <c r="Q841" s="204"/>
      <c r="R841" s="204"/>
      <c r="U841" s="244"/>
    </row>
    <row r="842" spans="1:21" s="163" customFormat="1" ht="12.75">
      <c r="A842" s="243"/>
      <c r="B842" s="243"/>
      <c r="C842" s="243"/>
      <c r="D842" s="243"/>
      <c r="E842" s="243"/>
      <c r="F842" s="243"/>
      <c r="G842" s="243"/>
      <c r="H842" s="245"/>
      <c r="L842" s="204"/>
      <c r="M842" s="204"/>
      <c r="N842" s="204"/>
      <c r="O842" s="204"/>
      <c r="Q842" s="204"/>
      <c r="R842" s="204"/>
      <c r="U842" s="244"/>
    </row>
    <row r="843" spans="1:21" s="163" customFormat="1" ht="12.75">
      <c r="A843" s="243"/>
      <c r="B843" s="243"/>
      <c r="C843" s="243"/>
      <c r="D843" s="243"/>
      <c r="E843" s="243"/>
      <c r="F843" s="243"/>
      <c r="G843" s="243"/>
      <c r="H843" s="245"/>
      <c r="L843" s="204"/>
      <c r="M843" s="204"/>
      <c r="N843" s="204"/>
      <c r="O843" s="204"/>
      <c r="Q843" s="204"/>
      <c r="R843" s="204"/>
      <c r="U843" s="244"/>
    </row>
    <row r="844" spans="1:21" s="163" customFormat="1" ht="12.75">
      <c r="A844" s="243"/>
      <c r="B844" s="243"/>
      <c r="C844" s="243"/>
      <c r="D844" s="243"/>
      <c r="E844" s="243"/>
      <c r="F844" s="243"/>
      <c r="G844" s="243"/>
      <c r="H844" s="245"/>
      <c r="L844" s="204"/>
      <c r="M844" s="204"/>
      <c r="N844" s="204"/>
      <c r="O844" s="204"/>
      <c r="Q844" s="204"/>
      <c r="R844" s="204"/>
      <c r="U844" s="244"/>
    </row>
    <row r="845" spans="1:21" s="163" customFormat="1" ht="12.75">
      <c r="A845" s="243"/>
      <c r="B845" s="243"/>
      <c r="C845" s="243"/>
      <c r="D845" s="243"/>
      <c r="E845" s="243"/>
      <c r="F845" s="243"/>
      <c r="G845" s="243"/>
      <c r="H845" s="245"/>
      <c r="L845" s="204"/>
      <c r="M845" s="204"/>
      <c r="N845" s="204"/>
      <c r="O845" s="204"/>
      <c r="Q845" s="204"/>
      <c r="R845" s="204"/>
      <c r="U845" s="244"/>
    </row>
    <row r="846" spans="1:21" s="163" customFormat="1" ht="12.75">
      <c r="A846" s="243"/>
      <c r="B846" s="243"/>
      <c r="C846" s="243"/>
      <c r="D846" s="243"/>
      <c r="E846" s="243"/>
      <c r="F846" s="243"/>
      <c r="G846" s="243"/>
      <c r="H846" s="245"/>
      <c r="L846" s="204"/>
      <c r="M846" s="204"/>
      <c r="N846" s="204"/>
      <c r="O846" s="204"/>
      <c r="Q846" s="204"/>
      <c r="R846" s="204"/>
      <c r="U846" s="244"/>
    </row>
    <row r="847" spans="1:21" s="163" customFormat="1" ht="12.75">
      <c r="A847" s="243"/>
      <c r="B847" s="243"/>
      <c r="C847" s="243"/>
      <c r="D847" s="243"/>
      <c r="E847" s="243"/>
      <c r="F847" s="243"/>
      <c r="G847" s="243"/>
      <c r="H847" s="245"/>
      <c r="L847" s="204"/>
      <c r="M847" s="204"/>
      <c r="N847" s="204"/>
      <c r="O847" s="204"/>
      <c r="Q847" s="204"/>
      <c r="R847" s="204"/>
      <c r="U847" s="244"/>
    </row>
    <row r="848" spans="1:21" s="163" customFormat="1" ht="12.75">
      <c r="A848" s="243"/>
      <c r="B848" s="243"/>
      <c r="C848" s="243"/>
      <c r="D848" s="243"/>
      <c r="E848" s="243"/>
      <c r="F848" s="243"/>
      <c r="G848" s="243"/>
      <c r="H848" s="245"/>
      <c r="L848" s="204"/>
      <c r="M848" s="204"/>
      <c r="N848" s="204"/>
      <c r="O848" s="204"/>
      <c r="Q848" s="204"/>
      <c r="R848" s="204"/>
      <c r="U848" s="244"/>
    </row>
    <row r="849" spans="1:15" ht="12.75">
      <c r="A849" s="243"/>
      <c r="B849" s="243"/>
      <c r="C849" s="243"/>
      <c r="D849" s="243"/>
      <c r="E849" s="243"/>
      <c r="F849" s="243"/>
      <c r="G849" s="243"/>
      <c r="H849" s="245"/>
      <c r="I849" s="163"/>
      <c r="J849" s="163"/>
      <c r="K849" s="163"/>
      <c r="L849" s="204"/>
      <c r="M849" s="204"/>
      <c r="N849" s="204"/>
      <c r="O849" s="204"/>
    </row>
    <row r="850" spans="1:15" ht="12.75">
      <c r="A850" s="243"/>
      <c r="B850" s="243"/>
      <c r="C850" s="243"/>
      <c r="D850" s="243"/>
      <c r="E850" s="243"/>
      <c r="F850" s="243"/>
      <c r="G850" s="243"/>
      <c r="H850" s="245"/>
      <c r="I850" s="163"/>
      <c r="J850" s="163"/>
      <c r="K850" s="163"/>
      <c r="L850" s="204"/>
      <c r="M850" s="204"/>
      <c r="N850" s="204"/>
      <c r="O850" s="204"/>
    </row>
    <row r="851" spans="1:15" ht="12.75">
      <c r="A851" s="243"/>
      <c r="B851" s="243"/>
      <c r="C851" s="243"/>
      <c r="D851" s="243"/>
      <c r="E851" s="243"/>
      <c r="F851" s="243"/>
      <c r="G851" s="243"/>
      <c r="H851" s="245"/>
      <c r="I851" s="163"/>
      <c r="J851" s="163"/>
      <c r="K851" s="163"/>
      <c r="L851" s="204"/>
      <c r="M851" s="204"/>
      <c r="N851" s="204"/>
      <c r="O851" s="204"/>
    </row>
    <row r="852" spans="1:15" ht="12.75">
      <c r="A852" s="243"/>
      <c r="B852" s="243"/>
      <c r="C852" s="243"/>
      <c r="D852" s="243"/>
      <c r="E852" s="243"/>
      <c r="F852" s="243"/>
      <c r="G852" s="243"/>
      <c r="H852" s="245"/>
      <c r="I852" s="163"/>
      <c r="J852" s="163"/>
      <c r="K852" s="163"/>
      <c r="L852" s="204"/>
      <c r="M852" s="204"/>
      <c r="N852" s="204"/>
      <c r="O852" s="204"/>
    </row>
    <row r="853" ht="12.75">
      <c r="H853" s="245"/>
    </row>
    <row r="854" ht="12.75">
      <c r="H854" s="245"/>
    </row>
    <row r="855" ht="12.75">
      <c r="H855" s="245"/>
    </row>
    <row r="856" ht="12.75">
      <c r="H856" s="245"/>
    </row>
  </sheetData>
  <mergeCells count="21">
    <mergeCell ref="L10:O10"/>
    <mergeCell ref="P10:T10"/>
    <mergeCell ref="U10:U11"/>
    <mergeCell ref="A8:G8"/>
    <mergeCell ref="J8:K8"/>
    <mergeCell ref="L8:M8"/>
    <mergeCell ref="V8:V11"/>
    <mergeCell ref="A9:G9"/>
    <mergeCell ref="H9:H11"/>
    <mergeCell ref="I9:I11"/>
    <mergeCell ref="J9:U9"/>
    <mergeCell ref="J10:J11"/>
    <mergeCell ref="K10:K11"/>
    <mergeCell ref="A5:U5"/>
    <mergeCell ref="I6:K6"/>
    <mergeCell ref="S6:U6"/>
    <mergeCell ref="A7:J7"/>
    <mergeCell ref="T1:U1"/>
    <mergeCell ref="A2:U2"/>
    <mergeCell ref="A3:U3"/>
    <mergeCell ref="A4:U4"/>
  </mergeCells>
  <printOptions horizontalCentered="1"/>
  <pageMargins left="0.11811023622047245" right="0.11811023622047245" top="0.4724409448818898" bottom="0.2755905511811024" header="0" footer="0.15748031496062992"/>
  <pageSetup horizontalDpi="300" verticalDpi="3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DEL ESTADO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ENRIQUE ALVAREZ ARVIZU</dc:creator>
  <cp:keywords/>
  <dc:description/>
  <cp:lastModifiedBy>Luz Denia</cp:lastModifiedBy>
  <cp:lastPrinted>2008-11-10T17:12:36Z</cp:lastPrinted>
  <dcterms:created xsi:type="dcterms:W3CDTF">1999-04-27T18:26:38Z</dcterms:created>
  <dcterms:modified xsi:type="dcterms:W3CDTF">2008-11-19T19:28:17Z</dcterms:modified>
  <cp:category/>
  <cp:version/>
  <cp:contentType/>
  <cp:contentStatus/>
</cp:coreProperties>
</file>