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VIATICOS JULIO 2019 -1" sheetId="40" r:id="rId7"/>
  </sheets>
  <definedNames>
    <definedName name="_xlnm.Print_Area" localSheetId="2">'GASTOS DE CAMINO ENERO 2019'!$A$1:$I$43</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Area" localSheetId="6">'VIATICOS JULIO 2019 -1'!$A$1:$M$51</definedName>
    <definedName name="_xlnm.Print_Titles" localSheetId="2">'GASTOS DE CAMINO ENERO 2019'!$1:$6</definedName>
    <definedName name="_xlnm.Print_Titles" localSheetId="5">'GASTOS DE CAMINO FEBRERO 2019'!$1:$6</definedName>
    <definedName name="_xlnm.Print_Titles" localSheetId="1">'VIATICOS ENERO 2019'!$1:$6</definedName>
    <definedName name="_xlnm.Print_Titles" localSheetId="4">'VIATICOS FEBRERO 2019'!$1:$6</definedName>
    <definedName name="_xlnm.Print_Titles" localSheetId="6">'VIATICOS JULIO 2019 -1'!$1:$6</definedName>
  </definedNames>
  <calcPr calcId="152511"/>
</workbook>
</file>

<file path=xl/calcChain.xml><?xml version="1.0" encoding="utf-8"?>
<calcChain xmlns="http://schemas.openxmlformats.org/spreadsheetml/2006/main">
  <c r="H38" i="40" l="1"/>
  <c r="H37" i="40"/>
  <c r="H36" i="40"/>
  <c r="H35" i="40" l="1"/>
  <c r="H34" i="40"/>
  <c r="H33" i="40"/>
  <c r="H32" i="40"/>
  <c r="H31" i="40"/>
  <c r="H30" i="40"/>
  <c r="G29" i="40" l="1"/>
  <c r="G26" i="40"/>
  <c r="G25" i="40"/>
  <c r="G21" i="40"/>
  <c r="G20" i="40"/>
  <c r="G19" i="40"/>
  <c r="G18" i="40"/>
  <c r="G17" i="40"/>
  <c r="G14" i="40" l="1"/>
  <c r="H14" i="40" s="1"/>
  <c r="G13" i="40"/>
  <c r="H13" i="40" s="1"/>
  <c r="G9" i="40"/>
  <c r="H9" i="40" s="1"/>
  <c r="H10" i="40"/>
  <c r="H11" i="40"/>
  <c r="H12" i="40"/>
  <c r="H15" i="40"/>
  <c r="H16" i="40"/>
  <c r="H17" i="40"/>
  <c r="H18" i="40"/>
  <c r="H19" i="40"/>
  <c r="H20" i="40"/>
  <c r="H21" i="40"/>
  <c r="H22" i="40"/>
  <c r="H23" i="40"/>
  <c r="H24" i="40"/>
  <c r="H25" i="40"/>
  <c r="H26" i="40"/>
  <c r="H27" i="40"/>
  <c r="H28" i="40"/>
  <c r="H29" i="40"/>
  <c r="G8" i="40"/>
  <c r="H8" i="40" s="1"/>
  <c r="G7" i="40"/>
  <c r="H7" i="40" s="1"/>
  <c r="O21" i="40" l="1"/>
  <c r="O20" i="40"/>
  <c r="O10" i="40"/>
  <c r="N8" i="40" l="1"/>
  <c r="N9" i="40" s="1"/>
  <c r="N10" i="40" s="1"/>
  <c r="N11" i="40" s="1"/>
  <c r="N12" i="40" s="1"/>
  <c r="N13" i="40" s="1"/>
  <c r="N14" i="40" s="1"/>
  <c r="N15" i="40" s="1"/>
  <c r="N22" i="40" s="1"/>
  <c r="N23" i="40" s="1"/>
  <c r="N24" i="40" s="1"/>
  <c r="N25" i="40" s="1"/>
  <c r="N26" i="40" s="1"/>
  <c r="N27" i="40" s="1"/>
  <c r="N28" i="40" s="1"/>
  <c r="N29" i="40"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<sst xmlns="http://schemas.openxmlformats.org/spreadsheetml/2006/main" count="809" uniqueCount="306">
  <si>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</si>
  <si>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</si>
  <si>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</si>
  <si>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</si>
  <si>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</si>
  <si>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</si>
  <si>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</si>
  <si>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</si>
  <si>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</si>
  <si>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</si>
  <si>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</si>
  <si>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</si>
  <si>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</si>
  <si>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</si>
  <si>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</si>
  <si>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</si>
  <si>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</si>
  <si>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</si>
  <si>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</si>
  <si>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</si>
  <si>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</si>
  <si>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</si>
  <si>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</si>
  <si>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</si>
  <si>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</si>
  <si>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</si>
  <si>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</si>
  <si>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</si>
  <si>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</si>
  <si>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</si>
  <si>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</si>
  <si>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</si>
  <si>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</si>
  <si>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</si>
  <si>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</si>
  <si>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</si>
  <si>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</si>
  <si>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</si>
  <si>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</si>
  <si>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</si>
  <si>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</si>
  <si>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</si>
  <si>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</si>
  <si>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</si>
  <si>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</si>
  <si>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</si>
  <si>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</si>
  <si>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</si>
  <si>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</si>
  <si>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</si>
  <si>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</si>
  <si>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</si>
  <si>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</si>
  <si>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</si>
  <si>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</si>
  <si>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</si>
  <si>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</si>
  <si>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</si>
  <si>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</si>
  <si>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</si>
  <si>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</si>
  <si>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</si>
  <si>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</si>
  <si>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</si>
  <si>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</si>
  <si>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</si>
  <si>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</si>
  <si>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</si>
  <si>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</si>
  <si>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</si>
  <si>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</si>
  <si>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</si>
  <si>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</si>
  <si>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</si>
  <si>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</si>
  <si>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</si>
  <si>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</si>
  <si>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</si>
  <si>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</si>
  <si>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</si>
  <si>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</si>
  <si>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</si>
  <si>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</si>
  <si>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</si>
  <si>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</si>
  <si>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</si>
  <si>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</si>
  <si>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</si>
  <si>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</si>
  <si>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</si>
  <si>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</si>
  <si>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</si>
  <si>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</si>
  <si>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</si>
  <si>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</si>
  <si>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</si>
  <si>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</si>
  <si>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</si>
  <si>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</si>
  <si>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</si>
  <si>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</si>
  <si>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</si>
  <si>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</si>
  <si>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</si>
  <si>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</si>
  <si>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</si>
  <si>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</si>
  <si>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</si>
  <si>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</si>
  <si>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</si>
  <si>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</si>
  <si>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</si>
  <si>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</si>
  <si>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</si>
  <si>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</si>
  <si>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</si>
  <si>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</si>
  <si>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</si>
  <si>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</si>
  <si>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</si>
  <si>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</si>
  <si>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</si>
  <si>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</si>
  <si>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</si>
  <si>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</si>
  <si>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</si>
  <si>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</si>
  <si>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</si>
  <si>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</si>
  <si>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</si>
  <si>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</si>
  <si>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</si>
  <si>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</si>
  <si>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</si>
  <si>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</si>
  <si>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</si>
  <si>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</si>
  <si>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</si>
  <si>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</si>
  <si>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</si>
  <si>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</si>
  <si>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</si>
  <si>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</si>
  <si>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</si>
  <si>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</si>
  <si>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</si>
  <si>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</si>
  <si>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</si>
  <si>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</si>
  <si>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</si>
  <si>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</si>
  <si>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</si>
  <si>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</si>
  <si>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</si>
  <si>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</si>
  <si>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</si>
  <si>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</si>
  <si>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</si>
  <si>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</si>
  <si>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</si>
  <si>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</si>
  <si>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</si>
  <si>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</si>
  <si>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</si>
  <si>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</si>
  <si>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</si>
  <si>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</si>
  <si>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</si>
  <si>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</si>
  <si>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</si>
  <si>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</si>
  <si>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</si>
  <si>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</si>
  <si>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</si>
  <si>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</si>
  <si>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</si>
  <si>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</si>
  <si>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</si>
  <si>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</si>
  <si>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</si>
  <si>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</si>
  <si>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</si>
  <si>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</si>
  <si>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</si>
  <si>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</si>
  <si>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</si>
  <si>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</si>
  <si>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</si>
  <si>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</si>
  <si>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</si>
  <si>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</si>
  <si>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</si>
  <si>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</si>
  <si>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</si>
  <si>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</si>
  <si>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</si>
  <si>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</si>
  <si>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</si>
  <si>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</si>
  <si>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</si>
  <si>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</si>
  <si>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</si>
  <si>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</si>
  <si>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</si>
  <si>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</si>
  <si>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</si>
  <si>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</si>
  <si>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LOPEZ</t>
  </si>
  <si>
    <t>RAMIREZ</t>
  </si>
  <si>
    <t>FRANCISCO CARLOS</t>
  </si>
  <si>
    <t>TOLEDO</t>
  </si>
  <si>
    <t>MARTINEZ</t>
  </si>
  <si>
    <t xml:space="preserve">SILVA </t>
  </si>
  <si>
    <t xml:space="preserve">MARIA SILVIA </t>
  </si>
  <si>
    <t>DIRECTORA DE VINCULACION</t>
  </si>
  <si>
    <t>CELAYA</t>
  </si>
  <si>
    <t>FRANCISCO MANUEL</t>
  </si>
  <si>
    <t>CARLOS ALBERTO</t>
  </si>
  <si>
    <t>LEOPOLDO</t>
  </si>
  <si>
    <t xml:space="preserve">PLAZA </t>
  </si>
  <si>
    <t>RUIZ</t>
  </si>
  <si>
    <t>BUSTAMANTE</t>
  </si>
  <si>
    <t>CYNTHIA LIZETH</t>
  </si>
  <si>
    <t>MONTIJO</t>
  </si>
  <si>
    <t>CRUZ</t>
  </si>
  <si>
    <t>LUIS</t>
  </si>
  <si>
    <t>MAGALLON</t>
  </si>
  <si>
    <t>MARTHA TERESA</t>
  </si>
  <si>
    <t>PEREZ</t>
  </si>
  <si>
    <t>CAZARES</t>
  </si>
  <si>
    <t>GASTELUM</t>
  </si>
  <si>
    <t>SALIDA</t>
  </si>
  <si>
    <t>RETORNO</t>
  </si>
  <si>
    <t>Periodo comprendido: JULIO 2019</t>
  </si>
  <si>
    <t>Fecha de Actualización:   JULIO 2019</t>
  </si>
  <si>
    <t>TRASLADAR AL LIC. LUIS HUMBERTO CELAYA CELAYA A LA CD DE HUATABAMPO Y GUAYMAS A CEREMONIAS DE GRADUACION EN REPRESENTACION DEL LIC. FCO CARLOS SILVA TOLEDO</t>
  </si>
  <si>
    <t>ASISTIR A EVENTO DE GRADUACION DEL PROGRAMA DE APRENDIZAJE EN LA EMPRESA EN MAQUILAS TETAKAWI EN GUAYMAS SONORA</t>
  </si>
  <si>
    <t xml:space="preserve">SILVIA </t>
  </si>
  <si>
    <t>DIRECTOR DE AREA</t>
  </si>
  <si>
    <t>DANIEL OMAR</t>
  </si>
  <si>
    <t>ANGULO</t>
  </si>
  <si>
    <t>AVALOS</t>
  </si>
  <si>
    <t>SUPERVISION DE ACTIVO FIJO EN PLANTEL CONALEP GUAYMAS</t>
  </si>
  <si>
    <t>AUXILIAR ADMVO</t>
  </si>
  <si>
    <t>TRASLADAR AL DIRECTOR GENERAL AL MUNICIPIO DE GUAYMAS</t>
  </si>
  <si>
    <t xml:space="preserve">ASISTIR AL MUNICIPIO DE GUAYMAS, A FIN DE PARTICIPAR EN LA GRADUACION DEL PROGRAMA "APRENDIZAJE EN LA EMPRESA" Y EN LA GRADUACION DE LA GENERACION 2016-2019 EN PLANTEL GUAYMAS </t>
  </si>
  <si>
    <t>ORGANO INTERNO DE CONTROL</t>
  </si>
  <si>
    <t>LUIS FRANCISCO</t>
  </si>
  <si>
    <t xml:space="preserve">LOPEZ </t>
  </si>
  <si>
    <t>CONTRERAS</t>
  </si>
  <si>
    <t>FRANCISCO ARNULFO</t>
  </si>
  <si>
    <t xml:space="preserve">FLORES </t>
  </si>
  <si>
    <t>SOTO</t>
  </si>
  <si>
    <t>AUDITORIA PROGRAMADA Y ATENCION A BUZONES DE QUEJAS Y SUGERENCIAS A NACOZARI DE GARCIA</t>
  </si>
  <si>
    <t>TRASLADAR AL DIRECTOR GENERAL DE SAN LUIS RIO COLORADO</t>
  </si>
  <si>
    <t>ASISTIR AL MUNICIPIO DE SAN LUIS RIO COLORADO, A FIN DE LLEVAR A CABO REUNION CON EMPRESARIOS PARA PRESENTAR EL PROGRAMA "APRENDIZAJE EN LA EMPRESA"</t>
  </si>
  <si>
    <t>LUIS HUMBERTO</t>
  </si>
  <si>
    <t xml:space="preserve">ACUDIR A LA CD DE OBREGON, SONORA A EVENTO DE GRADUACION DE LA GENERACION 2016-2019 DEL PLANTEL </t>
  </si>
  <si>
    <t>ACUDIR A LOS PLANTELES HUATABAMPO, NAVOJOA. OBREGON, EMPALME Y GUAYMAS PARA VER ASUNTOS RELACIONADOS CON EL TEMA DE ARCHIVO</t>
  </si>
  <si>
    <t>TRASLADAR AL LIC. LUIS HUMBERTO CELAYA CELAYA A LA CD DE OBREGON SONORA A EVENTO DE GRADUACION DE LA GENERACION 2016-2019 DEL PLANTEL CONALEP OBREGON EN REPRESENTACION DEL LIC. FCO CARLOS SILVA TOLEDO</t>
  </si>
  <si>
    <t>ASISTIR A REUNION DE COMITÉ DE VINCULACION EN EL PLANTEL CABORCA CON EL FIN DE PROMOCIONAR EL MODELO DUAL CONALEP SONORA</t>
  </si>
  <si>
    <t>REUNION COMITÉ DE VINCULACION PLANTEL CABORCA</t>
  </si>
  <si>
    <t>MARCO ANTONIO</t>
  </si>
  <si>
    <t>CAMARENA</t>
  </si>
  <si>
    <t>ACUDIR A LA CD DE MEXICALI, B.C A OFICINAS DE PENISIONISSSTE A RESOLVER UN PROBLEMA DE UN DOCENTE)</t>
  </si>
  <si>
    <t>ASISTIR AL MUNICIPIO DE SAN LUIS RIO COLORADO, A FIN DE LLEVAR A CABO REUNION CON PERSONAL DIRECTIVO, PARA SUPERVISAR LOS PREPARATIVOS PARA EL INICIO DE CLASES".</t>
  </si>
  <si>
    <t>REUNION DE TRABAJO EN DORECCION  GENERAL ASUNTOS GENERALES DEL PLANTEL</t>
  </si>
  <si>
    <t xml:space="preserve">XIBILLÉ </t>
  </si>
  <si>
    <t>ACUDIR A LA CD DE NOGALES SONORA A REVISION DE TEMA RELACIONADO CON LA ENTREGA DE LA ADMINISTRACION DEL PLANTEL</t>
  </si>
  <si>
    <t>ASISTIR AL MUNICIPIO DE NAVOJOA, A FIN DE PARTICIPAR EN LA CEREMONIA DE GRADUACION DE LA GENERACION 2016-2019 DE ESE PLANTEL</t>
  </si>
  <si>
    <t>ASISTIR A LA CD DE HUATABAMPO Y GUAYMAS A CEREMONIAS DE GRADUACION EN REPRESENTACION DEL LIC FRANCISCO CARLOS SILVA TOLEDO</t>
  </si>
  <si>
    <t xml:space="preserve">DANNIEL </t>
  </si>
  <si>
    <t>ESCOTO</t>
  </si>
  <si>
    <t>ACUDIR A LA CD DE HERMOSILLO SONORA PARA TRASLADO A CANADA A CURSO DE "YES AL INGLES"</t>
  </si>
  <si>
    <t>TOMAS ALEJANDRO</t>
  </si>
  <si>
    <t>BARRERA</t>
  </si>
  <si>
    <t>ACUDIR A LA CD DE HERMOSILLO SONORA EL DIA 05 Y 06 DE JULIO</t>
  </si>
  <si>
    <t xml:space="preserve">ALEJANDRO </t>
  </si>
  <si>
    <t>LAUREANO</t>
  </si>
  <si>
    <t>HERRERA</t>
  </si>
  <si>
    <t>SE LES CITA EN HERMOSILLO, SONORA EL DIA 05 DE JULIO PARA DESPUES TRASLADARSE A CANADA EL DIA 06 DE JULIO.</t>
  </si>
  <si>
    <t>CANANEA</t>
  </si>
  <si>
    <t>DANIEL EDUARDO</t>
  </si>
  <si>
    <t>MORALES</t>
  </si>
  <si>
    <t>ARMENTA</t>
  </si>
  <si>
    <t>ACUDIR A HERMOSILLO SONORA A LLEVAR A ALUMNO QUE VIAJARA A CANADA</t>
  </si>
  <si>
    <t>JOSE MARTIN</t>
  </si>
  <si>
    <t>ARREOLA</t>
  </si>
  <si>
    <t>OSORIO</t>
  </si>
  <si>
    <t>SUBJEFE TECNICO ESPECIALISTA</t>
  </si>
  <si>
    <t>GABRIELA</t>
  </si>
  <si>
    <t>RUELAS</t>
  </si>
  <si>
    <t>SIGALA</t>
  </si>
  <si>
    <t>ACUDIR A LA CD DE HERMOSILLO SONORA PARA SU TRASLADO A CANADA A CURSO DE YES AL INGLES</t>
  </si>
  <si>
    <t>ALFREDO RABEL</t>
  </si>
  <si>
    <t>LARRETA</t>
  </si>
  <si>
    <t>CASTAÑEDA</t>
  </si>
  <si>
    <t>LIZBETH JOSSELETTE</t>
  </si>
  <si>
    <t>TAPIA</t>
  </si>
  <si>
    <t>-</t>
  </si>
  <si>
    <t>ASISTIR A LA CD DE HERMOSILLO SONORA A UNA RUEDA DE PRENSA CON LA ALUMNA: NATALIA GARCIA TAPIA QUE VIAJARA A CANADA</t>
  </si>
  <si>
    <t>JOSE LUIS</t>
  </si>
  <si>
    <t>ISLAS</t>
  </si>
  <si>
    <t>PACHECO</t>
  </si>
  <si>
    <t>ASISTIR A RUEDA DE PRESNSA EN HERMOSILLO SONORA PARA DAR A CONOCER ALUMNOS QUE VIAJARAN A CANADA</t>
  </si>
  <si>
    <t>ACOMPAÑAR A ALUMNA TRASLADO CD OBREGON AL AEROPUERTO DE HERMOSILLO PARA VIAJAR A 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</si>
</sst>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sz val="12.5"/>
      <color theme="1"/>
      <name val="Calibri"/>
      <family val="2"/>
      <scheme val="minor"/>
    </font>
    <font>
      <b/>
      <sz val="12.5"/>
      <name val="Calibri"/>
      <family val="2"/>
      <scheme val="minor"/>
    </font>
    <font>
      <sz val="12.5"/>
      <name val="Calibri"/>
      <family val="2"/>
      <scheme val="minor"/>
    </font>
    <font>
      <b/>
      <sz val="12.5"/>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75">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 fontId="3" fillId="0" borderId="0" xfId="0" applyNumberFormat="1" applyFont="1"/>
    <xf numFmtId="0" fontId="3" fillId="8" borderId="2" xfId="0" applyFont="1" applyFill="1" applyBorder="1"/>
    <xf numFmtId="0" fontId="19" fillId="8" borderId="0" xfId="0" applyFont="1" applyFill="1" applyAlignment="1">
      <alignment horizontal="center" vertical="center"/>
    </xf>
    <xf numFmtId="14" fontId="19" fillId="8" borderId="0" xfId="0" applyNumberFormat="1" applyFont="1" applyFill="1"/>
    <xf numFmtId="0" fontId="20" fillId="10" borderId="0" xfId="0" applyFont="1" applyFill="1" applyAlignment="1">
      <alignment horizontal="left"/>
    </xf>
    <xf numFmtId="4" fontId="20" fillId="10" borderId="0" xfId="0" applyNumberFormat="1" applyFont="1" applyFill="1" applyAlignment="1">
      <alignment horizontal="center"/>
    </xf>
    <xf numFmtId="0" fontId="20" fillId="8" borderId="2" xfId="0" applyFont="1" applyFill="1" applyBorder="1" applyAlignment="1">
      <alignment horizontal="center" vertical="center" wrapText="1"/>
    </xf>
    <xf numFmtId="4" fontId="20" fillId="8" borderId="2" xfId="0" applyNumberFormat="1" applyFont="1" applyFill="1" applyBorder="1" applyAlignment="1">
      <alignment horizontal="center" vertical="center" wrapText="1"/>
    </xf>
    <xf numFmtId="14" fontId="20"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4" fontId="19" fillId="8" borderId="2" xfId="0" applyNumberFormat="1" applyFont="1" applyFill="1" applyBorder="1" applyAlignment="1">
      <alignment horizontal="center" vertical="distributed" wrapText="1"/>
    </xf>
    <xf numFmtId="14" fontId="19"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xf>
    <xf numFmtId="4" fontId="19" fillId="0" borderId="2" xfId="0" applyNumberFormat="1" applyFont="1" applyFill="1" applyBorder="1" applyAlignment="1">
      <alignment horizontal="center" vertical="distributed" wrapText="1"/>
    </xf>
    <xf numFmtId="14" fontId="19" fillId="8" borderId="2" xfId="0" applyNumberFormat="1" applyFont="1" applyFill="1" applyBorder="1" applyAlignment="1">
      <alignment horizontal="center" vertical="distributed" wrapText="1"/>
    </xf>
    <xf numFmtId="0" fontId="19" fillId="8" borderId="2" xfId="0" applyFont="1" applyFill="1" applyBorder="1" applyAlignment="1">
      <alignment horizontal="center" vertical="distributed" wrapText="1"/>
    </xf>
    <xf numFmtId="14" fontId="19" fillId="0" borderId="2" xfId="0" applyNumberFormat="1" applyFont="1" applyFill="1" applyBorder="1" applyAlignment="1">
      <alignment horizontal="center" vertical="distributed" wrapText="1"/>
    </xf>
    <xf numFmtId="0" fontId="19" fillId="0" borderId="0" xfId="0" applyFont="1" applyAlignment="1">
      <alignment horizontal="center" vertical="center"/>
    </xf>
    <xf numFmtId="0" fontId="19" fillId="0" borderId="0" xfId="0" applyFont="1" applyAlignment="1">
      <alignment horizontal="center"/>
    </xf>
    <xf numFmtId="4" fontId="19" fillId="0" borderId="0" xfId="0" applyNumberFormat="1" applyFont="1" applyAlignment="1">
      <alignment horizontal="center" vertical="center"/>
    </xf>
    <xf numFmtId="14" fontId="19" fillId="0" borderId="0" xfId="0" applyNumberFormat="1" applyFont="1"/>
    <xf numFmtId="0" fontId="20" fillId="10" borderId="0" xfId="0" applyFont="1" applyFill="1" applyAlignment="1">
      <alignment horizontal="center"/>
    </xf>
    <xf numFmtId="0" fontId="21" fillId="8" borderId="2" xfId="0" applyFont="1" applyFill="1" applyBorder="1" applyAlignment="1">
      <alignment horizontal="center" vertical="center" wrapText="1"/>
    </xf>
    <xf numFmtId="4" fontId="21" fillId="8" borderId="2" xfId="0" applyNumberFormat="1" applyFont="1" applyFill="1" applyBorder="1" applyAlignment="1">
      <alignment horizontal="center" vertical="center" wrapText="1"/>
    </xf>
    <xf numFmtId="14" fontId="19" fillId="8" borderId="2" xfId="0" applyNumberFormat="1" applyFont="1" applyFill="1" applyBorder="1"/>
    <xf numFmtId="0" fontId="19" fillId="0" borderId="2" xfId="0" applyFont="1" applyBorder="1" applyAlignment="1">
      <alignment horizontal="center" vertical="center"/>
    </xf>
    <xf numFmtId="0" fontId="19" fillId="0" borderId="2" xfId="0" applyFont="1" applyBorder="1" applyAlignment="1">
      <alignment horizontal="center"/>
    </xf>
    <xf numFmtId="4" fontId="19" fillId="0" borderId="2" xfId="0" applyNumberFormat="1" applyFont="1" applyBorder="1" applyAlignment="1">
      <alignment horizontal="center" vertical="center"/>
    </xf>
    <xf numFmtId="14" fontId="19" fillId="0" borderId="2" xfId="0" applyNumberFormat="1" applyFont="1" applyBorder="1"/>
    <xf numFmtId="0" fontId="19" fillId="0" borderId="2" xfId="0" applyFont="1" applyBorder="1" applyAlignment="1">
      <alignment horizontal="center" vertical="center" wrapText="1"/>
    </xf>
    <xf numFmtId="1" fontId="19" fillId="8" borderId="0" xfId="0" applyNumberFormat="1" applyFont="1" applyFill="1"/>
    <xf numFmtId="0" fontId="19" fillId="8" borderId="0" xfId="0" applyFont="1" applyFill="1"/>
    <xf numFmtId="1" fontId="22" fillId="8" borderId="0" xfId="0" applyNumberFormat="1" applyFont="1" applyFill="1"/>
    <xf numFmtId="0" fontId="22" fillId="8" borderId="0" xfId="0" applyFont="1" applyFill="1"/>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0" fillId="0" borderId="0" xfId="0" applyFont="1" applyAlignment="1">
      <alignment horizontal="center"/>
    </xf>
    <xf numFmtId="0" fontId="20" fillId="10" borderId="0" xfId="0" applyFont="1" applyFill="1" applyAlignment="1">
      <alignment horizontal="center"/>
    </xf>
    <xf numFmtId="0" fontId="20" fillId="10" borderId="0" xfId="0" applyFont="1" applyFill="1" applyAlignment="1">
      <alignment horizontal="left" vertical="center"/>
    </xf>
    <xf numFmtId="0" fontId="20" fillId="8" borderId="12"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8"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42</xdr:row>
      <xdr:rowOff>1</xdr:rowOff>
    </xdr:from>
    <xdr:to>
      <xdr:col>10</xdr:col>
      <xdr:colOff>656167</xdr:colOff>
      <xdr:row>49</xdr:row>
      <xdr:rowOff>21168</xdr:rowOff>
    </xdr:to>
    <xdr:sp macro="" textlink="">
      <xdr:nvSpPr>
        <xdr:cNvPr id="3" name="1 CuadroTexto"/>
        <xdr:cNvSpPr txBox="1"/>
      </xdr:nvSpPr>
      <xdr:spPr>
        <a:xfrm>
          <a:off x="0" y="23780751"/>
          <a:ext cx="13790084" cy="157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                                  </a:t>
          </a:r>
          <a:r>
            <a:rPr lang="es-MX" sz="1100" b="1" baseline="0"/>
            <a:t>                   </a:t>
          </a:r>
          <a:r>
            <a:rPr lang="es-MX" sz="1100" b="1"/>
            <a:t> </a:t>
          </a:r>
          <a:r>
            <a:rPr lang="es-MX" sz="1100" b="1">
              <a:solidFill>
                <a:schemeClr val="dk1"/>
              </a:solidFill>
              <a:effectLst/>
              <a:latin typeface="+mn-lt"/>
              <a:ea typeface="+mn-ea"/>
              <a:cs typeface="+mn-cs"/>
            </a:rPr>
            <a:t>____________________________________                                      __________________________________________</a:t>
          </a:r>
          <a:endParaRPr lang="es-MX" b="1">
            <a:effectLst/>
          </a:endParaRPr>
        </a:p>
        <a:p>
          <a:r>
            <a:rPr lang="es-MX" sz="1250" b="1"/>
            <a:t>                                         C.P.</a:t>
          </a:r>
          <a:r>
            <a:rPr lang="es-MX" sz="1250" b="1" baseline="0"/>
            <a:t> CINTHIA GPE. LOPEZ VALENCIA                     	                        LIC. JESUS ENRIQUE GALLEGO AVECHUCO	                              LIC. CARLOS ALBERTO XIBILLÉ BUSTAMANTE</a:t>
          </a:r>
          <a:endParaRPr lang="es-MX" sz="1250" b="1"/>
        </a:p>
        <a:p>
          <a:r>
            <a:rPr lang="es-MX" sz="1250" b="1"/>
            <a:t>            </a:t>
          </a:r>
          <a:r>
            <a:rPr lang="es-MX" sz="1250" b="1" baseline="0"/>
            <a:t>                                                  Elaboró                                                                      	                        Revisó                                                                                                          Autorizó	</a:t>
          </a:r>
          <a:endParaRPr lang="es-MX" sz="125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65" t="s">
        <v>12</v>
      </c>
      <c r="B1" s="165"/>
      <c r="C1" s="165"/>
      <c r="D1" s="165"/>
      <c r="E1" s="165"/>
      <c r="F1" s="165"/>
      <c r="G1" s="165"/>
      <c r="H1" s="165"/>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66" t="s">
        <v>90</v>
      </c>
      <c r="C1" s="166"/>
      <c r="D1" s="166"/>
      <c r="E1" s="166"/>
      <c r="F1" s="166"/>
      <c r="G1" s="166"/>
      <c r="H1" s="166"/>
      <c r="I1" s="88"/>
      <c r="J1" s="89"/>
    </row>
    <row r="2" spans="1:10" s="69" customFormat="1" ht="27" customHeight="1" x14ac:dyDescent="0.3">
      <c r="A2" s="87"/>
      <c r="B2" s="167" t="s">
        <v>91</v>
      </c>
      <c r="C2" s="167"/>
      <c r="D2" s="167"/>
      <c r="E2" s="167"/>
      <c r="F2" s="167"/>
      <c r="G2" s="167"/>
      <c r="H2" s="167"/>
      <c r="I2" s="88"/>
      <c r="J2" s="89"/>
    </row>
    <row r="3" spans="1:10" s="69" customFormat="1" ht="20.100000000000001" customHeight="1" x14ac:dyDescent="0.3">
      <c r="A3" s="87"/>
      <c r="B3" s="168" t="s">
        <v>123</v>
      </c>
      <c r="C3" s="168"/>
      <c r="D3" s="168"/>
      <c r="E3" s="168"/>
      <c r="F3" s="168"/>
      <c r="G3" s="168"/>
      <c r="H3" s="168"/>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66" t="s">
        <v>90</v>
      </c>
      <c r="C1" s="166"/>
      <c r="D1" s="166"/>
      <c r="E1" s="166"/>
      <c r="F1" s="166"/>
      <c r="G1" s="166"/>
      <c r="H1" s="166"/>
      <c r="I1" s="88"/>
      <c r="J1" s="89"/>
    </row>
    <row r="2" spans="1:11" s="69" customFormat="1" ht="27" customHeight="1" x14ac:dyDescent="0.3">
      <c r="A2" s="87"/>
      <c r="B2" s="167" t="s">
        <v>94</v>
      </c>
      <c r="C2" s="167"/>
      <c r="D2" s="167"/>
      <c r="E2" s="167"/>
      <c r="F2" s="167"/>
      <c r="G2" s="167"/>
      <c r="H2" s="167"/>
      <c r="I2" s="88"/>
      <c r="J2" s="89"/>
    </row>
    <row r="3" spans="1:11" s="69" customFormat="1" ht="20.100000000000001" customHeight="1" x14ac:dyDescent="0.3">
      <c r="A3" s="87"/>
      <c r="B3" s="168" t="s">
        <v>123</v>
      </c>
      <c r="C3" s="168"/>
      <c r="D3" s="168"/>
      <c r="E3" s="168"/>
      <c r="F3" s="168"/>
      <c r="G3" s="168"/>
      <c r="H3" s="168"/>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65" t="s">
        <v>12</v>
      </c>
      <c r="B1" s="165"/>
      <c r="C1" s="165"/>
      <c r="D1" s="165"/>
      <c r="E1" s="165"/>
      <c r="F1" s="165"/>
      <c r="G1" s="165"/>
      <c r="H1" s="165"/>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66" t="s">
        <v>90</v>
      </c>
      <c r="C1" s="166"/>
      <c r="D1" s="166"/>
      <c r="E1" s="166"/>
      <c r="F1" s="166"/>
      <c r="G1" s="166"/>
      <c r="H1" s="166"/>
      <c r="I1" s="88"/>
      <c r="J1" s="89"/>
    </row>
    <row r="2" spans="1:10" s="69" customFormat="1" ht="27" customHeight="1" x14ac:dyDescent="0.3">
      <c r="A2" s="87"/>
      <c r="B2" s="167" t="s">
        <v>91</v>
      </c>
      <c r="C2" s="167"/>
      <c r="D2" s="167"/>
      <c r="E2" s="167"/>
      <c r="F2" s="167"/>
      <c r="G2" s="167"/>
      <c r="H2" s="167"/>
      <c r="I2" s="88"/>
      <c r="J2" s="89"/>
    </row>
    <row r="3" spans="1:10" s="69" customFormat="1" ht="20.100000000000001" customHeight="1" x14ac:dyDescent="0.3">
      <c r="A3" s="87"/>
      <c r="B3" s="168" t="s">
        <v>154</v>
      </c>
      <c r="C3" s="168"/>
      <c r="D3" s="168"/>
      <c r="E3" s="168"/>
      <c r="F3" s="168"/>
      <c r="G3" s="168"/>
      <c r="H3" s="168"/>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66" t="s">
        <v>90</v>
      </c>
      <c r="C1" s="166"/>
      <c r="D1" s="166"/>
      <c r="E1" s="166"/>
      <c r="F1" s="166"/>
      <c r="G1" s="166"/>
      <c r="H1" s="166"/>
      <c r="I1" s="88"/>
      <c r="J1" s="99"/>
      <c r="K1" s="100"/>
    </row>
    <row r="2" spans="1:11" s="69" customFormat="1" ht="27" customHeight="1" x14ac:dyDescent="0.3">
      <c r="A2" s="87"/>
      <c r="B2" s="167" t="s">
        <v>94</v>
      </c>
      <c r="C2" s="167"/>
      <c r="D2" s="167"/>
      <c r="E2" s="167"/>
      <c r="F2" s="167"/>
      <c r="G2" s="167"/>
      <c r="H2" s="167"/>
      <c r="I2" s="88"/>
      <c r="J2" s="99"/>
      <c r="K2" s="100"/>
    </row>
    <row r="3" spans="1:11" s="69" customFormat="1" ht="20.100000000000001" customHeight="1" x14ac:dyDescent="0.3">
      <c r="A3" s="87"/>
      <c r="B3" s="168" t="s">
        <v>154</v>
      </c>
      <c r="C3" s="168"/>
      <c r="D3" s="168"/>
      <c r="E3" s="168"/>
      <c r="F3" s="168"/>
      <c r="G3" s="168"/>
      <c r="H3" s="168"/>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0"/>
  <sheetViews>
    <sheetView tabSelected="1" view="pageBreakPreview" zoomScale="90" zoomScaleNormal="70" zoomScaleSheetLayoutView="90" workbookViewId="0">
      <selection activeCell="D60" sqref="D60"/>
    </sheetView>
  </sheetViews>
  <sheetFormatPr baseColWidth="10" defaultRowHeight="12.75" x14ac:dyDescent="0.2"/>
  <cols>
    <col min="1" max="1" width="23.28515625" style="71" customWidth="1"/>
    <col min="2" max="2" width="22" style="71" customWidth="1"/>
    <col min="3" max="3" width="20.5703125" style="71" customWidth="1"/>
    <col min="4" max="4" width="30.28515625" style="81" customWidth="1"/>
    <col min="5" max="5" width="21.42578125" style="71" customWidth="1"/>
    <col min="6" max="6" width="53.7109375" style="71" customWidth="1"/>
    <col min="7" max="7" width="13.42578125" style="72" customWidth="1"/>
    <col min="8" max="8" width="12" style="71" customWidth="1"/>
    <col min="9" max="10" width="15.85546875" style="71" hidden="1" customWidth="1"/>
    <col min="11" max="11" width="15.140625" style="84" customWidth="1"/>
    <col min="12" max="12" width="12.7109375" style="129" customWidth="1"/>
    <col min="13" max="13" width="13.140625" style="1" customWidth="1"/>
    <col min="14" max="14" width="11.42578125" style="1" customWidth="1"/>
    <col min="15" max="16384" width="11.42578125" style="1"/>
  </cols>
  <sheetData>
    <row r="1" spans="1:15" s="69" customFormat="1" ht="27.75" customHeight="1" x14ac:dyDescent="0.3">
      <c r="A1" s="131"/>
      <c r="B1" s="131"/>
      <c r="C1" s="131"/>
      <c r="D1" s="169" t="s">
        <v>90</v>
      </c>
      <c r="E1" s="169"/>
      <c r="F1" s="169"/>
      <c r="G1" s="169"/>
      <c r="H1" s="169"/>
      <c r="I1" s="169"/>
      <c r="J1" s="169"/>
      <c r="K1" s="132"/>
      <c r="L1" s="161"/>
      <c r="M1" s="162"/>
    </row>
    <row r="2" spans="1:15" s="69" customFormat="1" ht="27" customHeight="1" x14ac:dyDescent="0.3">
      <c r="A2" s="131"/>
      <c r="B2" s="131"/>
      <c r="C2" s="131"/>
      <c r="D2" s="170" t="s">
        <v>91</v>
      </c>
      <c r="E2" s="170"/>
      <c r="F2" s="170"/>
      <c r="G2" s="170"/>
      <c r="H2" s="170"/>
      <c r="I2" s="170"/>
      <c r="J2" s="170"/>
      <c r="K2" s="132"/>
      <c r="L2" s="161"/>
      <c r="M2" s="162"/>
    </row>
    <row r="3" spans="1:15" s="69" customFormat="1" ht="20.100000000000001" customHeight="1" x14ac:dyDescent="0.3">
      <c r="A3" s="131"/>
      <c r="B3" s="131"/>
      <c r="C3" s="131"/>
      <c r="D3" s="171" t="s">
        <v>233</v>
      </c>
      <c r="E3" s="171"/>
      <c r="F3" s="171"/>
      <c r="G3" s="171"/>
      <c r="H3" s="171"/>
      <c r="I3" s="171"/>
      <c r="J3" s="171"/>
      <c r="K3" s="132"/>
      <c r="L3" s="161"/>
      <c r="M3" s="162"/>
    </row>
    <row r="4" spans="1:15" s="69" customFormat="1" ht="20.100000000000001" customHeight="1" x14ac:dyDescent="0.3">
      <c r="A4" s="131"/>
      <c r="B4" s="131"/>
      <c r="C4" s="131"/>
      <c r="D4" s="133" t="s">
        <v>234</v>
      </c>
      <c r="E4" s="152"/>
      <c r="F4" s="152"/>
      <c r="G4" s="134"/>
      <c r="H4" s="152"/>
      <c r="I4" s="152"/>
      <c r="J4" s="152"/>
      <c r="K4" s="132"/>
      <c r="L4" s="161"/>
      <c r="M4" s="162"/>
    </row>
    <row r="5" spans="1:15" s="69" customFormat="1" ht="20.100000000000001" customHeight="1" x14ac:dyDescent="0.3">
      <c r="A5" s="131"/>
      <c r="B5" s="131"/>
      <c r="C5" s="131"/>
      <c r="D5" s="152"/>
      <c r="E5" s="152"/>
      <c r="F5" s="152"/>
      <c r="G5" s="134"/>
      <c r="H5" s="152"/>
      <c r="I5" s="152"/>
      <c r="J5" s="152"/>
      <c r="K5" s="132"/>
      <c r="L5" s="161"/>
      <c r="M5" s="162"/>
    </row>
    <row r="6" spans="1:15" s="69" customFormat="1" ht="45.75" customHeight="1" x14ac:dyDescent="0.3">
      <c r="A6" s="135" t="s">
        <v>98</v>
      </c>
      <c r="B6" s="172" t="s">
        <v>0</v>
      </c>
      <c r="C6" s="173"/>
      <c r="D6" s="174"/>
      <c r="E6" s="135" t="s">
        <v>92</v>
      </c>
      <c r="F6" s="135" t="s">
        <v>93</v>
      </c>
      <c r="G6" s="136" t="s">
        <v>95</v>
      </c>
      <c r="H6" s="135" t="s">
        <v>97</v>
      </c>
      <c r="I6" s="135" t="s">
        <v>94</v>
      </c>
      <c r="J6" s="135" t="s">
        <v>96</v>
      </c>
      <c r="K6" s="137" t="s">
        <v>100</v>
      </c>
      <c r="L6" s="163" t="s">
        <v>231</v>
      </c>
      <c r="M6" s="164" t="s">
        <v>232</v>
      </c>
    </row>
    <row r="7" spans="1:15" s="69" customFormat="1" ht="74.25" customHeight="1" x14ac:dyDescent="0.3">
      <c r="A7" s="138" t="s">
        <v>99</v>
      </c>
      <c r="B7" s="138" t="s">
        <v>218</v>
      </c>
      <c r="C7" s="138" t="s">
        <v>219</v>
      </c>
      <c r="D7" s="138" t="s">
        <v>220</v>
      </c>
      <c r="E7" s="138" t="s">
        <v>75</v>
      </c>
      <c r="F7" s="139" t="s">
        <v>235</v>
      </c>
      <c r="G7" s="141">
        <f>700+300</f>
        <v>1000</v>
      </c>
      <c r="H7" s="140">
        <f>G7</f>
        <v>1000</v>
      </c>
      <c r="I7" s="141"/>
      <c r="J7" s="141"/>
      <c r="K7" s="142">
        <v>43649</v>
      </c>
      <c r="L7" s="155">
        <v>43649</v>
      </c>
      <c r="M7" s="155">
        <v>43650</v>
      </c>
      <c r="N7" s="130">
        <v>1</v>
      </c>
    </row>
    <row r="8" spans="1:15" s="69" customFormat="1" ht="59.25" customHeight="1" x14ac:dyDescent="0.3">
      <c r="A8" s="138" t="s">
        <v>99</v>
      </c>
      <c r="B8" s="138" t="s">
        <v>222</v>
      </c>
      <c r="C8" s="138" t="s">
        <v>223</v>
      </c>
      <c r="D8" s="138" t="s">
        <v>224</v>
      </c>
      <c r="E8" s="138" t="s">
        <v>102</v>
      </c>
      <c r="F8" s="139" t="s">
        <v>236</v>
      </c>
      <c r="G8" s="141">
        <f>850+400</f>
        <v>1250</v>
      </c>
      <c r="H8" s="140">
        <f t="shared" ref="H8:H38" si="0">G8</f>
        <v>1250</v>
      </c>
      <c r="I8" s="141"/>
      <c r="J8" s="141"/>
      <c r="K8" s="142">
        <v>43650</v>
      </c>
      <c r="L8" s="155">
        <v>43650</v>
      </c>
      <c r="M8" s="155">
        <v>43651</v>
      </c>
      <c r="N8" s="130">
        <f t="shared" ref="N8:N29" si="1">N7+1</f>
        <v>2</v>
      </c>
    </row>
    <row r="9" spans="1:15" s="69" customFormat="1" ht="61.5" customHeight="1" x14ac:dyDescent="0.3">
      <c r="A9" s="138" t="s">
        <v>99</v>
      </c>
      <c r="B9" s="138" t="s">
        <v>237</v>
      </c>
      <c r="C9" s="138" t="s">
        <v>230</v>
      </c>
      <c r="D9" s="138" t="s">
        <v>208</v>
      </c>
      <c r="E9" s="138" t="s">
        <v>238</v>
      </c>
      <c r="F9" s="138" t="s">
        <v>236</v>
      </c>
      <c r="G9" s="141">
        <f>1100+400</f>
        <v>1500</v>
      </c>
      <c r="H9" s="140">
        <f t="shared" si="0"/>
        <v>1500</v>
      </c>
      <c r="I9" s="141"/>
      <c r="J9" s="141"/>
      <c r="K9" s="142">
        <v>43650</v>
      </c>
      <c r="L9" s="155">
        <v>43650</v>
      </c>
      <c r="M9" s="155">
        <v>43651</v>
      </c>
      <c r="N9" s="130">
        <f t="shared" si="1"/>
        <v>3</v>
      </c>
    </row>
    <row r="10" spans="1:15" s="69" customFormat="1" ht="44.25" customHeight="1" x14ac:dyDescent="0.3">
      <c r="A10" s="138" t="s">
        <v>99</v>
      </c>
      <c r="B10" s="138" t="s">
        <v>239</v>
      </c>
      <c r="C10" s="138" t="s">
        <v>240</v>
      </c>
      <c r="D10" s="138" t="s">
        <v>241</v>
      </c>
      <c r="E10" s="138" t="s">
        <v>102</v>
      </c>
      <c r="F10" s="138" t="s">
        <v>242</v>
      </c>
      <c r="G10" s="144">
        <v>850</v>
      </c>
      <c r="H10" s="140">
        <f t="shared" si="0"/>
        <v>850</v>
      </c>
      <c r="I10" s="141"/>
      <c r="J10" s="141"/>
      <c r="K10" s="142">
        <v>43650</v>
      </c>
      <c r="L10" s="155">
        <v>43650</v>
      </c>
      <c r="M10" s="155">
        <v>43651</v>
      </c>
      <c r="N10" s="130">
        <f t="shared" si="1"/>
        <v>4</v>
      </c>
      <c r="O10" s="69">
        <f>720*18.98</f>
        <v>13665.6</v>
      </c>
    </row>
    <row r="11" spans="1:15" s="69" customFormat="1" ht="39.950000000000003" customHeight="1" x14ac:dyDescent="0.3">
      <c r="A11" s="143" t="s">
        <v>182</v>
      </c>
      <c r="B11" s="138" t="s">
        <v>225</v>
      </c>
      <c r="C11" s="138" t="s">
        <v>226</v>
      </c>
      <c r="D11" s="138" t="s">
        <v>208</v>
      </c>
      <c r="E11" s="138" t="s">
        <v>243</v>
      </c>
      <c r="F11" s="138" t="s">
        <v>244</v>
      </c>
      <c r="G11" s="141">
        <v>700</v>
      </c>
      <c r="H11" s="140">
        <f t="shared" si="0"/>
        <v>700</v>
      </c>
      <c r="I11" s="141"/>
      <c r="J11" s="141"/>
      <c r="K11" s="145">
        <v>43651</v>
      </c>
      <c r="L11" s="155">
        <v>43651</v>
      </c>
      <c r="M11" s="155">
        <v>43652</v>
      </c>
      <c r="N11" s="130">
        <f t="shared" si="1"/>
        <v>5</v>
      </c>
    </row>
    <row r="12" spans="1:15" s="69" customFormat="1" ht="83.25" customHeight="1" x14ac:dyDescent="0.3">
      <c r="A12" s="143" t="s">
        <v>99</v>
      </c>
      <c r="B12" s="138" t="s">
        <v>209</v>
      </c>
      <c r="C12" s="138" t="s">
        <v>212</v>
      </c>
      <c r="D12" s="138" t="s">
        <v>210</v>
      </c>
      <c r="E12" s="138" t="s">
        <v>46</v>
      </c>
      <c r="F12" s="138" t="s">
        <v>245</v>
      </c>
      <c r="G12" s="141">
        <v>1350</v>
      </c>
      <c r="H12" s="140">
        <f t="shared" si="0"/>
        <v>1350</v>
      </c>
      <c r="I12" s="141"/>
      <c r="J12" s="141"/>
      <c r="K12" s="145">
        <v>43651</v>
      </c>
      <c r="L12" s="155">
        <v>43651</v>
      </c>
      <c r="M12" s="155">
        <v>43652</v>
      </c>
      <c r="N12" s="130">
        <f t="shared" si="1"/>
        <v>6</v>
      </c>
    </row>
    <row r="13" spans="1:15" s="69" customFormat="1" ht="46.5" customHeight="1" x14ac:dyDescent="0.3">
      <c r="A13" s="143" t="s">
        <v>246</v>
      </c>
      <c r="B13" s="138" t="s">
        <v>247</v>
      </c>
      <c r="C13" s="138" t="s">
        <v>248</v>
      </c>
      <c r="D13" s="138" t="s">
        <v>249</v>
      </c>
      <c r="E13" s="138" t="s">
        <v>102</v>
      </c>
      <c r="F13" s="138" t="s">
        <v>253</v>
      </c>
      <c r="G13" s="141">
        <f>3400+400</f>
        <v>3800</v>
      </c>
      <c r="H13" s="140">
        <f t="shared" si="0"/>
        <v>3800</v>
      </c>
      <c r="I13" s="141"/>
      <c r="J13" s="141"/>
      <c r="K13" s="145">
        <v>43654</v>
      </c>
      <c r="L13" s="155">
        <v>43654</v>
      </c>
      <c r="M13" s="155">
        <v>43658</v>
      </c>
      <c r="N13" s="130">
        <f t="shared" si="1"/>
        <v>7</v>
      </c>
    </row>
    <row r="14" spans="1:15" s="69" customFormat="1" ht="45.75" customHeight="1" x14ac:dyDescent="0.3">
      <c r="A14" s="143" t="s">
        <v>246</v>
      </c>
      <c r="B14" s="139" t="s">
        <v>250</v>
      </c>
      <c r="C14" s="139" t="s">
        <v>251</v>
      </c>
      <c r="D14" s="139" t="s">
        <v>252</v>
      </c>
      <c r="E14" s="138" t="s">
        <v>102</v>
      </c>
      <c r="F14" s="138" t="s">
        <v>253</v>
      </c>
      <c r="G14" s="141">
        <f>3400+400</f>
        <v>3800</v>
      </c>
      <c r="H14" s="140">
        <f t="shared" si="0"/>
        <v>3800</v>
      </c>
      <c r="I14" s="141"/>
      <c r="J14" s="141"/>
      <c r="K14" s="145">
        <v>43654</v>
      </c>
      <c r="L14" s="155">
        <v>43654</v>
      </c>
      <c r="M14" s="155">
        <v>43658</v>
      </c>
      <c r="N14" s="130">
        <f t="shared" si="1"/>
        <v>8</v>
      </c>
    </row>
    <row r="15" spans="1:15" s="69" customFormat="1" ht="39" customHeight="1" x14ac:dyDescent="0.3">
      <c r="A15" s="143" t="s">
        <v>182</v>
      </c>
      <c r="B15" s="138" t="s">
        <v>225</v>
      </c>
      <c r="C15" s="138" t="s">
        <v>226</v>
      </c>
      <c r="D15" s="138" t="s">
        <v>208</v>
      </c>
      <c r="E15" s="138" t="s">
        <v>243</v>
      </c>
      <c r="F15" s="138" t="s">
        <v>254</v>
      </c>
      <c r="G15" s="141">
        <v>700</v>
      </c>
      <c r="H15" s="140">
        <f t="shared" si="0"/>
        <v>700</v>
      </c>
      <c r="I15" s="141"/>
      <c r="J15" s="141"/>
      <c r="K15" s="145">
        <v>43654</v>
      </c>
      <c r="L15" s="155">
        <v>43654</v>
      </c>
      <c r="M15" s="155">
        <v>43655</v>
      </c>
      <c r="N15" s="130">
        <f t="shared" si="1"/>
        <v>9</v>
      </c>
    </row>
    <row r="16" spans="1:15" s="69" customFormat="1" ht="70.5" customHeight="1" x14ac:dyDescent="0.3">
      <c r="A16" s="143" t="s">
        <v>99</v>
      </c>
      <c r="B16" s="138" t="s">
        <v>209</v>
      </c>
      <c r="C16" s="138" t="s">
        <v>212</v>
      </c>
      <c r="D16" s="138" t="s">
        <v>210</v>
      </c>
      <c r="E16" s="138" t="s">
        <v>46</v>
      </c>
      <c r="F16" s="138" t="s">
        <v>255</v>
      </c>
      <c r="G16" s="141">
        <v>1350</v>
      </c>
      <c r="H16" s="140">
        <f t="shared" si="0"/>
        <v>1350</v>
      </c>
      <c r="I16" s="141"/>
      <c r="J16" s="141"/>
      <c r="K16" s="145">
        <v>43654</v>
      </c>
      <c r="L16" s="155">
        <v>43654</v>
      </c>
      <c r="M16" s="155">
        <v>43655</v>
      </c>
      <c r="N16" s="130">
        <v>10</v>
      </c>
    </row>
    <row r="17" spans="1:15" s="69" customFormat="1" ht="53.25" customHeight="1" x14ac:dyDescent="0.3">
      <c r="A17" s="143" t="s">
        <v>99</v>
      </c>
      <c r="B17" s="138" t="s">
        <v>256</v>
      </c>
      <c r="C17" s="138" t="s">
        <v>215</v>
      </c>
      <c r="D17" s="138" t="s">
        <v>215</v>
      </c>
      <c r="E17" s="138" t="s">
        <v>102</v>
      </c>
      <c r="F17" s="138" t="s">
        <v>257</v>
      </c>
      <c r="G17" s="141">
        <f>850+400</f>
        <v>1250</v>
      </c>
      <c r="H17" s="140">
        <f t="shared" si="0"/>
        <v>1250</v>
      </c>
      <c r="I17" s="141"/>
      <c r="J17" s="141"/>
      <c r="K17" s="145">
        <v>43654</v>
      </c>
      <c r="L17" s="155">
        <v>43654</v>
      </c>
      <c r="M17" s="155">
        <v>43655</v>
      </c>
      <c r="N17" s="130">
        <v>11</v>
      </c>
    </row>
    <row r="18" spans="1:15" s="69" customFormat="1" ht="54.75" customHeight="1" x14ac:dyDescent="0.3">
      <c r="A18" s="143" t="s">
        <v>99</v>
      </c>
      <c r="B18" s="138" t="s">
        <v>216</v>
      </c>
      <c r="C18" s="138" t="s">
        <v>211</v>
      </c>
      <c r="D18" s="138" t="s">
        <v>207</v>
      </c>
      <c r="E18" s="138" t="s">
        <v>102</v>
      </c>
      <c r="F18" s="138" t="s">
        <v>258</v>
      </c>
      <c r="G18" s="141">
        <f>850+400</f>
        <v>1250</v>
      </c>
      <c r="H18" s="140">
        <f t="shared" si="0"/>
        <v>1250</v>
      </c>
      <c r="I18" s="141"/>
      <c r="J18" s="141"/>
      <c r="K18" s="145">
        <v>43656</v>
      </c>
      <c r="L18" s="155">
        <v>43656</v>
      </c>
      <c r="M18" s="155">
        <v>43657</v>
      </c>
      <c r="N18" s="130">
        <v>12</v>
      </c>
    </row>
    <row r="19" spans="1:15" s="69" customFormat="1" ht="88.5" customHeight="1" x14ac:dyDescent="0.3">
      <c r="A19" s="143" t="s">
        <v>99</v>
      </c>
      <c r="B19" s="138" t="s">
        <v>218</v>
      </c>
      <c r="C19" s="138" t="s">
        <v>219</v>
      </c>
      <c r="D19" s="138" t="s">
        <v>220</v>
      </c>
      <c r="E19" s="138" t="s">
        <v>75</v>
      </c>
      <c r="F19" s="138" t="s">
        <v>259</v>
      </c>
      <c r="G19" s="141">
        <f>700+300</f>
        <v>1000</v>
      </c>
      <c r="H19" s="140">
        <f t="shared" si="0"/>
        <v>1000</v>
      </c>
      <c r="I19" s="141"/>
      <c r="J19" s="141"/>
      <c r="K19" s="145">
        <v>43654</v>
      </c>
      <c r="L19" s="155">
        <v>43654</v>
      </c>
      <c r="M19" s="155">
        <v>43655</v>
      </c>
      <c r="N19" s="130">
        <v>13</v>
      </c>
    </row>
    <row r="20" spans="1:15" s="69" customFormat="1" ht="49.5" customHeight="1" x14ac:dyDescent="0.3">
      <c r="A20" s="143" t="s">
        <v>99</v>
      </c>
      <c r="B20" s="138" t="s">
        <v>222</v>
      </c>
      <c r="C20" s="138" t="s">
        <v>223</v>
      </c>
      <c r="D20" s="138" t="s">
        <v>224</v>
      </c>
      <c r="E20" s="138" t="s">
        <v>102</v>
      </c>
      <c r="F20" s="146" t="s">
        <v>260</v>
      </c>
      <c r="G20" s="144">
        <f>850+400</f>
        <v>1250</v>
      </c>
      <c r="H20" s="140">
        <f t="shared" si="0"/>
        <v>1250</v>
      </c>
      <c r="I20" s="141"/>
      <c r="J20" s="141"/>
      <c r="K20" s="145">
        <v>43657</v>
      </c>
      <c r="L20" s="155">
        <v>43657</v>
      </c>
      <c r="M20" s="155">
        <v>43658</v>
      </c>
      <c r="N20" s="130">
        <v>14</v>
      </c>
      <c r="O20" s="69">
        <f>480*18.98</f>
        <v>9110.4</v>
      </c>
    </row>
    <row r="21" spans="1:15" s="69" customFormat="1" ht="35.25" customHeight="1" x14ac:dyDescent="0.3">
      <c r="A21" s="143" t="s">
        <v>99</v>
      </c>
      <c r="B21" s="138" t="s">
        <v>213</v>
      </c>
      <c r="C21" s="138" t="s">
        <v>230</v>
      </c>
      <c r="D21" s="138" t="s">
        <v>208</v>
      </c>
      <c r="E21" s="138" t="s">
        <v>214</v>
      </c>
      <c r="F21" s="146" t="s">
        <v>261</v>
      </c>
      <c r="G21" s="144">
        <f>1100+400</f>
        <v>1500</v>
      </c>
      <c r="H21" s="140">
        <f t="shared" si="0"/>
        <v>1500</v>
      </c>
      <c r="I21" s="141"/>
      <c r="J21" s="141"/>
      <c r="K21" s="145">
        <v>43657</v>
      </c>
      <c r="L21" s="155">
        <v>43657</v>
      </c>
      <c r="M21" s="155">
        <v>43658</v>
      </c>
      <c r="N21" s="130">
        <v>15</v>
      </c>
      <c r="O21" s="69">
        <f>360*19.1</f>
        <v>6876.0000000000009</v>
      </c>
    </row>
    <row r="22" spans="1:15" s="69" customFormat="1" ht="54" customHeight="1" x14ac:dyDescent="0.3">
      <c r="A22" s="143" t="s">
        <v>107</v>
      </c>
      <c r="B22" s="139" t="s">
        <v>262</v>
      </c>
      <c r="C22" s="139" t="s">
        <v>263</v>
      </c>
      <c r="D22" s="139" t="s">
        <v>220</v>
      </c>
      <c r="E22" s="139" t="s">
        <v>166</v>
      </c>
      <c r="F22" s="146" t="s">
        <v>264</v>
      </c>
      <c r="G22" s="144">
        <v>300</v>
      </c>
      <c r="H22" s="140">
        <f t="shared" si="0"/>
        <v>300</v>
      </c>
      <c r="I22" s="141"/>
      <c r="J22" s="141"/>
      <c r="K22" s="147">
        <v>43657</v>
      </c>
      <c r="L22" s="155">
        <v>43657</v>
      </c>
      <c r="M22" s="155">
        <v>43657</v>
      </c>
      <c r="N22" s="130">
        <f t="shared" si="1"/>
        <v>16</v>
      </c>
    </row>
    <row r="23" spans="1:15" s="69" customFormat="1" ht="57.75" customHeight="1" x14ac:dyDescent="0.3">
      <c r="A23" s="143" t="s">
        <v>99</v>
      </c>
      <c r="B23" s="138" t="s">
        <v>209</v>
      </c>
      <c r="C23" s="138" t="s">
        <v>212</v>
      </c>
      <c r="D23" s="138" t="s">
        <v>210</v>
      </c>
      <c r="E23" s="138" t="s">
        <v>46</v>
      </c>
      <c r="F23" s="146" t="s">
        <v>265</v>
      </c>
      <c r="G23" s="141">
        <v>2700</v>
      </c>
      <c r="H23" s="140">
        <f t="shared" si="0"/>
        <v>2700</v>
      </c>
      <c r="I23" s="141"/>
      <c r="J23" s="141"/>
      <c r="K23" s="145">
        <v>43676</v>
      </c>
      <c r="L23" s="155">
        <v>43676</v>
      </c>
      <c r="M23" s="155">
        <v>43678</v>
      </c>
      <c r="N23" s="130">
        <f t="shared" si="1"/>
        <v>17</v>
      </c>
    </row>
    <row r="24" spans="1:15" s="69" customFormat="1" ht="39.950000000000003" customHeight="1" x14ac:dyDescent="0.3">
      <c r="A24" s="143" t="s">
        <v>182</v>
      </c>
      <c r="B24" s="138" t="s">
        <v>225</v>
      </c>
      <c r="C24" s="138" t="s">
        <v>226</v>
      </c>
      <c r="D24" s="138" t="s">
        <v>208</v>
      </c>
      <c r="E24" s="138" t="s">
        <v>243</v>
      </c>
      <c r="F24" s="146" t="s">
        <v>133</v>
      </c>
      <c r="G24" s="141">
        <v>1400</v>
      </c>
      <c r="H24" s="140">
        <f t="shared" si="0"/>
        <v>1400</v>
      </c>
      <c r="I24" s="141"/>
      <c r="J24" s="141"/>
      <c r="K24" s="145">
        <v>43676</v>
      </c>
      <c r="L24" s="155">
        <v>43676</v>
      </c>
      <c r="M24" s="155">
        <v>43678</v>
      </c>
      <c r="N24" s="130">
        <f t="shared" si="1"/>
        <v>18</v>
      </c>
    </row>
    <row r="25" spans="1:15" s="69" customFormat="1" ht="37.5" customHeight="1" x14ac:dyDescent="0.3">
      <c r="A25" s="143" t="s">
        <v>104</v>
      </c>
      <c r="B25" s="138" t="s">
        <v>227</v>
      </c>
      <c r="C25" s="138" t="s">
        <v>228</v>
      </c>
      <c r="D25" s="138" t="s">
        <v>229</v>
      </c>
      <c r="E25" s="138" t="s">
        <v>129</v>
      </c>
      <c r="F25" s="146" t="s">
        <v>266</v>
      </c>
      <c r="G25" s="141">
        <f>1100+400</f>
        <v>1500</v>
      </c>
      <c r="H25" s="140">
        <f t="shared" si="0"/>
        <v>1500</v>
      </c>
      <c r="I25" s="141"/>
      <c r="J25" s="141"/>
      <c r="K25" s="145">
        <v>43675</v>
      </c>
      <c r="L25" s="155">
        <v>43675</v>
      </c>
      <c r="M25" s="155">
        <v>43676</v>
      </c>
      <c r="N25" s="130">
        <f t="shared" si="1"/>
        <v>19</v>
      </c>
    </row>
    <row r="26" spans="1:15" s="69" customFormat="1" ht="52.5" customHeight="1" x14ac:dyDescent="0.3">
      <c r="A26" s="143" t="s">
        <v>99</v>
      </c>
      <c r="B26" s="138" t="s">
        <v>217</v>
      </c>
      <c r="C26" s="138" t="s">
        <v>267</v>
      </c>
      <c r="D26" s="138" t="s">
        <v>221</v>
      </c>
      <c r="E26" s="138" t="s">
        <v>125</v>
      </c>
      <c r="F26" s="146" t="s">
        <v>268</v>
      </c>
      <c r="G26" s="141">
        <f>2200+400</f>
        <v>2600</v>
      </c>
      <c r="H26" s="140">
        <f t="shared" si="0"/>
        <v>2600</v>
      </c>
      <c r="I26" s="141"/>
      <c r="J26" s="141"/>
      <c r="K26" s="145">
        <v>43675</v>
      </c>
      <c r="L26" s="155">
        <v>43675</v>
      </c>
      <c r="M26" s="155">
        <v>43677</v>
      </c>
      <c r="N26" s="130">
        <f t="shared" si="1"/>
        <v>20</v>
      </c>
    </row>
    <row r="27" spans="1:15" s="69" customFormat="1" ht="36" customHeight="1" x14ac:dyDescent="0.3">
      <c r="A27" s="143" t="s">
        <v>182</v>
      </c>
      <c r="B27" s="138" t="s">
        <v>225</v>
      </c>
      <c r="C27" s="138" t="s">
        <v>226</v>
      </c>
      <c r="D27" s="138" t="s">
        <v>208</v>
      </c>
      <c r="E27" s="138" t="s">
        <v>243</v>
      </c>
      <c r="F27" s="138" t="s">
        <v>183</v>
      </c>
      <c r="G27" s="141">
        <v>700</v>
      </c>
      <c r="H27" s="140">
        <f t="shared" si="0"/>
        <v>700</v>
      </c>
      <c r="I27" s="141"/>
      <c r="J27" s="141"/>
      <c r="K27" s="145">
        <v>43648</v>
      </c>
      <c r="L27" s="155">
        <v>43648</v>
      </c>
      <c r="M27" s="155">
        <v>43649</v>
      </c>
      <c r="N27" s="130">
        <f t="shared" si="1"/>
        <v>21</v>
      </c>
    </row>
    <row r="28" spans="1:15" s="69" customFormat="1" ht="61.5" customHeight="1" x14ac:dyDescent="0.3">
      <c r="A28" s="143" t="s">
        <v>99</v>
      </c>
      <c r="B28" s="138" t="s">
        <v>209</v>
      </c>
      <c r="C28" s="138" t="s">
        <v>212</v>
      </c>
      <c r="D28" s="138" t="s">
        <v>210</v>
      </c>
      <c r="E28" s="138" t="s">
        <v>46</v>
      </c>
      <c r="F28" s="138" t="s">
        <v>269</v>
      </c>
      <c r="G28" s="141">
        <v>1350</v>
      </c>
      <c r="H28" s="140">
        <f t="shared" si="0"/>
        <v>1350</v>
      </c>
      <c r="I28" s="141"/>
      <c r="J28" s="141"/>
      <c r="K28" s="145">
        <v>43648</v>
      </c>
      <c r="L28" s="155">
        <v>43648</v>
      </c>
      <c r="M28" s="155">
        <v>43649</v>
      </c>
      <c r="N28" s="130">
        <f t="shared" si="1"/>
        <v>22</v>
      </c>
    </row>
    <row r="29" spans="1:15" s="69" customFormat="1" ht="62.25" customHeight="1" x14ac:dyDescent="0.3">
      <c r="A29" s="143" t="s">
        <v>99</v>
      </c>
      <c r="B29" s="143" t="s">
        <v>256</v>
      </c>
      <c r="C29" s="143" t="s">
        <v>215</v>
      </c>
      <c r="D29" s="143" t="s">
        <v>215</v>
      </c>
      <c r="E29" s="139" t="s">
        <v>102</v>
      </c>
      <c r="F29" s="138" t="s">
        <v>270</v>
      </c>
      <c r="G29" s="141">
        <f>850+400</f>
        <v>1250</v>
      </c>
      <c r="H29" s="140">
        <f t="shared" si="0"/>
        <v>1250</v>
      </c>
      <c r="I29" s="141"/>
      <c r="J29" s="141"/>
      <c r="K29" s="145">
        <v>43649</v>
      </c>
      <c r="L29" s="155">
        <v>43649</v>
      </c>
      <c r="M29" s="155">
        <v>43650</v>
      </c>
      <c r="N29" s="130">
        <f t="shared" si="1"/>
        <v>23</v>
      </c>
    </row>
    <row r="30" spans="1:15" s="69" customFormat="1" ht="41.25" customHeight="1" x14ac:dyDescent="0.3">
      <c r="A30" s="143" t="s">
        <v>107</v>
      </c>
      <c r="B30" s="143" t="s">
        <v>271</v>
      </c>
      <c r="C30" s="143" t="s">
        <v>272</v>
      </c>
      <c r="D30" s="143" t="s">
        <v>241</v>
      </c>
      <c r="E30" s="139" t="s">
        <v>166</v>
      </c>
      <c r="F30" s="138" t="s">
        <v>273</v>
      </c>
      <c r="G30" s="141">
        <v>0</v>
      </c>
      <c r="H30" s="140">
        <f t="shared" si="0"/>
        <v>0</v>
      </c>
      <c r="I30" s="141"/>
      <c r="J30" s="141"/>
      <c r="K30" s="145">
        <v>43651</v>
      </c>
      <c r="L30" s="155">
        <v>43651</v>
      </c>
      <c r="M30" s="155">
        <v>43682</v>
      </c>
      <c r="N30" s="100">
        <v>24</v>
      </c>
    </row>
    <row r="31" spans="1:15" s="69" customFormat="1" ht="37.5" customHeight="1" x14ac:dyDescent="0.3">
      <c r="A31" s="143" t="s">
        <v>107</v>
      </c>
      <c r="B31" s="143" t="s">
        <v>274</v>
      </c>
      <c r="C31" s="143" t="s">
        <v>275</v>
      </c>
      <c r="D31" s="143" t="s">
        <v>211</v>
      </c>
      <c r="E31" s="139" t="s">
        <v>243</v>
      </c>
      <c r="F31" s="138" t="s">
        <v>276</v>
      </c>
      <c r="G31" s="141">
        <v>0</v>
      </c>
      <c r="H31" s="140">
        <f t="shared" si="0"/>
        <v>0</v>
      </c>
      <c r="I31" s="141"/>
      <c r="J31" s="141"/>
      <c r="K31" s="145">
        <v>43651</v>
      </c>
      <c r="L31" s="155">
        <v>43651</v>
      </c>
      <c r="M31" s="155">
        <v>43652</v>
      </c>
      <c r="N31" s="100">
        <v>25</v>
      </c>
    </row>
    <row r="32" spans="1:15" s="69" customFormat="1" ht="47.25" customHeight="1" x14ac:dyDescent="0.3">
      <c r="A32" s="143" t="s">
        <v>34</v>
      </c>
      <c r="B32" s="143" t="s">
        <v>277</v>
      </c>
      <c r="C32" s="143" t="s">
        <v>278</v>
      </c>
      <c r="D32" s="143" t="s">
        <v>279</v>
      </c>
      <c r="E32" s="139" t="s">
        <v>166</v>
      </c>
      <c r="F32" s="138" t="s">
        <v>280</v>
      </c>
      <c r="G32" s="141">
        <v>0</v>
      </c>
      <c r="H32" s="140">
        <f t="shared" si="0"/>
        <v>0</v>
      </c>
      <c r="I32" s="141"/>
      <c r="J32" s="141"/>
      <c r="K32" s="145">
        <v>43651</v>
      </c>
      <c r="L32" s="155">
        <v>43651</v>
      </c>
      <c r="M32" s="155">
        <v>43681</v>
      </c>
      <c r="N32" s="100">
        <v>26</v>
      </c>
    </row>
    <row r="33" spans="1:14" s="69" customFormat="1" ht="47.25" customHeight="1" x14ac:dyDescent="0.3">
      <c r="A33" s="143" t="s">
        <v>281</v>
      </c>
      <c r="B33" s="143" t="s">
        <v>282</v>
      </c>
      <c r="C33" s="143" t="s">
        <v>283</v>
      </c>
      <c r="D33" s="143" t="s">
        <v>284</v>
      </c>
      <c r="E33" s="139" t="s">
        <v>166</v>
      </c>
      <c r="F33" s="138" t="s">
        <v>285</v>
      </c>
      <c r="G33" s="141">
        <v>0</v>
      </c>
      <c r="H33" s="140">
        <f t="shared" si="0"/>
        <v>0</v>
      </c>
      <c r="I33" s="141"/>
      <c r="J33" s="141"/>
      <c r="K33" s="145">
        <v>43651</v>
      </c>
      <c r="L33" s="155">
        <v>43651</v>
      </c>
      <c r="M33" s="155">
        <v>43651</v>
      </c>
      <c r="N33" s="100">
        <v>27</v>
      </c>
    </row>
    <row r="34" spans="1:14" ht="51.75" x14ac:dyDescent="0.3">
      <c r="A34" s="143" t="s">
        <v>104</v>
      </c>
      <c r="B34" s="138" t="s">
        <v>286</v>
      </c>
      <c r="C34" s="138" t="s">
        <v>287</v>
      </c>
      <c r="D34" s="138" t="s">
        <v>288</v>
      </c>
      <c r="E34" s="138" t="s">
        <v>289</v>
      </c>
      <c r="F34" s="138" t="s">
        <v>305</v>
      </c>
      <c r="G34" s="141">
        <v>0</v>
      </c>
      <c r="H34" s="140">
        <f t="shared" si="0"/>
        <v>0</v>
      </c>
      <c r="I34" s="141"/>
      <c r="J34" s="141"/>
      <c r="K34" s="145">
        <v>43652</v>
      </c>
      <c r="L34" s="155">
        <v>43652</v>
      </c>
      <c r="M34" s="155">
        <v>43652</v>
      </c>
      <c r="N34" s="1">
        <v>28</v>
      </c>
    </row>
    <row r="35" spans="1:14" ht="34.5" x14ac:dyDescent="0.3">
      <c r="A35" s="143" t="s">
        <v>11</v>
      </c>
      <c r="B35" s="143" t="s">
        <v>290</v>
      </c>
      <c r="C35" s="143" t="s">
        <v>291</v>
      </c>
      <c r="D35" s="138" t="s">
        <v>292</v>
      </c>
      <c r="E35" s="138" t="s">
        <v>166</v>
      </c>
      <c r="F35" s="146" t="s">
        <v>293</v>
      </c>
      <c r="G35" s="141">
        <v>0</v>
      </c>
      <c r="H35" s="141">
        <f t="shared" si="0"/>
        <v>0</v>
      </c>
      <c r="I35" s="141"/>
      <c r="J35" s="141"/>
      <c r="K35" s="145">
        <v>43652</v>
      </c>
      <c r="L35" s="155">
        <v>43652</v>
      </c>
      <c r="M35" s="155">
        <v>43681</v>
      </c>
      <c r="N35" s="1">
        <v>29</v>
      </c>
    </row>
    <row r="36" spans="1:14" ht="34.5" x14ac:dyDescent="0.3">
      <c r="A36" s="143" t="s">
        <v>10</v>
      </c>
      <c r="B36" s="143" t="s">
        <v>294</v>
      </c>
      <c r="C36" s="143" t="s">
        <v>295</v>
      </c>
      <c r="D36" s="153" t="s">
        <v>296</v>
      </c>
      <c r="E36" s="153" t="s">
        <v>238</v>
      </c>
      <c r="F36" s="146" t="s">
        <v>293</v>
      </c>
      <c r="G36" s="154">
        <v>0</v>
      </c>
      <c r="H36" s="141">
        <f t="shared" si="0"/>
        <v>0</v>
      </c>
      <c r="I36" s="153"/>
      <c r="J36" s="154"/>
      <c r="K36" s="155">
        <v>43652</v>
      </c>
      <c r="L36" s="155">
        <v>43652</v>
      </c>
      <c r="M36" s="155">
        <v>43652</v>
      </c>
      <c r="N36" s="1">
        <v>30</v>
      </c>
    </row>
    <row r="37" spans="1:14" ht="51.75" x14ac:dyDescent="0.3">
      <c r="A37" s="156" t="s">
        <v>27</v>
      </c>
      <c r="B37" s="156" t="s">
        <v>297</v>
      </c>
      <c r="C37" s="156" t="s">
        <v>298</v>
      </c>
      <c r="D37" s="157" t="s">
        <v>299</v>
      </c>
      <c r="E37" s="156" t="s">
        <v>102</v>
      </c>
      <c r="F37" s="160" t="s">
        <v>300</v>
      </c>
      <c r="G37" s="158">
        <v>0</v>
      </c>
      <c r="H37" s="141">
        <f t="shared" si="0"/>
        <v>0</v>
      </c>
      <c r="I37" s="156"/>
      <c r="J37" s="156"/>
      <c r="K37" s="159">
        <v>43650</v>
      </c>
      <c r="L37" s="159">
        <v>43650</v>
      </c>
      <c r="M37" s="155">
        <v>43650</v>
      </c>
      <c r="N37" s="1">
        <v>31</v>
      </c>
    </row>
    <row r="38" spans="1:14" ht="51.75" x14ac:dyDescent="0.3">
      <c r="A38" s="156" t="s">
        <v>8</v>
      </c>
      <c r="B38" s="156" t="s">
        <v>301</v>
      </c>
      <c r="C38" s="156" t="s">
        <v>302</v>
      </c>
      <c r="D38" s="157" t="s">
        <v>303</v>
      </c>
      <c r="E38" s="156" t="s">
        <v>176</v>
      </c>
      <c r="F38" s="160" t="s">
        <v>304</v>
      </c>
      <c r="G38" s="158">
        <v>0</v>
      </c>
      <c r="H38" s="141">
        <f t="shared" si="0"/>
        <v>0</v>
      </c>
      <c r="I38" s="156"/>
      <c r="J38" s="156"/>
      <c r="K38" s="159">
        <v>43650</v>
      </c>
      <c r="L38" s="159">
        <v>43650</v>
      </c>
      <c r="M38" s="159">
        <v>43650</v>
      </c>
      <c r="N38" s="1">
        <v>32</v>
      </c>
    </row>
    <row r="39" spans="1:14" ht="17.25" x14ac:dyDescent="0.3">
      <c r="A39" s="148"/>
      <c r="B39" s="148"/>
      <c r="C39" s="148"/>
      <c r="D39" s="149"/>
      <c r="E39" s="148"/>
      <c r="F39" s="148"/>
      <c r="G39" s="150"/>
      <c r="H39" s="148"/>
      <c r="I39" s="148"/>
      <c r="J39" s="148"/>
      <c r="K39" s="151"/>
    </row>
    <row r="40" spans="1:14" ht="17.25" x14ac:dyDescent="0.3">
      <c r="A40" s="148"/>
      <c r="B40" s="148"/>
      <c r="C40" s="148"/>
      <c r="D40" s="149"/>
      <c r="E40" s="148"/>
      <c r="F40" s="148"/>
      <c r="G40" s="150"/>
      <c r="H40" s="148"/>
      <c r="I40" s="148"/>
      <c r="J40" s="148"/>
      <c r="K40" s="151"/>
    </row>
    <row r="41" spans="1:14" ht="17.25" x14ac:dyDescent="0.3">
      <c r="A41" s="148"/>
      <c r="B41" s="148"/>
      <c r="C41" s="148"/>
      <c r="D41" s="149"/>
      <c r="E41" s="148"/>
      <c r="F41" s="148"/>
      <c r="G41" s="150"/>
      <c r="H41" s="148"/>
      <c r="I41" s="148"/>
      <c r="J41" s="148"/>
      <c r="K41" s="151"/>
    </row>
    <row r="42" spans="1:14" ht="17.25" x14ac:dyDescent="0.3">
      <c r="A42" s="148"/>
      <c r="B42" s="148"/>
      <c r="C42" s="148"/>
      <c r="D42" s="149"/>
      <c r="E42" s="148"/>
      <c r="F42" s="148"/>
      <c r="G42" s="150"/>
      <c r="H42" s="148"/>
      <c r="I42" s="148"/>
      <c r="J42" s="148"/>
      <c r="K42" s="151"/>
    </row>
    <row r="43" spans="1:14" ht="17.25" x14ac:dyDescent="0.3">
      <c r="A43" s="148"/>
      <c r="B43" s="148"/>
      <c r="C43" s="148"/>
      <c r="D43" s="149"/>
      <c r="E43" s="148"/>
      <c r="F43" s="148"/>
      <c r="G43" s="150"/>
      <c r="H43" s="148"/>
      <c r="I43" s="148"/>
      <c r="J43" s="148"/>
      <c r="K43" s="151"/>
    </row>
    <row r="44" spans="1:14" ht="17.25" x14ac:dyDescent="0.3">
      <c r="A44" s="148"/>
      <c r="B44" s="148"/>
      <c r="C44" s="148"/>
      <c r="D44" s="149"/>
      <c r="E44" s="148"/>
      <c r="F44" s="148"/>
      <c r="G44" s="150"/>
      <c r="H44" s="148"/>
      <c r="I44" s="148"/>
      <c r="J44" s="148"/>
      <c r="K44" s="151"/>
    </row>
    <row r="45" spans="1:14" ht="17.25" x14ac:dyDescent="0.3">
      <c r="A45" s="148"/>
      <c r="B45" s="148"/>
      <c r="C45" s="148"/>
      <c r="D45" s="149"/>
      <c r="E45" s="148"/>
      <c r="F45" s="148"/>
      <c r="G45" s="150"/>
      <c r="H45" s="148"/>
      <c r="I45" s="148"/>
      <c r="J45" s="148"/>
      <c r="K45" s="151"/>
    </row>
    <row r="46" spans="1:14" ht="17.25" x14ac:dyDescent="0.3">
      <c r="A46" s="148"/>
      <c r="B46" s="148"/>
      <c r="C46" s="148"/>
      <c r="D46" s="149"/>
      <c r="E46" s="148"/>
      <c r="F46" s="148"/>
      <c r="G46" s="150"/>
      <c r="H46" s="148"/>
      <c r="I46" s="148"/>
      <c r="J46" s="148"/>
      <c r="K46" s="151"/>
    </row>
    <row r="47" spans="1:14" ht="17.25" x14ac:dyDescent="0.3">
      <c r="A47" s="148"/>
      <c r="B47" s="148"/>
      <c r="C47" s="148"/>
      <c r="D47" s="149"/>
      <c r="E47" s="148"/>
      <c r="F47" s="148"/>
      <c r="G47" s="150"/>
      <c r="H47" s="148"/>
      <c r="I47" s="148"/>
      <c r="J47" s="148"/>
      <c r="K47" s="151"/>
    </row>
    <row r="48" spans="1:14" ht="17.25" x14ac:dyDescent="0.3">
      <c r="A48" s="148"/>
      <c r="B48" s="148"/>
      <c r="C48" s="148"/>
      <c r="D48" s="149"/>
      <c r="E48" s="148"/>
      <c r="F48" s="148"/>
      <c r="G48" s="150"/>
      <c r="H48" s="148"/>
      <c r="I48" s="148"/>
      <c r="J48" s="148"/>
      <c r="K48" s="151"/>
    </row>
    <row r="49" spans="1:11" ht="17.25" x14ac:dyDescent="0.3">
      <c r="A49" s="148"/>
      <c r="B49" s="148"/>
      <c r="C49" s="148"/>
      <c r="D49" s="149"/>
      <c r="E49" s="148"/>
      <c r="F49" s="148"/>
      <c r="G49" s="150"/>
      <c r="H49" s="148"/>
      <c r="I49" s="148"/>
      <c r="J49" s="148"/>
      <c r="K49" s="151"/>
    </row>
    <row r="50" spans="1:11" ht="17.25" x14ac:dyDescent="0.3">
      <c r="A50" s="148"/>
      <c r="B50" s="148"/>
      <c r="C50" s="148"/>
      <c r="D50" s="149"/>
      <c r="E50" s="148"/>
      <c r="F50" s="148"/>
      <c r="G50" s="150"/>
      <c r="H50" s="148"/>
      <c r="I50" s="148"/>
      <c r="J50" s="148"/>
      <c r="K50" s="151"/>
    </row>
  </sheetData>
  <mergeCells count="4">
    <mergeCell ref="D1:J1"/>
    <mergeCell ref="D2:J2"/>
    <mergeCell ref="D3:J3"/>
    <mergeCell ref="B6:D6"/>
  </mergeCells>
  <pageMargins left="0.98425196850393704" right="0.59055118110236227" top="0.59055118110236227" bottom="0.59055118110236227" header="0.31496062992125984" footer="0.31496062992125984"/>
  <pageSetup scale="50" orientation="landscape" r:id="rId1"/>
  <rowBreaks count="1" manualBreakCount="1">
    <brk id="5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VIATICOS JULIO 2019 -1</vt:lpstr>
      <vt:lpstr>'GASTOS DE CAMINO ENERO 2019'!Área_de_impresión</vt:lpstr>
      <vt:lpstr>'GASTOS DE CAMINO FEBRERO 2019'!Área_de_impresión</vt:lpstr>
      <vt:lpstr>'VIATICOS ENERO 2019'!Área_de_impresión</vt:lpstr>
      <vt:lpstr>'VIATICOS FEBRERO 2019'!Área_de_impresión</vt:lpstr>
      <vt:lpstr>'VIATICOS JULIO 2019 -1'!Área_de_impresión</vt:lpstr>
      <vt:lpstr>'GASTOS DE CAMINO ENERO 2019'!Títulos_a_imprimir</vt:lpstr>
      <vt:lpstr>'GASTOS DE CAMINO FEBRERO 2019'!Títulos_a_imprimir</vt:lpstr>
      <vt:lpstr>'VIATICOS ENERO 2019'!Títulos_a_imprimir</vt:lpstr>
      <vt:lpstr>'VIATICOS FEBRERO 2019'!Títulos_a_imprimir</vt:lpstr>
      <vt:lpstr>'VIATICOS JULIO 2019 -1'!Títulos_a_imprimir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2019-08-19T19:35:15Z</cp:lastPrinted>
  <dcterms:created xsi:type="dcterms:W3CDTF">2012-08-15T19:06:55Z</dcterms:created>
  <dcterms:modified xsi:type="dcterms:W3CDTF">2019-09-02T17:57:39Z</dcterms:modified>
</cp:coreProperties>
</file>