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4020" windowWidth="15480" windowHeight="4080" tabRatio="976" firstSheet="11" activeTab="14"/>
  </bookViews>
  <sheets>
    <sheet name="ETCA-I-01" sheetId="2" r:id="rId1"/>
    <sheet name="ETCA-I-01-A (EDO RESULTADOS)" sheetId="1" r:id="rId2"/>
    <sheet name="ETCA-I-01-B" sheetId="23" r:id="rId3"/>
    <sheet name="ETCA-I-02" sheetId="3" r:id="rId4"/>
    <sheet name="ETCA-I-03" sheetId="5" r:id="rId5"/>
    <sheet name="ETCA-I-04" sheetId="26" r:id="rId6"/>
    <sheet name="ETCA-I-05 Notas" sheetId="13" r:id="rId7"/>
    <sheet name="ETCA-I-06" sheetId="6" r:id="rId8"/>
    <sheet name="ETCA-I-07" sheetId="7" r:id="rId9"/>
    <sheet name="ETCA-II-08" sheetId="8" r:id="rId10"/>
    <sheet name="ETCA-II-08-A...CONCIL. INGRESOS" sheetId="21" r:id="rId11"/>
    <sheet name="ETCA-II-09" sheetId="11" r:id="rId12"/>
    <sheet name="ETCA-II-09-A." sheetId="9" r:id="rId13"/>
    <sheet name="ETCA-II-09-B" sheetId="29" r:id="rId14"/>
    <sheet name="ETCA-II-09-C" sheetId="30" r:id="rId15"/>
    <sheet name="ETCA-II-09-D.CONCIL. EGRESOS" sheetId="24" r:id="rId16"/>
    <sheet name="ETCA-II-10" sheetId="16" r:id="rId17"/>
    <sheet name="ETCA-II-11" sheetId="19" r:id="rId18"/>
    <sheet name="ETCA-II-12" sheetId="20" r:id="rId19"/>
    <sheet name="ETCA-III-13" sheetId="31" r:id="rId20"/>
    <sheet name="ETCA-III-14" sheetId="32" r:id="rId21"/>
    <sheet name="ETCA-IV-16" sheetId="28" r:id="rId22"/>
    <sheet name="ETCA-IV-17" sheetId="22" r:id="rId23"/>
  </sheets>
  <externalReferences>
    <externalReference r:id="rId24"/>
  </externalReferences>
  <definedNames>
    <definedName name="_xlnm._FilterDatabase" localSheetId="0" hidden="1">'ETCA-I-01'!$A$1:$G$49</definedName>
    <definedName name="_xlnm._FilterDatabase" localSheetId="4" hidden="1">'ETCA-I-03'!$A$1:$C$76</definedName>
    <definedName name="_xlnm._FilterDatabase" localSheetId="19" hidden="1">'ETCA-III-13'!$A$10:$B$67</definedName>
    <definedName name="_ftn1" localSheetId="1">'ETCA-I-01-A (EDO RESULTADOS)'!#REF!</definedName>
    <definedName name="_ftnref1" localSheetId="1">'ETCA-I-01-A (EDO RESULTADOS)'!#REF!</definedName>
    <definedName name="_xlnm.Print_Area" localSheetId="0">'ETCA-I-01'!$A$1:$G$55</definedName>
    <definedName name="_xlnm.Print_Area" localSheetId="1">'ETCA-I-01-A (EDO RESULTADOS)'!$A$1:$D$69</definedName>
    <definedName name="_xlnm.Print_Area" localSheetId="2">'ETCA-I-01-B'!$A$1:$D$66</definedName>
    <definedName name="_xlnm.Print_Area" localSheetId="4">'ETCA-I-03'!$A$1:$C$62</definedName>
    <definedName name="_xlnm.Print_Area" localSheetId="5">'ETCA-I-04'!$A$1:$H$41</definedName>
    <definedName name="_xlnm.Print_Area" localSheetId="6">'ETCA-I-05 Notas'!$A$1:$J$7</definedName>
    <definedName name="_xlnm.Print_Area" localSheetId="9">'ETCA-II-08'!#REF!</definedName>
    <definedName name="_xlnm.Print_Area" localSheetId="11">'ETCA-II-09'!$A$1:$I$18</definedName>
    <definedName name="_xlnm.Print_Area" localSheetId="13">'ETCA-II-09-B'!$A$1:$J$19</definedName>
    <definedName name="_xlnm.Print_Area" localSheetId="14">'ETCA-II-09-C'!$A$1:$J$136</definedName>
    <definedName name="_xlnm.Print_Area" localSheetId="16">'ETCA-II-10'!$A$1:$E$35</definedName>
    <definedName name="_xlnm.Print_Area" localSheetId="17">'ETCA-II-11'!$A$1:$D$36</definedName>
    <definedName name="_xlnm.Print_Area" localSheetId="19">'ETCA-III-13'!#REF!</definedName>
    <definedName name="_xlnm.Print_Area" localSheetId="20">'ETCA-III-14'!$A$1:$D$200</definedName>
    <definedName name="_xlnm.Print_Area" localSheetId="21">'ETCA-IV-16'!$A$1:$D$19</definedName>
    <definedName name="_xlnm.Database" localSheetId="5">#REF!</definedName>
    <definedName name="_xlnm.Database" localSheetId="10">#REF!</definedName>
    <definedName name="_xlnm.Database" localSheetId="11">#REF!</definedName>
    <definedName name="_xlnm.Database" localSheetId="13">#REF!</definedName>
    <definedName name="_xlnm.Database" localSheetId="14">#REF!</definedName>
    <definedName name="_xlnm.Database" localSheetId="15">#REF!</definedName>
    <definedName name="_xlnm.Database" localSheetId="17">#REF!</definedName>
    <definedName name="_xlnm.Database" localSheetId="18">#REF!</definedName>
    <definedName name="_xlnm.Database" localSheetId="20">#REF!</definedName>
    <definedName name="_xlnm.Database" localSheetId="21">#REF!</definedName>
    <definedName name="_xlnm.Database">#REF!</definedName>
    <definedName name="ppto">[1]Hoja2!$B$3:$M$95</definedName>
    <definedName name="_xlnm.Print_Titles" localSheetId="1">'ETCA-I-01-A (EDO RESULTADOS)'!$2:$5</definedName>
    <definedName name="_xlnm.Print_Titles" localSheetId="4">'ETCA-I-03'!$1:$5</definedName>
    <definedName name="_xlnm.Print_Titles" localSheetId="19">'ETCA-III-13'!$1:$10</definedName>
  </definedNames>
  <calcPr calcId="145621"/>
</workbook>
</file>

<file path=xl/calcChain.xml><?xml version="1.0" encoding="utf-8"?>
<calcChain xmlns="http://schemas.openxmlformats.org/spreadsheetml/2006/main">
  <c r="C77" i="13" l="1"/>
  <c r="B77" i="13"/>
  <c r="B26" i="13"/>
  <c r="D200" i="13"/>
  <c r="D180" i="13"/>
  <c r="D209" i="13" s="1"/>
  <c r="C165" i="13"/>
  <c r="D160" i="13"/>
  <c r="D174" i="13" s="1"/>
  <c r="C144" i="13"/>
  <c r="B144" i="13"/>
  <c r="B120" i="13"/>
  <c r="B99" i="13"/>
  <c r="D66" i="13"/>
  <c r="B44" i="13"/>
  <c r="C20" i="23" l="1"/>
  <c r="D56" i="23" l="1"/>
  <c r="D51" i="23" l="1"/>
  <c r="D61" i="23" l="1"/>
  <c r="D18" i="23" l="1"/>
  <c r="D44" i="1" l="1"/>
  <c r="D34" i="1"/>
  <c r="D30" i="1"/>
  <c r="D64" i="1" l="1"/>
  <c r="D20" i="1"/>
  <c r="D19" i="1"/>
  <c r="D17" i="1" s="1"/>
  <c r="D27" i="1" s="1"/>
  <c r="C21" i="21" l="1"/>
  <c r="C14" i="21"/>
  <c r="F39" i="7"/>
  <c r="E39" i="7"/>
  <c r="D39" i="7"/>
  <c r="C39" i="7"/>
  <c r="G39" i="7"/>
  <c r="F29" i="6"/>
  <c r="G29" i="6" s="1"/>
  <c r="F28" i="6"/>
  <c r="G28" i="6" s="1"/>
  <c r="F27" i="6"/>
  <c r="G27" i="6" s="1"/>
  <c r="F26" i="6"/>
  <c r="G26" i="6" s="1"/>
  <c r="F30" i="3" l="1"/>
  <c r="F29" i="3"/>
  <c r="E34" i="3"/>
  <c r="E21" i="3"/>
  <c r="D21" i="3"/>
  <c r="F17" i="3"/>
  <c r="F15" i="3" s="1"/>
  <c r="F21" i="3" s="1"/>
  <c r="D28" i="3"/>
  <c r="C15" i="3"/>
  <c r="C34" i="3" s="1"/>
  <c r="C28" i="3"/>
  <c r="C56" i="23"/>
  <c r="C51" i="23"/>
  <c r="C44" i="23"/>
  <c r="C48" i="23" s="1"/>
  <c r="C40" i="23"/>
  <c r="C8" i="23"/>
  <c r="D63" i="23"/>
  <c r="D44" i="23"/>
  <c r="D40" i="23"/>
  <c r="D20" i="23"/>
  <c r="D8" i="23"/>
  <c r="C61" i="1"/>
  <c r="C54" i="1"/>
  <c r="D61" i="1"/>
  <c r="D54" i="1"/>
  <c r="D66" i="1"/>
  <c r="C45" i="1"/>
  <c r="C35" i="1"/>
  <c r="C30" i="1"/>
  <c r="C20" i="1"/>
  <c r="C17" i="1"/>
  <c r="C21" i="3" l="1"/>
  <c r="F28" i="3"/>
  <c r="F34" i="3" s="1"/>
  <c r="D48" i="23"/>
  <c r="D37" i="23"/>
  <c r="D34" i="3"/>
  <c r="C61" i="23"/>
  <c r="C37" i="23"/>
  <c r="C64" i="1"/>
  <c r="C27" i="1"/>
  <c r="C66" i="1" s="1"/>
</calcChain>
</file>

<file path=xl/sharedStrings.xml><?xml version="1.0" encoding="utf-8"?>
<sst xmlns="http://schemas.openxmlformats.org/spreadsheetml/2006/main" count="3101" uniqueCount="2015">
  <si>
    <t>Estado de Actividades</t>
  </si>
  <si>
    <t>INGRESOS Y OTROS BENEFICIOS</t>
  </si>
  <si>
    <t>Ingresos de la Gestión:</t>
  </si>
  <si>
    <t>Impuestos</t>
  </si>
  <si>
    <t>Cuotas y Aportaciones de Seguridad Social</t>
  </si>
  <si>
    <t xml:space="preserve">Contribuciones de Mejoras </t>
  </si>
  <si>
    <t>Derechos</t>
  </si>
  <si>
    <t>Aprovechamientos de Tipo Corriente</t>
  </si>
  <si>
    <t>Ingresos por Venta de Bienes y Servicios</t>
  </si>
  <si>
    <t>Ingresos no Comprendidos en las Fracciones de la Ley de Ingresos Causados en Ejercicios Fiscales Anteriores Pendientes de Liquidación o Pago</t>
  </si>
  <si>
    <t>Participaciones, Aportaciones, Transferencias, Asignaciones, Subsidios y Otras Ayudas</t>
  </si>
  <si>
    <t>Participaciones y Aportaciones</t>
  </si>
  <si>
    <t>Transferencia, Asignaciones, Subsidios y Otras Ayudas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</si>
  <si>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</si>
  <si>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</si>
  <si>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</si>
  <si>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</si>
  <si>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</si>
  <si>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</si>
  <si>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</si>
  <si>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</si>
  <si>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</si>
  <si>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</si>
  <si>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</si>
  <si>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</si>
  <si>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</si>
  <si>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</si>
  <si>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</si>
  <si>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</si>
  <si>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</si>
  <si>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</si>
  <si>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</si>
  <si>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</si>
  <si>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</si>
  <si>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 xml:space="preserve">Participaciones y Aportaciones </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</si>
  <si>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</si>
  <si>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</si>
  <si>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</si>
  <si>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</si>
  <si>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</si>
  <si>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</si>
  <si>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</si>
  <si>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</si>
  <si>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</si>
  <si>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</si>
  <si>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</si>
  <si>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</si>
  <si>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</si>
  <si>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y Obsolescencia</t>
  </si>
  <si>
    <t>Aumento por Insuficiencia de Provisiones</t>
  </si>
  <si>
    <t>Otros Gastos</t>
  </si>
  <si>
    <t>Inversión Pública</t>
  </si>
  <si>
    <t>Inversión Pública no Capitalizable</t>
  </si>
  <si>
    <t>Total de Gastos y Otras Pérdidas</t>
  </si>
  <si>
    <t>Resultados del Ejercicio (Ahorro/Desahorro)</t>
  </si>
  <si>
    <t>Estado de Situación Financiera</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</si>
  <si>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</si>
  <si>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</si>
  <si>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</si>
  <si>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</si>
  <si>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</si>
  <si>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</si>
  <si>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</si>
  <si>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</si>
  <si>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</si>
  <si>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</si>
  <si>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</si>
  <si>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</si>
  <si>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</si>
  <si>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</si>
  <si>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</si>
  <si>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</si>
  <si>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</si>
  <si>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</si>
  <si>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</si>
  <si>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Activo No Circulante</t>
  </si>
  <si>
    <t>Pasivo No Circulante</t>
  </si>
  <si>
    <t>Inversiones Financieras a Largo Plazo</t>
  </si>
  <si>
    <t>Cuentas por Pagar a Largo Plazo</t>
  </si>
  <si>
    <t>Derechos a Recibir Efectivo o Equivalentes a Largo Plazo</t>
  </si>
  <si>
    <t>Documentos por Pagar a Largo Plazo</t>
  </si>
  <si>
    <t>Deuda Pública a Largo Plazo</t>
  </si>
  <si>
    <t>Bienes Inmuebles, Infraestructura y Construcciones en Proceso</t>
  </si>
  <si>
    <t>Pasivos Diferidos a Largo Plazo</t>
  </si>
  <si>
    <t>Fondos y Bienes de Terceros en Garantía y/o en Administración a Largo Plazo</t>
  </si>
  <si>
    <t>Bienes Muebles</t>
  </si>
  <si>
    <t>Activos Intangibles</t>
  </si>
  <si>
    <t>Provisiones a Largo Plazo</t>
  </si>
  <si>
    <t>Depreciación, Deterioro y Amortización Acumulada de Bienes</t>
  </si>
  <si>
    <t>Activos Diferidos</t>
  </si>
  <si>
    <t>Total de Pasivos No Circulantes</t>
  </si>
  <si>
    <t>Estimación por Pérdida o Deterioro de Activos no Circulantes</t>
  </si>
  <si>
    <t>Total de Pasivo</t>
  </si>
  <si>
    <t>Otros Activos no Circulantes</t>
  </si>
  <si>
    <t>Hacienda Pública/Patrimonio</t>
  </si>
  <si>
    <t>Hacienda Pública/Patrimonio Contribuido</t>
  </si>
  <si>
    <t>Total de Activos No Circulantes</t>
  </si>
  <si>
    <t>Donaciones de Capital</t>
  </si>
  <si>
    <t>Total de Activos</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</si>
  <si>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</si>
  <si>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</si>
  <si>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</si>
  <si>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</si>
  <si>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</si>
  <si>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</si>
  <si>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</si>
  <si>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</si>
  <si>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</si>
  <si>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</si>
  <si>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</si>
  <si>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 Pasivo y Hacienda Pública/Patrimonio</t>
  </si>
  <si>
    <t>Flujo de Efectivo</t>
  </si>
  <si>
    <t>Estado de Variación en la Hacienda Pública</t>
  </si>
  <si>
    <t>Concepto</t>
  </si>
  <si>
    <t>Hacienda Pública / Patrimonio Contribuido</t>
  </si>
  <si>
    <t>Hacienda Pública / Patrimonio Generado de Ejercicio Anteriores</t>
  </si>
  <si>
    <t>Hacienda Pública / Patrimonio Generado del Ejercicio</t>
  </si>
  <si>
    <t>Ajustes por Cambios de Valor</t>
  </si>
  <si>
    <t>Total</t>
  </si>
  <si>
    <t>Patrimonio Neto Inicial Ajustado del Ejercicio</t>
  </si>
  <si>
    <t>Variaciones de la Hacienda Pública / Patrimonio Neto del Ejercicio</t>
  </si>
  <si>
    <t>Cambios en la Hacienda Pública / Patrimonio Neto del Ejercicio 20XN</t>
  </si>
  <si>
    <t>(PESOS)</t>
  </si>
  <si>
    <t>Estado de Cambios en la Situación Financiera</t>
  </si>
  <si>
    <t>Origen</t>
  </si>
  <si>
    <t>Aplicación</t>
  </si>
  <si>
    <t>Activo</t>
  </si>
  <si>
    <t>Inventario</t>
  </si>
  <si>
    <t>Pasivo</t>
  </si>
  <si>
    <t>HACIENDA PUBLICA/PATRIMONIO</t>
  </si>
  <si>
    <t>Excesos o Insuficiencia en la Actualización de la Hacienda Pública/Patrimonio</t>
  </si>
  <si>
    <t>Estado Analítico del Activo</t>
  </si>
  <si>
    <t>Estado Analítico de la Deuda y Otros Pasivos</t>
  </si>
  <si>
    <t>DENOMINACIÓN DE LAS DEUDAS</t>
  </si>
  <si>
    <t>MONEDA DE CONTRATACIÓN</t>
  </si>
  <si>
    <t>INSTITUCIÓN O PAÍS ACREEDOR</t>
  </si>
  <si>
    <t>SALDO INICIAL DEL PERIODO</t>
  </si>
  <si>
    <t>SALDO FINAL DEL PERIODO</t>
  </si>
  <si>
    <t>DEUDA PÚBLICA</t>
  </si>
  <si>
    <t>Corto Plazo</t>
  </si>
  <si>
    <t>Deuda Interna</t>
  </si>
  <si>
    <t>Instituciones de Crédito</t>
  </si>
  <si>
    <t>Títulos y Valores</t>
  </si>
  <si>
    <t>Arrendamientos Financieros</t>
  </si>
  <si>
    <t>Deuda Externa</t>
  </si>
  <si>
    <t>Organismos Financieros Internacionales</t>
  </si>
  <si>
    <t>Deuda Bilateral</t>
  </si>
  <si>
    <t>Subtotal Corto Plazo</t>
  </si>
  <si>
    <t>Largo Plazo</t>
  </si>
  <si>
    <t>Subtotal Lago Plazo</t>
  </si>
  <si>
    <t>Otros Pasivos</t>
  </si>
  <si>
    <t>Total Deuda y Otros Pasivos</t>
  </si>
  <si>
    <t>Estado Analítico de Ingresos</t>
  </si>
  <si>
    <t>Rubros de los Ingresos</t>
  </si>
  <si>
    <t>(3= 1 +2)</t>
  </si>
  <si>
    <t>Corriente</t>
  </si>
  <si>
    <t>Capital</t>
  </si>
  <si>
    <t>Estado Analítico del Ejercicio Presupuesto de Egresos</t>
  </si>
  <si>
    <t>Ejercicio del Presupuesto</t>
  </si>
  <si>
    <t>Ampliaciones/ (Reducciones)</t>
  </si>
  <si>
    <t>Capítulo del Gasto</t>
  </si>
  <si>
    <t>(3=1+2)</t>
  </si>
  <si>
    <t>Transferencias, Asignaciones, Subsidios y Otras Ayudas</t>
  </si>
  <si>
    <t>Bienes Muebles, Inmuebles e Intangibles</t>
  </si>
  <si>
    <t>Inversiones Financieros y Otras Provisiones</t>
  </si>
  <si>
    <t>Deuda Pública</t>
  </si>
  <si>
    <t>Total del Gasto</t>
  </si>
  <si>
    <t>Sistema Estatal de Evaluación</t>
  </si>
  <si>
    <t xml:space="preserve"> </t>
  </si>
  <si>
    <t>Por Partida del Gasto</t>
  </si>
  <si>
    <t>Partida/Descripción</t>
  </si>
  <si>
    <t>Informe sobre Pasivos Contingentes</t>
  </si>
  <si>
    <t>Notas a los Estados Financieros</t>
  </si>
  <si>
    <t>Endeudamiento Neto</t>
  </si>
  <si>
    <t>Devengado</t>
  </si>
  <si>
    <t xml:space="preserve">     Total de Pasivos Circulantes</t>
  </si>
  <si>
    <t xml:space="preserve">     Total de Activos Circulantes</t>
  </si>
  <si>
    <t>Cargos del Periodo
2</t>
  </si>
  <si>
    <t>Abonos del Periodo
3</t>
  </si>
  <si>
    <t>Variación del Periodo
(4-1)</t>
  </si>
  <si>
    <t>Saldo
Inicial
1</t>
  </si>
  <si>
    <t>Saldo
Final
4 (1+2-3)</t>
  </si>
  <si>
    <t>(1)</t>
  </si>
  <si>
    <t>(2)</t>
  </si>
  <si>
    <t>(4)</t>
  </si>
  <si>
    <t>(5)</t>
  </si>
  <si>
    <t>Contribuciones de Mejoras</t>
  </si>
  <si>
    <t>Productos</t>
  </si>
  <si>
    <t>Aprovechamientos</t>
  </si>
  <si>
    <t>Ingresos por Ventas de Bienes y Servicios</t>
  </si>
  <si>
    <t>Ingresos Derivados de Financiamientos</t>
  </si>
  <si>
    <t xml:space="preserve">     </t>
  </si>
  <si>
    <t>Variación Vs Original</t>
  </si>
  <si>
    <t>Ingresos del Gobierno</t>
  </si>
  <si>
    <t xml:space="preserve">Impuesto </t>
  </si>
  <si>
    <t xml:space="preserve">      Corriente</t>
  </si>
  <si>
    <t xml:space="preserve">      Capital</t>
  </si>
  <si>
    <t>Ingresos de Organismos y  Empresas</t>
  </si>
  <si>
    <t>Cuotas y aportaciones de Seguridad Social</t>
  </si>
  <si>
    <t>Ingresos por ventas de Bienes y Servicios</t>
  </si>
  <si>
    <t>Ingresos  derivados de Financiamiento</t>
  </si>
  <si>
    <t>Ingresos Estimado Original  Anual</t>
  </si>
  <si>
    <t>Ingresos Modificado    Anual</t>
  </si>
  <si>
    <t>Saldo Inicial Caja y Bancos</t>
  </si>
  <si>
    <t>El saldo Inicial de Caja y Bancos es informativo, No SE SUMA EN EL TOTAL.</t>
  </si>
  <si>
    <t>Ampliaciones y Reducciones           (+ ó -)</t>
  </si>
  <si>
    <t>Egresos Aprobado   Anual</t>
  </si>
  <si>
    <t>Egresos Modificado   Anual</t>
  </si>
  <si>
    <t>% de Avance  Anual</t>
  </si>
  <si>
    <t>% Avance Anual</t>
  </si>
  <si>
    <t>Identificacion del crédito o Instrumento</t>
  </si>
  <si>
    <t>Contratacion / Colocación</t>
  </si>
  <si>
    <t>Amortización</t>
  </si>
  <si>
    <t>A</t>
  </si>
  <si>
    <t>B</t>
  </si>
  <si>
    <t>C=A-B</t>
  </si>
  <si>
    <t xml:space="preserve">                       Endeudamiento Neto</t>
  </si>
  <si>
    <t>Créditos Bancarios</t>
  </si>
  <si>
    <t>Total Créditos Bancarios</t>
  </si>
  <si>
    <t>Otros Instrumentos de Deuda</t>
  </si>
  <si>
    <t>Total Otros Instrumentos de Deuda</t>
  </si>
  <si>
    <t>TOTAL</t>
  </si>
  <si>
    <t xml:space="preserve">                       Intereses de la Deuda</t>
  </si>
  <si>
    <t>Pagado</t>
  </si>
  <si>
    <t>Total de Interéses Créditos Bancarios</t>
  </si>
  <si>
    <t>Total Intereses Otros Instrumentos de Deuda</t>
  </si>
  <si>
    <t>Estimado</t>
  </si>
  <si>
    <t>I. Ingresos Presupuestarios</t>
  </si>
  <si>
    <t>2. Ingresos Sector Paraestatal</t>
  </si>
  <si>
    <t>II. Egresos Presupuestarios</t>
  </si>
  <si>
    <t>1. Ingresos Gobierno del Estado</t>
  </si>
  <si>
    <t>3. Egresos del Gobierno del Estado</t>
  </si>
  <si>
    <t>4. Egresos  del Sector Paraestatal</t>
  </si>
  <si>
    <t>III. Balance Presupuestario (Superávit o Déficit)</t>
  </si>
  <si>
    <t>IV. Interéses, Comisiones y Gastos de la Deuda</t>
  </si>
  <si>
    <t>A. Financiamiento</t>
  </si>
  <si>
    <t>B. Amortización de la Deuda</t>
  </si>
  <si>
    <t>C. Endeudamiento o Desendeudamiento   (C=A-B)</t>
  </si>
  <si>
    <t>III. Balance Presupuestario (Superávit o Déficit)  (III= I-II)</t>
  </si>
  <si>
    <t>V. Balance Primario (superávit o Déficit)   (V= III-IV)</t>
  </si>
  <si>
    <t>1. Ingresos Presupuestarios</t>
  </si>
  <si>
    <t>(MAS)</t>
  </si>
  <si>
    <t>2.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</si>
  <si>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</si>
  <si>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</si>
  <si>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</si>
  <si>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</si>
  <si>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</si>
  <si>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Productos de capital</t>
  </si>
  <si>
    <t>Aprovechamientos de capital</t>
  </si>
  <si>
    <t>Ingresos derivados de financiamientos</t>
  </si>
  <si>
    <t>Otros Ingresos presupuestarios no contables</t>
  </si>
  <si>
    <t>4. Ingresos Contables  (4=  1  +  2  -  3 )</t>
  </si>
  <si>
    <t>(MENOS)</t>
  </si>
  <si>
    <t>Efectivo y Equivalentes al Efectivo al Inicio del Ejercicio</t>
  </si>
  <si>
    <t>Efectivo y Equivalentes al Efectivo al Final del Ejercicio</t>
  </si>
  <si>
    <t>Conciliacion entre los Ingresos Presupuestarios y Contables</t>
  </si>
  <si>
    <t>Conciliacion entre los Egresos Presupuestarios y los Gastos Contables</t>
  </si>
  <si>
    <t>1. Total de Egresos Presupuestarios</t>
  </si>
  <si>
    <t xml:space="preserve">2. Egresos Presupuestarios no contables </t>
  </si>
  <si>
    <t>3. Gastos contables no presupuestarios</t>
  </si>
  <si>
    <t>3. Ingresos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</si>
  <si>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</si>
  <si>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</si>
  <si>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</si>
  <si>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</si>
  <si>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</si>
  <si>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</si>
  <si>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Arctivos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</si>
  <si>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</si>
  <si>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</si>
  <si>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</si>
  <si>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</si>
  <si>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</si>
  <si>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</si>
  <si>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</si>
  <si>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Armonización de la deuda pública</t>
  </si>
  <si>
    <t>Adeudos de ejercicios fiscales anteriores (ADEFAS)</t>
  </si>
  <si>
    <t>Otros Egresos Presupuestales No Contables</t>
  </si>
  <si>
    <t>Estimaciones, depreciaciones, deterioros, obsolescencia y amortizaciones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</si>
  <si>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</si>
  <si>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</si>
  <si>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</si>
  <si>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</si>
  <si>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</si>
  <si>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1  -  2  +  3 )</t>
  </si>
  <si>
    <t>(pesos)</t>
  </si>
  <si>
    <t>Los Ingresos Excedentes  se presentan para efectos de cumplimiento de la Ley de Ingresos del Estado y Ley de Contabilidad Gubernamental.</t>
  </si>
  <si>
    <t>El importe reflejado siempre debe ser mayor a cero. Nunca en rojo.</t>
  </si>
  <si>
    <t>A Largo Plazo</t>
  </si>
  <si>
    <t>A Mediano Plazo</t>
  </si>
  <si>
    <t>A Corto Plazo</t>
  </si>
  <si>
    <t xml:space="preserve">Flujos de Efectivo de las Actividades de Operación </t>
  </si>
  <si>
    <t>Contribuciones de mejoras</t>
  </si>
  <si>
    <t>Productos de Tipo Corriente</t>
  </si>
  <si>
    <t>Transferencias, Asignaciones y Subsidios y Otras Ayudas</t>
  </si>
  <si>
    <t>Otros Orígenes de Operación</t>
  </si>
  <si>
    <t>Transferencias al resto del Sector Público</t>
  </si>
  <si>
    <t xml:space="preserve">Subsidios y Subvenciones </t>
  </si>
  <si>
    <t xml:space="preserve">Participaciones </t>
  </si>
  <si>
    <t>Otras Aplicaciones de Operación</t>
  </si>
  <si>
    <t>Flujos Netos de Efectivo por Actividades de Operación</t>
  </si>
  <si>
    <t xml:space="preserve">Flujos de Efectivo de las Actividades de Inversión </t>
  </si>
  <si>
    <t>Otros Orígenes de Inversión</t>
  </si>
  <si>
    <t>Otras Aplicaciones de Inversión</t>
  </si>
  <si>
    <t>Flujos Netos de Efectivo por Actividades de Inversión</t>
  </si>
  <si>
    <t>Flujo de Efectivo de las Actividades de Financiamiento</t>
  </si>
  <si>
    <t>Interno</t>
  </si>
  <si>
    <t>Externo</t>
  </si>
  <si>
    <t xml:space="preserve">   Otros Orígenes de Financiamiento</t>
  </si>
  <si>
    <t>Servicios de la Deuda</t>
  </si>
  <si>
    <t>Otras Aplicaciones de Financiamiento</t>
  </si>
  <si>
    <t>Flujos netos de Efectivo por Actividades de Financiamiento</t>
  </si>
  <si>
    <t xml:space="preserve">Incremento/Disminución Neta en el Efectivo y Equivalentes al Efectivo </t>
  </si>
  <si>
    <t xml:space="preserve">                               Flujo de Fondos, Indicadores Postura Fiscal</t>
  </si>
  <si>
    <t xml:space="preserve">Egresos Devengado </t>
  </si>
  <si>
    <t xml:space="preserve">Egresos Pagado  </t>
  </si>
  <si>
    <t>Código</t>
  </si>
  <si>
    <t>Descripción del Bien</t>
  </si>
  <si>
    <r>
      <t xml:space="preserve">Valor </t>
    </r>
    <r>
      <rPr>
        <b/>
        <i/>
        <u/>
        <sz val="11"/>
        <rFont val="Arial"/>
        <family val="2"/>
      </rPr>
      <t>HISTORICO</t>
    </r>
  </si>
  <si>
    <t>( 6 = 3 - 4 )</t>
  </si>
  <si>
    <t>Subejercicio</t>
  </si>
  <si>
    <t>Clasificación por Objeto del Gasto (Capítulo y Concepto)</t>
  </si>
  <si>
    <t>Clasificación Económica (por Tipo de Gasto)</t>
  </si>
  <si>
    <t>Gasto Corriente</t>
  </si>
  <si>
    <t>Gasto de Capital</t>
  </si>
  <si>
    <t>Amortización del la Deuda y Disminución de Pasivos</t>
  </si>
  <si>
    <t>Clasificación Administrativa (Por Unidad Administrativa)</t>
  </si>
  <si>
    <t>Hoja 2 de 2</t>
  </si>
  <si>
    <t>Hoja 1 de 2</t>
  </si>
  <si>
    <t>Clasificación Administrativa (Por Poderes)</t>
  </si>
  <si>
    <t>Poder Legislativo</t>
  </si>
  <si>
    <t>Poder Judicial</t>
  </si>
  <si>
    <t>Órganos Autónomos</t>
  </si>
  <si>
    <t>Organismos Descentralizados</t>
  </si>
  <si>
    <t>Clasificación Funcional (Finalidad y Función)</t>
  </si>
  <si>
    <t>Gobierno</t>
  </si>
  <si>
    <t>Legislación</t>
  </si>
  <si>
    <t>Justicia</t>
  </si>
  <si>
    <t>Relaciones Exteriores</t>
  </si>
  <si>
    <t>Coordinación de la Politica de Gobierno</t>
  </si>
  <si>
    <t>Asuntos Financieros y Hacendarios</t>
  </si>
  <si>
    <t>Seguridad Nacional</t>
  </si>
  <si>
    <t>Asuntos de Orden Público y Seguridad Interior</t>
  </si>
  <si>
    <t>Otros Servicios Generales</t>
  </si>
  <si>
    <t>Desarrollo Social</t>
  </si>
  <si>
    <t>Protección Ambiental</t>
  </si>
  <si>
    <t>Viviendas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</si>
  <si>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</si>
  <si>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</si>
  <si>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</si>
  <si>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</si>
  <si>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</si>
  <si>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</si>
  <si>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</si>
  <si>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</si>
  <si>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Transporte</t>
  </si>
  <si>
    <t>Turismo</t>
  </si>
  <si>
    <t>Ciencia, Tencología e Innovación</t>
  </si>
  <si>
    <t>Otras Industrias y Otros Asuntos Económicos</t>
  </si>
  <si>
    <t>Otras No Clasificadas en funciones anteriores</t>
  </si>
  <si>
    <t>Transacdciones de la Deuda Pública / Costo financiero de la Deuda</t>
  </si>
  <si>
    <t>Transferencias, Participaciones y Aportaciones entre Diferentes Niveles y Órdenes de gobierno</t>
  </si>
  <si>
    <t>Saneamiento del Sistema Financiero</t>
  </si>
  <si>
    <t>Adeudos de ejercicios Fiscales Anteriores</t>
  </si>
  <si>
    <t>Poder Ejecutivo</t>
  </si>
  <si>
    <t>Minería, Manufacturas y Construcción</t>
  </si>
  <si>
    <t>Programas</t>
  </si>
  <si>
    <t>Gasto Por Categoría Programática</t>
  </si>
  <si>
    <t xml:space="preserve">   Subsidios:</t>
  </si>
  <si>
    <t>Sector Social y Privado o Estados y Municipios</t>
  </si>
  <si>
    <t>Sujetos a Reglas de Operación</t>
  </si>
  <si>
    <t>Otros Subsidios</t>
  </si>
  <si>
    <t xml:space="preserve">   Desempeño de las Funciones:</t>
  </si>
  <si>
    <t>Prestación de Servicios Públicos</t>
  </si>
  <si>
    <t>Provisión de Bienes Públics</t>
  </si>
  <si>
    <t>Planeación, Seguimiento y Evaluación de Políticas Públicas</t>
  </si>
  <si>
    <t>Promoción y Fomento</t>
  </si>
  <si>
    <t>Regulación y Supervisión</t>
  </si>
  <si>
    <t>Funciones de las Fuerzas Armadas (Unicamente el Gobierno Federal)</t>
  </si>
  <si>
    <t>Específicos</t>
  </si>
  <si>
    <t>Proyectos de Inversión</t>
  </si>
  <si>
    <t xml:space="preserve">   Administrativos y de Apoyos</t>
  </si>
  <si>
    <t>Apoyo al Proceso Presupuestario y para Mejorar la Eficiencia Institucional</t>
  </si>
  <si>
    <t>Apoyo a la Función Pública y al Mejoramiento de la Gestión</t>
  </si>
  <si>
    <t>Operaciones Ajenas</t>
  </si>
  <si>
    <t xml:space="preserve">   Compromisos</t>
  </si>
  <si>
    <t>Obligaciones de Cumplimiento de Resolición Jurisdiccional</t>
  </si>
  <si>
    <t>Desastres Naturales</t>
  </si>
  <si>
    <t xml:space="preserve">   Obligaciones</t>
  </si>
  <si>
    <t>Pensiones y Juvilaciones</t>
  </si>
  <si>
    <t>Aportaciones a la Seguridad Social</t>
  </si>
  <si>
    <t>Aportaciones a Fondos de Estabilización</t>
  </si>
  <si>
    <t>Aportaciones a Fondos de Inversión y Reestructura de Pensiones</t>
  </si>
  <si>
    <t xml:space="preserve">   Programas de gasto Federalizado ( Gobierno Federal)</t>
  </si>
  <si>
    <t>Gasto Federalizado</t>
  </si>
  <si>
    <t xml:space="preserve">   Participaciones a Entidades Federativas y Municipios</t>
  </si>
  <si>
    <t xml:space="preserve">   Costo Financiero, Deuda y Apoyo a Deudores y Ahorradores de la Banca</t>
  </si>
  <si>
    <t xml:space="preserve">   Adeudos de Ejercicios Fiscales Anteriores</t>
  </si>
  <si>
    <t>Hoja 3 de 3</t>
  </si>
  <si>
    <t>Hoja 2 de 3</t>
  </si>
  <si>
    <t>Hoja 1 de __</t>
  </si>
  <si>
    <t>Hoja 1 de 3</t>
  </si>
  <si>
    <t>Relación de Bienes que Componen su Patrimonio</t>
  </si>
  <si>
    <t>Combustibles y Energía</t>
  </si>
  <si>
    <t>Comunicaciones</t>
  </si>
  <si>
    <t>ETCA-I-01</t>
  </si>
  <si>
    <t>ETCA-II-10</t>
  </si>
  <si>
    <t>ETCA-II-11</t>
  </si>
  <si>
    <t>ETCA-II-12</t>
  </si>
  <si>
    <t xml:space="preserve">                      Sistema Estatal de Evaluación</t>
  </si>
  <si>
    <t>Gastos por proyectos de Inversión</t>
  </si>
  <si>
    <t>GASTO DE INVERSION EJERCIDO:</t>
  </si>
  <si>
    <t xml:space="preserve">NOMBRE DEL PROYECTO </t>
  </si>
  <si>
    <r>
      <t>Transferencias, Asignaciones, Subsidios y Otras Ayudas</t>
    </r>
    <r>
      <rPr>
        <b/>
        <u/>
        <sz val="10"/>
        <color theme="1"/>
        <rFont val="Arial Narrow"/>
        <family val="2"/>
      </rPr>
      <t xml:space="preserve"> FEDERALES</t>
    </r>
  </si>
  <si>
    <r>
      <t xml:space="preserve">Transferencias, Asignaciones, Subsidios y Otras Ayudas </t>
    </r>
    <r>
      <rPr>
        <b/>
        <u/>
        <sz val="10"/>
        <color theme="1"/>
        <rFont val="Arial Narrow"/>
        <family val="2"/>
      </rPr>
      <t>ESTATALES</t>
    </r>
  </si>
  <si>
    <r>
      <t xml:space="preserve">Transferencias, Asignaciones, Subsidios y Otras Ayudas, </t>
    </r>
    <r>
      <rPr>
        <b/>
        <u/>
        <sz val="10"/>
        <color theme="1"/>
        <rFont val="Arial Narrow"/>
        <family val="2"/>
      </rPr>
      <t>FEDERALES</t>
    </r>
  </si>
  <si>
    <r>
      <t xml:space="preserve">Transferencias, Asignaciones, Subsidios y Otras Ayudas, </t>
    </r>
    <r>
      <rPr>
        <b/>
        <u/>
        <sz val="10"/>
        <color theme="1"/>
        <rFont val="Arial Narrow"/>
        <family val="2"/>
      </rPr>
      <t>ESTATALES</t>
    </r>
  </si>
  <si>
    <t>SERVICIOS  PERSONALES</t>
  </si>
  <si>
    <t>REMUNERACIONES AL PERSONAL DE CARACTER PERMANENTE</t>
  </si>
  <si>
    <t>SUELDOS</t>
  </si>
  <si>
    <t>COMPENSACION POR RIESGO PROFESIONAL</t>
  </si>
  <si>
    <t>AYUDA HABITACION</t>
  </si>
  <si>
    <t>AYUDA DESPENSA</t>
  </si>
  <si>
    <t>REMUNERACIONES AL PERSONAL DE CARACTER TRANSITORIO</t>
  </si>
  <si>
    <t>SUELDO BASE AL PERSONAL EVENTUAL</t>
  </si>
  <si>
    <t>RETRIBUCIONES ADICIONALES Y ESPECIALES</t>
  </si>
  <si>
    <t>PRIMAS Y ACREDITACIONES POR AÑOS DE SERVICIO EFECTIVOS PRESTADOS AL PERSONAL</t>
  </si>
  <si>
    <t>PRIMA VACACIONAL</t>
  </si>
  <si>
    <t>GRATIFICACION POR FIN DE AÑO</t>
  </si>
  <si>
    <t>ESTIMULOS AL PERSONAL DE CONFIANZA</t>
  </si>
  <si>
    <t>COMPENSACION POR AJUSTE DE CALENDARIO</t>
  </si>
  <si>
    <t>COMPENSACION POR BONO NAVIDEÑO</t>
  </si>
  <si>
    <t>APORTACIONES DE SEGURIDAD SOCIAL</t>
  </si>
  <si>
    <t>CUOTAS POR SERVICIO MEDICO DEL ISSSTESON</t>
  </si>
  <si>
    <t>CUOTAS POR SEGURO DE VIDA AL ISSSTESON</t>
  </si>
  <si>
    <t>CUOTAS POR SEGURO DE RETIRO AL ISSSTESON</t>
  </si>
  <si>
    <t>ASIGNACION PARA PRESTAMOS A CORTO PLAZO</t>
  </si>
  <si>
    <t>ASIGNACION PARA PRESTAMOS PRENDARIOS</t>
  </si>
  <si>
    <t>OTRAS PRESTACIONES DE SEGURIDAD SOCIAL</t>
  </si>
  <si>
    <t>GASTO DE INFRAESTRUCTURA HOSPITALARIA</t>
  </si>
  <si>
    <t>CUOTAS AL  FOVISSSTESON</t>
  </si>
  <si>
    <t>PAGAS DE DEFUNSION, PENSIONES Y JUBILACIONES</t>
  </si>
  <si>
    <t>MATERIALES Y SUMINISTROS</t>
  </si>
  <si>
    <t>MATERIALES DE ADMINISTRACION, EMISIÓN DE DOCUMENTO</t>
  </si>
  <si>
    <t>MATERIALES, UTILES Y EQUIPOS MENORES DE OFICINA</t>
  </si>
  <si>
    <t>MATERIALES Y UTILES DE IMPESION Y REPRODUCCION</t>
  </si>
  <si>
    <t>MATERIALES, UTILES PARA EL PROCESAMIENTO DE EQUIPOS Y BIENES INFORMATICOS</t>
  </si>
  <si>
    <t>MATERIAL PARA INFORMACION</t>
  </si>
  <si>
    <t>MATERIAL DE LIMPIEZA</t>
  </si>
  <si>
    <t>PLACAS, ENGOMADOS, CALCAMONIAS Y HOLOGRAMAS</t>
  </si>
  <si>
    <t>ALIMENTOS Y UTENSILIOS</t>
  </si>
  <si>
    <t>PRODUCTOS ALIMENTICIOS PARA EL PERSONAL EN LAS INSTALACIONES</t>
  </si>
  <si>
    <t>ADQUISICION DE AGUA POTABLE</t>
  </si>
  <si>
    <t>UTENSILIOS PARA EL SERVICIO DE ALIMENTACION</t>
  </si>
  <si>
    <t>MATERIALES Y ARTICULOS DE CONSTRUCCIÓN Y REPARACIÓ</t>
  </si>
  <si>
    <t>MATERIALES COMPLEMENTARIOS</t>
  </si>
  <si>
    <t>OTROS MATERIALES Y ARTICULOS DE CONSTRUCCION Y REPARACION</t>
  </si>
  <si>
    <t>PRODUCTOS QUIMICOS, FARMACEUTICOS Y DE LABORATORIO</t>
  </si>
  <si>
    <t>MEDICINAS Y PRODUCTOS FAMACEUTICOS</t>
  </si>
  <si>
    <t>COMBUSTIBLES, LUBRICANTES Y ADITIVOS</t>
  </si>
  <si>
    <t>COMBUSTIBLES</t>
  </si>
  <si>
    <t>LUBRICANTES Y ADITIVOS</t>
  </si>
  <si>
    <t>VESTUARIO, BLANCOS, PRENDAS DE PROTECCION Y ARTICULOS DEPORTIVOS</t>
  </si>
  <si>
    <t>VESTUARIO Y UNIFORMES</t>
  </si>
  <si>
    <t>HERRAMIENTAS, REFACCIONES Y ACCESORIOS MENORES</t>
  </si>
  <si>
    <t>HERRAMIENTAS MENORES</t>
  </si>
  <si>
    <t>REFACCIONES Y ACCESORIOS MENORES DE EDIFICIOS</t>
  </si>
  <si>
    <t>REFACC Y ACCS MENORES DE EQ DE COMPUTO Y TEC DE INF</t>
  </si>
  <si>
    <t>REFACC Y ACCS MENORES DE EQ DE TRANSPORTE</t>
  </si>
  <si>
    <t>SERVICIOS GENERALES</t>
  </si>
  <si>
    <t>SERVICIOS BASICOS</t>
  </si>
  <si>
    <t>ENERGIA ELECTRICA</t>
  </si>
  <si>
    <t>AGUA</t>
  </si>
  <si>
    <t>TELEFONIA TRADICIONAL</t>
  </si>
  <si>
    <t>TELEFONIA CELULAR</t>
  </si>
  <si>
    <t>SERVICIO DE TELECOMUNICACIONES</t>
  </si>
  <si>
    <t>SERV DE ACCESO A INTERNET, REDES Y PROC DE INFORMACION</t>
  </si>
  <si>
    <t>SERVICIO POSTAL</t>
  </si>
  <si>
    <t>SERVICIO DE ARRENDAMIENTO</t>
  </si>
  <si>
    <t>ARRENDAMIENTO DE EDIFICIOS</t>
  </si>
  <si>
    <t>ARRENDAMIENTO DE MUEBLES, MAQUINARIA Y EQUIPO</t>
  </si>
  <si>
    <t>ARRENDAMIENTO DE EQUIPO DE TRANSPORTE</t>
  </si>
  <si>
    <t>PATENTES Y REGALIAS</t>
  </si>
  <si>
    <t>SERVICIOS PROFESIONALES, CIENTIFICOS, TECNICOS Y O</t>
  </si>
  <si>
    <t>SERVICIOS LEGALES, DE CONTABILIDAD, AUDITORIAS RELACIONADOS</t>
  </si>
  <si>
    <t>SERVICIOS DE DISEÑO , ARQUITECTURA, INGENIERIA Y SERVICOS RELACIONADOS</t>
  </si>
  <si>
    <t>SERVICIO DE INFORMATICA</t>
  </si>
  <si>
    <t>SERVICIO DE CAPACITACION</t>
  </si>
  <si>
    <t>IMPRESIONES Y PUBLICACIONES OFICIALES</t>
  </si>
  <si>
    <t>SERVICIO DE VIGILANCIA</t>
  </si>
  <si>
    <t>SERVICIOS FINANCIEROS, BANCARIOS Y COMERCIALES</t>
  </si>
  <si>
    <t>SERVICIOS FINANCIEROS Y BANCARIOS</t>
  </si>
  <si>
    <t>SEGURO DE BIENES PATRIMONIALES</t>
  </si>
  <si>
    <t>FLETES Y MANIOBRAS</t>
  </si>
  <si>
    <t>COMISIONES POR VENTA</t>
  </si>
  <si>
    <t>SERVICIOS DE INSTALACION, REP., MANT. Y CONSERVACI</t>
  </si>
  <si>
    <t>MANTENIMIENTO Y CONSERVACION DE INMUEBLES</t>
  </si>
  <si>
    <t>MANTENIMIENTO Y CONSERVACION DE MOBILIARIO Y EQUIPO</t>
  </si>
  <si>
    <t>INSTALACIONES</t>
  </si>
  <si>
    <t>MANTENIMIENTO Y CONSERVACION DE BIENES INFORMATICOS</t>
  </si>
  <si>
    <t>MANTENIMIENTO Y CONSERVACION DE EQUIPO DE TRANSPORTE</t>
  </si>
  <si>
    <t>MANTENIMIENTO Y CONSERVACION DE MAQUINARIA Y EQUIPO</t>
  </si>
  <si>
    <t>SERVICIOS DE JARDINERIA Y FUMIGACION</t>
  </si>
  <si>
    <t>SERVICIOS DE COMUNICACIÓN SOCIAL Y PUBLICIDAD</t>
  </si>
  <si>
    <t>DIFUSION POR RADIO, TELEVISION Y OTROS MEDIOS DE MENSAJES SOBRE PROGRAMAS Y ACTIVIDADES GUBERNAMENTALES</t>
  </si>
  <si>
    <t>SERVICIOS DE TRASLADO Y VIATICOS</t>
  </si>
  <si>
    <t>PASAJES AEREOS</t>
  </si>
  <si>
    <t>PASAJES TERRESTRES</t>
  </si>
  <si>
    <t>VIATICOS EN EL PAIS</t>
  </si>
  <si>
    <t>GASTOS DE CAMINO</t>
  </si>
  <si>
    <t>CUOTAS</t>
  </si>
  <si>
    <t>SERVICIOS OFICIALES</t>
  </si>
  <si>
    <t>GASTOS CEREMONIALES</t>
  </si>
  <si>
    <t>CONGRESOS Y CONVENCIONES</t>
  </si>
  <si>
    <t>OTROS SERVICIOS GENERALES</t>
  </si>
  <si>
    <t>IMPUESTOS Y DERECHOS</t>
  </si>
  <si>
    <t>SERVICIOS FUNERARIOS</t>
  </si>
  <si>
    <t>BIENES MUEBLES, INMUEBLES E INTANGIBLES</t>
  </si>
  <si>
    <t>MOBILIARIO Y EQUIPO DE ADMINISTRACION</t>
  </si>
  <si>
    <t>MOBILIARIO</t>
  </si>
  <si>
    <t>MOBILIARIO EQUIPO EDUCACIONAL Y RECREATIVO</t>
  </si>
  <si>
    <t>CAMARAS FOTOGRAFICAS Y VIDEOS</t>
  </si>
  <si>
    <t>INVERSION PUBLICA</t>
  </si>
  <si>
    <t>DVISION DE TERRENOS  Y CONSTRUCCION DE OBRAS DE URBANIZACION</t>
  </si>
  <si>
    <t>CECOP</t>
  </si>
  <si>
    <t>EDIFICACION HABITACIONAL</t>
  </si>
  <si>
    <t>CONSTRUCCION Y AMPLIACION FONHAPO</t>
  </si>
  <si>
    <t>EDIFICACION NO HABITACIONAL</t>
  </si>
  <si>
    <t>PROYECTOS DEPORTIVOS ESTATALES, INFRAESTRUCTURAS DEPORTIVAS FED (INFRAESTRUCTURA Y EQ. EN MATERIA DE CULTURA, DEPORTE Y RECREACION )</t>
  </si>
  <si>
    <t>GASTOS INDIRECTOS FED (INDIRECTOS PARA OBRAS DE EDIFICACION NO HABITACIONAL )</t>
  </si>
  <si>
    <t>CONSTRUCCION</t>
  </si>
  <si>
    <t>AMPLIACION</t>
  </si>
  <si>
    <t>INFRAESTRUCTURA Y EQUIPAMIENTO EN MATERIA DE CULTURA , DEPORTE Y RECREACION</t>
  </si>
  <si>
    <t>INFRAESTRUCTURA Y EQUIPAMIENTO EN MATERIA DE EDUCACION PREESCOLAR</t>
  </si>
  <si>
    <t>INFRAESTRUCTURA Y EQUIPAMIENTO EN MATERIA DE EDUCACION PRIMARIA</t>
  </si>
  <si>
    <t>INFRAESTRUCTURA Y EQUIPAMIENTO EN MATERIA DE EDUCACION SECUNDARIA</t>
  </si>
  <si>
    <t>INFRAESTRUCTURA Y EQUIPAMIENTO EN MATERIA DE EDUCACION SUPERIOR</t>
  </si>
  <si>
    <t>SUPERVICION Y CONTROL DE CALIDAD</t>
  </si>
  <si>
    <t>Hacienda Pública / Patrimonio Neto Final del Ejercicio 2014</t>
  </si>
  <si>
    <t>Saldo Neto en la Hacienda Pública / Patrimonio 2015</t>
  </si>
  <si>
    <t>APORTACIONES PARA LA ATENCION DE ENFERMEDADES PREEXISTENTES</t>
  </si>
  <si>
    <t>REMODELACION Y REHABILITACION</t>
  </si>
  <si>
    <t>SUPERVISION Y CONTROL DE CALIDAD</t>
  </si>
  <si>
    <t>EJECUCION DE OBRA</t>
  </si>
  <si>
    <t>DIVISION DE TERRENOS Y CONSTRUCCION DE OBRAS DE URBANIZACION</t>
  </si>
  <si>
    <t>EJECUCION DE PROYECTOS PRODUCTIVOS NO INCLUIDOS EN CONCEPTOS ANTERIORES DE ESTE CAPITULO</t>
  </si>
  <si>
    <t>TOTALES</t>
  </si>
  <si>
    <t>CONSTRUCCION DE OBRAS PARA EL ABASTECIMIENTO DE AGUA , PETROLEO , GAS, ELECTRICIDAD Y TELECOMUNICACION</t>
  </si>
  <si>
    <t>INFRAESTRUCTURA PARA GENERACION Y TRANSFORMACION DE ENERGIA ELECTRICA</t>
  </si>
  <si>
    <t>COORDINACION GENERAL</t>
  </si>
  <si>
    <t>DIRECCION GENERAL DE CONCERTACION Y APOYO TECNICO</t>
  </si>
  <si>
    <t>DIRECCON GENERAL DE ADMINISTRACION Y FINANZAS</t>
  </si>
  <si>
    <t>DIRECCION GENERAL DE ORGANIZACION SOCIAL</t>
  </si>
  <si>
    <t>NO APLICA</t>
  </si>
  <si>
    <t>CONSEJO ESTATAL DE CONCERTACION PARA LA OBRA PUBLICA</t>
  </si>
  <si>
    <t>CONSEJO ESTATAL DE CONCERTACION PARA LA CUENTA PUBLICA</t>
  </si>
  <si>
    <t>CECOP 11</t>
  </si>
  <si>
    <t>FORD EXPLORER 2005 BLANCA</t>
  </si>
  <si>
    <t>CECOP 08</t>
  </si>
  <si>
    <t>FORD PICK UP LOBO 2007</t>
  </si>
  <si>
    <t>CECOP 12</t>
  </si>
  <si>
    <t>FORD RANGER 2005 (Azul Marino)</t>
  </si>
  <si>
    <t>CECOP 14</t>
  </si>
  <si>
    <t>FORD RANGER 2005 (Plata Metalico)</t>
  </si>
  <si>
    <t>CECOP 16</t>
  </si>
  <si>
    <t>FORD RANGER 2007 (Blanco)</t>
  </si>
  <si>
    <t>CECOP 20</t>
  </si>
  <si>
    <t>FORD FOCUS 2007</t>
  </si>
  <si>
    <t>CECOP 21</t>
  </si>
  <si>
    <t>FORD EXPLORER 2008 PLATA</t>
  </si>
  <si>
    <t>CECOP 23</t>
  </si>
  <si>
    <t>CHEVROLET SUBURBAN 2010</t>
  </si>
  <si>
    <t>CECOP 25</t>
  </si>
  <si>
    <t>CHEVROLET MONZA 2010 (BLANCO)</t>
  </si>
  <si>
    <t>CECOP 26</t>
  </si>
  <si>
    <t>CECOP 24</t>
  </si>
  <si>
    <t>CECOP 29</t>
  </si>
  <si>
    <t>CHEVROLET MONZA 2011 (PLATA)</t>
  </si>
  <si>
    <t>CECOP 30</t>
  </si>
  <si>
    <t>CECOP 31</t>
  </si>
  <si>
    <t>CEC0001</t>
  </si>
  <si>
    <t>LIBRERO EMPOTRADO P/CARPETAS</t>
  </si>
  <si>
    <t>CEC0003</t>
  </si>
  <si>
    <t>MODULO COMPUTACIONAL NEGRO CAOBA</t>
  </si>
  <si>
    <t>CEC0004</t>
  </si>
  <si>
    <t>ARCHIVERO 3 GAVETAS</t>
  </si>
  <si>
    <t>CEC0005</t>
  </si>
  <si>
    <t>SILLA DE VISITA TELA NEGRA</t>
  </si>
  <si>
    <t>CEC0006</t>
  </si>
  <si>
    <t>CEC0007</t>
  </si>
  <si>
    <t>CEC0008</t>
  </si>
  <si>
    <t>CEC0009</t>
  </si>
  <si>
    <t>CEC0010</t>
  </si>
  <si>
    <t>SILLÓN EJECUTIVO ALTO C/BRAZO FIJO</t>
  </si>
  <si>
    <t>CEC0011</t>
  </si>
  <si>
    <t>CREDENZA CON 4 CAJONES</t>
  </si>
  <si>
    <t>CEC0012</t>
  </si>
  <si>
    <t>MESA REDONDA</t>
  </si>
  <si>
    <t>CEC0014</t>
  </si>
  <si>
    <t>CPU GENERICO</t>
  </si>
  <si>
    <t>CEC0015</t>
  </si>
  <si>
    <t>MONITOR 19"</t>
  </si>
  <si>
    <t>CEC0016</t>
  </si>
  <si>
    <t>EQUIPO DE SONIDO C/ BOCINA, PEDESTAL Y MICROFONO</t>
  </si>
  <si>
    <t>CEC0017</t>
  </si>
  <si>
    <t>SILLA C/RUEDITAS COLOR NEGRO Y DESC/BRAZOS</t>
  </si>
  <si>
    <t>CEC0018</t>
  </si>
  <si>
    <t>ESCRITORIO EJECUTIVO</t>
  </si>
  <si>
    <t>CEC0019</t>
  </si>
  <si>
    <t>SILLA VISITA</t>
  </si>
  <si>
    <t>CEC0021</t>
  </si>
  <si>
    <t>COMPUTADORA PERSONAL DE ESCRITORIO</t>
  </si>
  <si>
    <t>CEC0022</t>
  </si>
  <si>
    <t>MONITOR 18.5" 6185HV</t>
  </si>
  <si>
    <t>CEC0023</t>
  </si>
  <si>
    <t>MESITA P/CAFÉ</t>
  </si>
  <si>
    <t>CEC0024</t>
  </si>
  <si>
    <t>LIBRERO 3 GAVETAS, 2 PUERTAS</t>
  </si>
  <si>
    <t>CEC0026</t>
  </si>
  <si>
    <t>CEC0027</t>
  </si>
  <si>
    <t>ESCRITORIO C/CREDENZA 4 CAJONES</t>
  </si>
  <si>
    <t>CEC0028</t>
  </si>
  <si>
    <t>SILLÓN EJECUTIVO C/RUEDITAS COLOR NEGRO</t>
  </si>
  <si>
    <t>CEC0029</t>
  </si>
  <si>
    <t>CEC0030</t>
  </si>
  <si>
    <t>CONJUNTO SECRETARIAL EN ESCUADRA DE 1.60 X 1.50</t>
  </si>
  <si>
    <t>CEC0033</t>
  </si>
  <si>
    <t>CEC0034</t>
  </si>
  <si>
    <t>COMPUTADORA</t>
  </si>
  <si>
    <t>CEC0035</t>
  </si>
  <si>
    <t>ESCRITORIO PENINSULAR DE 108 X .75 X .75 CON LATERAL</t>
  </si>
  <si>
    <t>CEC0036</t>
  </si>
  <si>
    <t xml:space="preserve">SILLÓN NEGRO C/DES. BRAZOS </t>
  </si>
  <si>
    <t>CEC0037</t>
  </si>
  <si>
    <t>ARCHIVERO VERTICAL 3 GAVETAS</t>
  </si>
  <si>
    <t>CEC0038</t>
  </si>
  <si>
    <t>MESA PARA EQUIPO DE IMPRESIÓN</t>
  </si>
  <si>
    <t>CEC0039</t>
  </si>
  <si>
    <t>SCANNER PHOTOSMART</t>
  </si>
  <si>
    <t>CEC0040</t>
  </si>
  <si>
    <t>IMPRESORA HP DESJET 6540</t>
  </si>
  <si>
    <t>CEC0042</t>
  </si>
  <si>
    <t>IMPRESORA LASER COLOR MAGICOLOR 5550</t>
  </si>
  <si>
    <t>CEC0044</t>
  </si>
  <si>
    <t>CEC0045</t>
  </si>
  <si>
    <t>SILLA DE VISITA NEGRA C/RUEDITAS</t>
  </si>
  <si>
    <t>CEC0046</t>
  </si>
  <si>
    <t>CEC0047</t>
  </si>
  <si>
    <t>ARCHIVERO 2 CAJONES</t>
  </si>
  <si>
    <t>CEC0048</t>
  </si>
  <si>
    <t>"U" EJECUTIVA DE 1.6 X 2.2</t>
  </si>
  <si>
    <t>CEC0050</t>
  </si>
  <si>
    <t>CEC0052</t>
  </si>
  <si>
    <t>SILLA C/ RUEDITAS</t>
  </si>
  <si>
    <t>CEC0053</t>
  </si>
  <si>
    <t>MODULO DE TRABAJO DE 1.2 X .6</t>
  </si>
  <si>
    <t>CEC0054</t>
  </si>
  <si>
    <t>COMPUTADORA   INSPIRON  560 SLIM</t>
  </si>
  <si>
    <t>CEC0055</t>
  </si>
  <si>
    <t>MONITOR 17"</t>
  </si>
  <si>
    <t>CEC0057</t>
  </si>
  <si>
    <t>LIBRERO CON 4 PUERTAS</t>
  </si>
  <si>
    <t>CEC0058</t>
  </si>
  <si>
    <t>MODULO ESCRITORIO 2 CAJONES</t>
  </si>
  <si>
    <t>CEC0059</t>
  </si>
  <si>
    <t>IMPRESORA LASERJET P1606</t>
  </si>
  <si>
    <t>CEC0060</t>
  </si>
  <si>
    <t>MESITA PARA IMPRESORA</t>
  </si>
  <si>
    <t>CEC0062</t>
  </si>
  <si>
    <t>CAJA FUERTE</t>
  </si>
  <si>
    <t>CEC0063</t>
  </si>
  <si>
    <t>LIBRERO DE MADERA 6 NIVELES</t>
  </si>
  <si>
    <t>CEC0064</t>
  </si>
  <si>
    <t>CEC0065</t>
  </si>
  <si>
    <t>MONITOR  LCD</t>
  </si>
  <si>
    <t>CEC0067</t>
  </si>
  <si>
    <t>SILLA DE VISITA TELA NEGRA C/DESCANZABRAZOS</t>
  </si>
  <si>
    <t>CEC0068</t>
  </si>
  <si>
    <t>CEC0069</t>
  </si>
  <si>
    <t>ARCHIVERO DE 3 GAVETAS  T/OF</t>
  </si>
  <si>
    <t>CEC0070</t>
  </si>
  <si>
    <t>MESA ESQUINERA DE .60 X .60</t>
  </si>
  <si>
    <t>CEC0071</t>
  </si>
  <si>
    <t>SILLÓN VISITA 3 PLAZAS</t>
  </si>
  <si>
    <t>CEC0072</t>
  </si>
  <si>
    <t>IMPRESORA LASERJET CP2025 COLOR</t>
  </si>
  <si>
    <t>CEC0075</t>
  </si>
  <si>
    <t>CREDENZA 4 CAJONES</t>
  </si>
  <si>
    <t>CEC0076</t>
  </si>
  <si>
    <t>ESCRITORIO SECRETARIAL</t>
  </si>
  <si>
    <t>CEC0077</t>
  </si>
  <si>
    <t>ESCRITORIO PENINSULAR DE 1.60 X .60 X .75 CAOBA NEGRO</t>
  </si>
  <si>
    <t>CEC0078</t>
  </si>
  <si>
    <t>ESCRITORIO BASE ALUMINIO CON VIDRIO</t>
  </si>
  <si>
    <t>CEC0079</t>
  </si>
  <si>
    <t>IMPRESORA COLOR</t>
  </si>
  <si>
    <t>CEC0080</t>
  </si>
  <si>
    <t>LIBRERO C/PEDESTAL 9 CAJONES 1.80 X 2.07 X 0.60 MTS.</t>
  </si>
  <si>
    <t>CEC0081</t>
  </si>
  <si>
    <t>SILLÓN EJECUTIVO C/DESC. BRAZOS C/RUEDITAS RE 1900</t>
  </si>
  <si>
    <t>CEC0082</t>
  </si>
  <si>
    <t>SILLÓN DE VISITA 3 PLAZAS COLOR VERDE</t>
  </si>
  <si>
    <t>CEC0083</t>
  </si>
  <si>
    <t>SILLÓN DE VISITA 1 PLAZA COLOR VERDE</t>
  </si>
  <si>
    <t>CEC0084</t>
  </si>
  <si>
    <t>SILLA PARIS COLOR BEIGE</t>
  </si>
  <si>
    <t>CEC0085</t>
  </si>
  <si>
    <t>CEC0087</t>
  </si>
  <si>
    <t>COMPUTADORA GENERICA CON DVDRW</t>
  </si>
  <si>
    <t>CEC0089</t>
  </si>
  <si>
    <t>CEC0091</t>
  </si>
  <si>
    <t>IMPRESORA</t>
  </si>
  <si>
    <t>CEC0092</t>
  </si>
  <si>
    <t>CONJUNTO PENINSULAR 1.2 X .60 X .75 CON LATERAL Y CAJONERA</t>
  </si>
  <si>
    <t>CEC0093</t>
  </si>
  <si>
    <t>IMPRESORA DESKJET</t>
  </si>
  <si>
    <t>CEC0094</t>
  </si>
  <si>
    <t>SILLÓN SECRETARIAL VINIPIEL C/DESC. BRAZOS</t>
  </si>
  <si>
    <t>CEC0095</t>
  </si>
  <si>
    <t>LOVE SEAT COLOR NEGRO</t>
  </si>
  <si>
    <t>CEC0096</t>
  </si>
  <si>
    <t>CEC0099</t>
  </si>
  <si>
    <t>CEC0100</t>
  </si>
  <si>
    <t>CEC0101</t>
  </si>
  <si>
    <t>CEC0102</t>
  </si>
  <si>
    <t>COMPUTADORA C/LECTOR DE TARJETAS COLOR NEGRO</t>
  </si>
  <si>
    <t>CEC0103</t>
  </si>
  <si>
    <t>CEC0104</t>
  </si>
  <si>
    <t>SCANER</t>
  </si>
  <si>
    <t>CEC0105</t>
  </si>
  <si>
    <t>CEC0106</t>
  </si>
  <si>
    <t>MÓDULO 4 ESTACIONES DE TRABAJO CON CREDENZA 3 CAJONES</t>
  </si>
  <si>
    <t>CEC0107</t>
  </si>
  <si>
    <t>CEC0108</t>
  </si>
  <si>
    <t>COMPUTADORA LAPTOP  COLOR GRIS METALICO HP435</t>
  </si>
  <si>
    <t>CEC0110</t>
  </si>
  <si>
    <t>CEC0112</t>
  </si>
  <si>
    <t>CEC0116</t>
  </si>
  <si>
    <t>MONITOR - COLOR NEGRO 15"</t>
  </si>
  <si>
    <t>CEC0118</t>
  </si>
  <si>
    <t>ESCRITORIO PENINSULAR CON LIBRERO</t>
  </si>
  <si>
    <t>CEC0119</t>
  </si>
  <si>
    <t>CEC0120</t>
  </si>
  <si>
    <t>CEC0121</t>
  </si>
  <si>
    <t>SILLÓN CON DESCANZA BRAZOS</t>
  </si>
  <si>
    <t>CEC0122</t>
  </si>
  <si>
    <t>CEC0123</t>
  </si>
  <si>
    <t>LIBRERO EMPOTRADO COLOR NEGRO</t>
  </si>
  <si>
    <t>CEC0124</t>
  </si>
  <si>
    <t>CEC0125</t>
  </si>
  <si>
    <t>SILLÓN C/DESC. BRAZOS</t>
  </si>
  <si>
    <t>CEC0127</t>
  </si>
  <si>
    <t>MONITOR 18.5"</t>
  </si>
  <si>
    <t>CEC0128</t>
  </si>
  <si>
    <t>CEC0129</t>
  </si>
  <si>
    <t xml:space="preserve">IMPRESORA </t>
  </si>
  <si>
    <t>CEC0130</t>
  </si>
  <si>
    <t>MONITOR LCD COLOR NEGRO</t>
  </si>
  <si>
    <t>CEC0131</t>
  </si>
  <si>
    <t>CEC0132</t>
  </si>
  <si>
    <t>CEC0133</t>
  </si>
  <si>
    <t>ARCHIVERO 3 CAJONES</t>
  </si>
  <si>
    <t>CEC0134</t>
  </si>
  <si>
    <t>CEC0135</t>
  </si>
  <si>
    <t>CEC0136</t>
  </si>
  <si>
    <t>CEC0137</t>
  </si>
  <si>
    <t>ESCRITORIO TRADICIONAL MEDIDA 1.2 X .60 X .5 CON CAJONERA</t>
  </si>
  <si>
    <t>CEC0138</t>
  </si>
  <si>
    <t>CEC0139</t>
  </si>
  <si>
    <t>CEC0140</t>
  </si>
  <si>
    <t>CEC0141</t>
  </si>
  <si>
    <t>CEC0142</t>
  </si>
  <si>
    <t>CEC0143</t>
  </si>
  <si>
    <t>MESITA C/RUEDITAS</t>
  </si>
  <si>
    <t>CEC0144</t>
  </si>
  <si>
    <t>LATERAL MEDIDA 1.10 X.45 X .75 CON UNA CAJONERA</t>
  </si>
  <si>
    <t>CEC0145</t>
  </si>
  <si>
    <t>CEC0146</t>
  </si>
  <si>
    <t>CEC0149</t>
  </si>
  <si>
    <t>IMPRESORA LASERJET 1000</t>
  </si>
  <si>
    <t>CEC0150</t>
  </si>
  <si>
    <t>ESCRITORIO PEQUEÑO MELANINA CAFÉ</t>
  </si>
  <si>
    <t>CEC0151</t>
  </si>
  <si>
    <t>CEC0152</t>
  </si>
  <si>
    <t>CEC0155</t>
  </si>
  <si>
    <t>CEC0156</t>
  </si>
  <si>
    <t>ESCANER</t>
  </si>
  <si>
    <t>CEC0157</t>
  </si>
  <si>
    <t>SILLA NEGRA</t>
  </si>
  <si>
    <t>CEC0161</t>
  </si>
  <si>
    <t>CEC0162</t>
  </si>
  <si>
    <t>CEC0164</t>
  </si>
  <si>
    <t>MODULO 2 ESTACIONES DE TRABAJO 1 CAJÓN C/U</t>
  </si>
  <si>
    <t>CEC0165</t>
  </si>
  <si>
    <t>SILLÓN EJECUTIVO C/RUEDITAS</t>
  </si>
  <si>
    <t>CEC0166</t>
  </si>
  <si>
    <t>IMPRESORA COLOR NEGRO</t>
  </si>
  <si>
    <t>CEC0167</t>
  </si>
  <si>
    <t>MESA MULTIUSOS LADO CIRCULAR</t>
  </si>
  <si>
    <t>CEC0168</t>
  </si>
  <si>
    <t>CEC0170</t>
  </si>
  <si>
    <t>SILLA DE VISITA</t>
  </si>
  <si>
    <t>CEC0171</t>
  </si>
  <si>
    <t>CEC0172</t>
  </si>
  <si>
    <t>CEC0173</t>
  </si>
  <si>
    <t>CEC0174</t>
  </si>
  <si>
    <t>CEC0175</t>
  </si>
  <si>
    <t>CEC0176</t>
  </si>
  <si>
    <t>CEC0177</t>
  </si>
  <si>
    <t>CEC0178</t>
  </si>
  <si>
    <t>CEC0179</t>
  </si>
  <si>
    <t>CEC0180</t>
  </si>
  <si>
    <t>CREDENZA 4 CAJONES, 2 PUERTAS</t>
  </si>
  <si>
    <t>CEC0181</t>
  </si>
  <si>
    <t>ESCRITORIO 85X182</t>
  </si>
  <si>
    <t>CEC0182</t>
  </si>
  <si>
    <t>CEC0183</t>
  </si>
  <si>
    <t>SILLÓN CON DESC. BRAZOS</t>
  </si>
  <si>
    <t>CEC0184</t>
  </si>
  <si>
    <t>CEC0186</t>
  </si>
  <si>
    <t>SILLA DE VISITA MADERA C/DESC. BRAZOS</t>
  </si>
  <si>
    <t>CEC0187</t>
  </si>
  <si>
    <t>CEC0188</t>
  </si>
  <si>
    <t>MESITA PARA CAFÉ C/ENTREPAÑO</t>
  </si>
  <si>
    <t>COMPUTADORA PORTATIL</t>
  </si>
  <si>
    <t>CEC0190</t>
  </si>
  <si>
    <t xml:space="preserve">SCANER </t>
  </si>
  <si>
    <t>CEC0191</t>
  </si>
  <si>
    <t>CEC0192</t>
  </si>
  <si>
    <t>CEC0193</t>
  </si>
  <si>
    <t>SILLA SECRETARIAL CON DESC/BRAZOS</t>
  </si>
  <si>
    <t>CEC0196</t>
  </si>
  <si>
    <t>SILLA DE VISITA NEGRA</t>
  </si>
  <si>
    <t>CEC0199</t>
  </si>
  <si>
    <t>SCANNER COLOR NEGRO</t>
  </si>
  <si>
    <t>CEC0200</t>
  </si>
  <si>
    <t>IMPRESORA HP COLOR</t>
  </si>
  <si>
    <t>CEC0201</t>
  </si>
  <si>
    <t>IMPRESORA LASERJET 1200</t>
  </si>
  <si>
    <t>CEC0202</t>
  </si>
  <si>
    <t>CEC0204</t>
  </si>
  <si>
    <t>CEC0206</t>
  </si>
  <si>
    <t>CEC0224</t>
  </si>
  <si>
    <t>FAX HP OFFICEJET 4255</t>
  </si>
  <si>
    <t>CEC0225</t>
  </si>
  <si>
    <t>COMPUTADORA 3 GHZ 512 MB</t>
  </si>
  <si>
    <t>CEC0226</t>
  </si>
  <si>
    <t>CEC0227</t>
  </si>
  <si>
    <t>IMPRESORA DE INJECCIÓN DE TINTA</t>
  </si>
  <si>
    <t>CEC0228</t>
  </si>
  <si>
    <t>IMPRESORA LASER B/N</t>
  </si>
  <si>
    <t>CEC0229</t>
  </si>
  <si>
    <t>ENFRIADOR DE AGUA</t>
  </si>
  <si>
    <t>CEC0230</t>
  </si>
  <si>
    <t>COMPUTADORA GENERICA</t>
  </si>
  <si>
    <t>CEC0233</t>
  </si>
  <si>
    <t>CEC0234</t>
  </si>
  <si>
    <t>SILLA TELA NEGRA</t>
  </si>
  <si>
    <t>CEC0237</t>
  </si>
  <si>
    <t>SILLA SECRETARIAL NEGRA CON RUEDITAS</t>
  </si>
  <si>
    <t>CEC0240</t>
  </si>
  <si>
    <t>IMPRESORA MULTIFUNCIONAL C4680 COLOR</t>
  </si>
  <si>
    <t>CEC0241</t>
  </si>
  <si>
    <t>COMPUTADORA DE 512 MB</t>
  </si>
  <si>
    <t>CEC0245</t>
  </si>
  <si>
    <t>CEC0246</t>
  </si>
  <si>
    <t>CEC0247</t>
  </si>
  <si>
    <t>ARCHIVERO NEGRO</t>
  </si>
  <si>
    <t>CEC0252</t>
  </si>
  <si>
    <t>CEC0255</t>
  </si>
  <si>
    <t>EQUIPO DE REFRIGERACIÓN 2.0 TONELADAS</t>
  </si>
  <si>
    <t>CEC0257</t>
  </si>
  <si>
    <t>ROUTER VPN CON CONMUTADOR</t>
  </si>
  <si>
    <t>CEC0258</t>
  </si>
  <si>
    <t>COMPUTADORA GENÉRICA GABINETE ACTECK</t>
  </si>
  <si>
    <t>CEC0259</t>
  </si>
  <si>
    <t>PENINSULA DE 1.6 X 0.6  COLOR CHOCOLATE</t>
  </si>
  <si>
    <t>CEC0260</t>
  </si>
  <si>
    <t>PENINSULA DE 1.4 X 0.6  COLOR CHOCOLATE</t>
  </si>
  <si>
    <t>CEC0264</t>
  </si>
  <si>
    <t>LIBRERO 3 NIVELES 2 PUERTAS</t>
  </si>
  <si>
    <t>CEC0265</t>
  </si>
  <si>
    <t>ESCRITORIO PENINSULAR</t>
  </si>
  <si>
    <t>CEC0266</t>
  </si>
  <si>
    <t>CEC0267</t>
  </si>
  <si>
    <t>CEC0268</t>
  </si>
  <si>
    <t>CEC0269</t>
  </si>
  <si>
    <t>SILLA SECRETARIAL C/BRAZOS</t>
  </si>
  <si>
    <t>CEC0270</t>
  </si>
  <si>
    <t>SILLÓN TRINEO EN PIEL NEGRO</t>
  </si>
  <si>
    <t>CEC0271</t>
  </si>
  <si>
    <t>CEC0273</t>
  </si>
  <si>
    <t>MESITA PARA IMPRESORA 2 PUERTAS</t>
  </si>
  <si>
    <t>CEC0274</t>
  </si>
  <si>
    <t>SILLA DE VISITA  TELA NEGRA</t>
  </si>
  <si>
    <t>CEC0275</t>
  </si>
  <si>
    <t>CEC0277</t>
  </si>
  <si>
    <t>COMPUTADORA CHECADOR</t>
  </si>
  <si>
    <t>CEC0279</t>
  </si>
  <si>
    <t>CEC0282</t>
  </si>
  <si>
    <t>CEC0283</t>
  </si>
  <si>
    <t>SILLA SECRETARIAL VINIPIEL C/DESC. BRAZOS Y RUEDITAS</t>
  </si>
  <si>
    <t>CEC0285</t>
  </si>
  <si>
    <t>IMPRESORA DESKJET 6940</t>
  </si>
  <si>
    <t>CEC0286</t>
  </si>
  <si>
    <t>LIBRERO MADERA EMPOTRADO</t>
  </si>
  <si>
    <t>CEC0288</t>
  </si>
  <si>
    <t>CEC0289</t>
  </si>
  <si>
    <t>SILLA SECRETARIAL C/DESC. BRAZOS Y RUEDITAS</t>
  </si>
  <si>
    <t>CEC0290</t>
  </si>
  <si>
    <t>CEC0293</t>
  </si>
  <si>
    <t>MODULO DE 1.5 X .30 X .75 CON PUERTA</t>
  </si>
  <si>
    <t>CEC0294</t>
  </si>
  <si>
    <t>CEC0296</t>
  </si>
  <si>
    <t>ENMICADORA</t>
  </si>
  <si>
    <t>CEC0299</t>
  </si>
  <si>
    <t>CEC0302</t>
  </si>
  <si>
    <t xml:space="preserve">PROYECTOR </t>
  </si>
  <si>
    <t>CEC0303</t>
  </si>
  <si>
    <t>FAX DE PAPEL BOND</t>
  </si>
  <si>
    <t>CEC0304</t>
  </si>
  <si>
    <t>PANTALLA  C/TRIPIE</t>
  </si>
  <si>
    <t>CEC0306</t>
  </si>
  <si>
    <t>ESCRITORIO 2 CAJONES</t>
  </si>
  <si>
    <t>CEC0307</t>
  </si>
  <si>
    <t>CEC0309</t>
  </si>
  <si>
    <t>CEC0310</t>
  </si>
  <si>
    <t>IMPRESORA LASERJET 1300</t>
  </si>
  <si>
    <t>CEC0311</t>
  </si>
  <si>
    <t>ARCHIVERO PEQUEÑO 3 CAJONES</t>
  </si>
  <si>
    <t>CEC0312</t>
  </si>
  <si>
    <t>CEC0313</t>
  </si>
  <si>
    <t>CEC0314</t>
  </si>
  <si>
    <t>"U" EJECUTIVA CON LIBRERO Y PUERTAS PEQUEÑAS</t>
  </si>
  <si>
    <t>CEC0315</t>
  </si>
  <si>
    <t xml:space="preserve">MESA PARA JUNTAS </t>
  </si>
  <si>
    <t>CEC0316</t>
  </si>
  <si>
    <t>SILLÓN NEGRO C/DESC. BRAZOS Y RUEDITAS</t>
  </si>
  <si>
    <t>CEC0317</t>
  </si>
  <si>
    <t>CEC0318</t>
  </si>
  <si>
    <t>CEC0319</t>
  </si>
  <si>
    <t>CEC0320</t>
  </si>
  <si>
    <t>CEC0321</t>
  </si>
  <si>
    <t>CEC0322</t>
  </si>
  <si>
    <t>CEC0323</t>
  </si>
  <si>
    <t>CEC0324</t>
  </si>
  <si>
    <t>CEC0326</t>
  </si>
  <si>
    <t>MESITA PARA CAFÉ CON 2 PUERTAS</t>
  </si>
  <si>
    <t>CEC0327</t>
  </si>
  <si>
    <t>CEC0329</t>
  </si>
  <si>
    <t>CEC0330</t>
  </si>
  <si>
    <t>CEC0331</t>
  </si>
  <si>
    <t>SILLA SECRETARIAL C/DESC. BRAZOS</t>
  </si>
  <si>
    <t>CEC0332</t>
  </si>
  <si>
    <t>CEC0333</t>
  </si>
  <si>
    <t>CEC0334</t>
  </si>
  <si>
    <t>CEC0339</t>
  </si>
  <si>
    <t>MESITA</t>
  </si>
  <si>
    <t>CEC0340</t>
  </si>
  <si>
    <t>SILLA TRINEO CON DESCANZA BRAZOS</t>
  </si>
  <si>
    <t>CEC0341</t>
  </si>
  <si>
    <t>CEC0342</t>
  </si>
  <si>
    <t>CEC0343</t>
  </si>
  <si>
    <t>ESCRITORIO EJECUTIVO 6 CAJONES</t>
  </si>
  <si>
    <t>CEC0345</t>
  </si>
  <si>
    <t>SILLÓN EJECECUTIVO PRINCIPAL NEGRO C/DESC. BRAZOS</t>
  </si>
  <si>
    <t>CEC0346</t>
  </si>
  <si>
    <t>SILLÓN EJECUTIVO NEGRO C/ DESC. BRAZOS</t>
  </si>
  <si>
    <t>CEC0347</t>
  </si>
  <si>
    <t>CEC0348</t>
  </si>
  <si>
    <t>REGRIGERADOR 5 PIES</t>
  </si>
  <si>
    <t>CEC0349</t>
  </si>
  <si>
    <t>LIBRERO GRANDE 3 PIEZAS</t>
  </si>
  <si>
    <t>CEC0350</t>
  </si>
  <si>
    <t>SILLA MADERA PIEL C/DESC. BRAZOS</t>
  </si>
  <si>
    <t>CEC0351</t>
  </si>
  <si>
    <t>CEC0352</t>
  </si>
  <si>
    <t>CEC0353</t>
  </si>
  <si>
    <t>CEC0354</t>
  </si>
  <si>
    <t>CEC0355</t>
  </si>
  <si>
    <t>CEC0356</t>
  </si>
  <si>
    <t>CEC0357</t>
  </si>
  <si>
    <t>CEC0358</t>
  </si>
  <si>
    <t>CEC0359</t>
  </si>
  <si>
    <t>CEC0360</t>
  </si>
  <si>
    <t>CEC0361</t>
  </si>
  <si>
    <t>CEC0362</t>
  </si>
  <si>
    <t>CEC0363</t>
  </si>
  <si>
    <t>CEC0364</t>
  </si>
  <si>
    <t>CEC0365</t>
  </si>
  <si>
    <t>CEC0366</t>
  </si>
  <si>
    <t>CEC0367</t>
  </si>
  <si>
    <t>SILLA MADERA PIEL C/DESC. BRAZOS  C/RUEDITAS</t>
  </si>
  <si>
    <t>CEC0368</t>
  </si>
  <si>
    <t>VITRINA PORTA BANDERA</t>
  </si>
  <si>
    <t>CEC0369</t>
  </si>
  <si>
    <t>CEC0370</t>
  </si>
  <si>
    <t>GRAN MESA DE JUNTAS</t>
  </si>
  <si>
    <t>CEC0373</t>
  </si>
  <si>
    <t>MESA ESQUINERA</t>
  </si>
  <si>
    <t>CEC0376</t>
  </si>
  <si>
    <t>PANTALLA PARA PROYECCIÓN DE IMÁGENES Y VIDEO</t>
  </si>
  <si>
    <t>CEC0377</t>
  </si>
  <si>
    <t>PROYECTOR CONTROL REMOTO</t>
  </si>
  <si>
    <t>CEC0378</t>
  </si>
  <si>
    <t>COMPUTADORA COLOR AZUL</t>
  </si>
  <si>
    <t>CEC0380</t>
  </si>
  <si>
    <t>ARCHIVERO DOS CAJONES</t>
  </si>
  <si>
    <t>CEC0382</t>
  </si>
  <si>
    <t>CEC0384</t>
  </si>
  <si>
    <t>SILLÓN NEGRO PIEL 3 PLAZAS</t>
  </si>
  <si>
    <t>CEC0386</t>
  </si>
  <si>
    <t>SERVIBAR 5 PIES</t>
  </si>
  <si>
    <t>CEC0388</t>
  </si>
  <si>
    <t xml:space="preserve">MESITA MADERA </t>
  </si>
  <si>
    <t>CEC0389</t>
  </si>
  <si>
    <t>CONJUNTO MODULAR EJECUTIVO DE 1.9 X 2.2</t>
  </si>
  <si>
    <t>CEC0390</t>
  </si>
  <si>
    <t>BATERÍA DE 3 PLAZAS TELA COLOR NEGRO</t>
  </si>
  <si>
    <t>CEC0391</t>
  </si>
  <si>
    <t>CEC0393</t>
  </si>
  <si>
    <t>CEC0395</t>
  </si>
  <si>
    <t>CEC0397</t>
  </si>
  <si>
    <t>CEC0398</t>
  </si>
  <si>
    <t>CEC0400</t>
  </si>
  <si>
    <t>MULTIFUNCIONAL OFFICE PRO K5400</t>
  </si>
  <si>
    <t>CEC0402</t>
  </si>
  <si>
    <t>COMPUTADORA ESCRITORIO</t>
  </si>
  <si>
    <t>CEC0404</t>
  </si>
  <si>
    <t>COMPUTADORA LAPTOP</t>
  </si>
  <si>
    <t>CEC0405</t>
  </si>
  <si>
    <t>CEC0406</t>
  </si>
  <si>
    <t>SILLA SECRETARIAL C/RUEDITAS</t>
  </si>
  <si>
    <t>CEC0408</t>
  </si>
  <si>
    <t>CEC0409</t>
  </si>
  <si>
    <t>ESCRITORIO PEQUEÑO 2 CAJONES</t>
  </si>
  <si>
    <t>CEC0410</t>
  </si>
  <si>
    <t>CÁMARA FOTOGRÁFICA  EOS REBEL T3I MEMORIA 16 GB</t>
  </si>
  <si>
    <t>CEC0411</t>
  </si>
  <si>
    <t>IMPRESORA LASER  P1102W</t>
  </si>
  <si>
    <t>CEC0413</t>
  </si>
  <si>
    <t>CEC0414</t>
  </si>
  <si>
    <t>CEC0415</t>
  </si>
  <si>
    <t>CEC0416</t>
  </si>
  <si>
    <t>CEC0419</t>
  </si>
  <si>
    <t>CEC0420</t>
  </si>
  <si>
    <t>CEC0421</t>
  </si>
  <si>
    <t>CEC0422</t>
  </si>
  <si>
    <t>CEC0423</t>
  </si>
  <si>
    <t>CEC0424</t>
  </si>
  <si>
    <t>CEC0428</t>
  </si>
  <si>
    <t>SILLÓN VINIPIEL C/ DESCANSA BRAZOS</t>
  </si>
  <si>
    <t>CEC0429</t>
  </si>
  <si>
    <t>SILLA DE VISITA NEGRA C/DESC. BRAZOS</t>
  </si>
  <si>
    <t>CEC0430</t>
  </si>
  <si>
    <t>CEC0431</t>
  </si>
  <si>
    <t>COMPUTADORA GHIA - INTEL PENTIUM COLOR NEGRO</t>
  </si>
  <si>
    <t>CEC0433</t>
  </si>
  <si>
    <t>SILLÓN SECRETARIAL</t>
  </si>
  <si>
    <t>CEC0434</t>
  </si>
  <si>
    <t>CEC0435</t>
  </si>
  <si>
    <t>CONJUNTO MODULAR EJECUTIVO DE 1.8X2.5X1.85C/2 CAJONES</t>
  </si>
  <si>
    <t>CEC0436</t>
  </si>
  <si>
    <t>LIBRERO C/ PUERTAS DE 1.8X.85X.35 COLOR CHOCOLATE</t>
  </si>
  <si>
    <t>CEC0437</t>
  </si>
  <si>
    <t>MESA DE 1.2 DE DIAMETRO COLOR CHOCOLATE</t>
  </si>
  <si>
    <t>CEC0438</t>
  </si>
  <si>
    <t>SILLON EJECUTIVO TAPIZADO EN  TELA NEGRA</t>
  </si>
  <si>
    <t>CEC0439</t>
  </si>
  <si>
    <t>SILLON DE VISITA C/ DESCANSA BRAZOS</t>
  </si>
  <si>
    <t>CEC0440</t>
  </si>
  <si>
    <t>CEC0441</t>
  </si>
  <si>
    <t>CEC0442</t>
  </si>
  <si>
    <t>CEC0443</t>
  </si>
  <si>
    <t>CEC0444</t>
  </si>
  <si>
    <t>CEC0445</t>
  </si>
  <si>
    <t xml:space="preserve">MINISPLIT 1.5 TONELADAS </t>
  </si>
  <si>
    <t>CEC0446</t>
  </si>
  <si>
    <t>COMPUTADORA LANIX TITAN HX4130CORE E5400</t>
  </si>
  <si>
    <t>CEC0447</t>
  </si>
  <si>
    <t>MONITOR LCD 20" WIDESCREEN</t>
  </si>
  <si>
    <t>CEC0448</t>
  </si>
  <si>
    <t>ARCHIVERO VERTICAL 3 GAVETAS T/OFICIO</t>
  </si>
  <si>
    <t>CEC0449</t>
  </si>
  <si>
    <t>SWITCH 3COM BASELIN 24 PUERTOS 10/100MBBPS</t>
  </si>
  <si>
    <t>CEC0450</t>
  </si>
  <si>
    <t>COMPUTADORA PORTATIL HP PAVILON, PANTALLA 14</t>
  </si>
  <si>
    <t>CEC0451</t>
  </si>
  <si>
    <t>CONJUNTO MODULAR DE1.80X2.25,85C/CAJONESC/LIBRERO</t>
  </si>
  <si>
    <t>CEC0452</t>
  </si>
  <si>
    <t>ARCHIVERO 3 GAVETAS T/O C/ CORREDEDAS</t>
  </si>
  <si>
    <t>CEC0453</t>
  </si>
  <si>
    <t>CEC0454</t>
  </si>
  <si>
    <t>CEC0455</t>
  </si>
  <si>
    <t>CEC0456</t>
  </si>
  <si>
    <t>MINI SPLIT 1 TON.</t>
  </si>
  <si>
    <t>CEC0459</t>
  </si>
  <si>
    <t>IMPRESORA  HP 4000</t>
  </si>
  <si>
    <t>CEC0460</t>
  </si>
  <si>
    <t>CEC0461</t>
  </si>
  <si>
    <t>PENINSULA DE 1.20 X 0.60 CON LATERAL IZQUIERDO C.CHOCOLATE</t>
  </si>
  <si>
    <t>CEC0462</t>
  </si>
  <si>
    <t>CEC0465</t>
  </si>
  <si>
    <t xml:space="preserve">COMPUTADORA </t>
  </si>
  <si>
    <t>CEC0467</t>
  </si>
  <si>
    <t>CEC0468</t>
  </si>
  <si>
    <t>SILLA SECRETARIAL TAPIZADA EN TELA NEGRA</t>
  </si>
  <si>
    <t>CEC0470</t>
  </si>
  <si>
    <t>CEC0471</t>
  </si>
  <si>
    <t>CEC0472</t>
  </si>
  <si>
    <t>CEC0474</t>
  </si>
  <si>
    <t>CEC0475</t>
  </si>
  <si>
    <t>CAMARA FOTOGRAFICA PROFECIONAL</t>
  </si>
  <si>
    <t>CEC0476</t>
  </si>
  <si>
    <t>MULTIFUNCIONAL COLOR XEROX PHASER 6121</t>
  </si>
  <si>
    <t>CEC0477</t>
  </si>
  <si>
    <t>CEC0478</t>
  </si>
  <si>
    <t>CEC0479</t>
  </si>
  <si>
    <t>CEC0480</t>
  </si>
  <si>
    <t>SILLON EJECUTIVO TELA NEGRA</t>
  </si>
  <si>
    <t>CEC0481</t>
  </si>
  <si>
    <t>CEC0482</t>
  </si>
  <si>
    <t>CEC0483</t>
  </si>
  <si>
    <t xml:space="preserve">COMPUTADORA LANIX TITAN  </t>
  </si>
  <si>
    <t>CEC0484</t>
  </si>
  <si>
    <t>MONITOR LCD 17" CON BOCINA</t>
  </si>
  <si>
    <t>CEC0486</t>
  </si>
  <si>
    <t>MESA DE TRABAJO GRANDE</t>
  </si>
  <si>
    <t>CEC0487</t>
  </si>
  <si>
    <t>1 CREDENZA 4 CAJONES</t>
  </si>
  <si>
    <t>CEC0488</t>
  </si>
  <si>
    <t>ARCHIVERO 2 GAVETAS T/O C/ CORREDEDAS</t>
  </si>
  <si>
    <t>CEC0489</t>
  </si>
  <si>
    <t>CEC0490</t>
  </si>
  <si>
    <t>CEC0491</t>
  </si>
  <si>
    <t>CEC0492</t>
  </si>
  <si>
    <t xml:space="preserve">MODULO DE TRABAJO 1.10 X 60 X1.10 CON MAMPARA DIVISORA Y GABETA </t>
  </si>
  <si>
    <t>CEC0493</t>
  </si>
  <si>
    <t>CEC0494</t>
  </si>
  <si>
    <t>MODULO DE TRABAJO 1.10 X 60 X1.10 CON MAMPARA DIVISORA Y GABETA</t>
  </si>
  <si>
    <t>CEC0495</t>
  </si>
  <si>
    <t>CEC0497</t>
  </si>
  <si>
    <t>CEC0498</t>
  </si>
  <si>
    <t>CEC0499</t>
  </si>
  <si>
    <t>SILLÓN EJECUTIVO EN DELIPIEL COLOR NEGRO</t>
  </si>
  <si>
    <t>CEC0501</t>
  </si>
  <si>
    <t>CEC0502</t>
  </si>
  <si>
    <t>CEC0503</t>
  </si>
  <si>
    <t>CEC0507</t>
  </si>
  <si>
    <t>CEC0508</t>
  </si>
  <si>
    <t>ESCRITORIO PEQUEÑO CON 2 CAJONES</t>
  </si>
  <si>
    <t>CEC0509</t>
  </si>
  <si>
    <t>CEC0510</t>
  </si>
  <si>
    <t>CEC0512</t>
  </si>
  <si>
    <t>CEC0514</t>
  </si>
  <si>
    <t>CEC0516</t>
  </si>
  <si>
    <t>CEC0517</t>
  </si>
  <si>
    <t>CEC0518</t>
  </si>
  <si>
    <t>CEC0522</t>
  </si>
  <si>
    <t>CEC0524</t>
  </si>
  <si>
    <t>CEC0526</t>
  </si>
  <si>
    <t>CEC0527</t>
  </si>
  <si>
    <t>CEC0529</t>
  </si>
  <si>
    <t>CEC0530</t>
  </si>
  <si>
    <t>CEC0532</t>
  </si>
  <si>
    <t>CEC0533</t>
  </si>
  <si>
    <t>MODULO DE TRABAJO 1.10 X 60 X1.10 CON MAMPARA DIVISORA Y GABETA COMPARTIDO</t>
  </si>
  <si>
    <t>CEC0534</t>
  </si>
  <si>
    <t>CEC0535</t>
  </si>
  <si>
    <t>CEC0536</t>
  </si>
  <si>
    <t>CEC0537</t>
  </si>
  <si>
    <t>MÓDULO DE RECEPCIÓN SEMI CURVO DE 1.2 X 0.8 X 1.10</t>
  </si>
  <si>
    <t>CEC0538</t>
  </si>
  <si>
    <t>CEC0539</t>
  </si>
  <si>
    <t>EQUIPO DE AIRE ACONDICIONADO MINISPLIT 2 TONELADAS</t>
  </si>
  <si>
    <t>CEC0540</t>
  </si>
  <si>
    <t>CEC0542</t>
  </si>
  <si>
    <t>CEC0544</t>
  </si>
  <si>
    <t>CEC0546</t>
  </si>
  <si>
    <t>CEC0547</t>
  </si>
  <si>
    <t>SILLA TAPIZADA EN TELA NEGRA</t>
  </si>
  <si>
    <t>CEC0548</t>
  </si>
  <si>
    <t>EQUIPO DE AIRE MINISPLIT 1 TONELADA</t>
  </si>
  <si>
    <t>CEC0550</t>
  </si>
  <si>
    <t>CEC0551</t>
  </si>
  <si>
    <t>CEC0553</t>
  </si>
  <si>
    <t>CEC0554</t>
  </si>
  <si>
    <t>CEC0556</t>
  </si>
  <si>
    <t>CEC0557</t>
  </si>
  <si>
    <t>CEC0563</t>
  </si>
  <si>
    <t>CAMARA DIGITAL</t>
  </si>
  <si>
    <t>CEC0564</t>
  </si>
  <si>
    <t>EQUIPO DE AIRE ACONDICIONADO 1 TONELADA</t>
  </si>
  <si>
    <t>CEC0565</t>
  </si>
  <si>
    <t>CEC0566</t>
  </si>
  <si>
    <t>EQUIPO DE AIRE ACONDICIONADO 1 .5 TONELADAS</t>
  </si>
  <si>
    <t>CEC0567</t>
  </si>
  <si>
    <t>PROYECTOR EPSON LCD MODELO H436A</t>
  </si>
  <si>
    <t>CEC0571</t>
  </si>
  <si>
    <t>MODULO DE ESTANTERÍA METALICO</t>
  </si>
  <si>
    <t>CEC0572</t>
  </si>
  <si>
    <t>CEC0575</t>
  </si>
  <si>
    <t>CEC0576</t>
  </si>
  <si>
    <t>SERVIDOR</t>
  </si>
  <si>
    <t>CEC0577</t>
  </si>
  <si>
    <t>EQUIPO DE REFRIGERACIÓN MINISPLIT 2 TONELADAS</t>
  </si>
  <si>
    <t>CEC0580</t>
  </si>
  <si>
    <t>EQUIPO DE REFRIGERACIÓN MINISPLIT 1 TONELADAS</t>
  </si>
  <si>
    <t>CEC0582</t>
  </si>
  <si>
    <t>CEC0583</t>
  </si>
  <si>
    <t>CEC0584</t>
  </si>
  <si>
    <t>CEC0585</t>
  </si>
  <si>
    <t>EQUIPO DE REFRIGERACIÓN MINISPLIT 1 .5 TONELADAS</t>
  </si>
  <si>
    <t>CEC0586</t>
  </si>
  <si>
    <t>CEC0587</t>
  </si>
  <si>
    <t>CEC0588</t>
  </si>
  <si>
    <t>MAQUINA DE ESCRIBIR</t>
  </si>
  <si>
    <t>CEC0589</t>
  </si>
  <si>
    <t xml:space="preserve">EQUIPO HIDRONEUMATICO CON BOMBA DE 3/4 </t>
  </si>
  <si>
    <t>CEC0590</t>
  </si>
  <si>
    <t>CEC0591</t>
  </si>
  <si>
    <t>CEC0592</t>
  </si>
  <si>
    <t>CEC0593</t>
  </si>
  <si>
    <t>CEC0599</t>
  </si>
  <si>
    <t xml:space="preserve">MESA DE 1.2 DE DIAMETRO </t>
  </si>
  <si>
    <t>CEC0602</t>
  </si>
  <si>
    <t>EQUIPO DE REFRIGERACIÓN CENTRAL</t>
  </si>
  <si>
    <t>CEC0617</t>
  </si>
  <si>
    <t>EQUIPO DE REFRIGERACIÓN 4 TONELADAS</t>
  </si>
  <si>
    <t>CEC0620</t>
  </si>
  <si>
    <t>EQUIPO DE REFRIGERACIÓN 3 TONELADAS</t>
  </si>
  <si>
    <t>CEC0622</t>
  </si>
  <si>
    <t>CONCENTRADOR 16 PUERTOS</t>
  </si>
  <si>
    <t>CEC0625</t>
  </si>
  <si>
    <t>COMPUTADORA PORTATIL IDEAPAD LENOVO G480</t>
  </si>
  <si>
    <t>CEC0626</t>
  </si>
  <si>
    <t>CEC0627</t>
  </si>
  <si>
    <t>PROYECTOR PORTABLE INFOCUS MODELO IN112</t>
  </si>
  <si>
    <t>CEC0628</t>
  </si>
  <si>
    <t>CEC0629</t>
  </si>
  <si>
    <t>COMPUTADORA PORTATIL LAPTOP ASUS, QUEMADOR CD/DVD</t>
  </si>
  <si>
    <t>CEC0630</t>
  </si>
  <si>
    <t>ESCANER MOVIL PERSONAL CANON P215</t>
  </si>
  <si>
    <t>CEC0631</t>
  </si>
  <si>
    <t>MUEBLE PARA ARCHIVO DE CARPETAS, MELANINA NEGRO CAOBA</t>
  </si>
  <si>
    <t>CEC0632</t>
  </si>
  <si>
    <t>COMPUTADORA ARMADA GENÉRICA DE TORRE</t>
  </si>
  <si>
    <t>CEC0633</t>
  </si>
  <si>
    <t>CEC0634</t>
  </si>
  <si>
    <t>CEC0638</t>
  </si>
  <si>
    <t>PROYECTOR PORTATIL POWER LITE COLOR NEGRO</t>
  </si>
  <si>
    <t>CEC0639</t>
  </si>
  <si>
    <t>CEC0640</t>
  </si>
  <si>
    <t>COMPUTADORA CPU GENÉRICA CON DVD LG</t>
  </si>
  <si>
    <t>CEC0642</t>
  </si>
  <si>
    <t>IMPRESORA HP LASERJET MULTIFUNCIONAL M132</t>
  </si>
  <si>
    <t>CEC0643</t>
  </si>
  <si>
    <t>CEC0644</t>
  </si>
  <si>
    <t>IMPRESORA OFFICEJET 8100</t>
  </si>
  <si>
    <t>CEC0645</t>
  </si>
  <si>
    <t>CÁMARA FOTOGRÁFICA  DIGITAL SONY CYBERSHOT W70/16.1 MP/VIDEO</t>
  </si>
  <si>
    <t>CEC0646</t>
  </si>
  <si>
    <t>CEC0647</t>
  </si>
  <si>
    <t>CEC0648</t>
  </si>
  <si>
    <t>CEC0649</t>
  </si>
  <si>
    <t>PANTALLA DE PROYECCIÓN PORTATIL MODELO S14</t>
  </si>
  <si>
    <t>CEC0650</t>
  </si>
  <si>
    <t>EQUIPO DE SONIDO C/ BOCINA, PEDESTAL Y MICROFONO MODELO SBX1519BT</t>
  </si>
  <si>
    <t>CEC0651</t>
  </si>
  <si>
    <t>300 SILLAS DE LÁMINA</t>
  </si>
  <si>
    <t>CEC0652</t>
  </si>
  <si>
    <t>CALEFACTOR ELÉCTRICO</t>
  </si>
  <si>
    <t>CEC0653</t>
  </si>
  <si>
    <t>CEC0655</t>
  </si>
  <si>
    <t>MULTIFUNCIONAL OFFICEJET PRO 8600</t>
  </si>
  <si>
    <t>CEC0656</t>
  </si>
  <si>
    <t>CEC0657</t>
  </si>
  <si>
    <t>COMPUTADORA CORE I5 DE 3.2 GHZ 8 GB RAM, DISCO DE 1T</t>
  </si>
  <si>
    <t>CEC0658</t>
  </si>
  <si>
    <t>CEC0659</t>
  </si>
  <si>
    <t>CEC0660</t>
  </si>
  <si>
    <t>CEC0661</t>
  </si>
  <si>
    <t>COMPUTADORA CORE I3 DE 3.3 GHZ 4 GB RAM, DISCO DE 500 GB</t>
  </si>
  <si>
    <t>CEC0662</t>
  </si>
  <si>
    <t>CEC0663</t>
  </si>
  <si>
    <t>CEC0665</t>
  </si>
  <si>
    <t>ESCANER CANON DR-6010C VELOCIDAD DE 60 Y 120 PPM</t>
  </si>
  <si>
    <t>CEC0669</t>
  </si>
  <si>
    <t>FLASH CANON PARA CÁMARA SPEEDLITE 270</t>
  </si>
  <si>
    <t>I) Notas al Estado de Situación Financiera</t>
  </si>
  <si>
    <t>1.Efectivo y equivalentes</t>
  </si>
  <si>
    <t>El efectivo y sus equivalentes están representados principalmente por transferencias bancarias al organismo, las inversiones son diarias papel guber</t>
  </si>
  <si>
    <t>CONCEPTO</t>
  </si>
  <si>
    <t>EFECTIVO</t>
  </si>
  <si>
    <t>CUENTAS DE CHEQUES</t>
  </si>
  <si>
    <t>CUENTAS DE INVERSION</t>
  </si>
  <si>
    <t>El efectivo es totalmente disponible y no tiene ninguna restricción.</t>
  </si>
  <si>
    <t>2.Derechos a recibir Efectivo y Equivalentes y Bienes y Servicios a Recibir</t>
  </si>
  <si>
    <t>SALDO AL</t>
  </si>
  <si>
    <t>CUENTA</t>
  </si>
  <si>
    <t>Cuentas por Cobrar a corto plazo</t>
  </si>
  <si>
    <t>Deudores Diversos por Cobrar a corto plazo</t>
  </si>
  <si>
    <t>Ingresos por recuperar a corto plazo</t>
  </si>
  <si>
    <t>Depósitos en Garantía</t>
  </si>
  <si>
    <t>3. Todas las cuentas por cobrar a corto que se conforman de Deudores Diversos se recuperaran no mas de 90 dias ya que se conforman de comprobaciones de gastos .</t>
  </si>
  <si>
    <t>4. NO APLICA</t>
  </si>
  <si>
    <t>5. NO APLICA</t>
  </si>
  <si>
    <t>6. NO APLICA</t>
  </si>
  <si>
    <t>7. NO APLICA</t>
  </si>
  <si>
    <t>8.Bienes muebles, Inmuebles e Intangibles</t>
  </si>
  <si>
    <t>Mobiliario y Equipo de Administración</t>
  </si>
  <si>
    <t>Mobiliario y Equipo Educacional</t>
  </si>
  <si>
    <t>Vehículos y Equipo de Transporte</t>
  </si>
  <si>
    <t>Deprecionacion Acumulada</t>
  </si>
  <si>
    <t>Se registran al costo de adquisición e instalación, incluido el Impuesto al Valor Agregado más los gastos por fletes e importación en su caso. Se realizó el registro de depreciación de acuerdo a la normativa del CONAC</t>
  </si>
  <si>
    <t>VALOR FACTURA</t>
  </si>
  <si>
    <t>% ANUAL</t>
  </si>
  <si>
    <t>MUEBLES DE OFICINA Y ESTANTERÍA</t>
  </si>
  <si>
    <t>EQUIPOS Y APARATOS AUDIOVISUALES</t>
  </si>
  <si>
    <t>CÁMARAS FOTOGRÁFICAS Y DE VIDEO</t>
  </si>
  <si>
    <t>EQUIPO DE CÓMPUTO Y TECNOLOGÍAS DE INFORMACIÓN</t>
  </si>
  <si>
    <t>AUTOMÓVILES Y EQUIPO TERRESTRE</t>
  </si>
  <si>
    <t>LOS PORCENTAJES QUE SE UTILIZARON SON LOS PARAMETROS DE ESTIMACION DE VIDA UTIL QUE VIENEN APROBADOS</t>
  </si>
  <si>
    <t>EN LA CONAC</t>
  </si>
  <si>
    <t>10. No Aplica</t>
  </si>
  <si>
    <t>11 NO APLICA</t>
  </si>
  <si>
    <t>VENCIMIENTO</t>
  </si>
  <si>
    <t>Contratistas por Obra publicas por pagar a Corto Plazo</t>
  </si>
  <si>
    <t>menor o igual a 365</t>
  </si>
  <si>
    <t>Otras Cuentas por pagar a Corto plazo</t>
  </si>
  <si>
    <t>Retenciones y contribuciones por pagar a corto plazo</t>
  </si>
  <si>
    <t>2. NO APLICA</t>
  </si>
  <si>
    <t>3. NO APLICA</t>
  </si>
  <si>
    <t>II) NOTAS AL ESTADO DE ACTIVIDADES</t>
  </si>
  <si>
    <t>Ingresos de Gestión</t>
  </si>
  <si>
    <t>SUBSIDIOS Y SUBVENCIONES</t>
  </si>
  <si>
    <t>INTERESES GANADOS DE VALORES, CREDITOS</t>
  </si>
  <si>
    <t xml:space="preserve">        Total de ingresos</t>
  </si>
  <si>
    <t xml:space="preserve">Los ingresos por Subsidios y Subvenciones se registran al recibir el pago, así como intereses ganados </t>
  </si>
  <si>
    <t>Gastos y otras pérdidas</t>
  </si>
  <si>
    <t>1.Los egresos se registran según las cantidades de efectivo que se afectan al momento en que se consideran devengados contablemente.</t>
  </si>
  <si>
    <t>III) NOTAS AL ESTADO DE VARIACIONES EN LA HACIENDA PÚBLICA PATRIMONIO</t>
  </si>
  <si>
    <t>No hubo movimientos en este periodo de patrimonio</t>
  </si>
  <si>
    <t>IV) NOTAS AL ESTADO DE FLUJOS DE EFECTIVO</t>
  </si>
  <si>
    <t>Se presenta la variación Ingreso Gasto, que es la variación mensual de cuentas por cobrar contra las cuentas por pagar.</t>
  </si>
  <si>
    <t>Efectivo en Bancos</t>
  </si>
  <si>
    <t>Total de Efectivo y Equivalente</t>
  </si>
  <si>
    <t>2 NO SE GENERO MOVIMIENTOS EN ESTE PERIODO</t>
  </si>
  <si>
    <t>V) CONCILIACION ENTRE LOS INGRESOS PRESUPUESTARIOS Y CONTABLES, ASI COMO ENTRE LOS EGRESOS PRESUPUESTARIOS Y LOS GASTOS CONTABLES</t>
  </si>
  <si>
    <t>b) NOTAS DE MEMORIA (CUENTAS DE ORDEN)</t>
  </si>
  <si>
    <t>Cuentas de Orden Contables y Presupuestarias</t>
  </si>
  <si>
    <t xml:space="preserve">Cuentas de Orden Contables </t>
  </si>
  <si>
    <t>Valores en Custodia por la canditadad de 3,818,734.40</t>
  </si>
  <si>
    <t>Cuentas de Orden Presupuestal de Ingreso</t>
  </si>
  <si>
    <t>LEY DE INGRESOS ESTIMADA</t>
  </si>
  <si>
    <t>LEY DE INGRESOS POR EJECUTAR</t>
  </si>
  <si>
    <t>MODIFICACIONES A LA LEY DE INGRESOS ESTIMADA</t>
  </si>
  <si>
    <t>LEY DE INGRESOS DEVENGADA</t>
  </si>
  <si>
    <t>LEY DE INGRESOS RECAUDADA</t>
  </si>
  <si>
    <t>Cuentas de Orden Presupuestal de Egresos</t>
  </si>
  <si>
    <t>PRESUPUESTO DE EGRESOS APROBADO</t>
  </si>
  <si>
    <t>PRESUPUESTO DE EGRESOS POR EJERCER</t>
  </si>
  <si>
    <t>MODIFICACIONES AL PRESUPUESTO DE EGRESOS</t>
  </si>
  <si>
    <t>PRESUPUESTO DE EGRESOS COMPROMETIDO</t>
  </si>
  <si>
    <t>PRESUPUESTO DE EGRESOS DEVENGADO</t>
  </si>
  <si>
    <t>PRESUPUESTO DE EGRESOS EJERCIDO</t>
  </si>
  <si>
    <t>PRESUPUESTO DE EGRESOS PAGADO</t>
  </si>
  <si>
    <t>c) NOTAS DE GESTION ADMINISTRATIVAS</t>
  </si>
  <si>
    <t>1.Introduccion</t>
  </si>
  <si>
    <t>El CECOP, es un instrumento eficaz y dinámico que se distingue por la efectividad de sus contribuciones organizacionales y de servicio para los ciudadanos de Sonora, basándose en los valores de corresponsabilidad, solidaridad, democracia participativa y transparencia.</t>
  </si>
  <si>
    <t>Su cobertura es real y su base de organización social es amplia y participativa; por su liderazgo, puede organizar la demanda social de diferentes grupos de sonorenses ante autoridades municipales, estatales y federales,  dando respuestas oportunas y eficientes.</t>
  </si>
  <si>
    <t>El propósito fundamental de este Programa Institucional consiste en establecer las directrices del funcionamiento de la concertación de obra pública, y lograr que mediante la participación tanto de la sociedad como de las autoridades municipales y estatales el desarrollo regional y tener como resultado una mejor calidad de vida para los sonorenses</t>
  </si>
  <si>
    <t>2. Panorama Economico y Financiero</t>
  </si>
  <si>
    <t>El Consejo Estatal de Concertacion para la Obra Publica opera atraves de las transferencias estatales y participaciones y aportacionesfederales que se realizaron, para asi que se lleve acabo los proyectos ingresados , tanto para municipios,  para obra de gestion social, y obra etiquetada por el gobierno federal.</t>
  </si>
  <si>
    <t>3. Autorizacion e Historia</t>
  </si>
  <si>
    <t>En este marco, mediante Decreto de fecha 16 de noviembre de 1992, el cual se publicó en el Boletín Oficial del Gobierno del Estado número 43, sección I, de fecha 26 de noviembre de 1992, se creó el Consejo Estatal de Concertación para la Obra Pública (CECOP), como un organismo descentralizado, con personalidad jurídica y patrimonio propios, con el propósito de estimular y promover la participación de la sociedad civil, en la realización de obras de infraestructura que propicien el desarrollo social y económico de la entidad.</t>
  </si>
  <si>
    <t>4. Organizacion y Objeto Social</t>
  </si>
  <si>
    <t>Desde su creación, a través de esta entidad se buscó, encontrar causes a las iniciativas y gestorías que plantea la sociedad sonorense, teniendo como estrategia la suma de esfuerzos de gobierno y sociedad, a efecto de que, mediante la concertación se enfrentaran los retos del desarrollo y bienestar general.</t>
  </si>
  <si>
    <t xml:space="preserve">Una alta participación ciudadana, proyectándose, en su origen, la integracióde su Consejo Directivo, el cual es la máxima autoridad del organismo, con un Presidente que es el Gobernador del Estado, un vicepresidente que es el titular de la Junta Estatal de Participación Social; un Secretario Técnico que es el coordinador general de la entidad y un Tesorero, mismos que provienen de la sociedad civil y nueve vocales, que son: tres representantes de la sociedad civil; tres presidentes municipales y los titulares de las Secretarías de Hacienda, la Secretaría de Infraestructura y Desarrollo Urbano, de la Secretaría de Economía y de la Secretaría de Desarrollo Social en el Estado.
El Programa Institucional de CECOP permitirá implementar la filosofía de Gobierno del “Nuevo Sonora”, plasmado en el Plan Estatal de Desarrollo 2009-2015, cuyo objeto es consolidar un gobierno ciudadano que sepa escuchar, recibir ideas y propuestas de todos los actores de la sociedad sonorense y que integre en el ejercicio de la función pública a los setenta y dos municipios del Estado y a los distintos poderes.
</t>
  </si>
  <si>
    <t>5. Base de Preparacion de los Estados Financieros</t>
  </si>
  <si>
    <t xml:space="preserve">Los estados financieros  del CONSEJO ESTATAL DE CONCERTACION PARA LA OBRA PUBLICA se prepararon de conformidad con las siguientes disposiciones normativas que le son aplicables en su carácter de Entidad Paraestatal del Gobierno Federal: </t>
  </si>
  <si>
    <t>6. Politicas de Contabilidad Significativas</t>
  </si>
  <si>
    <t>De conformidad con la Ley Contabilidad Gubernamental publicada el 31 de diciembre del 2008, los registros contables de los entes públicos se llevarán con base acumulativa, la contabilización de las transacciones de gastos se harán conforme a la fecha de su realización independientemente de su pago, y las transacciones del ingreso se registrarán cuando exista jurídicamente un derecho de cobro. De acuerdo con  los artículos transitorios de la nueva Ley de contabilidad gubernamental, esta se aplicará de manera paulatina a partir del 2009.</t>
  </si>
  <si>
    <t>El 11 de enero de 2012, el Consejo Nacional de Armonización Contable (CONAC) publicó el acuerdo de interpretación sobre la obligación establecida en los artículos transitorios de la Ley General de Contabilidad Gubernamental. La CONAC tiene por objeto la emisión de las normas contables y lineamientos para la creación de la información financiera que aplicaran los entes públicos, previamente formuladas y propuestas por el secretario técnico.</t>
  </si>
  <si>
    <t>7.Posicion en Moneda Extranjera y Proteccion por Riesgo Cambiario</t>
  </si>
  <si>
    <t>No Aplica</t>
  </si>
  <si>
    <t xml:space="preserve">8. Reporte Analitico de Activo </t>
  </si>
  <si>
    <t>Hubo un incremento en el Activo ya que se rececibieron ya que se registra la Obra en Proceso el ejercicio  y se va cancelando conforme hace el pago</t>
  </si>
  <si>
    <t>9. Fideicomisos, Mandatos y Analogos</t>
  </si>
  <si>
    <t xml:space="preserve">10. Reporte de la recaudacion </t>
  </si>
  <si>
    <t>En este ejercicio recibimos tanto recurso estatal como federal como se informa</t>
  </si>
  <si>
    <t>Federales</t>
  </si>
  <si>
    <t>Estatales</t>
  </si>
  <si>
    <t>11. Informacion sobre la Deuda y el Reporte Analitico de la Deuda</t>
  </si>
  <si>
    <t>El Pasivo esta conformado por Contratistas por Obras en Proceso , Retenciones y Contribuciones por Pagar a Corto plazo y Otras cuentas por pagar a corto plazo</t>
  </si>
  <si>
    <t>12. Calificaciones Otorgadas</t>
  </si>
  <si>
    <t xml:space="preserve">13. Proceso de Mejora </t>
  </si>
  <si>
    <t>a). 1 Recursos Materiales. Adquisiciones, Servicios Generales</t>
  </si>
  <si>
    <t>2. Recursos Financieros. Gastos por comprobar, Viaticos, Pagos de Facturas, Liberaciones de Recursos</t>
  </si>
  <si>
    <t>3. Control de Personal</t>
  </si>
  <si>
    <t xml:space="preserve">4. Elaboracion de los convenios de concertacion </t>
  </si>
  <si>
    <t>5.Concertacion de Obra publica en los 72 municipios</t>
  </si>
  <si>
    <t>6. Concertacion de Obra publica de otros programas como gestion social y ramo 23</t>
  </si>
  <si>
    <t>7. Programacion de metas el cual el objetivo es cumplirse al 100%</t>
  </si>
  <si>
    <t>14. Informacion por Segmentos</t>
  </si>
  <si>
    <t>15. Eventos posteriores al cierre</t>
  </si>
  <si>
    <t>16. Partes Relacionadas</t>
  </si>
  <si>
    <t>17. Responsabilidad Sobre la Presentacion razonable de la informacion contable</t>
  </si>
  <si>
    <t>En cada Hoja de la informacion se anexa la leyenda correspondiente junto con sus firmas</t>
  </si>
  <si>
    <t xml:space="preserve">30 dias y 90 dias </t>
  </si>
  <si>
    <t>Ingresos pro clasificar</t>
  </si>
  <si>
    <t>CONVENIOS</t>
  </si>
  <si>
    <t>PENAS, MULTAS, ACCESORIOS Y ACTUALIZACIONES</t>
  </si>
  <si>
    <t>INDIRECTOS PARA OBRAS EN DIVISIÓN DE TERRENOS</t>
  </si>
  <si>
    <t>OBRAS DE GESTION SOCIAL EMERGENTE</t>
  </si>
  <si>
    <t>ETCA-IV-17</t>
  </si>
  <si>
    <t xml:space="preserve">                Relación de esquemas bursátiles y de coberturas financieras</t>
  </si>
  <si>
    <t>Identificacion del  Instrumento</t>
  </si>
  <si>
    <t>Colocación</t>
  </si>
  <si>
    <t>Interés Ganados</t>
  </si>
  <si>
    <t>Valor Actual</t>
  </si>
  <si>
    <t>C=A+B</t>
  </si>
  <si>
    <t xml:space="preserve">Total </t>
  </si>
  <si>
    <t>Otros Instrumentos de Bursatilización</t>
  </si>
  <si>
    <t xml:space="preserve">Total Otros Instrumentos </t>
  </si>
  <si>
    <t>NOTA: se deberán incluir METALES PRECIOSOS en su caso.</t>
  </si>
  <si>
    <t>CEC0670</t>
  </si>
  <si>
    <t>ESCANER CANON DR-M160 II</t>
  </si>
  <si>
    <t>CEC0671</t>
  </si>
  <si>
    <r>
      <rPr>
        <b/>
        <vertAlign val="superscript"/>
        <sz val="8"/>
        <color theme="1"/>
        <rFont val="Arial"/>
        <family val="2"/>
      </rPr>
      <t>1</t>
    </r>
    <r>
      <rPr>
        <b/>
        <sz val="8"/>
        <color theme="1"/>
        <rFont val="Arial"/>
        <family val="2"/>
      </rPr>
      <t xml:space="preserve"> </t>
    </r>
    <r>
      <rPr>
        <sz val="8"/>
        <color theme="1"/>
        <rFont val="Arial"/>
        <family val="2"/>
      </rPr>
      <t>No se incluyen: Utilidades e Intereses. Por regla de presentación se revelan como Ingresos Financieros.</t>
    </r>
  </si>
  <si>
    <r>
      <t>Productos de Tipo Corriente</t>
    </r>
    <r>
      <rPr>
        <b/>
        <vertAlign val="superscript"/>
        <sz val="8"/>
        <color theme="1"/>
        <rFont val="Arial"/>
        <family val="2"/>
      </rPr>
      <t>1</t>
    </r>
  </si>
  <si>
    <t>Ingresos Devengado Anual</t>
  </si>
  <si>
    <t>Ingresos Recaudado    Anual</t>
  </si>
  <si>
    <t>Ingresos Devengado Trimestral</t>
  </si>
  <si>
    <t>Ingresos Recaudado    Trimestral</t>
  </si>
  <si>
    <t>(6)</t>
  </si>
  <si>
    <t>(7)</t>
  </si>
  <si>
    <t>(8= 5 - 1 )</t>
  </si>
  <si>
    <t>(9= 5/1)</t>
  </si>
  <si>
    <r>
      <t xml:space="preserve">Ingresos Excedentes </t>
    </r>
    <r>
      <rPr>
        <b/>
        <sz val="8"/>
        <color theme="1"/>
        <rFont val="Arial Black"/>
        <family val="2"/>
      </rPr>
      <t>1</t>
    </r>
  </si>
  <si>
    <t>Egresos Devengado     Anual</t>
  </si>
  <si>
    <t>Egresos Pagado     Anual</t>
  </si>
  <si>
    <t>Egresos Devengado Trimestral</t>
  </si>
  <si>
    <t>Egresos Pagado  Trimestral</t>
  </si>
  <si>
    <t>( 8 = 3 - 4 )</t>
  </si>
  <si>
    <t>(9= 4/3)</t>
  </si>
  <si>
    <t>CONSEO ESTATAL DE CONCERTACION PARA LA OBRA PUBLICA</t>
  </si>
  <si>
    <t>Al 30 de Septiembre de 2015</t>
  </si>
  <si>
    <t>TRIMESTRE: TERCERO DE 2015</t>
  </si>
  <si>
    <t xml:space="preserve"> al 30 de Septiembre de 2015</t>
  </si>
  <si>
    <t xml:space="preserve">francisco moreno gil </t>
  </si>
  <si>
    <t>hugo orlando moreno</t>
  </si>
  <si>
    <t>334/12/2</t>
  </si>
  <si>
    <t>843/2013</t>
  </si>
  <si>
    <t>pilar armando zayas</t>
  </si>
  <si>
    <t>INFORME SOBRE PASIVOS CONTINGENTES: Existe actualmente tres demandas laboral con numeros de expedientes  334/12/2 y 843/2013 aún no concluidas de acuerdo con lo que acontezca, desaparecen o se convierten en pasivos reales por ejemplo, juicios, garantías, avales, costos de planes de pensiones, jubilaciones, etc.</t>
  </si>
  <si>
    <t>      I.        NOTAS DE DESGLOSE</t>
  </si>
  <si>
    <t>Al 30 de Septiembre de 2015 el efectivo y equivalentes de Efectivo se integran de la siguiente forma:</t>
  </si>
  <si>
    <t>Al 30 de Septiembre de 2015 estas cuentas se integran de la siguiente forma:</t>
  </si>
  <si>
    <t xml:space="preserve">a)    El saldo Deudores Diversos por cobrar a corto plazo se integra recursos pendientes de comprobar </t>
  </si>
  <si>
    <t>Esta cuenta se integra como sigue al 30 de Septiembre de 2015</t>
  </si>
  <si>
    <t>VALOR DEPRECIADO AL 30 SEPTIEMBRE 2015</t>
  </si>
  <si>
    <t>Esta cuenta se integra como sigue al 30 de Septiembre de 2015.</t>
  </si>
  <si>
    <t>Proveedores por pagar a corto plazo</t>
  </si>
  <si>
    <t>a)     El saldo de  contratistas por obra publica a corto plazo son saldos de estimaciones pendientes que estan por pagarse</t>
  </si>
  <si>
    <t>b)     El saldo de  otras cuentas por pagar a corto plazo se conforma de devolucion de recurso y aportacion de beneficiarios 2015</t>
  </si>
  <si>
    <t xml:space="preserve">c)     El rubro de Retenciones y Contribuciones por pagar a corto plazo se integra por las  retenciones realizadas por conceptos de sueldos, impuestos por honorarios, arrendamientos, etc., </t>
  </si>
  <si>
    <t>c)     El rubro de Ingresos por clasificar, depositos de beneficiarios que estan pendientes de clasificarse a su contrato</t>
  </si>
  <si>
    <t>1. Esta cuenta se integra como sigue al 30 de Septiembre de 2015.</t>
  </si>
  <si>
    <t>Gastos y otras pérdidas al 30 de Septiembre de 2015.</t>
  </si>
  <si>
    <t>La diferencia ente modificaciones a la ley de ingresos y modificaciones al presupuesto de egresos se deben por la autorizacion de la utilizacion de intereses de enero a julio en el gasto corriente del cecop</t>
  </si>
  <si>
    <t xml:space="preserve">a.     Las disposiciones vigentes de la Ley General de Contabilidad Gubernamental (LGCG). </t>
  </si>
  <si>
    <t xml:space="preserve">b.    Las Normas de Información Financiera Gubernamental Generales para el Sector Paraestatal (NIFGG) y las Normas de Información Financiera Gubernamental Especificas para el Sector Paraestatal (NIFGE), emitidas por la Unidad de Contabilidad Gubernamental e Informes sobre la Gestión Pública (UCG) de la Secretaría de Hacienda y Crédito Público (SHCP). </t>
  </si>
  <si>
    <t xml:space="preserve">c.     Las Normas de Información Financiera emitidas por el Consejo Mexicano de Normas de Información Financiera, A. C. que son aplicadas de manera supletoria y que han sido autorizadas por la UCG de la SHCP. </t>
  </si>
  <si>
    <t>al 30 de Septiembre de 2015</t>
  </si>
  <si>
    <t>SALDO AL 30 DE SEPTIEMBRE DEL 2015</t>
  </si>
  <si>
    <t>Del 01 de Julio al 30 de Septiembre de 2015</t>
  </si>
  <si>
    <t>LICITACIONES, CONVENIOS Y CONVOCATORIAS</t>
  </si>
  <si>
    <t>EQUIPO DE ADMINISTRACION</t>
  </si>
  <si>
    <t xml:space="preserve">CONSTRUCCION Y REHABILITACION </t>
  </si>
  <si>
    <t xml:space="preserve">Clasificación Económica (por Tipo de Gasto) </t>
  </si>
  <si>
    <t>Matrices de Conversión</t>
  </si>
  <si>
    <t>A.1 Matriz Devengado de Gastos</t>
  </si>
  <si>
    <t>COG</t>
  </si>
  <si>
    <t>Nombre del COG</t>
  </si>
  <si>
    <t>Tipo de Gasto</t>
  </si>
  <si>
    <t>Características</t>
  </si>
  <si>
    <t xml:space="preserve">C u e n t a s    C o n t a b l e s </t>
  </si>
  <si>
    <t>Cargo</t>
  </si>
  <si>
    <t>Cuenta Cargo</t>
  </si>
  <si>
    <t>Abono</t>
  </si>
  <si>
    <t>Cuenta Abono</t>
  </si>
  <si>
    <t>Pensiones</t>
  </si>
  <si>
    <t>5.2.5.1</t>
  </si>
  <si>
    <t>2.1.1.5</t>
  </si>
  <si>
    <t>Transferencias Otorgadas por Pagar a Corto Plazo</t>
  </si>
  <si>
    <t>Jubilaciones</t>
  </si>
  <si>
    <t>5.2.5.2</t>
  </si>
  <si>
    <t>Otras Pensiones y Jubilaciones</t>
  </si>
  <si>
    <t>5.2.5.9</t>
  </si>
  <si>
    <t>…</t>
  </si>
  <si>
    <t>Transferencias por Obligaciones de Ley</t>
  </si>
  <si>
    <t>5.2.7.1</t>
  </si>
  <si>
    <t>Fondo general de participaciones</t>
  </si>
  <si>
    <t>5.3.1.1</t>
  </si>
  <si>
    <t>Participaciones de la Federación a Entidades Federativas y Municipios</t>
  </si>
  <si>
    <t>2.1.1.4</t>
  </si>
  <si>
    <t>Participaciones y Aportaciones  por Pagar a CP</t>
  </si>
  <si>
    <t>Fondo de fomento municipal</t>
  </si>
  <si>
    <t>Participaciones de las Entidades Federativas a los Municipios</t>
  </si>
  <si>
    <t>5.3.1.2</t>
  </si>
  <si>
    <t>Otros conceptos participables de la Federación a Entidades Federativas</t>
  </si>
  <si>
    <t>Otros conceptos participables de la Federación a Municipios</t>
  </si>
  <si>
    <t>Convenios de Colaboración Administrativa</t>
  </si>
  <si>
    <t>A.2 Matriz Pagado de Gastos</t>
  </si>
  <si>
    <t>Medio de Pago</t>
  </si>
  <si>
    <t>Banco Moned. Nac.</t>
  </si>
  <si>
    <t>1.1.1.2</t>
  </si>
  <si>
    <t>Bancos/Tesoreria</t>
  </si>
  <si>
    <t>Banco Moned. Extr.</t>
  </si>
  <si>
    <t>Transferencias por Obligacion de Ley</t>
  </si>
  <si>
    <t>Fondo general de Participaciones</t>
  </si>
  <si>
    <t>Participaciones y Aportaciones por Pagar a CP</t>
  </si>
  <si>
    <t>Fondo de fomento Municipal</t>
  </si>
  <si>
    <t>Participaciones de  las entidades federativas a los municipios</t>
  </si>
  <si>
    <t>Otros conceptos participables de la Federación a entidades federativas</t>
  </si>
  <si>
    <t>Otros conceptos participables de la Federación a municipios</t>
  </si>
  <si>
    <t>del 1 de Julio al 30 de Septiembre de 2015</t>
  </si>
  <si>
    <t xml:space="preserve"> al 30 deSeptiembre de 2015</t>
  </si>
  <si>
    <t>CONSTRUCCION DE CERCO PERIMETRAL Y PINTURA GENERAL EN ESCUELA PRIMARIA JUSTO SIERRA</t>
  </si>
  <si>
    <t>MONTO EROGADO ESTATAL</t>
  </si>
  <si>
    <t>MONTO EROGADO FEDERAL</t>
  </si>
  <si>
    <t>LINEA DE ACCION</t>
  </si>
  <si>
    <t>ESTATAL</t>
  </si>
  <si>
    <t>FEDERAL</t>
  </si>
  <si>
    <t>JUNTAS DE PARTICIPACION SOCIAL PARA EL DESARROLLO REGIONAL</t>
  </si>
  <si>
    <t>PROYECTOS DE DESARROLLO REGIONAL</t>
  </si>
  <si>
    <t>INFRAESTRUCTURA DEPORTIVA</t>
  </si>
  <si>
    <t>CONCERTACIÓN DE OBRA PÚBLICA EN EL MUNICIPIO DE ACONCHI SONORA</t>
  </si>
  <si>
    <t>CONCERTACIÓN DE OBRA PÚBLICA EN EL MUNICIPIO DE AGUA PRIETA 
SONORA</t>
  </si>
  <si>
    <t>CONCERTACIÓN DE OBRA PÚBLICA EN EL MUNICIPIO DE ÁLAMOS SONORA</t>
  </si>
  <si>
    <t>CONCERTACIÓN DE OBRA PÚBLICA EN EL MUNICIPIO DE ALTAR SONORA</t>
  </si>
  <si>
    <t>CONCERTACIÓN DE OBRA PÚBLICA EN EL MUNICIPIO DE ARIVECHI SONORA</t>
  </si>
  <si>
    <t>CONCERTACIÓN DE OBRA PÚBLICA EN EL MUNICIPIO DE ARIZPE SONORA</t>
  </si>
  <si>
    <t>CONCERTACIÓN DE OBRA PÚBLICA EN EL MUNICIPIO DE ATIL SONORA</t>
  </si>
  <si>
    <t>CONCERTACIÓN DE OBRA PÚBLICA EN EL MUNICIPIO DE BACADÉHUACHI 
SONORA</t>
  </si>
  <si>
    <t>CONCERTACIÓN DE OBRA PÚBLICA EN EL MUNICIPIO DE BACANORA SONORA</t>
  </si>
  <si>
    <t>CONCERTACIÓN DE OBRA PÚBLICA EN EL MUNICIPIO DE BACERAC SONORA</t>
  </si>
  <si>
    <t>CONCERTACIÓN DE OBRA PÚBLICA EN EL MUNICIPIO DE BACOACHI SONORA</t>
  </si>
  <si>
    <t>CONCERTACIÓN DE OBRA PÚBLICA EN EL MUNICIPIO DE BÁCUM SONORA</t>
  </si>
  <si>
    <t>CONCERTACIÓN DE OBRA PÚBLICA EN EL MUNICIPIO DE BANÁMICHI SONORA</t>
  </si>
  <si>
    <t>CONCERTACIÓN DE OBRA PÚBLICA EN EL MUNICIPIO DE BAVIÁCORA SONORA</t>
  </si>
  <si>
    <t>CONCERTACIÓN DE OBRA PÚBLICA EN EL MUNICIPIO DE BAVISPE SONORA</t>
  </si>
  <si>
    <t>CONCERTACIÓN DE OBRA PÚBLICA EN EL MUNICIPIO DE BENJAMÍN HILL 
SONORA</t>
  </si>
  <si>
    <t>CONCERTACIÓN DE OBRA PÚBLICA EN EL MUNICIPIO DE CABORCA SONORA</t>
  </si>
  <si>
    <t>CONCERTACIÓN DE OBRA PÚBLICA EN EL MUNICIPIO DE CAJEME SONORA</t>
  </si>
  <si>
    <t>CONCERTACIÓN DE OBRA PÚBLICA EN EL MUNICIPIO DE CANANEA SONORA</t>
  </si>
  <si>
    <t>CONCERTACIÓN DE OBRA PÚBLICA EN EL MUNICIPIO DE CARBÓ SONORA</t>
  </si>
  <si>
    <t>CONCERTACIÓN DE OBRA PÚBLICA EN EL MUNICIPIO DE LA COLORADA 
SONORA</t>
  </si>
  <si>
    <t>CONCERTACIÓN DE OBRA PÚBLICA EN EL MUNICIPIO DE CUCURPE SONORA</t>
  </si>
  <si>
    <t>CONCERTACIÓN DE OBRA PÚBLICA EN EL MUNICIPIO DE CUMPAS SONORA</t>
  </si>
  <si>
    <t>CONCERTACIÓN DE OBRA PÚBLICA EN EL MUNICIPIO DE DIVISADEROS 
SONORA</t>
  </si>
  <si>
    <t>CONCERTACIÓN DE OBRA PÚBLICA EN EL MUNICIPIO DE EMPALME SONORA</t>
  </si>
  <si>
    <t>CONCERTACIÓN DE OBRA PÚBLICA EN EL MUNICIPIO DE ETCHOJOA SONORA</t>
  </si>
  <si>
    <t>CONCERTACIÓN DE OBRA PÚBLICA EN EL MUNICIPIO DE FRONTERAS SONORA</t>
  </si>
  <si>
    <t>CONCERTACIÓN DE OBRA PÚBLICA EN EL MUNICIPIO DE GRANADOS SONORA</t>
  </si>
  <si>
    <t>CONCERTACIÓN DE OBRA PÚBLICA EN EL MUNICIPIO DE GUAYMAS SONORA</t>
  </si>
  <si>
    <t>CONCERTACIÓN DE OBRA PÚBLICA EN EL MUNICIPIO DE HERMOSILLO SONORA</t>
  </si>
  <si>
    <t>CONCERTACIÓN DE OBRA PÚBLICA EN EL MUNICIPIO DE HUACHINERA SONORA</t>
  </si>
  <si>
    <t>CONCERTACIÓN DE OBRA PÚBLICA EN EL MUNICIPIO DE HUÁSABAS SONORA</t>
  </si>
  <si>
    <t>CONCERTACIÓN DE OBRA PÚBLICA EN EL MUNICIPIO DE HUATABAMPO SONORA</t>
  </si>
  <si>
    <t>CONCERTACIÓN DE OBRA PÚBLICA EN EL MUNICIPIO DE HUÉPAC SONORA</t>
  </si>
  <si>
    <t>CONCERTACIÓN DE OBRA PÚBLICA EN EL MUNICIPIO DE IMURIS SONORA</t>
  </si>
  <si>
    <t>CONCERTACIÓN DE OBRA PÚBLICA EN EL MUNICIPIO DE MAGDALENA SONORA</t>
  </si>
  <si>
    <t>CONCERTACIÓN DE OBRA PÚBLICA EN EL MUNICIPIO DE MAZATÁN SONORA</t>
  </si>
  <si>
    <t>CONCERTACIÓN DE OBRA PÚBLICA EN EL MUNICIPIO DE MOCTEZUMA SONORA</t>
  </si>
  <si>
    <t>CONCERTACIÓN DE OBRA PÚBLICA EN EL MUNICIPIO DE NACO SONORA</t>
  </si>
  <si>
    <t>CONCERTACIÓN DE OBRA PÚBLICA EN EL MUNICIPIO DE NÁCORI CHICO 
SONORA</t>
  </si>
  <si>
    <t>CONCERTACIÓN DE OBRA PÚBLICA EN EL MUNICIPIO DE NACOZARI DE 
GARCÍA SONORA</t>
  </si>
  <si>
    <t>CONCERTACIÓN DE OBRA PÚBLICA EN EL MUNICIPIO DE NAVOJOA SONORA</t>
  </si>
  <si>
    <t>CONCERTACIÓN DE OBRA PÚBLICA EN EL MUNICIPIO DE NOGALES SONORA</t>
  </si>
  <si>
    <t>CONCERTACIÓN DE OBRA PÚBLICA EN EL MUNICIPIO DE ONAVAS SONORA</t>
  </si>
  <si>
    <t>CONCERTACIÓN DE OBRA PÚBLICA EN EL MUNICIPIO DE OPODEPE SONORA</t>
  </si>
  <si>
    <t>CONCERTACIÓN DE OBRA PÚBLICA EN EL MUNICIPIO DE OQUITOA SONORA</t>
  </si>
  <si>
    <t>CONCERTACIÓN DE OBRA PÚBLICA EN EL MUNICIPIO DE PITIQUITO SONORA</t>
  </si>
  <si>
    <t>CONCERTACIÓN DE OBRA PÚBLICA EN EL MUNICIPIO DE PUERTO PEÑASCO 
SONORA</t>
  </si>
  <si>
    <t>CONCERTACIÓN DE OBRA PÚBLICA EN EL MUNICIPIO DE QUIRIEGO SONORA</t>
  </si>
  <si>
    <t>CONCERTACIÓN DE OBRA PÚBLICA EN EL MUNICIPIO DE RAYÓN SONORA</t>
  </si>
  <si>
    <t>CONCERTACIÓN DE OBRA PÚBLICA EN EL MUNICIPIO DE ROSARIO SONORA</t>
  </si>
  <si>
    <t>CONCERTACIÓN DE OBRA PÚBLICA EN EL MUNICIPIO DE SAHUARIPA SONORA</t>
  </si>
  <si>
    <t>CONCERTACIÓN DE OBRA PÚBLICA EN EL MUNICIPIO DE SAN FELIPE DE 
JESÚS SONORA</t>
  </si>
  <si>
    <t>CONCERTACIÓN DE OBRA PÚBLICA EN EL MUNICIPIO DE SAN JAVIER SONORA</t>
  </si>
  <si>
    <t>CONCERTACIÓN DE OBRA PÚBLICA EN EL MUNICIPIO DE SAN LUIS RÍO 
COLORADO SONORA</t>
  </si>
  <si>
    <t>CONCERTACIÓN DE OBRA PÚBLICA EN EL MUNICIPIO DE SAN MIGUEL DE 
HORCASITASSONORA</t>
  </si>
  <si>
    <t>CONCERTACIÓN DE OBRA PÚBLICA EN EL MUNICIPIO DE SAN PEDRO DE LA 
CUEVA SONORA</t>
  </si>
  <si>
    <t>CONCERTACIÓN DE OBRA PÚBLICA EN EL MUNICIPIO DE SANTA ANA SONORA</t>
  </si>
  <si>
    <t>CONCERTACIÓN DE OBRA PÚBLICA EN EL MUNICIPIO DE SANTA CRUZ SONORA</t>
  </si>
  <si>
    <t>CONCERTACIÓN DE OBRA PÚBLICA EN EL MUNICIPIO DE SÁRIC SONORA</t>
  </si>
  <si>
    <t>CONCERTACIÓN DE OBRA PÚBLICA EN EL MUNICIPIO DE SOYOPA SONORA</t>
  </si>
  <si>
    <t>CONCERTACIÓN DE OBRA PÚBLICA EN EL MUNICIPIO DE SUAQUI GRANDE 
SONORA</t>
  </si>
  <si>
    <t>CONCERTACIÓN DE OBRA PÚBLICA EN EL MUNICIPIO DE TEPACHE SONORA</t>
  </si>
  <si>
    <t>CONCERTACIÓN DE OBRA PÚBLICA EN EL MUNICIPIO DE TRINCHERAS SONORA</t>
  </si>
  <si>
    <t>CONCERTACIÓN DE OBRA PÚBLICA EN EL MUNICIPIO DE TUBUTAMA SONORA</t>
  </si>
  <si>
    <t>CONCERTACIÓN DE OBRA PÚBLICA EN EL MUNICIPIO DE URES SONORA</t>
  </si>
  <si>
    <t>CONCERTACIÓN DE OBRA PÚBLICA EN EL MUNICIPIO DE VILLA HIDALGO 
SONORA</t>
  </si>
  <si>
    <t>CONCERTACIÓN DE OBRA PÚBLICA EN EL MUNICIPIO DE VILLA PESQUEIRA 
SONORA</t>
  </si>
  <si>
    <t>CONCERTACIÓN DE OBRA PÚBLICA EN EL MUNICIPIO DE YÉCORA SONORA</t>
  </si>
  <si>
    <t>CONCERTACIÓN DE OBRA PÚBLICA EN EL MUNICIPIO GENERAL PLUTARCO 
ELÍAS CALLES SONORA</t>
  </si>
  <si>
    <t>CONCERTACIÓN DE OBRA PÚBLICA EN EL MUNICIPIO DE BENITO JUÁREZ 
SONORA</t>
  </si>
  <si>
    <t>CONCERTACIÓN DE OBRA PÚBLICA EN EL MUNICIPIO DE SAN IGNACIO RÍO 
MUERTO SONORA</t>
  </si>
  <si>
    <t>CONCERTACION DE OBRA PUBLICA PARA LA EJECUCION DE OBRA 2015 EN 
LOS
MUNICIPIOS DEL ESTADO</t>
  </si>
  <si>
    <t xml:space="preserve">CONSTRUCCION DE CASA DE LA JUVENTUD, SEGUNDA ETAPA_x000D_
_x000D_
</t>
  </si>
  <si>
    <t xml:space="preserve">CONSTRUCCION DE CENTRO INTEGRAL DE FORMACION FAMILIAR, SEGUNDA ESTAPA_x000D_
</t>
  </si>
  <si>
    <t xml:space="preserve">REHABILITACION DE "CENTRO DE ATENCION A LA MUJER"
</t>
  </si>
  <si>
    <t xml:space="preserve">REVITALIZACION 1RA. ETAPA DE PLAZA PUBLICA DE LA COMUNIDAD DE SAN
IGNACIO
</t>
  </si>
  <si>
    <t xml:space="preserve">REMODELACION DE LA PLAZA PUBLICA EN LA COMUNIDAD DE LA MORA
</t>
  </si>
  <si>
    <t xml:space="preserve">REMODELACION DE LA PLAZA PUBLICA EN LA LOCALIDAD DE PESQUEIRA
</t>
  </si>
  <si>
    <t xml:space="preserve">REMODELACION DE PLAZA PUBLICA BENITO JUAREZ, CUMPAS SONORA
</t>
  </si>
  <si>
    <t xml:space="preserve">CONSTRUCCION DE PLAZA EN CENTRO DE SERVICIOS MUNICIPALES DEL 
VALLE EN EL
POBLADO MORELOS "LA ATRAVEZADA"
</t>
  </si>
  <si>
    <t>NC2-749 REHABILITACION DE PARQUE UBICADO EN PASEO DEL PEDREGAL Y 
PASEO
BASALTO FINAL COLONIA PASEO DEL PEDREGAL, HERMOSILLO</t>
  </si>
  <si>
    <t xml:space="preserve">INSTALACION DE SISTEMA DE ALUMBRADO PUBLICO EN EL CENTRO 
HISTORICO DE
CANANEA
</t>
  </si>
  <si>
    <t xml:space="preserve">CONSTRUCCION DE AREA RECREATIVA EN COLONIA "LOS PRESIDENTES"
</t>
  </si>
  <si>
    <t xml:space="preserve">CANCHA DE FUTBOL RAPIDO EN SANTA ANA
</t>
  </si>
  <si>
    <t>CONSTRUCCION DE PARQUE ALAMEDA</t>
  </si>
  <si>
    <t xml:space="preserve">CONSTRUCCION DE PARQUE LINDA VISTA
</t>
  </si>
  <si>
    <t>CONSTRUCCION DE MODULO DEPORTIVO EN PUEB</t>
  </si>
  <si>
    <t xml:space="preserve">CONSTRUCCION DE ESPACIO DEPORTIVO Y RECREATIVO PUBLICO EN ONAVAS
</t>
  </si>
  <si>
    <t xml:space="preserve">CONSTRUCCION DE CANCHA DE FUTBOL EN EL MUNICIPIO DE SUAQUI GRANDE
SONORA
</t>
  </si>
  <si>
    <t xml:space="preserve">CONSTRUCCION DE ESPACIO DEPORTIVO EN LA LOCALIDAD DE SAN MARCIAL
</t>
  </si>
  <si>
    <t xml:space="preserve">CONSTRUCCION DE CANCHA DE FRONTON EN UNIDAD DEPORTIVA
</t>
  </si>
  <si>
    <t xml:space="preserve">CONSTRUCCION DE PARQUES Y ESPACIOS PUBLICOS DEPORTIVOS EN 
HERMOSILLO
</t>
  </si>
  <si>
    <t xml:space="preserve">REHABILITACION DE PLAZA PUBLICA DEPORTIVA DE PUERTO LIBERTAD
</t>
  </si>
  <si>
    <t xml:space="preserve">REHABILITACION DE ESPACIO DEPORTIVO PUBLICO EN BENJAMIN HILL, 
SONORA
</t>
  </si>
  <si>
    <t xml:space="preserve">REHABILITACION Y CONSTRUCCION DE TEJABAN EN GIMNASIO MUNICIPAL
</t>
  </si>
  <si>
    <t xml:space="preserve">SUMINISTRO E INSTALACION DE ALBERCAS Y JUEGOS INFANTILES EN EL 
PARQUE
RECREATIVO VADO DE TAHUICHOPA
</t>
  </si>
  <si>
    <t xml:space="preserve">PROGRAMA DE CONSTRUCCION, REHABILITACION, Y EQUIPAMIENTO DE _x000D_
ESPACIOS  DEPORTIVOS PUBLICOS EN HUEPAC, SONORA_x000D_
</t>
  </si>
  <si>
    <t xml:space="preserve">REHABILITACION DE ESPACIO DEPORTIVO PUBLICO EN EL MUNICIPIO DE
BACADEHUACHI SONORA
</t>
  </si>
  <si>
    <t xml:space="preserve">REHABILITACION DE PARQUE MORELOS EN LA LOCALIDAD DE VILLA HIDALGO
</t>
  </si>
  <si>
    <t xml:space="preserve">REHABILITACION DE PARQUES Y ESPACIOS PUBLICOS DEPORTIVOS EN 
HERMOSILLO
</t>
  </si>
  <si>
    <t xml:space="preserve">REHABILITACION DE LA UNIDAD DEPORTIVA DE BACANORA, SONORA
</t>
  </si>
  <si>
    <t xml:space="preserve">REHABILITACION DE LA UNIDAD DEPORTIVA MAQUIO CLOUTIER
</t>
  </si>
  <si>
    <t xml:space="preserve">AMPLIACION Y REHABILITACION DE PARQUES Y ESPACIOS PUBLICOS 
DEPORTIVOS EN HERMOSILLO
</t>
  </si>
  <si>
    <t>REHABILITACION DEL CENTRO CULTURAL DEL GOLFO DE SANTA CLARA</t>
  </si>
  <si>
    <t xml:space="preserve">CONSTRUCCION DE TEJABAN EN ESCUELA LAZARO CARDENAS DEL RIO, EN 
SANTA
MATILDE
</t>
  </si>
  <si>
    <t xml:space="preserve">CONSTRUCCION DE DOS TEJABANES EN PRIMARIA Y SECUNDARIA DEL 
MUNICIPIO DE
BACERAC, SONORA
</t>
  </si>
  <si>
    <t xml:space="preserve">CONSTRUCCION DE CERCO PERIMETRAL Y FACHADA PRINCIPAL EN ESCUELA
TELESECUNDARIA NO. 169 H EN LA LOCALIDAD DE NACORI CHICO
</t>
  </si>
  <si>
    <t>CONSTRUCCION DE RELLENO SANITARIO</t>
  </si>
  <si>
    <t>REHABILITACION DE PARQUE EN FRACCIONAMIENTO OBISPOS II</t>
  </si>
  <si>
    <t>CONSTRUCCION DE ENTRADA EN BACADEHUACHI</t>
  </si>
  <si>
    <t>REHABILITACION DE GANADERA EN SAN IGNACIO RIO MUERTO</t>
  </si>
  <si>
    <t>CONSTRUCCION DE ARENA DE RODEO</t>
  </si>
  <si>
    <t>REHABILITACION  DE ACCESO A IGLESIA SAN JOSE</t>
  </si>
  <si>
    <t>REHABILITACION DE TEJABAN EN ESCUELA SECUNDARIA TECNICA N° 1 (PREVO)</t>
  </si>
  <si>
    <t>CONSTRUCCION DE TEJABAN EN CAMPO DE TIRO AL BLANCO SEGUNDA ETAPA</t>
  </si>
  <si>
    <t>REHABILITACION DE CASA CURAL</t>
  </si>
  <si>
    <t>REHABILITACION DE IGLESIA TEMPLO SAN AGUSTIN</t>
  </si>
  <si>
    <t>COSNTRUCCION DE OFICINA EN ASOCIACION CIVIL MUJER CONTIGO MC</t>
  </si>
  <si>
    <t>REHABILITACION DE RASTRO MUNICIPAL</t>
  </si>
  <si>
    <t>REHABILITACION DE SEPTIMA IGLESIA APOSTOLICA DE LA FE EN CRISTO JESUS A.R.</t>
  </si>
  <si>
    <t>SUMINISTRO Y COLOCACION DE CONCRETO HIDRAULICO EN AVENIDA D Y SUMINISTRO Y COLOCACION DE CONCRETO HIDRAULICO Y DRENAJE EN AVENIDA C ENTRE ABELARDO L. RODRIGUEZ Y CRISOFORO DURAZO</t>
  </si>
  <si>
    <t>PAVIMENTACION DE LA CALLE TUXTLA GUTIERREZ</t>
  </si>
  <si>
    <t>PAVIMENTACION CON CARPETA ASFALTICA EN CALLE HEROES DE CABORCA</t>
  </si>
  <si>
    <t>CONSTRUCCION DE TECHUMBRE EN GANADERA LOCAL</t>
  </si>
  <si>
    <t>REHABILITACION DE BAÑOS EN ESCUELA SECUNDARIA PROFR. MARIO BARCELO ABRIL</t>
  </si>
  <si>
    <t>CONSTRUCCION DE TEJABAN EN ESCUELA PRIMARIA GILBERTO R. LIMON</t>
  </si>
  <si>
    <t>REHABILITACION DE GANADERA</t>
  </si>
  <si>
    <t>REMODELACION DE ASOCIACION GANADERA LOCAL</t>
  </si>
  <si>
    <t>CONSTRUCCION DE PUENTE PEATONAL</t>
  </si>
  <si>
    <t>REMODELACION DE ASOCIACION GANADERA</t>
  </si>
  <si>
    <t>REMODELACION DE ASOCIACION GANADERA DE VILLA HIDALGO</t>
  </si>
  <si>
    <t>REMODELACION DE ASOCIACION GANADERA DE HUASABAS</t>
  </si>
  <si>
    <t>REMODELACION DE ASOCIACION GANADERA DE LA LOMA DE GUAMUCHI</t>
  </si>
  <si>
    <t>REMODELACION DE ASOCIACION GANADERA LOCAL GENERAL NACIMIENTO DEL ARROYO DEL COCORAQUE</t>
  </si>
  <si>
    <t>REMODELACION DE ASOCIACION GANADERA LOCAL GENERAL DE TESOPACO</t>
  </si>
  <si>
    <t>REMODELACION DE ASOCIACION GANADERA LOCAL GENERAL INDIGENA GANADERA A.G.</t>
  </si>
  <si>
    <t>REMODELACION DE ASOCIACION GANADERA LOCAL GENERAL EN ALAMOS</t>
  </si>
  <si>
    <t>REMODELACION DE ASOCIACION GANADERA LOCAL GENERAL DE SOYOPA</t>
  </si>
  <si>
    <t>REMODELACION DE ASOCIACION GANADERA LOCAL GENERAL  DE BAVISPE</t>
  </si>
  <si>
    <t>CONSTRUCCION DE CASETA DE CONCTROL</t>
  </si>
  <si>
    <t>REMODELACION DE DISPENSARIO</t>
  </si>
  <si>
    <t>REHABILITACION DE IGLESIA PADRE NUESTRO</t>
  </si>
  <si>
    <t>ADECUACION DE EDIFICIO PARA CASA HOGAR</t>
  </si>
  <si>
    <t>REHABILITACION DE TEMPLO SAN ISIDRO LABRADOR</t>
  </si>
  <si>
    <t>PAVIMENTACION EN CALLE FRANCISCO JAVIER MINA</t>
  </si>
  <si>
    <t>PAVIMENTACION EN CALLE CONCENTRADORA</t>
  </si>
  <si>
    <t>PAVIMENTACION EN CALLE SIN NOMBRE</t>
  </si>
  <si>
    <t>CONSTRUCCION DE BADO EN CUESTA BELTRONES</t>
  </si>
  <si>
    <t>REHABILITACION DE CANCHA DEPORTIVA LOMAS DE NACOZARI</t>
  </si>
  <si>
    <t>CONSTRUCCION DE GUARNICIONES EN CALLE CONCENTRADORA</t>
  </si>
  <si>
    <t>GUARNICIONES Y BANQUETAS EN CALLE SIN NOMBRE</t>
  </si>
  <si>
    <t>CONSTRUCCION DE ESCALONES EN ACCESO A COLONIA PRESIDENTES</t>
  </si>
  <si>
    <t>AMPLIACION DE LA RED DE DRENAJE EN COLONIA TRES ALAMOS LA MILPITA</t>
  </si>
  <si>
    <t>REHABILITACION DE AREA DEPORTIVA DE LA LOCALIDAD DE COBACHI</t>
  </si>
  <si>
    <t>REHABILITACION DE AREA DEPORTIVA DE LA LOCALIDAD DE TECORIPA</t>
  </si>
  <si>
    <t>REHABILITACION DE CANCHA MULTIFUNCIONAL DE LA LOCALIDAD DE SAN JOSE DE PIMA</t>
  </si>
  <si>
    <t>REHABILITACION DE CANCHA MULTIFUNCIONAL DE LA LOCALIDAD DE ESTACION TORRES</t>
  </si>
  <si>
    <t>REHABILITACION DE PLAZA PUBLICA DE LA GALERA</t>
  </si>
  <si>
    <t>PAVIMENTACION DE CONCRETO HIDRAULICO EN CALLE LA TORRE</t>
  </si>
  <si>
    <t>PAVIMENTACION CON CONCRETO HIDRAULICO EN CALLE JESUS L. OJEDA FINAL NORTE</t>
  </si>
  <si>
    <t>PAVIMENTACION CONCRETO HIDRAULICO EN CALLE SIN NOMBRE</t>
  </si>
  <si>
    <t>SUMINISTRO E INSTALACION DE VITROPISO EN SALON DE EVENTOS CUTURALES Y SOCIALES ADIVINO</t>
  </si>
  <si>
    <t>REHABILITACION DE SALONES EN JARDIN DE NIÑOS LUIS DONALDO COLOSIO</t>
  </si>
  <si>
    <t>CONSTRUCCION DE BANQUETAS Y LUMINARIAS EN INGRESO A UNIDAD DEPORTIVA JOSE RAMON URIAS CELAYA</t>
  </si>
  <si>
    <t>CONSTRUCCION DE BANQUETAS EN AVENIDA OBREGON Y MADERO</t>
  </si>
  <si>
    <t>APLICACION DE PINTURA EN GUARNICIONES DE VARIAS CALLES Y REABILITACION DE KIOSKO</t>
  </si>
  <si>
    <t>PAVIMENTACION CON CONCRETO HIDRAULICO EN CALLEJON 5 DE MAYO</t>
  </si>
  <si>
    <t>PAVIMENTACION CON CONCRETO HIDRAULICO Y MURO DE CONTENCION EN CALLE PRINCIPAL EN SUBIDA A LA LOCALIDAD</t>
  </si>
  <si>
    <t>PAVIMENTACION CON CONCRETO HIDRAULICO DE</t>
  </si>
  <si>
    <t>PAVIMENTACION CON CARPETA ASFALTICA DE C</t>
  </si>
  <si>
    <t>PAVIMENTACION CON CONCRETO HIDRAULICO EN CALLEJON UBALAMA</t>
  </si>
  <si>
    <t>CONSTRUCCION DE ENTRADA MONUMENTAL Y PAVIMENTO EN ENTRADA PRINCIPAL A LA ENTRADA DE EL ENCINAL</t>
  </si>
  <si>
    <t>CONSTRUCCION DE ENTRADA MONUMENTAL A LA ENTRADA PRINCIPAL DE LA LOCALIDAD DE GUAYCORA</t>
  </si>
  <si>
    <t>REMODELACION DE PLAZA MUNICIPAL BAVISPE</t>
  </si>
  <si>
    <t>CONSTRUCCION DE CERCO Y ACCESO PRINCIPAL EN PANTEON SAN MIGUELITO</t>
  </si>
  <si>
    <t>REMODELACION DE SALON DE USOS MULTIPLES</t>
  </si>
  <si>
    <t>PAVIMENTACION CON CONCRETO HIDRAULICO EN CALLE YUCATAN</t>
  </si>
  <si>
    <t>PAVIMENTACION CON CONCRETO HIDRAULICO EN AVENIDA MONTERREY</t>
  </si>
  <si>
    <t>AMPLIACION DE LA RED DE ALCANTARILLADO EN CALLE PUEBLA Y AVENIDA PROFESORA JULIA GALAZ</t>
  </si>
  <si>
    <t>PAVIMENTACION HIDRAULICA EN AVENIDA OCAMPO</t>
  </si>
  <si>
    <t>PAVIMENTACION HIDRAULICA EN CALLE SONRA</t>
  </si>
  <si>
    <t>REHABILITACION DE PINTURA EN MUROS DE PALACIO MUNICIPAL</t>
  </si>
  <si>
    <t>PAVIMENTACION DE CONCRETO HIDRAULICO EN CALLE ENTRADA NORTE AL POBLADO AL ENTRONQUE</t>
  </si>
  <si>
    <t>REPOSICION DE PAVIMENTO HIDRAULICO EN CALLE ALLENDE</t>
  </si>
  <si>
    <t>CONSTRUCCION DE GUARNICION Y BANQUETAS EN CALLE ALLENDE</t>
  </si>
  <si>
    <t>PAVIMENTACION CON CONCRETO HIDRAULICO EN CALLE ARROYO JALISCO</t>
  </si>
  <si>
    <t>REPOSICION DE PAVIMENTO HIDRAULICO EN AVENIDA E</t>
  </si>
  <si>
    <t>AMPLIACION DE ENERGIA ELECTRICA EN CALLE SIN NOMBRE FINAL</t>
  </si>
  <si>
    <t>REHABILITACION DE PINTURA EN MUROS DEL PALACIO MUNICIPAL</t>
  </si>
  <si>
    <t>REHABILITACION DE ESCUALA PRIMARIA GENERAL FRANCISCO CONTRERAS</t>
  </si>
  <si>
    <t>REVESTIMIENTO CON BALASTRE EN CALLE PRINCIPAL</t>
  </si>
  <si>
    <t>CONSTRUCCION DE TEJABAN EN ESCUELA TELESECUNDARIA N° 9</t>
  </si>
  <si>
    <t>REHABILITACION DE TECHO EN CAPILLA SAN FRANCISCO</t>
  </si>
  <si>
    <t>REHABILITACION DE CENTRO DE EDUCACION CRISTIANA (SEXTA IGLESIA APOSTOLICA DE LA FE EN CRISTO JESUS, DISTRITO DE HERMOSILLO A.R.)</t>
  </si>
  <si>
    <t>CONSTRUCCION DE ALBERGUE EN CENTRO DE INTEGRACION PARA ADICTOS Y ALCOHOLICOS EN RECUPERACION A.C.</t>
  </si>
  <si>
    <t>AMPLIACION DE RED DE ENERGIA ELECTRICA EN PREDIOS AGRICOLAS</t>
  </si>
  <si>
    <t>CONSTRUCCION DE PARQUE RECREATIVO</t>
  </si>
  <si>
    <t>CONSTRUCCION DE AULA DE MEDIOS EN UNIDAD DE SERVICIOS DE APOYO A LA EDUCACION REGULAR (USAER)</t>
  </si>
  <si>
    <t>REMODELACION DE EDIFICIO DE LA COMANDANCIA</t>
  </si>
  <si>
    <t>INFRAESTRUCTURA DEPORTIVA EN HERMOSILLO</t>
  </si>
  <si>
    <t>CONSTRUCCION DE UNIDAD DEPORTIVA LAS PEREDAS</t>
  </si>
  <si>
    <t>PROYECTOS DE INFRAESTRUCTURA DEPORTIVA M</t>
  </si>
  <si>
    <t>CONSTRUCCION DE UNIDAD DEPORTIVA EMILIANO ZAPATA</t>
  </si>
  <si>
    <t>CONSTRUCCION DE UNIDAD DEPORTIVA ARANDANOS</t>
  </si>
  <si>
    <t>CONSTRUCCION DE UNICAD DEPORTIVA VILLA LOURDES</t>
  </si>
  <si>
    <t>CONSTRUCCION DE UNIDAD DEPORTIVA EL JITO</t>
  </si>
  <si>
    <t>CONSTRUCCION DE UNIDAD DEPORTIVA JEREZ DEL VALLE</t>
  </si>
  <si>
    <t>CONSTRUCCION DE UNIDAD DEPORTIVA PALO VERDE</t>
  </si>
  <si>
    <t>CONSTRUCCION DE UNIDAD DEPORTIVA DUNAS, SEGUNDA ETAPA</t>
  </si>
  <si>
    <t>AMPLIACION DE PAVIMENTO CONCRETO HIDRAULICO EN CALLE GUERRERO</t>
  </si>
  <si>
    <t>AMPLIACION DE PAVIMENTO DE CONCRETO HIDRAULICO EN CALLE CORONA FINAL</t>
  </si>
  <si>
    <t>AMPLIACION DE PAVIMENTO DE CONCRETO HIDRAULICO EN CALLE PEDRO ARMANDO LUO LOPEZ</t>
  </si>
  <si>
    <t>CONSTRUCION DE PAVIMENTO DE CONCRETO HIDRAULICO EN LA CUESTA DE LA PILA</t>
  </si>
  <si>
    <t>CONSTRUCCION DE PAVIMENTO DE CONCRETO HIDRAULICO EN CALLE SIN NOMBRE A UN COSTADO DE LA PLAZA PUBLICA</t>
  </si>
  <si>
    <t xml:space="preserve">PAVIMENTACION HIDRAULICA EN CALLE GARCIA MORALES_x000D_
</t>
  </si>
  <si>
    <t>CONSTRUCCION DE TECHUMBRE EN CANCHA CIVICA EN ESCUELA PRIMARIA ABELARDO L. RODRIGUEZ</t>
  </si>
  <si>
    <t>CONSTRUCCION DE TECHUMBRE EN CANCHA DE USOS MULTIPLES</t>
  </si>
  <si>
    <t>REHABILITACION DE LINEA DE CONDUCCION DE AGUA POTABLE EN LA LOCALIDAD COLONIA CHINAPA</t>
  </si>
  <si>
    <t>REHABILITACION DE LA RED DE DRENAJE EN CALLE IGNACIO PESQUEIRA</t>
  </si>
  <si>
    <t>INSTRODUCCION DE AGUA POTABLE EN ESCUELA TELESECUNDARIA N° 148</t>
  </si>
  <si>
    <t>CONSTRUCCION DE FIRME DE CONCRETO EN ESCUELA PRIMARIA AQUILES SERDAN</t>
  </si>
  <si>
    <t>CONSTRUCCION DE GIMNACIO AL AIRE LIBRE EN UNIDAD DEPORTIVA</t>
  </si>
  <si>
    <t>CONSTRUCCION DE GIMNACIO AL AIRE LIBRE EN PLAZA PUBLICA</t>
  </si>
  <si>
    <t>LINEA ELECTRICA PARA ALIMENTAR POZO DE CALLE 700 SEGUNDA ETAPA</t>
  </si>
  <si>
    <t>REHABILITACION DE IGLESIA CATOLICA VIRGEN DE GUADALUPE</t>
  </si>
  <si>
    <t>AMPLIACION DE DRENAJE SANITARIO EN CALLE RAMON AGRAMON</t>
  </si>
  <si>
    <t>CONSTRUCCION DE PAVIMENTO CON CONCRETO EN CALLE AGUSTIN FIGUEROA FINAL SUR</t>
  </si>
  <si>
    <t>CONSTRUCCION DE PAVIMENTO DE CONCRETOEN AVENIDA CUAUHTEMOC Y CALLE AGUSTIN FIGUEROA</t>
  </si>
  <si>
    <t>CONSTRUCCION DE PAVIMENTO CON CONCRETO HIDRAULICO EN CALLE AGUSTIN FIGUEROA</t>
  </si>
  <si>
    <t>CONSTRUCCION DE PAVIMENTO DE CONCRETO EN CALLE CONSTITUCION</t>
  </si>
  <si>
    <t>CONSTRUCCION DE CASA CURAL Y REMODELACION DE CAMPANARIO EN PARROQUIA NUESTRA SEÑORA DE GUADALUPE</t>
  </si>
  <si>
    <t>CONSTRUCCION DE BANQUETAS EN CALLE CONSTITUCION CENTRO</t>
  </si>
  <si>
    <t>CONSTRUCCION DE TECHUMBRE EN CANCHA CIVICA DE JARDIN DE NIÑOS PIPILA</t>
  </si>
  <si>
    <t>CONSTRUCCION DE CANCHA DE USOS MULTIPLES EN LA LOCALIDAD DEL PAREDON COLORADO</t>
  </si>
  <si>
    <t>REHABILITACION DE CANCHA DE USOS MULTIPLES</t>
  </si>
  <si>
    <t>CONSTRUCCION DE CANCHA DE USOS MULTIPLES</t>
  </si>
  <si>
    <t>CONSTRUCCION DE CANCHA DE USOS MULTIPLES EN LA LOCALIDAD DE LA COLONIA JECOPACO</t>
  </si>
  <si>
    <t>REHABILITACION DE PLAZA PUBLICA EN LA LOCALIDAD DE BATEVITO</t>
  </si>
  <si>
    <t>FABRICACION Y COLOCACION DE JUEGOS INFANTILES EN PLAZA PUBLICA</t>
  </si>
  <si>
    <t>REHABILITACION DE IGLESIA INDIGENA EN LA LOCALIDAD DE LAS ACEITUNITAS</t>
  </si>
  <si>
    <t>REHABILITACION DE TEMPLO CASA DE DIOS EN MEXICO</t>
  </si>
  <si>
    <t>REHABILITACION DE IGLESIA SANTA CRUZ</t>
  </si>
  <si>
    <t>CONSTRUCCION DE PAVIMENTO HIDRAULICO EN CALLE PRINCIPAL NORTE</t>
  </si>
  <si>
    <t>CONSTRUCCION DE PAVIMENTO HIDRAULICO EN AVENIDA NIÑOS HEROES</t>
  </si>
  <si>
    <t>INSTALACION DE ALUMBRADO EN PLAZA PUBLICA</t>
  </si>
  <si>
    <t>CONSTRUCCION DE CERCO EN IGLESIA CATOLICA DIVINO NIÑO JESUS</t>
  </si>
  <si>
    <t>REHABILITACION DE IGLESIA CATOLICA SAN FRANCISCO DE ASIS</t>
  </si>
  <si>
    <t>AMPLIACION DE LA RED DE DRENAJE EN AVENIDA NIÑOS HEROES</t>
  </si>
  <si>
    <t>PAVIMENTACION HIDRAULICA EN CALLE EL CALVARIO</t>
  </si>
  <si>
    <t>PAVIMENTACION HIDRAULICA EN CALLE OBREGON</t>
  </si>
  <si>
    <t>CONSTRUCCION DE CANCHA MULTIFUNCIONAL EL PUEBLO</t>
  </si>
  <si>
    <t>REHABILITACION DE IGLESIA CATOLICA SANTA TERESITA</t>
  </si>
  <si>
    <t>CONSTRUCCION DE PAVIMENTO DE CONCRETO HIDRAULICO EN CALLE CANDIDO PADILLA</t>
  </si>
  <si>
    <t>CONSTRUCCION DE PAVIMENTO DE CONCRETO HIDRAULICO EN CALLE ALEJANDRO CARRILLO DURON (FINAL NORTE)</t>
  </si>
  <si>
    <t>CONSTRUCCION DE PLAZA DE LA LOCALIDAD DE OJO DE AGUA DE HUEPAC</t>
  </si>
  <si>
    <t>CONSTRUCCION DE TEJABAN EN H. AYUNTAMIENTO</t>
  </si>
  <si>
    <t>CONSTRUCCION DE GUARNICIONES EN CALLE ALEJANDRO CARRILLO DURON (FINALNORTE)</t>
  </si>
  <si>
    <t>PAVIMENTACION HIDRAULICA EN AVENIDA LIBERTAD</t>
  </si>
  <si>
    <t>CONSTRUCCION DE BANQUETAS EN ESCUELA SECUNDARIA N° 29</t>
  </si>
  <si>
    <t>CONSTRUCCION DE DORMITORIOS EN CENTRO DE SALUD</t>
  </si>
  <si>
    <t>REMODELACION DE IGLESIA CASA DE DIOS</t>
  </si>
  <si>
    <t>REHABILITACION DE ANDADORES EN ESCUELA TELESECUNDARIA N° 170</t>
  </si>
  <si>
    <t>REHABILITACION DE ANDADORES EN ESCULA PRIMARIA BENITO JUAREZ</t>
  </si>
  <si>
    <t>REHABILITACION DE PARQUE PUBLICO DE LA LOCALIDAD DE MESA DE TRES RIOS</t>
  </si>
  <si>
    <t>CONSTRUCCION DE ENTRADA MONUMENTAL A LA LOCALIDAD DE NACORI CHICO</t>
  </si>
  <si>
    <t>CONSTRUCCION DE IGLESIA APOSTOLICA DE LA FE EN CRISTO JESUS PRIMERA ETAPA</t>
  </si>
  <si>
    <t>REHABILITACION DE PARQUE EN COLONIA SAHUARO</t>
  </si>
  <si>
    <t>REHABILITACION DE PARQUE EN COLONIA CASA LINDA</t>
  </si>
  <si>
    <t>REHABILITACION DE PARQUE EN COLONIA OLIVOS</t>
  </si>
  <si>
    <t>REHABILITACION DE PARQUE EN COLONIA PALO VERDE</t>
  </si>
  <si>
    <t>REHABILITACION DE PARQUE EN COLONIA CAÑADA DE LOS NEGROS</t>
  </si>
  <si>
    <t>REHABILITACION DE PARQUE EN COLONIA AMAPOLAS</t>
  </si>
  <si>
    <t>REHABILITACION DE PARQUE EN COLONIA COLINAS</t>
  </si>
  <si>
    <t>REHABILITACION DE PARQUE EN COLONIA VILLA MERCEDES 1</t>
  </si>
  <si>
    <t>REHABILITACION DE PARQUE EN COLONIA VILLA MERCEDES 2</t>
  </si>
  <si>
    <t>REHABILITACION DE PARQUE EN EL POBLADO MIGUEL ALEMAN</t>
  </si>
  <si>
    <t>REHABILITACION DE PQRQUE EN EL POBLADO MIGUEL ALEMAN</t>
  </si>
  <si>
    <t>REHABILITACION DE PARQUE EN COLONIA PIEDRA BOLA</t>
  </si>
  <si>
    <t>REHABILITACION DE PARQUE EN COLONIA MISION</t>
  </si>
  <si>
    <t>REHABILITACION DE PARQUE EN COLONIA LOS CIRIOS</t>
  </si>
  <si>
    <t>SUPERVISION EXTERNA Y CONTROL DE CALIDAD DE 16 OBRAS EN BASE A INDIRECTOS</t>
  </si>
  <si>
    <t>CONSTRUCCCION DEL CENTRO CULTURAL "PUEBL</t>
  </si>
  <si>
    <t>REHABILITACION DE BIBLIOTECA PUBLICA "EL</t>
  </si>
  <si>
    <t>REHABILITACION DE BIBLIOTECA PUBLICA "LA</t>
  </si>
  <si>
    <t>REHABILITACION DE BIBLIOTECA PUBLICA "BE</t>
  </si>
  <si>
    <t>REHABILITACION DE BIBLIOTECA PUBLICA "SA</t>
  </si>
  <si>
    <t>REHABILITACION DE IGLESIA CATOLICA SAN ISIDRO LABRADOR</t>
  </si>
  <si>
    <t>INSTALACION DE FALSO PLAFON EN ARCHIVO MUNICIPAL</t>
  </si>
  <si>
    <t xml:space="preserve">CONSTRUCCION DE ACCESO PRINCIPAL AL LADO SUR DE LA LOCALIDAD_x000D_
</t>
  </si>
  <si>
    <t>CONSTRUCCION DE LETREROS DE BIENVENIDA EN LAS LOCALIDADES DE SANTA MARGARITA, MERESICHI, TUAPE Y PUEBLO VIEJO</t>
  </si>
  <si>
    <t>AMPLIACION DE PAVIMENTO DE CONCRETO HIDRAULICO EN CALLE FRANCISCO LUIS LOPEZ</t>
  </si>
  <si>
    <t>CONSTRUCCION DE PAVIMENTO DE CONCRETO HIDRAULICO EN CALLE CONSTITUCION</t>
  </si>
  <si>
    <t>PAVIMENTACION A BASE DE CONCRETO HIDRAULICO EN BOULEVARD BENITO JUAREZ</t>
  </si>
  <si>
    <t>PAVIMENTACION A BASE DE CONCRETO HIDRAULICO EN ESTACIONAMIENTO DE ESTADIO DE BEISBOL</t>
  </si>
  <si>
    <t>CONSTRUCCION DE GUARNICION, BANQUETA LISA Y BANQUETA ESTAMPADA EN BOULEVARD BENITO JUAREZ</t>
  </si>
  <si>
    <t>CONSTRUCCION DE TEJABAN EN ESCUELA DE EDUCACION ESPECIAL CAM 56</t>
  </si>
  <si>
    <t>CONSTRUCCION TEJABAN EN ESCUELA PRIMARIA 12 DE OCTUBRE</t>
  </si>
  <si>
    <t>BOULEVARD DE ACCESO A BENJAMIN HILL</t>
  </si>
  <si>
    <t>CONSTRUCCION DE TEJABAN EN ESCUELA PREPARATORIA CECYTES</t>
  </si>
  <si>
    <t>REHABILITACION DE CANCHA DE BASQUETBOL EN ZONA ESCOLAR</t>
  </si>
  <si>
    <t>CONSTRUCCION DE IGLESIA CATOLICA NUESTRA SEÑORA DE GUADALUPE</t>
  </si>
  <si>
    <t>CONSTRUCCION DE IGLESIA CATOLICA NUESTRA SEÑORA DE LA MEDALLA MILAGROSA</t>
  </si>
  <si>
    <t>REMODELACION DE IGLESIA CATOLICA NUESTRA SEÑORA DE GUADALUPE</t>
  </si>
  <si>
    <t>AMPLIACION DE SALA DE CAPACITACION</t>
  </si>
  <si>
    <t>REMODELACION DE LA UNIDAD MEDICA BASICA DE REHABILITACION (UBR)</t>
  </si>
  <si>
    <t>CONSTRUCCION DE PAVIMENTO HIDRAULICO EN CARIAS CALLES DE LA LOCALIDAD</t>
  </si>
  <si>
    <t>CONSTRUCCION DE TEJABAN EN ESCUELA PRIMARIA JUAN ESCUTIA</t>
  </si>
  <si>
    <t>CONSTRUCCION DE GUARNICION EN AVENIDA PRINCIPAL SUR DE LA LOCALIDAD CERRO PRIETO</t>
  </si>
  <si>
    <t>CONSTRUCCION DE GUARNICION EN CALLE DE LOS PAJAROS</t>
  </si>
  <si>
    <t>CONSTRUCCION DE EMPEDRADO EN CALLE DE PANTEON MUNICIPAL</t>
  </si>
  <si>
    <t>EHABILITACION DE ESTADIO DE BEISBOL DE SAN ANTONIO</t>
  </si>
  <si>
    <t>REHABILITACION E PLAZA PUBLICA</t>
  </si>
  <si>
    <t>REHABILITACION DE PLAZA PUBLICA</t>
  </si>
  <si>
    <t>CONSTRUCCION DE FACHADA Y CERCO PERIMETRAL EN PANTEON MUNICIPAL</t>
  </si>
  <si>
    <t>CONSTRUCCION DE BAÑOS, REHABILITACION DE JUEGOS Y PINTURA EN GRADAS DE UNIDAD DEPORTIVA TEBECHI ROBLES</t>
  </si>
  <si>
    <t>AMPLIACION DEL SISTEMA DE AGUA POTABLE EN VARIAS CALLES</t>
  </si>
  <si>
    <t>AMPLIACION DE LA RED DE ENERGIA ELECTRICA EN ZONA AGRICOLA SUR</t>
  </si>
  <si>
    <t>CONSTRUCCION DE TEJABAN EN ESCUELA TELESECUNDARIA N° 365</t>
  </si>
  <si>
    <t>CONSTRUCCION DE GRADAS EN TASTE DE CARRERAS DE CABALLOS</t>
  </si>
  <si>
    <t>CONSTRUCCION DE FACHADA DE ACCESO EN PANTEON MUNICIPAL</t>
  </si>
  <si>
    <t>PAVIMENTACION EN ACCESO A BARRIO SAN JUAN</t>
  </si>
  <si>
    <t>REHABILITACION DE CALLE JESUS GARCIA, CALLE URREA Y VARIOS TRAMOS DE CALLE JESUS GARCIA Y AVENIDA URREA</t>
  </si>
  <si>
    <t>PAVIMENTACION EN CALLE PRINCIPAL SIN NOMBRE EN BARRIO SAN ANTONIO</t>
  </si>
  <si>
    <t>ELECTRIFICACION EN CALLE SIN NOMBRE DEL BARRIO SUR SECCION OESTE</t>
  </si>
  <si>
    <t>COLOCACION DE NOMENCLATURAS EN VARIAS CALLES DE LA LOCALIDAD DE SAN JUAN DEL RIO</t>
  </si>
  <si>
    <t>AMPLIACION Y REHABILITACION DE PARQUES Y ESPACIOS PUBLICOS DEPORTIVOS EN HERMOSILLO</t>
  </si>
  <si>
    <t>PAVIMENTACION EN CALLE BENITO JUAREZ</t>
  </si>
  <si>
    <t>PAVIMENTACION EN CALLE CANANEA</t>
  </si>
  <si>
    <t>PAVIMENTACION EN CALLE LAZARO CARDENAS</t>
  </si>
  <si>
    <t>PAVIMENTACION EN CALLE AGUA PRIETA</t>
  </si>
  <si>
    <t>CONSTRUCCION DE CENTRO DE COMPUTO EN CECYTES</t>
  </si>
  <si>
    <t>AMPLIACION DE LA RED DE DRENAJE EN CALLE PLUTARCO ELIAS CALLES</t>
  </si>
  <si>
    <t>del 1 de Enero al 30 de Septiembre de 2015</t>
  </si>
  <si>
    <t>CEC0672</t>
  </si>
  <si>
    <t>MUEBLE ESCRITORIO DE 1.80 X .45 X.75</t>
  </si>
  <si>
    <t>CUENTAS DE ORDEN</t>
  </si>
  <si>
    <t>S/N</t>
  </si>
  <si>
    <t>INMUEBLE CECOP (TERRENO Y CONSTRUCCIÓN)</t>
  </si>
  <si>
    <t>CECOP 34</t>
  </si>
  <si>
    <t>FORD RANGER 2001 VERDE CABINA Y MEDIA</t>
  </si>
  <si>
    <t>CECOP 35</t>
  </si>
  <si>
    <t>FORD FOCUS 2000 BLANCO</t>
  </si>
  <si>
    <t>NUMERO DE VOS</t>
  </si>
  <si>
    <t>PAVIMENTACION CON CARPETA ASFALTICA EN CALLE JORGE VALENCIA</t>
  </si>
  <si>
    <t xml:space="preserve">CONSTRUCCION DE UNIDAD DEPORTIVA CAMPO GRANDE _x000D_
</t>
  </si>
  <si>
    <t>REHABILITACION DE UNIDAD DEPORTIVA BALDERRAMA</t>
  </si>
  <si>
    <t>REHABILITACION DE UNIDAD DEPORTIVA HACIENDA DE LA FLOR</t>
  </si>
  <si>
    <t>REHABILITACION DE UNIDAD DEPORTIVA JACINTO LOPEZ</t>
  </si>
  <si>
    <t>REHABILITACION DE UNIDAD DEPORTIVA LAS PLACITAS</t>
  </si>
  <si>
    <t>REHABILITACION DE UNIDAD DEPORTIVA LOMAS DE MADRID</t>
  </si>
  <si>
    <t>REHABILITACION DE UNIDAD DEPORTIVA AGUALURCA</t>
  </si>
  <si>
    <t>REHABILITACION DE UNIDAD DEPORTIVA LAS INSURGENTES</t>
  </si>
  <si>
    <t>REHABILITACION DE UNIDAD DEPORTIVA LOS NARANJOS</t>
  </si>
  <si>
    <t>REHABILITACION DE UNIDAD DEPORTIVA MISION</t>
  </si>
  <si>
    <t>REHABILITACION DE UNIDAD DEPORTIVA ROMANZA</t>
  </si>
  <si>
    <t>CONSTRUCCION DE UNIDAD DEPORTIBA LA CAMPIÑA</t>
  </si>
  <si>
    <t>REHABILITACION DE UNIDAD DEPORTIVA LAS PLACITAS SAN DOROTEO</t>
  </si>
  <si>
    <t>REHABILITACION DE UNIDAD DEPORTIVA PUEBLITOS</t>
  </si>
  <si>
    <t>REHABILITACION DE UNIDAD DEPORTIVA REAL DEL LLANO</t>
  </si>
  <si>
    <t>REHABILITACION DE UNIDAD DEPORTIVA SOLEI PRIMERA ETAPA</t>
  </si>
  <si>
    <t>REHABILITACION Y CONSTRUCCION DE UNIDAD DEPORTIVA LOMAS</t>
  </si>
  <si>
    <t>CONSTRUCCION DE UNIDAD DEPORTIVA GALA</t>
  </si>
  <si>
    <t>REHABILITACION DE UNIDAD DEPORTIVA SAN BENITO</t>
  </si>
  <si>
    <t>CONSTRUCCION DE UNIDAD DEPORTIVA LA VERBENA</t>
  </si>
  <si>
    <t>REHABILITACION DE UNIDAD DEPORTIVA SABINOS</t>
  </si>
  <si>
    <t>REHABILITACION DE UNIDAD DEPORTIVA QUINTA EMILIA</t>
  </si>
  <si>
    <t>REHABILITACION DE UNIDAD DEPORTIVA ROSALES</t>
  </si>
  <si>
    <t>REHABILITACION DE UNIDAD DEPORTIVA VILLA MERLOT</t>
  </si>
  <si>
    <t>CONSTRUCCCION DEL CENTRO CULTURAL "PUEBLITOS</t>
  </si>
  <si>
    <t>PAVIMENTACION EN CALLE JOSE MARIA MORELOS Y PAVON</t>
  </si>
  <si>
    <t>SUMINISTRO Y COLOCACION DE LAMPARAS Y REHABILITACION DE SANITARIOS EN CAM N° 21</t>
  </si>
  <si>
    <t>CONSTRUCCION DE TEJABAN EN INSTALACIONES DEL INAPAM</t>
  </si>
  <si>
    <t>REHABILITACION DE MUROS INTERIORES, EXTERIORES Y PUERTAS EN EDIFICIO DEL H. AYUNTAMIENTO</t>
  </si>
  <si>
    <t>ALUMBRADO PUBLICO EN BOULEVARD COLOSIO SEGUNDA ETAPA</t>
  </si>
  <si>
    <t>REHABILITACIO DE CANCHA CIVICO DEPORTIVA</t>
  </si>
  <si>
    <t>REHABILITACION DE CANCHA CIVICO DEPORTIVA</t>
  </si>
  <si>
    <t>PAVIMENTACION EN AVENIDA FERNANDO A. PAREDES</t>
  </si>
  <si>
    <t>PAVIMENTACION EN AVENIDA HIDALGO</t>
  </si>
  <si>
    <t>PAVIMENTACION EN AVENIDA MARIANO HURTADO</t>
  </si>
  <si>
    <t>CONSTRUCCION DE DISPENSARIO EN IGLESIA APOSTOLICA DE LA FE EN CRISTO</t>
  </si>
  <si>
    <t>CONSTRUCCION DE PAVIMENTO HIDRAULICO EN CALLE JOSE MARIA MORELOS</t>
  </si>
  <si>
    <t>CONSTRUCCION DE TECHUMBRE EN DIRECCION DEL JARDIN DE NIÑOS TOHUI</t>
  </si>
  <si>
    <t>EQUIPAMIENTO E INSTALACION DE FILTROS EN POZO</t>
  </si>
  <si>
    <t>CONSTRUCCION DE PALAPAS Y SANITARIOS EN AREA RECREATIVA</t>
  </si>
  <si>
    <t>CONSTRUCCION DE SALON DE CATECISMO EN IGLESIA JUAN PABLO II</t>
  </si>
  <si>
    <t>REMODELACION DE CASINO MUNICIPAL</t>
  </si>
  <si>
    <t>REHABILITACION DE PARQUE EN COLONIA LAS QUINTAS</t>
  </si>
  <si>
    <t>CONSTRUCCION DE SEMINARIO FRANCISCANO SAN ANTONIO DE PADUA SEGUNDA ETAPA</t>
  </si>
  <si>
    <t>CONSTRUCCION DE TEJABAN EN ESCUELA SECUNDARIA NUEVA CREACION</t>
  </si>
  <si>
    <t>CONSTRUCCION DE TEJABAN EN ESCUELA PRIMARIA 13 DE JULIO</t>
  </si>
  <si>
    <t>CONSTRUCCION DE AUDITORIO EN CECYTES PLANTEL HERMOSILLO 1</t>
  </si>
  <si>
    <t>CONSTRUCCION DE CASA DE RETIRO JUAN PABLO II</t>
  </si>
  <si>
    <t>AMPLIACION DE LA RED DE ENERGIA ELECTRICA EN CALLE DEL ARROYO</t>
  </si>
  <si>
    <t>REMODELACION DEL EDIFICIO DE TELEMAX</t>
  </si>
  <si>
    <t>CONSTRUCCION DE TEJABAN EN CANCHA DE BASQUETBOL</t>
  </si>
  <si>
    <t>CONSTRUCCION DE CANCHA DE FUTBOL RAPIDO</t>
  </si>
  <si>
    <t>CONSTRUCCION DE MURO PERIMETRAL EN PLAZA CIVICA NUEVA IMAGEN</t>
  </si>
  <si>
    <t>REHABILITACION DE IGLESIA DE FATIMA</t>
  </si>
  <si>
    <t>REHABILITACION DE ASOCIACION GANADERA LOCAL SEGUNDA ETAPA</t>
  </si>
  <si>
    <t>CONSTRUCCION DE CUM EN ASOCIACION GANADERA LOCAL</t>
  </si>
  <si>
    <t>REHABILITACION DE ASOCIACION GANADERA LOCAL</t>
  </si>
  <si>
    <t>REHABILITACION DE ASOCIACION GANADERA HUASACA</t>
  </si>
  <si>
    <t>INSTALACION DE VOZ Y DATOS EN CENTRO DE SALUD</t>
  </si>
  <si>
    <t>CONSTRUCCION DE BANQUETAS Y RAMPAS EN PARQUE COLONIA LAS GRANJAS</t>
  </si>
  <si>
    <t>CONSTRUCCION DE CORRAL EN ASOCIACION GANADERA</t>
  </si>
  <si>
    <t>AMPLIACION DE REDES DE AGUA POTABLE Y DRENAJE EN CALLE TRES ALAMOS</t>
  </si>
  <si>
    <t>AMPLIACION DE RED DE ENERGIA ELECTRICA EN CALLE CONCORD FINAL</t>
  </si>
  <si>
    <t>BACHEO Y MICROCARPETA ASFALTICA DE 2.5 CM EN CALLE RETORNO DE LAS CATALANAS ORIENTE</t>
  </si>
  <si>
    <t xml:space="preserve">RECARPETEO CON MICROCARPETA DE 2.5 CM EN CALLE OAXACA_x000D_
</t>
  </si>
  <si>
    <t>CONSTRUCCION DE CERCO PERIMETRAL EN ASOCIACION GANADERA LOCAL</t>
  </si>
  <si>
    <t>CONSTRUCCION DE TEJABAN EN ASOCIACION GANADERA LOCAL</t>
  </si>
  <si>
    <t>REHABILITACION DE CORRALES Y BEBEDEROS EN ASOCIACION GANADERA LOCAL</t>
  </si>
  <si>
    <t>REHABILITACION DE CORRALES EN ASOCIACION GANADERA LOCAL</t>
  </si>
  <si>
    <t>RECARPETEO CON CONCRETO ASFALTICO EN CALLES CERRADA PARIS Y MARSELLA</t>
  </si>
  <si>
    <t>REHABILITACION DE ASOCIACION GANADERA LOCAL OVINOS DEL SUR</t>
  </si>
  <si>
    <t>CONSTRUCCION DE DE BAÑOS Y PINTURA EN ASOCIACION GANADERA LOCAL</t>
  </si>
  <si>
    <t>REHABILITACION DE UNIDAD DEPORTIVA MIRASOLES I</t>
  </si>
  <si>
    <t>REHABILITACION DE UNIDAD DEPORTIVA MIRASOLES II</t>
  </si>
  <si>
    <t>CONSTRUCCION DE TEJABAN EN JARDIN DE NIÑOS PROFRA ESPERANZA MARTINEZ CASTILLO</t>
  </si>
  <si>
    <t>CONSTRUCCION DE TEJABAN EN ESCUELA SECUNDARIA PROFR MARIO BARCELO ABRIL</t>
  </si>
  <si>
    <t>Ing. Miguel Servando Portoni Encinas</t>
  </si>
  <si>
    <t>Coordinador General</t>
  </si>
  <si>
    <t>Director General de Administracion y Finanzas</t>
  </si>
  <si>
    <t xml:space="preserve">Bajo protesta de decir verdad declaramos que los Estados Financieros y sus notas, son razonablemente </t>
  </si>
  <si>
    <t>Ing. Manuel de Jesús Bustamante Sandoval</t>
  </si>
  <si>
    <r>
      <t xml:space="preserve">correctos y </t>
    </r>
    <r>
      <rPr>
        <sz val="9"/>
        <color theme="1"/>
        <rFont val="Calibri"/>
        <family val="2"/>
        <scheme val="minor"/>
      </rPr>
      <t>son responsabilidad del emisor</t>
    </r>
    <r>
      <rPr>
        <sz val="9"/>
        <color rgb="FF000000"/>
        <rFont val="Arial"/>
        <family val="2"/>
      </rPr>
      <t xml:space="preserve"> </t>
    </r>
  </si>
  <si>
    <t>FICHA TECNICA PARA SEGUIMIENTO Y EVALUACION DE INDICADORES DE PROYECTOS Y PROCESOS</t>
  </si>
  <si>
    <t>AMPLIACIONES Y REDUCCIONES AL EJERCICIO PRESUPUESTAL JULIO-SEPTIEMBRE 2015</t>
  </si>
  <si>
    <t>11301 SUELDOS $-1,362,974.83 EXISTE EN TESORERIA SUFICIENCIA EN DICHA PARTIDA, SIN EMBARGO SE REQUIRIO PRESUPUESTALMENTE EL RECURSO DE ESTA PARTIDA PARA APLICARLA EN EL RESTO DEL CAPITULO 1000,CABE ACLARAR QUE EL RECURSO DE LA 1000 LO  MANEJA RECURSOS HUMANOS DEL GOBIERNO DEL ESTADO</t>
  </si>
  <si>
    <t>13403 ESTIMULOS AL PERSONAL DE CONFIANZA $-201,437.43 EXISTE EN TESORERIA SUFICIENCIA EN DICHA PARTIDA, SIN EMBARGO SE REQUIRIO PRESUPUESTALMENTE EL RECURSO DE ESTA PARTIDA PARA APLICARLA EN EL RESTO DEL CAPITULO 1000,CABE ACLARAR QUE EL RECURSO DE LA 1000 LO  MANEJA RECURSOS HUMANOS DEL GOBIERNO DEL ESTADO</t>
  </si>
  <si>
    <t>14103 APORTACION POR SEGURO DE RETIRO AL ISSSTESON, DICHA PARTIDA RESULTO CON INSUFICIENCIA PRESUPUESTAL EN LA DIRECCION GENERAL DE CONCERTACION Y APOYO TECNICO DANDOLE SUFICIENCA CON EL MISMO NUMERO DE PARTIDA PERO DE LA DIRECCION GENERAL DE ADMINISTRACION Y FINANZAS POR LA CANTIDAD DE $11.52</t>
  </si>
  <si>
    <t>11305 COMPENSACION POR RIESGO PROFESIONAL $908,119.83  DICHAS PARTIDAS RESULTAN CON INSUFICIENCIA PRESUPUESTAL POR MOTIVO DE QUE LA DIRECCION GENERAL DE POLITICA Y CONTROL PRESUPUESTAL DE LA SUBSECRETARIA DE EGRESOS NO LAS CONSIDERA EN EL PRESUPUESTO Y LA CEDULA QUE ENVIA LA DIRECCION GENERAL DE RECURSOS HUMANOS SI LAS AFECTA, POR LO CONSIGUIENTE AL MOMENTO DE CONTABILIZARLA NOS VEMOS EN LA NECESIDAD DE DARLES SUFICIENCIA POR MEDIO DE TRASPASOS ENTRE PARTIDAS  DEL MISMO CAPITULO, CABE ACLARAR QUE EL RECURSO DE LA 1000 LO MANEJA RECURSOS HUMANOS DEL GOBIERNO DEL ESTADO</t>
  </si>
  <si>
    <t>11307 AYUDA HABITACION $276,054.39   DICHAS PARTIDAS RESULTAN CON INSUFICIENCIA PRESUPUESTAL POR MOTIVO DE QUE LA DIRECCION GENERAL DE POLITICA Y CONTROL PRESUPUESTAL DE LA SUBSECRETARIA DE EGRESOS NO LAS CONSIDERA EN EL PRESUPUESTO Y LA CEDULA QUE ENVIA LA DIRECCION GENERAL DE RECURSOS HUMANOS SI LAS AFECTA, POR LO CONSIGUIENTE AL MOMENTO DE CONTABILIZARLA NOS VEMOS EN LA NECESIDAD DE DARLES SUFICIENCIA POR MEDIO DE TRASPASOS ENTRE PARTIDAS  DEL MISMO CAPITULO, CABE ACLARAR QUE EL RECURSO DE LA 1000 LO MANEJA RECURSOS HUMANOS DEL GOBIERNO DEL ESTADO</t>
  </si>
  <si>
    <t>11308 AYUDA DESPENSA $183,636.04 DICHAS PARTIDAS RESULTAN CON INSUFICIENCIA PRESUPUESTAL POR MOTIVO DE QUE LA DIRECCION GENERAL DE POLITICA Y CONTROL PRESUPUESTAL DE LA SUBSECRETARIA DE EGRESOS NO LAS CONSIDERA EN EL PRESUPUESTO Y LA CEDULA QUE ENVIA LA DIRECCION GENERAL DE RECURSOS HUMANOS SI LAS AFECTA, POR LO CONSIGUIENTE AL MOMENTO DE CONTABILIZARLA NOS VEMOS EN LA NECESIDAD DE DARLES SUFICIENCIA POR MEDIO DE TRASPASOS ENTRE PARTIDAS  DEL MISMO CAPITULO, CABE ACLARAR QUE EL RECURSO DE LA 1000 LO MANEJA RECURSOS HUMANOS DEL GOBIERNO DEL ESTADO</t>
  </si>
  <si>
    <t>12201 SUELDO BASE AL PERSONAL EVENTUAL  $196,602.00 DICHAS PARTIDAS RESULTAN CON INSUFICIENCIA PRESUPUESTAL POR MOTIVO DE QUE LA DIRECCION GENERAL DE POLITICA Y CONTROL PRESUPUESTAL DE LA SUBSECRETARIA DE EGRESOS NO LAS CONSIDERA EN EL PRESUPUESTO Y LA CEDULA QUE ENVIA LA DIRECCION GENERAL DE RECURSOS HUMANOS SI LAS AFECTA, POR LO CONSIGUIENTE AL MOMENTO DE CONTABILIZARLA NOS VEMOS EN LA NECESIDAD DE DARLES SUFICIENCIA POR MEDIO DE TRASPASOS ENTRE PARTIDAS  DEL MISMO CAPITULO, CABE ACLARAR QUE EL RECURSO DE LA 1000 LO MANEJA RECURSOS HUMANOS DEL GOBIERNO DEL ESTADO</t>
  </si>
  <si>
    <t>EN EL MES DE SEPTIEMBRE SE LE REALIZO UN PRESTAMO DE LA CUENTA DE OPERACION A LA PARTIDA DE LA JUNTA ESTATAL POR LA CANTIDAD DE 300,510.70 PARA PAGO DE NOMINA 1ER QNA DE SEPTIEMBRE, CON EL COMPROMISO DE REGRESARSE A LA CUENTA DE OPERACION EN CUANTO TENGA RECURSOS LA JUNTA ESTATAL</t>
  </si>
  <si>
    <t>EN EL MES DE AGOSTO SE REALIZARON MOVIMIENTOS A LA CUENTA DE RESULTADOS ANTERIORES POR LA CANTIDAD DE $6,579,417.32 , CAPTURA DE ACTAS FINIQUITOS DE OBRAS 2014</t>
  </si>
  <si>
    <t>EN EL MES DE AGOSTO SE REALIZARON MOVIMIENTOS A LA CUENTA DE RESULTADOS ANTERIORES POR LA CANTIDAD DE $6,805.32 Y $819.00 CANCELACIONES DE SALDOS DE CONTRATOS 2013</t>
  </si>
  <si>
    <t>EN EL MES DE AGOSTO SE REALIZARON MOVIMIENTOS A LA CUENTA DE RESULTADOS ANTERIORES POR LA CANTIDAD DE $96,904.56 SALDOS 2014 QUE SE CANCELARON Y SE UTILIZARON PARA REALIZAR OBRA 2015</t>
  </si>
  <si>
    <t>EL DIA 11  DE SEPTIEMBRE SE REALIZARON MOVIMIENTOS A LA CUENTA DE RESULTADOS ANTERIORES POR LA CANTIDAD DE $51,910.90 APLICACION DE INTERESES  EN CONTRATOS 2014</t>
  </si>
  <si>
    <t>EN EL ETCA-II-09-A EN EL RENGLO DE MOBILIARIO Y EQUIPO DE ADMINISTRACION POR ERROR INVOLUNTARIO SE PUSO LA PARTIDA 51501 BIENES INFORMATICOS SIENDO LA PARTIDA 51901 EQUIPO DE ADMINISTRACION EN ESTE TERCER TRIMESTRES YA SE PRESENTA DE MANERA CORRECTA</t>
  </si>
  <si>
    <t>EN EL SEGUNDO TRIMESTRE EN EL ETCA-III-14 SE INFORMO DE FORMA ACUMULADA LAS CANTIDADES DE OBRAS CAPTURADAS EN EL SISTEMA VOS Y NO DE FORMA ANALITICA, MAS SIN EMBARGO EN ESTE TERCER TRIMESTRE EL FORMATO ETCA-III-14 SE PRESENTA DE MANERA ANALITICA DE ENERO A SEPTIEMBRE DEL 2015 Y  ANEXA IMPRESION DEL SISTEMA VOS</t>
  </si>
  <si>
    <t>Ing. Manuel de Jesús Bustamante Sandoval                                                                         Ing. Miguel Servando Portoni Encinas</t>
  </si>
  <si>
    <t>Coordinador General                                                                                                               Director General de Administracion y Finanzas</t>
  </si>
  <si>
    <t xml:space="preserve"> 21101  MATERIALES, UTILES Y EQUIPOS MENORES DE OFICINA SE REALIZO UN TRASPASO A LA PARTIDA 26101 COMBUSTIBLES POR LA CANTIDAD DE $9,379.92 ,YA QUE NO SE CONTABA CON SUFICIENCIA PRESUPUESTAL EN DICHA PARTIDA Y SE SIGUEN HACIENDO GASTOS DE COMBUSTIBLE PARA EL FUNCIONAMIENTO DE LA DEPENDENCIA</t>
  </si>
  <si>
    <t xml:space="preserve"> 21201 MATERIALES Y UTILES DE IMPESION Y REPRODUCCION SE TRASPASO PRESUPUESTALMENTE LA CANTIDAD DE $12,814.52 DE LA UNIDAD DE COORDINACION GENERAL A LA DIRECCION GENERAL DE ADMINISTRACION Y FINANZAS, YA QUE POR EL GIRO DE TRABAJO SE NECESITAN LA COMPRA DE TONERS Y TINTAS PARA LA INFORMACION </t>
  </si>
  <si>
    <t>21201 MATERIALES Y UTILES DE IMPESION Y REPRODUCCION SE TRASPASO PRESUPUESTALMENTE A LA PARTIDA 21101  MATERIALES, UTILES Y EQUIPOS MENORES DE OFICINA LA CANTIDAD DE $19,189.92 YA QUE NO SE CONTABA CON SUFICIENCIA PRESUPUESTAL Y POR LA NECESIDAD DE TRABAJO SE OCUPABAN HOJAS BLANCAS , POSTIT, PUNTILLAS, PLUMAS, GRAPAS, FOLDERS, ETC.</t>
  </si>
  <si>
    <t>21601 MATERIAL DE LIMPIEZA SE TRASPASO PRESUPUESTALMENTE A LA PARTIDA 21501 MATERIAL PARA INFORMACION POR LA CANTIDAD DE $80.00 , YA QUE NO CONTABA CON SUFICIENCIA PRESUPUESTAL Y SE HACEN PAGOS DE UNA SUSCRIPCION MENSUAL A UNA REVISTA INFORMATIVA</t>
  </si>
  <si>
    <t xml:space="preserve"> 21801 PLACAS, ENGOMADOS, CALCAMONIAS Y HOLOGRAMAS SE TRASPASO PRESUPUESTALMENTE A LA PARTIDA 21101  MATERIALES, UTILES Y EQUIPOS MENORES DE OFICINA LA CANTIDAD DE $26,563.24 YA QUE NO SE CONTABA CON SUFICIENCIA PRESUPUESTAL Y POR LA NECESIDAD DE TRABAJO SE OCUPABAN HOJAS BLANCAS , POSTIT, PUNTILLAS, PLUMAS, GRAPAS, FOLDERS, ETC.</t>
  </si>
  <si>
    <t xml:space="preserve"> 22101 PRODUCTOS ALIMENTICIOS PARA EL PERSONAL EN LAS INSTALACIONES SE REALIZO TRASPASO A LA PARTIDA 51901 EQUIPO DE ADMINISTRACION  LA CANTIDAD DE $7,700.00, YA QUE SE REALIZO LA COMPRA DE UN MINISPLIT PARA LA JUNTA MUNICIPAL DE SAN LUIS </t>
  </si>
  <si>
    <t xml:space="preserve"> 22101 PRODUCTOS ALIMENTICIOS PARA EL PERSONAL EN LAS INSTALACIONES SE TRASPASO PRESUPUESTALMENTE LA CANTIDAD DE $1,6925.73 DE LA UNIDAD DE LA DIRECCION GENERAL DE CONCERTACION Y APOYO TECNICO  A LA DIRECCION GENERAL DE ADMINISTRACION Y FINANZAS, YA QUE POR EL GIRO DE TRABAJO DEL OCDA SE QUEDARON TARDE A LABORAR Y SE HIZO COMPRA DE COMIDA</t>
  </si>
  <si>
    <t>26101 COMBUSTIBLES SE TRASPASO PRESUPUESTALMENTE LA CANTIDAD DE $53,193.13 DE LA UNIDAD DE LA DIRECCION GENERAL DE ADMINISTRACION Y SERVICIOS  A LA DIRECCION GENERAL DE ORGANIZACION SOCIAL PARA DARLE SUFICIENCIA A DICHA PARTIDA POR EL CONSUMO DE COMBUSTIBLE, POR EL GIRO DE TRABJO QUE REALIZA DICHA DIRECCION</t>
  </si>
  <si>
    <t xml:space="preserve"> 26101 COMBUSTIBLES SE TRASPASO PRESUPUESTALMENTE A LA PARTIDA 21101  MATERIALES, UTILES Y EQUIPOS MENORES DE OFICINA LA CANTIDAD DE $11,699.49 YA QUE NO SE CONTABA CON SUFICIENCIA PRESUPUESTAL Y POR LA NECESIDAD DE TRABAJO SE OCUPABAN HOJAS BLANCAS , POSTIT, PUNTILLAS, PLUMAS, GRAPAS, FOLDERS, ETC.</t>
  </si>
  <si>
    <t xml:space="preserve"> 26101 COMBUSTIBLES SE TRASPASO PRESUPUESTALMENTE LA CANTIDAD DE $44,216.61 DE LA UNIDAD DE LA DIRECCION GENERAL DE ADMINISTRACION Y SERVICIOS  A LA COORDINACION GENERAL  PARA DARLE SUFICIENCIA A DICHA PARTIDA POR EL CONSUMO DE COMBUSTIBLE, POR EL GIRO DE TRABJO QUE SE REALIZA </t>
  </si>
  <si>
    <t xml:space="preserve"> 26101 COMBUSTIBLES SE TRASPASO PRESUPUESTALMENTE LA CANTIDAD DE $153.39 DE LA UNIDAD DE LA DIRECCION GENERAL DE CONCERTACION Y APOYO TECNICO  A LA COORDINACION GENERAL  PARA DARLE SUFICIENCIA A DICHA PARTIDA POR EL CONSUMO DE COMBUSTIBLE, POR EL GIRO DE TRABJO QUE SE REALIZA </t>
  </si>
  <si>
    <t xml:space="preserve"> 26101 COMBUSTIBLES SE TRASPASO PRESUPUESTALMENTE LA CANTIDAD DE $8,346.92 DE LA UNIDAD DE LA DIRECCION GENERAL DE CONCERTACION Y APOYO TECNICO  A LA DIRECCION GENERAL DE ORGANIZACION SOCIAL  PARA DARLE SUFICIENCIA A DICHA PARTIDA POR EL CONSUMO DE COMBUSTIBLE, POR EL GIRO DE TRABJO QUE SE REALIZA </t>
  </si>
  <si>
    <t xml:space="preserve"> 26101 COMBUSTIBLES SE TRASPASO PRESUPUESTALMENTE LA CANTIDAD DE $4,500.14 DE LA UNIDAD DE LA DIRECCION GENERAL DE ORGANIZACION SOCIAL  A LA DIRECCION GENERAL DE ADMINISTRACION Y SERVICIOS PARA DARLE SUFICIENCIA A DICHA PARTIDA POR EL CONSUMO DE COMBUSTIBLE, POR EL GIRO DE TRABJO QUE REALIZA DICHA DIRECCION</t>
  </si>
  <si>
    <t xml:space="preserve"> 32201 ARRENDAMIENTO DE EDIFICIOS SE TRASPASO PRESUPUESTALMENTE LA CANTIDAD DE $2,743.49 A LA PARTIDA 32301 ARRENDAMIENTO DE MUEBLES, MAQUINARIA Y EQUIPO , PARA DARLE SUFICIENCA YA QUE SE TIENE EL ARRENDAMIENTO DE UNA COPIADORA</t>
  </si>
  <si>
    <t xml:space="preserve"> 32501 ARRENDAMIENTO DE EQUIPO DE TRANSPORTE SE TRASPASO PRESUPUESTALMENTE LA CANTIDAD DE $1,999.67 A LA PARTIDA 32301 ARRENDAMIENTO DE MUEBLES, MAQUINARIA Y EQUIPO , PARA DARLE SUFICIENCA YA QUE SE TIENE EL ARRENDAMIENTO DE UNA COPIADORA</t>
  </si>
  <si>
    <t xml:space="preserve"> 34501 SEGURO DE BIENES PATRIMONIALES SE TRASPASO PRESUPUESTALMENTE LA CANTIDAD DE $1,213.53 A LA PARTIDA 32301 ARRENDAMIENTO DE MUEBLES, MAQUINARIA Y EQUIPO , PARA DARLE SUFICIENCA YA QUE SE TIENE EL ARRENDAMIENTO DE UNA COPIADORA</t>
  </si>
  <si>
    <t xml:space="preserve"> 34501 SEGURO DE BIENES PATRIMONIALES SE TRASPASO PRESUPUESTALMENTE LA CANTIDAD DE $24,525.13 A LA PARTIDA 35302 MANTENIMIENTO Y CONSERVACION DE BIENES INFORMATICOS , PARA DARLE SUFICIENCA YA QUE SE REALIZARON SERVICIOS A LOS EQUIPOS DE COMPUTO</t>
  </si>
  <si>
    <t xml:space="preserve"> 34501 SEGURO DE BIENES PATRIMONIALES SE TRASPASO PRESUPUESTALMENTE LA CANTIDAD DE $2,073.15 A LA PARTIDA 33603 IMPRESIONES Y PUBLICACIONES OFICIALES, PARA DARLE SUFICIENCA YA QUE SE REALIZO IMPRESION DE LONA</t>
  </si>
  <si>
    <t xml:space="preserve"> 35201 MANTENIMIENTO Y CONSERVACION DE MOBILIARIO Y EQUIPO SE TRASPASO PRESUPUESTALMENTE LA CANTIDAD DE $4,292.00 A LA PARTIDA 35901 SERVICIOS DE JARDINERIA Y FUMIGACION, PARA DARLE SUFICIENCA YA QUE SE REALIZO FUMIGACION EN LAS INSTALACIONES DE LA DEPENDENCIA</t>
  </si>
  <si>
    <t xml:space="preserve"> 35201 MANTENIMIENTO Y CONSERVACION DE MOBILIARIO Y EQUIPO SE TRASPASO PRESUPUESTALMENTE LA CANTIDAD DE $3,380.00 A LA PARTIDA 39501 PENAS , MULTAS ,ACCESORIOS Y ACTUALIZACIONES, PARA DARLE SUFICIENCA YA QUE NO SE CUMPLIO CON EL PLAZO DE RESPUESTA DE UN REQUERIMIENTO </t>
  </si>
  <si>
    <t xml:space="preserve"> 35201 MANTENIMIENTO Y CONSERVACION DE MOBILIARIO Y EQUIPO SE TRASPASO PRESUPUESTALMENTE LA CANTIDAD DE $14,618.12 A LA PARTIDA 35302 MANTENIMIENTO Y CONSERVACION DE BIENES INFORMATICOS , PARA DARLE SUFICIENCA YA QUE SE REALIZARON SERVICIOS A LOS EQUIPOS DE COMPUTO</t>
  </si>
  <si>
    <t xml:space="preserve"> 35301 INSTALACIONES SE TRASPASO PRESUPUESTALMENTE LA CANTIDAD DE $3,999.88 A LA PARTIDA 35302 MANTENIMIENTO Y CONSERVACION DE BIENES INFORMATICOS , PARA DARLE SUFICIENCA YA QUE SE REALIZARON SERVICIOS A LOS EQUIPOS DE COMPUTO</t>
  </si>
  <si>
    <t xml:space="preserve"> 35501 MANTENIMIENTO Y CONSERVACION DE EQUIPO DE TRANSPORTE SE TRASPASO PRESUPUESTALMENTE LA CANTIDAD DE $3,756.00 A LA PARTIDA 35901 SERVICIOS DE JARDINERIA Y FUMIGACION, PARA DARLE SUFICIENCA YA QUE SE REALIZO FUMIGACION EN LAS INSTALACIONES DE LA DEPENDENCIA</t>
  </si>
  <si>
    <t xml:space="preserve"> 35501 MANTENIMIENTO Y CONSERVACION DE EQUIPO DE TRANSPORTE SE TRASPASO PRESUPUESTALMENTE LA CANTIDAD DE $31,041.60 A LA PARTIDA 33605 LICITACIONES, CONVENIOS, PARA DARLE SUFICIENCA YA QUE SE REALIZARON PUBLICACIONES DE LICITACIONES</t>
  </si>
  <si>
    <t>35501 MANTENIMIENTO Y CONSERVACION DE EQUIPO DE TRANSPORTE SE TRASPASO PRESUPUESTALMENTE LA CANTIDAD DE $2,502.00 A LA PARTIDA 35302 MANTENIMIENTO Y CONSERVACION DE BIENES INFORMATICOS , PARA DARLE SUFICIENCA YA QUE SE REALIZARON SERVICIOS A LOS EQUIPOS DE COMPUTO</t>
  </si>
  <si>
    <t xml:space="preserve"> 37501 VIATICOS EN EL PAIS SE TRASPASO PRESUPUESTALMENTE LA CANTIDAD DE $2,399.00 A LA PARTIDA 37101 PASAJES AEREOS , PARA DARLE SUFICIENCA YA QUE  EL OCDA DE LA DEPENCIA TOMO UN CURSO EN LA CIUDAD DE MEXICO</t>
  </si>
  <si>
    <t xml:space="preserve"> 37901 CUOTAS SE TRASPASO LA ANTIDAD DE $187.92 DE LA DIRECCION GENERAL DE ORGANIZACION SOCIAL A LA DIRECCION GENERAL DE CONCERTACION Y APOYO TECNICO , PARA DARLE SUFICIENCIA A DICHA PARTIDA Y ASI PODER COMPROMETER LAS COMPROBACIONES DE VIATICOS</t>
  </si>
  <si>
    <t xml:space="preserve"> 37901 CUOTAS SE TRASPASO LA ANTIDAD DE $259.09 DE LA DIRECCION GENERAL DE ADMINISTRACION Y FINANZAS A LA DIRECCION GENERAL DE CONCERTACION Y APOYO TECNICO , PARA DARLE SUFICIENCIA A DICHA PARTIDA Y ASI PODER COMPROMETER LAS COMPROBACIONES DE VIATICOS</t>
  </si>
  <si>
    <t xml:space="preserve"> 37901 CUOTAS SE TRASPASO LA ANTIDAD DE $26.03 DE LA COORDINACION GENERAL Y FINANZAS A LA DIRECCION GENERAL DE CONCERTACION Y APOYO TECNICO , PARA DARLE SUFICIENCIA A DICHA PARTIDA Y ASI PODER COMPROMETER LAS COMPROBACIONES DE VIATICOS</t>
  </si>
  <si>
    <t xml:space="preserve"> 61211 PROYECTOS DEPORTIVOS ESTATALES, INFRAESTRUCTURAS DEPORTIVAS  SE TRASPASO A LA PARTIDA 61222 GASTOS INDIRECTOS  LA CANTIDAD $4,188.36 DEL MISMO OFICIO CON NUMERO DE AUTORIZACION OM-NC-15-022</t>
  </si>
  <si>
    <t>EN EL MES DE SEPTIEMBRE SE REALIZO REDUCCION DE CONTRATO NUMERO LIC-CECOP-0006-15 A NOMBRE DE COMERCIALIZADORA FORTESION SA DE CV , POR ASI CONVENIR A LOS INTERESES DE LA ENTIDAD.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</si>
</sst>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quot;€&quot;* #,##0.00_-;\-&quot;€&quot;* #,##0.00_-;_-&quot;€&quot;* &quot;-&quot;??_-;_-@_-"/>
    <numFmt numFmtId="165" formatCode="0.0"/>
    <numFmt numFmtId="166" formatCode="#,##0.00_ ;\-#,##0.00\ "/>
    <numFmt numFmtId="167" formatCode="_(* #,##0.00_);_(* \(#,##0.00\);_(* &quot;-&quot;??_);_(@_)"/>
  </numFmts>
  <fonts count="74" x14ac:knownFonts="1">
    <font>
      <sz val="11"/>
      <color theme="1"/>
      <name val="Calibri"/>
      <family val="2"/>
      <scheme val="minor"/>
    </font>
    <font>
      <b/>
      <sz val="11"/>
      <color theme="1"/>
      <name val="Calibri"/>
      <family val="2"/>
      <scheme val="minor"/>
    </font>
    <font>
      <b/>
      <sz val="9"/>
      <color theme="1"/>
      <name val="Arial"/>
      <family val="2"/>
    </font>
    <font>
      <sz val="6"/>
      <color rgb="FF000000"/>
      <name val="Arial"/>
      <family val="2"/>
    </font>
    <font>
      <sz val="6"/>
      <color theme="1"/>
      <name val="Arial"/>
      <family val="2"/>
    </font>
    <font>
      <b/>
      <sz val="6"/>
      <color rgb="FF000000"/>
      <name val="Arial"/>
      <family val="2"/>
    </font>
    <font>
      <b/>
      <sz val="11"/>
      <color theme="1"/>
      <name val="Arial"/>
      <family val="2"/>
    </font>
    <font>
      <sz val="11"/>
      <color rgb="FF000000"/>
      <name val="Arial"/>
      <family val="2"/>
    </font>
    <font>
      <b/>
      <u/>
      <sz val="11"/>
      <color theme="1"/>
      <name val="Arial"/>
      <family val="2"/>
    </font>
    <font>
      <sz val="11"/>
      <color theme="1"/>
      <name val="Arial"/>
      <family val="2"/>
    </font>
    <font>
      <b/>
      <sz val="11"/>
      <color rgb="FF000000"/>
      <name val="Arial"/>
      <family val="2"/>
    </font>
    <font>
      <i/>
      <sz val="11"/>
      <color theme="1"/>
      <name val="Arial"/>
      <family val="2"/>
    </font>
    <font>
      <b/>
      <i/>
      <sz val="11"/>
      <color theme="1"/>
      <name val="Arial"/>
      <family val="2"/>
    </font>
    <font>
      <b/>
      <sz val="12"/>
      <color theme="1"/>
      <name val="Arial"/>
      <family val="2"/>
    </font>
    <font>
      <sz val="12"/>
      <color theme="1"/>
      <name val="Calibri"/>
      <family val="2"/>
      <scheme val="minor"/>
    </font>
    <font>
      <sz val="10"/>
      <color theme="1"/>
      <name val="Arial"/>
      <family val="2"/>
    </font>
    <font>
      <b/>
      <sz val="9"/>
      <color rgb="FF000000"/>
      <name val="Arial"/>
      <family val="2"/>
    </font>
    <font>
      <sz val="10"/>
      <color theme="1"/>
      <name val="Arial Narrow"/>
      <family val="2"/>
    </font>
    <font>
      <b/>
      <sz val="10"/>
      <color theme="1"/>
      <name val="Arial"/>
      <family val="2"/>
    </font>
    <font>
      <sz val="9"/>
      <color theme="1"/>
      <name val="Calibri"/>
      <family val="2"/>
      <scheme val="minor"/>
    </font>
    <font>
      <sz val="9"/>
      <color rgb="FF000000"/>
      <name val="Arial"/>
      <family val="2"/>
    </font>
    <font>
      <b/>
      <i/>
      <sz val="11"/>
      <color rgb="FF000000"/>
      <name val="Arial"/>
      <family val="2"/>
    </font>
    <font>
      <sz val="10"/>
      <color rgb="FF000000"/>
      <name val="Arial Narrow"/>
      <family val="2"/>
    </font>
    <font>
      <b/>
      <sz val="10"/>
      <color theme="1"/>
      <name val="Arial Narrow"/>
      <family val="2"/>
    </font>
    <font>
      <sz val="10"/>
      <name val="Arial"/>
      <family val="2"/>
    </font>
    <font>
      <b/>
      <sz val="12"/>
      <name val="Arial"/>
      <family val="2"/>
    </font>
    <font>
      <b/>
      <sz val="10"/>
      <name val="Arial"/>
      <family val="2"/>
    </font>
    <font>
      <b/>
      <sz val="11"/>
      <color theme="1"/>
      <name val="Arial Narrow"/>
      <family val="2"/>
    </font>
    <font>
      <b/>
      <sz val="10"/>
      <color theme="1"/>
      <name val="Calibri"/>
      <family val="2"/>
      <scheme val="minor"/>
    </font>
    <font>
      <sz val="11"/>
      <color theme="1"/>
      <name val="Calibri"/>
      <family val="2"/>
      <scheme val="minor"/>
    </font>
    <font>
      <b/>
      <u/>
      <sz val="11"/>
      <color rgb="FF000000"/>
      <name val="Arial"/>
      <family val="2"/>
    </font>
    <font>
      <sz val="10"/>
      <name val="MS Sans Serif"/>
      <family val="2"/>
    </font>
    <font>
      <b/>
      <sz val="11"/>
      <name val="Arial"/>
      <family val="2"/>
    </font>
    <font>
      <b/>
      <sz val="18"/>
      <color theme="1"/>
      <name val="Calibri"/>
      <family val="2"/>
      <scheme val="minor"/>
    </font>
    <font>
      <b/>
      <sz val="12"/>
      <color theme="1"/>
      <name val="Arial Narrow"/>
      <family val="2"/>
    </font>
    <font>
      <b/>
      <sz val="14"/>
      <color theme="1"/>
      <name val="Calibri"/>
      <family val="2"/>
      <scheme val="minor"/>
    </font>
    <font>
      <b/>
      <i/>
      <u/>
      <sz val="11"/>
      <name val="Arial"/>
      <family val="2"/>
    </font>
    <font>
      <sz val="8"/>
      <color theme="1"/>
      <name val="Arial"/>
      <family val="2"/>
    </font>
    <font>
      <sz val="8"/>
      <color theme="1"/>
      <name val="Arial Narrow"/>
      <family val="2"/>
    </font>
    <font>
      <b/>
      <sz val="8"/>
      <color theme="1"/>
      <name val="Arial"/>
      <family val="2"/>
    </font>
    <font>
      <sz val="7.5"/>
      <color theme="1"/>
      <name val="Arial Narrow"/>
      <family val="2"/>
    </font>
    <font>
      <sz val="11"/>
      <color indexed="8"/>
      <name val="Calibri"/>
      <family val="2"/>
    </font>
    <font>
      <b/>
      <sz val="9"/>
      <name val="Arial"/>
      <family val="2"/>
    </font>
    <font>
      <sz val="10"/>
      <name val="Wingdings"/>
      <charset val="2"/>
    </font>
    <font>
      <sz val="9"/>
      <name val="Arial"/>
      <family val="2"/>
    </font>
    <font>
      <sz val="10"/>
      <name val="Times New Roman"/>
      <family val="1"/>
    </font>
    <font>
      <sz val="10"/>
      <name val="Bookman Old Style"/>
      <family val="1"/>
    </font>
    <font>
      <sz val="12"/>
      <name val="Arial"/>
      <family val="2"/>
    </font>
    <font>
      <sz val="8"/>
      <name val="Arial"/>
      <family val="2"/>
    </font>
    <font>
      <b/>
      <u/>
      <sz val="10"/>
      <color theme="1"/>
      <name val="Arial Narrow"/>
      <family val="2"/>
    </font>
    <font>
      <b/>
      <sz val="8"/>
      <name val="Arial"/>
      <family val="2"/>
    </font>
    <font>
      <b/>
      <sz val="8"/>
      <color indexed="8"/>
      <name val="Arial"/>
      <family val="2"/>
    </font>
    <font>
      <sz val="8"/>
      <color indexed="8"/>
      <name val="Arial"/>
      <family val="2"/>
    </font>
    <font>
      <sz val="11"/>
      <color indexed="8"/>
      <name val="Arial"/>
      <family val="2"/>
    </font>
    <font>
      <sz val="9"/>
      <color indexed="8"/>
      <name val="Times New Roman"/>
      <family val="1"/>
    </font>
    <font>
      <sz val="9"/>
      <color theme="1"/>
      <name val="Arial"/>
      <family val="2"/>
    </font>
    <font>
      <sz val="88"/>
      <color rgb="FF000000"/>
      <name val="Calibri"/>
      <family val="2"/>
      <scheme val="minor"/>
    </font>
    <font>
      <b/>
      <sz val="9"/>
      <color theme="1"/>
      <name val="Times New Roman"/>
      <family val="1"/>
    </font>
    <font>
      <b/>
      <u/>
      <sz val="8"/>
      <color rgb="FF000000"/>
      <name val="Arial"/>
      <family val="2"/>
    </font>
    <font>
      <b/>
      <sz val="8"/>
      <color rgb="FF000000"/>
      <name val="Arial"/>
      <family val="2"/>
    </font>
    <font>
      <sz val="8"/>
      <color rgb="FF000000"/>
      <name val="Arial"/>
      <family val="2"/>
    </font>
    <font>
      <b/>
      <i/>
      <sz val="8"/>
      <color theme="1"/>
      <name val="Arial"/>
      <family val="2"/>
    </font>
    <font>
      <i/>
      <sz val="8"/>
      <color theme="1"/>
      <name val="Arial"/>
      <family val="2"/>
    </font>
    <font>
      <b/>
      <u/>
      <sz val="8"/>
      <color theme="1"/>
      <name val="Arial"/>
      <family val="2"/>
    </font>
    <font>
      <vertAlign val="superscript"/>
      <sz val="8"/>
      <color theme="1"/>
      <name val="Arial"/>
      <family val="2"/>
    </font>
    <font>
      <b/>
      <vertAlign val="superscript"/>
      <sz val="8"/>
      <color theme="1"/>
      <name val="Arial"/>
      <family val="2"/>
    </font>
    <font>
      <b/>
      <sz val="8"/>
      <color theme="1"/>
      <name val="Arial Narrow"/>
      <family val="2"/>
    </font>
    <font>
      <b/>
      <sz val="8"/>
      <color theme="1"/>
      <name val="Arial Black"/>
      <family val="2"/>
    </font>
    <font>
      <sz val="8"/>
      <color theme="1"/>
      <name val="Calibri"/>
      <family val="2"/>
      <scheme val="minor"/>
    </font>
    <font>
      <sz val="10"/>
      <color theme="1"/>
      <name val="Calibri"/>
      <family val="2"/>
      <scheme val="minor"/>
    </font>
    <font>
      <sz val="10"/>
      <color rgb="FF000000"/>
      <name val="Arial"/>
      <family val="2"/>
    </font>
    <font>
      <b/>
      <sz val="10"/>
      <color rgb="FF000000"/>
      <name val="Arial"/>
      <family val="2"/>
    </font>
    <font>
      <b/>
      <i/>
      <sz val="10"/>
      <color rgb="FF000000"/>
      <name val="Arial"/>
      <family val="2"/>
    </font>
    <font>
      <sz val="9.5"/>
      <color theme="1"/>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indexed="47"/>
      </patternFill>
    </fill>
    <fill>
      <patternFill patternType="solid">
        <fgColor indexed="9"/>
        <bgColor indexed="64"/>
      </patternFill>
    </fill>
    <fill>
      <patternFill patternType="solid">
        <fgColor theme="2" tint="-9.9978637043366805E-2"/>
        <bgColor indexed="64"/>
      </patternFill>
    </fill>
    <fill>
      <patternFill patternType="solid">
        <fgColor indexed="9"/>
      </patternFill>
    </fill>
    <fill>
      <patternFill patternType="solid">
        <fgColor theme="2" tint="-9.9978637043366805E-2"/>
        <bgColor indexed="8"/>
      </patternFill>
    </fill>
  </fills>
  <borders count="98">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auto="1"/>
      </left>
      <right/>
      <top/>
      <bottom style="thin">
        <color auto="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22"/>
      </left>
      <right/>
      <top style="thin">
        <color indexed="22"/>
      </top>
      <bottom/>
      <diagonal/>
    </border>
    <border>
      <left/>
      <right/>
      <top style="thin">
        <color indexed="22"/>
      </top>
      <bottom/>
      <diagonal/>
    </border>
    <border>
      <left/>
      <right style="thin">
        <color theme="0" tint="-0.24994659260841701"/>
      </right>
      <top style="thin">
        <color indexed="22"/>
      </top>
      <bottom/>
      <diagonal/>
    </border>
    <border>
      <left style="thin">
        <color indexed="22"/>
      </left>
      <right/>
      <top/>
      <bottom/>
      <diagonal/>
    </border>
    <border>
      <left/>
      <right style="thin">
        <color theme="0" tint="-0.24994659260841701"/>
      </right>
      <top/>
      <bottom/>
      <diagonal/>
    </border>
    <border>
      <left style="thin">
        <color indexed="22"/>
      </left>
      <right/>
      <top/>
      <bottom style="thin">
        <color indexed="22"/>
      </bottom>
      <diagonal/>
    </border>
    <border>
      <left/>
      <right/>
      <top/>
      <bottom style="thin">
        <color indexed="22"/>
      </bottom>
      <diagonal/>
    </border>
    <border>
      <left/>
      <right style="thin">
        <color theme="0" tint="-0.24994659260841701"/>
      </right>
      <top/>
      <bottom style="thin">
        <color indexed="22"/>
      </bottom>
      <diagonal/>
    </border>
    <border>
      <left/>
      <right style="thin">
        <color indexed="22"/>
      </right>
      <top/>
      <bottom/>
      <diagonal/>
    </border>
    <border>
      <left style="thin">
        <color indexed="22"/>
      </left>
      <right/>
      <top style="thin">
        <color indexed="22"/>
      </top>
      <bottom style="thin">
        <color theme="0" tint="-0.24994659260841701"/>
      </bottom>
      <diagonal/>
    </border>
    <border>
      <left/>
      <right/>
      <top style="thin">
        <color indexed="22"/>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style="thin">
        <color theme="0" tint="-0.24994659260841701"/>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22"/>
      </left>
      <right style="thin">
        <color indexed="22"/>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right/>
      <top/>
      <bottom style="double">
        <color auto="1"/>
      </bottom>
      <diagonal/>
    </border>
    <border>
      <left/>
      <right style="medium">
        <color indexed="64"/>
      </right>
      <top/>
      <bottom style="double">
        <color indexed="64"/>
      </bottom>
      <diagonal/>
    </border>
    <border>
      <left style="medium">
        <color indexed="64"/>
      </left>
      <right style="thin">
        <color indexed="64"/>
      </right>
      <top style="thin">
        <color indexed="64"/>
      </top>
      <bottom style="thin">
        <color indexed="64"/>
      </bottom>
      <diagonal/>
    </border>
    <border>
      <left style="thin">
        <color auto="1"/>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64"/>
      </left>
      <right style="medium">
        <color indexed="64"/>
      </right>
      <top/>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s>
  <cellStyleXfs count="15">
    <xf numFmtId="0" fontId="0" fillId="0" borderId="0"/>
    <xf numFmtId="0" fontId="24" fillId="0" borderId="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9" fontId="24" fillId="0" borderId="0" applyFont="0" applyFill="0" applyBorder="0" applyAlignment="0" applyProtection="0"/>
    <xf numFmtId="9" fontId="29" fillId="0" borderId="0" applyFont="0" applyFill="0" applyBorder="0" applyAlignment="0" applyProtection="0"/>
    <xf numFmtId="0" fontId="31" fillId="0" borderId="0"/>
    <xf numFmtId="44" fontId="29" fillId="0" borderId="0" applyFont="0" applyFill="0" applyBorder="0" applyAlignment="0" applyProtection="0"/>
    <xf numFmtId="43" fontId="24" fillId="0" borderId="0" applyFont="0" applyFill="0" applyBorder="0" applyAlignment="0" applyProtection="0"/>
    <xf numFmtId="0" fontId="41" fillId="5" borderId="0" applyNumberFormat="0" applyBorder="0" applyAlignment="0" applyProtection="0"/>
    <xf numFmtId="0" fontId="29" fillId="0" borderId="0"/>
    <xf numFmtId="43" fontId="29"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cellStyleXfs>
  <cellXfs count="1150">
    <xf numFmtId="0" fontId="0" fillId="0" borderId="0" xfId="0"/>
    <xf numFmtId="0" fontId="0" fillId="0" borderId="0" xfId="0" applyFont="1"/>
    <xf numFmtId="0" fontId="9" fillId="0" borderId="7" xfId="0" applyFont="1" applyBorder="1" applyAlignment="1">
      <alignment horizontal="justify" vertical="top" wrapText="1"/>
    </xf>
    <xf numFmtId="0" fontId="11" fillId="0" borderId="7" xfId="0" applyFont="1" applyBorder="1" applyAlignment="1">
      <alignment horizontal="justify" vertical="top" wrapText="1"/>
    </xf>
    <xf numFmtId="0" fontId="12" fillId="0" borderId="7" xfId="0" applyFont="1" applyBorder="1" applyAlignment="1">
      <alignment horizontal="justify" vertical="top" wrapText="1"/>
    </xf>
    <xf numFmtId="0" fontId="9" fillId="0" borderId="6" xfId="0" applyFont="1" applyBorder="1" applyAlignment="1">
      <alignment horizontal="justify" vertical="top" wrapText="1"/>
    </xf>
    <xf numFmtId="0" fontId="6" fillId="0" borderId="6" xfId="0" applyFont="1" applyBorder="1" applyAlignment="1">
      <alignment horizontal="justify" vertical="top" wrapText="1"/>
    </xf>
    <xf numFmtId="0" fontId="11" fillId="0" borderId="6" xfId="0" applyFont="1" applyBorder="1" applyAlignment="1">
      <alignment horizontal="justify" vertical="top" wrapText="1"/>
    </xf>
    <xf numFmtId="0" fontId="9" fillId="0" borderId="0" xfId="0" applyFont="1"/>
    <xf numFmtId="0" fontId="19" fillId="0" borderId="0" xfId="0" applyFont="1"/>
    <xf numFmtId="0" fontId="6" fillId="0" borderId="7" xfId="0" applyFont="1" applyBorder="1" applyAlignment="1">
      <alignment horizontal="justify" vertical="top" wrapText="1"/>
    </xf>
    <xf numFmtId="0" fontId="6" fillId="0" borderId="7" xfId="0" applyFont="1" applyBorder="1" applyAlignment="1">
      <alignment horizontal="justify" vertical="top" wrapText="1"/>
    </xf>
    <xf numFmtId="0" fontId="12" fillId="0" borderId="10" xfId="0" applyFont="1" applyBorder="1" applyAlignment="1">
      <alignment horizontal="justify" vertical="top" wrapText="1"/>
    </xf>
    <xf numFmtId="0" fontId="17" fillId="0" borderId="7" xfId="0" applyFont="1" applyBorder="1" applyAlignment="1">
      <alignment horizontal="justify" vertical="top" wrapText="1"/>
    </xf>
    <xf numFmtId="0" fontId="18" fillId="0" borderId="1" xfId="0" applyFont="1" applyFill="1" applyBorder="1" applyAlignment="1">
      <alignment horizontal="center" vertical="top" wrapText="1"/>
    </xf>
    <xf numFmtId="0" fontId="18" fillId="0" borderId="1" xfId="0" applyFont="1" applyFill="1" applyBorder="1" applyAlignment="1">
      <alignment vertical="top" wrapText="1"/>
    </xf>
    <xf numFmtId="0" fontId="11" fillId="0" borderId="6" xfId="0" applyFont="1" applyBorder="1" applyAlignment="1">
      <alignment horizontal="justify" vertical="top" wrapText="1"/>
    </xf>
    <xf numFmtId="0" fontId="11" fillId="0" borderId="7" xfId="0" applyFont="1" applyBorder="1" applyAlignment="1">
      <alignment horizontal="justify" vertical="top" wrapText="1"/>
    </xf>
    <xf numFmtId="0" fontId="25" fillId="0" borderId="0" xfId="0" applyFont="1" applyAlignment="1">
      <alignment horizontal="center"/>
    </xf>
    <xf numFmtId="0" fontId="26" fillId="0" borderId="0" xfId="0" applyFont="1" applyAlignment="1">
      <alignment horizontal="center"/>
    </xf>
    <xf numFmtId="0" fontId="24" fillId="0" borderId="0" xfId="0" applyFont="1"/>
    <xf numFmtId="0" fontId="0" fillId="0" borderId="0" xfId="0" applyFont="1" applyBorder="1" applyAlignment="1">
      <alignment horizontal="left"/>
    </xf>
    <xf numFmtId="0" fontId="14" fillId="0" borderId="0" xfId="0" applyFont="1" applyBorder="1" applyAlignment="1">
      <alignment horizontal="left"/>
    </xf>
    <xf numFmtId="0" fontId="9" fillId="0" borderId="0" xfId="0" applyFont="1" applyAlignment="1">
      <alignment vertical="center"/>
    </xf>
    <xf numFmtId="0" fontId="2"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3" borderId="5" xfId="0" applyFont="1" applyFill="1" applyBorder="1" applyAlignment="1">
      <alignment horizontal="justify" vertical="center" wrapText="1"/>
    </xf>
    <xf numFmtId="0" fontId="3" fillId="3" borderId="7" xfId="0" applyFont="1" applyFill="1" applyBorder="1" applyAlignment="1">
      <alignment horizontal="justify" vertical="center" wrapText="1"/>
    </xf>
    <xf numFmtId="0" fontId="0" fillId="0" borderId="0" xfId="0" applyAlignment="1">
      <alignment vertical="center"/>
    </xf>
    <xf numFmtId="0" fontId="16" fillId="3" borderId="5" xfId="0" applyFont="1" applyFill="1" applyBorder="1" applyAlignment="1">
      <alignment horizontal="justify" vertical="center" wrapText="1"/>
    </xf>
    <xf numFmtId="0" fontId="20" fillId="3" borderId="7" xfId="0" applyFont="1" applyFill="1" applyBorder="1" applyAlignment="1">
      <alignment horizontal="justify" vertical="center" wrapText="1"/>
    </xf>
    <xf numFmtId="0" fontId="19" fillId="0" borderId="0" xfId="0" applyFont="1" applyAlignment="1">
      <alignment vertical="center"/>
    </xf>
    <xf numFmtId="0" fontId="20" fillId="3" borderId="5" xfId="0" applyFont="1" applyFill="1" applyBorder="1" applyAlignment="1">
      <alignment horizontal="justify" vertical="center" wrapText="1"/>
    </xf>
    <xf numFmtId="0" fontId="16" fillId="3" borderId="7" xfId="0" applyFont="1" applyFill="1" applyBorder="1" applyAlignment="1">
      <alignment horizontal="justify" vertical="center" wrapText="1"/>
    </xf>
    <xf numFmtId="0" fontId="3" fillId="3" borderId="14" xfId="0" applyFont="1" applyFill="1" applyBorder="1" applyAlignment="1">
      <alignment horizontal="justify" vertical="center" wrapText="1"/>
    </xf>
    <xf numFmtId="0" fontId="3" fillId="3" borderId="10" xfId="0" applyFont="1" applyFill="1" applyBorder="1" applyAlignment="1">
      <alignment horizontal="justify" vertical="center" wrapText="1"/>
    </xf>
    <xf numFmtId="0" fontId="9" fillId="0" borderId="0" xfId="0" applyFont="1" applyAlignment="1">
      <alignment wrapText="1"/>
    </xf>
    <xf numFmtId="0" fontId="0" fillId="0" borderId="0" xfId="0" applyAlignment="1"/>
    <xf numFmtId="0" fontId="0" fillId="0" borderId="0" xfId="0" applyFont="1" applyAlignment="1"/>
    <xf numFmtId="0" fontId="9" fillId="0" borderId="0" xfId="0" applyFont="1" applyAlignment="1"/>
    <xf numFmtId="0" fontId="6" fillId="3" borderId="6" xfId="0" applyFont="1" applyFill="1" applyBorder="1" applyAlignment="1">
      <alignment horizontal="justify" vertical="top"/>
    </xf>
    <xf numFmtId="0" fontId="12" fillId="3" borderId="6" xfId="0" applyFont="1" applyFill="1" applyBorder="1" applyAlignment="1">
      <alignment horizontal="justify" vertical="top"/>
    </xf>
    <xf numFmtId="0" fontId="17" fillId="3" borderId="6" xfId="0" applyFont="1" applyFill="1" applyBorder="1" applyAlignment="1">
      <alignment horizontal="justify" vertical="top"/>
    </xf>
    <xf numFmtId="0" fontId="11" fillId="3" borderId="6" xfId="0" applyFont="1" applyFill="1" applyBorder="1" applyAlignment="1">
      <alignment horizontal="justify" vertical="top"/>
    </xf>
    <xf numFmtId="0" fontId="7" fillId="3" borderId="7" xfId="0" applyFont="1" applyFill="1" applyBorder="1" applyAlignment="1">
      <alignment horizontal="justify" vertical="top"/>
    </xf>
    <xf numFmtId="0" fontId="17" fillId="3" borderId="8" xfId="0" applyFont="1" applyFill="1" applyBorder="1" applyAlignment="1">
      <alignment horizontal="justify" vertical="top"/>
    </xf>
    <xf numFmtId="0" fontId="7" fillId="3" borderId="9" xfId="0" applyFont="1" applyFill="1" applyBorder="1" applyAlignment="1">
      <alignment horizontal="justify" vertical="top"/>
    </xf>
    <xf numFmtId="0" fontId="7" fillId="3" borderId="10" xfId="0" applyFont="1" applyFill="1" applyBorder="1" applyAlignment="1">
      <alignment horizontal="justify" vertical="top"/>
    </xf>
    <xf numFmtId="0" fontId="7" fillId="3" borderId="0" xfId="0" applyFont="1" applyFill="1" applyBorder="1" applyAlignment="1">
      <alignment horizontal="justify" vertical="top"/>
    </xf>
    <xf numFmtId="0" fontId="10" fillId="3" borderId="2" xfId="0" applyFont="1" applyFill="1" applyBorder="1" applyAlignment="1">
      <alignment horizontal="justify" vertical="top"/>
    </xf>
    <xf numFmtId="0" fontId="30" fillId="3" borderId="3" xfId="0" applyFont="1" applyFill="1" applyBorder="1" applyAlignment="1">
      <alignment horizontal="center" vertical="top"/>
    </xf>
    <xf numFmtId="0" fontId="30" fillId="3" borderId="4" xfId="0" applyFont="1" applyFill="1" applyBorder="1" applyAlignment="1">
      <alignment horizontal="center" vertical="top"/>
    </xf>
    <xf numFmtId="0" fontId="9" fillId="0" borderId="0" xfId="0" applyFont="1" applyAlignment="1">
      <alignment vertical="center" wrapText="1"/>
    </xf>
    <xf numFmtId="0" fontId="6" fillId="0" borderId="17" xfId="0" applyFont="1" applyFill="1" applyBorder="1" applyAlignment="1">
      <alignment horizontal="center" vertical="center" wrapText="1"/>
    </xf>
    <xf numFmtId="0" fontId="0" fillId="0" borderId="0" xfId="0" applyFont="1" applyAlignment="1">
      <alignment vertical="center"/>
    </xf>
    <xf numFmtId="0" fontId="14" fillId="0" borderId="0" xfId="0" applyFont="1" applyBorder="1" applyAlignment="1">
      <alignment horizontal="left" vertical="center"/>
    </xf>
    <xf numFmtId="0" fontId="0" fillId="0" borderId="0" xfId="0" applyFont="1" applyBorder="1" applyAlignment="1">
      <alignment horizontal="left" vertical="center"/>
    </xf>
    <xf numFmtId="0" fontId="10" fillId="3" borderId="2" xfId="0" applyFont="1" applyFill="1" applyBorder="1" applyAlignment="1">
      <alignment vertical="center"/>
    </xf>
    <xf numFmtId="0" fontId="10" fillId="3" borderId="4" xfId="0" applyFont="1" applyFill="1" applyBorder="1" applyAlignment="1">
      <alignment vertical="center"/>
    </xf>
    <xf numFmtId="0" fontId="7" fillId="3" borderId="7" xfId="0" applyFont="1" applyFill="1" applyBorder="1" applyAlignment="1">
      <alignment horizontal="justify" vertical="center"/>
    </xf>
    <xf numFmtId="0" fontId="10" fillId="3" borderId="6" xfId="0" applyFont="1" applyFill="1" applyBorder="1" applyAlignment="1">
      <alignment vertical="center"/>
    </xf>
    <xf numFmtId="0" fontId="10" fillId="3" borderId="7" xfId="0" applyFont="1" applyFill="1" applyBorder="1" applyAlignment="1">
      <alignment vertical="center"/>
    </xf>
    <xf numFmtId="0" fontId="10" fillId="3" borderId="6" xfId="0" applyFont="1" applyFill="1" applyBorder="1" applyAlignment="1">
      <alignment horizontal="justify" vertical="center"/>
    </xf>
    <xf numFmtId="0" fontId="21" fillId="3" borderId="7" xfId="0" applyFont="1" applyFill="1" applyBorder="1" applyAlignment="1">
      <alignment horizontal="justify" vertical="center"/>
    </xf>
    <xf numFmtId="0" fontId="7" fillId="3" borderId="6" xfId="0" applyFont="1" applyFill="1" applyBorder="1" applyAlignment="1">
      <alignment horizontal="justify" vertical="center"/>
    </xf>
    <xf numFmtId="0" fontId="22" fillId="3" borderId="7" xfId="0" applyFont="1" applyFill="1" applyBorder="1" applyAlignment="1">
      <alignment horizontal="justify" vertical="center"/>
    </xf>
    <xf numFmtId="0" fontId="7" fillId="3" borderId="8" xfId="0" applyFont="1" applyFill="1" applyBorder="1" applyAlignment="1">
      <alignment horizontal="justify" vertical="center"/>
    </xf>
    <xf numFmtId="0" fontId="7" fillId="3" borderId="10" xfId="0" applyFont="1" applyFill="1" applyBorder="1" applyAlignment="1">
      <alignment horizontal="justify" vertical="center"/>
    </xf>
    <xf numFmtId="0" fontId="18" fillId="0" borderId="13"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9" fillId="0" borderId="0" xfId="0" applyFont="1" applyAlignment="1">
      <alignment horizontal="center"/>
    </xf>
    <xf numFmtId="0" fontId="0" fillId="0" borderId="0" xfId="0" applyAlignment="1">
      <alignment horizontal="center" vertical="center"/>
    </xf>
    <xf numFmtId="0" fontId="18" fillId="0" borderId="1" xfId="0" applyFont="1" applyFill="1" applyBorder="1" applyAlignment="1">
      <alignment horizontal="center" vertical="center" wrapText="1"/>
    </xf>
    <xf numFmtId="49" fontId="18" fillId="0" borderId="10" xfId="0" applyNumberFormat="1" applyFont="1" applyFill="1" applyBorder="1" applyAlignment="1">
      <alignment horizontal="center" vertical="center" wrapText="1"/>
    </xf>
    <xf numFmtId="49" fontId="18" fillId="0" borderId="14" xfId="0" applyNumberFormat="1" applyFont="1" applyFill="1" applyBorder="1" applyAlignment="1">
      <alignment horizontal="center" vertical="center" wrapText="1"/>
    </xf>
    <xf numFmtId="0" fontId="4" fillId="0" borderId="7" xfId="0" applyFont="1" applyBorder="1" applyAlignment="1">
      <alignment horizontal="justify" vertical="center" wrapText="1"/>
    </xf>
    <xf numFmtId="0" fontId="17" fillId="0" borderId="6" xfId="0" applyFont="1" applyBorder="1" applyAlignment="1">
      <alignment horizontal="justify" vertical="center" wrapText="1"/>
    </xf>
    <xf numFmtId="0" fontId="17" fillId="0" borderId="7" xfId="0" applyFont="1" applyBorder="1" applyAlignment="1">
      <alignment horizontal="justify" vertical="center" wrapText="1"/>
    </xf>
    <xf numFmtId="0" fontId="17" fillId="0" borderId="8" xfId="0" applyFont="1" applyBorder="1" applyAlignment="1">
      <alignment horizontal="justify" vertical="center" wrapText="1"/>
    </xf>
    <xf numFmtId="0" fontId="17" fillId="0" borderId="10" xfId="0" applyFont="1" applyBorder="1" applyAlignment="1">
      <alignment horizontal="justify" vertical="center" wrapText="1"/>
    </xf>
    <xf numFmtId="0" fontId="4" fillId="0" borderId="10" xfId="0" applyFont="1" applyBorder="1" applyAlignment="1">
      <alignment horizontal="justify" vertical="center" wrapText="1"/>
    </xf>
    <xf numFmtId="0" fontId="18" fillId="0" borderId="2" xfId="0" applyFont="1" applyBorder="1" applyAlignment="1">
      <alignment horizontal="left" vertical="center"/>
    </xf>
    <xf numFmtId="0" fontId="18" fillId="0" borderId="4" xfId="0" applyFont="1" applyBorder="1" applyAlignment="1">
      <alignment horizontal="left" vertical="center"/>
    </xf>
    <xf numFmtId="0" fontId="0" fillId="0" borderId="0" xfId="0" applyAlignment="1">
      <alignment horizontal="lef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18" fillId="0" borderId="6" xfId="0" applyFont="1" applyBorder="1" applyAlignment="1">
      <alignment horizontal="left" vertical="center"/>
    </xf>
    <xf numFmtId="0" fontId="18" fillId="0" borderId="7" xfId="0" applyFont="1" applyBorder="1" applyAlignment="1">
      <alignment horizontal="left" vertical="center"/>
    </xf>
    <xf numFmtId="0" fontId="17" fillId="0" borderId="8" xfId="0" applyFont="1" applyBorder="1" applyAlignment="1">
      <alignment horizontal="left" vertical="center"/>
    </xf>
    <xf numFmtId="0" fontId="17" fillId="0" borderId="10" xfId="0" applyFont="1" applyBorder="1" applyAlignment="1">
      <alignment horizontal="left" vertical="center"/>
    </xf>
    <xf numFmtId="0" fontId="17" fillId="0" borderId="0" xfId="0" applyFont="1" applyAlignment="1">
      <alignment vertical="center"/>
    </xf>
    <xf numFmtId="0" fontId="15" fillId="0" borderId="8" xfId="0" applyFont="1" applyBorder="1" applyAlignment="1">
      <alignment horizontal="justify" vertical="center" wrapText="1"/>
    </xf>
    <xf numFmtId="0" fontId="15" fillId="0" borderId="10" xfId="0" applyFont="1" applyBorder="1" applyAlignment="1">
      <alignment horizontal="justify" vertical="center" wrapText="1"/>
    </xf>
    <xf numFmtId="0" fontId="23" fillId="0" borderId="4" xfId="0" applyFont="1" applyFill="1" applyBorder="1" applyAlignment="1">
      <alignment horizontal="center" vertical="center" wrapText="1"/>
    </xf>
    <xf numFmtId="0" fontId="28" fillId="0" borderId="0" xfId="0" applyFont="1" applyAlignment="1">
      <alignment vertical="center"/>
    </xf>
    <xf numFmtId="49" fontId="28" fillId="0" borderId="0" xfId="0" applyNumberFormat="1" applyFont="1" applyAlignment="1">
      <alignment vertical="center"/>
    </xf>
    <xf numFmtId="0" fontId="17" fillId="0" borderId="6" xfId="0" applyFont="1" applyBorder="1" applyAlignment="1">
      <alignment horizontal="center" vertical="center" wrapText="1"/>
    </xf>
    <xf numFmtId="0" fontId="17" fillId="0" borderId="8" xfId="0" applyFont="1" applyBorder="1" applyAlignment="1">
      <alignment horizontal="center" vertical="center" wrapText="1"/>
    </xf>
    <xf numFmtId="0" fontId="0" fillId="0" borderId="0" xfId="0" applyAlignment="1">
      <alignment horizontal="right" vertical="center" indent="1"/>
    </xf>
    <xf numFmtId="49" fontId="18" fillId="0" borderId="6" xfId="0" applyNumberFormat="1" applyFont="1" applyFill="1" applyBorder="1" applyAlignment="1">
      <alignment horizontal="left" vertical="center" wrapText="1"/>
    </xf>
    <xf numFmtId="49" fontId="18" fillId="0" borderId="7" xfId="0" applyNumberFormat="1" applyFont="1" applyFill="1" applyBorder="1" applyAlignment="1">
      <alignment horizontal="left" vertical="center" wrapText="1"/>
    </xf>
    <xf numFmtId="49" fontId="18" fillId="0" borderId="7" xfId="0" applyNumberFormat="1" applyFont="1" applyFill="1" applyBorder="1" applyAlignment="1">
      <alignment horizontal="center" vertical="center" wrapText="1"/>
    </xf>
    <xf numFmtId="0" fontId="26" fillId="0" borderId="15" xfId="0" applyFont="1" applyBorder="1" applyAlignment="1">
      <alignment horizontal="left" vertical="center" wrapText="1"/>
    </xf>
    <xf numFmtId="3" fontId="26" fillId="0" borderId="15" xfId="6" applyNumberFormat="1" applyFont="1" applyBorder="1" applyAlignment="1">
      <alignment horizontal="center" vertical="center" wrapText="1"/>
    </xf>
    <xf numFmtId="3" fontId="26" fillId="0" borderId="20" xfId="0" applyNumberFormat="1" applyFont="1" applyBorder="1" applyAlignment="1">
      <alignment horizontal="right" vertical="center" wrapText="1"/>
    </xf>
    <xf numFmtId="3" fontId="26" fillId="0" borderId="7" xfId="6" applyNumberFormat="1" applyFont="1" applyBorder="1" applyAlignment="1">
      <alignment horizontal="center" vertical="center" wrapText="1"/>
    </xf>
    <xf numFmtId="0" fontId="26" fillId="0" borderId="6" xfId="0" applyFont="1" applyBorder="1" applyAlignment="1">
      <alignment horizontal="left" vertical="center"/>
    </xf>
    <xf numFmtId="0" fontId="26" fillId="0" borderId="25" xfId="0" applyFont="1" applyBorder="1" applyAlignment="1">
      <alignment vertical="center"/>
    </xf>
    <xf numFmtId="3" fontId="26" fillId="0" borderId="26" xfId="0" applyNumberFormat="1" applyFont="1" applyBorder="1" applyAlignment="1">
      <alignment horizontal="right" vertical="center"/>
    </xf>
    <xf numFmtId="3" fontId="26" fillId="0" borderId="25" xfId="0" applyNumberFormat="1" applyFont="1" applyBorder="1" applyAlignment="1">
      <alignment horizontal="center" vertical="center"/>
    </xf>
    <xf numFmtId="3" fontId="26" fillId="0" borderId="13" xfId="0" applyNumberFormat="1" applyFont="1" applyBorder="1" applyAlignment="1">
      <alignment horizontal="center" vertical="center"/>
    </xf>
    <xf numFmtId="0" fontId="6" fillId="4" borderId="0" xfId="0" applyFont="1" applyFill="1" applyBorder="1" applyAlignment="1">
      <alignment horizontal="right"/>
    </xf>
    <xf numFmtId="0" fontId="9" fillId="0" borderId="0" xfId="0" applyFont="1" applyAlignment="1">
      <alignment horizontal="center" vertical="center"/>
    </xf>
    <xf numFmtId="0" fontId="25" fillId="0" borderId="0" xfId="0" applyFont="1" applyAlignment="1">
      <alignment horizontal="center"/>
    </xf>
    <xf numFmtId="0" fontId="26" fillId="0" borderId="11" xfId="0" applyFont="1" applyBorder="1" applyAlignment="1">
      <alignment horizontal="center" vertical="center"/>
    </xf>
    <xf numFmtId="0" fontId="17" fillId="0" borderId="7" xfId="0" applyFont="1" applyBorder="1" applyAlignment="1">
      <alignment horizontal="left" vertical="justify"/>
    </xf>
    <xf numFmtId="0" fontId="18" fillId="0" borderId="3" xfId="0" applyFont="1" applyBorder="1" applyAlignment="1">
      <alignment horizontal="center" vertical="center"/>
    </xf>
    <xf numFmtId="0" fontId="34" fillId="0" borderId="0" xfId="0" applyFont="1" applyAlignment="1">
      <alignment vertical="top"/>
    </xf>
    <xf numFmtId="0" fontId="23" fillId="0" borderId="0" xfId="0" applyFont="1" applyAlignment="1">
      <alignment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2" borderId="4" xfId="0" applyFont="1" applyFill="1" applyBorder="1" applyAlignment="1">
      <alignment horizontal="center" vertical="center" wrapText="1"/>
    </xf>
    <xf numFmtId="49" fontId="18" fillId="2" borderId="10" xfId="0" applyNumberFormat="1" applyFont="1" applyFill="1" applyBorder="1" applyAlignment="1">
      <alignment horizontal="center" vertical="center" wrapText="1"/>
    </xf>
    <xf numFmtId="0" fontId="17" fillId="2" borderId="0" xfId="0" applyFont="1" applyFill="1" applyAlignment="1">
      <alignment vertical="center"/>
    </xf>
    <xf numFmtId="0" fontId="18" fillId="0" borderId="0" xfId="0" applyFont="1" applyBorder="1" applyAlignment="1">
      <alignment horizontal="center" vertical="center"/>
    </xf>
    <xf numFmtId="0" fontId="26" fillId="0" borderId="6" xfId="0" applyFont="1" applyBorder="1" applyAlignment="1">
      <alignment horizontal="center" vertical="center"/>
    </xf>
    <xf numFmtId="0" fontId="26" fillId="0" borderId="15" xfId="0" applyFont="1" applyBorder="1" applyAlignment="1">
      <alignment horizontal="center" vertical="center"/>
    </xf>
    <xf numFmtId="0" fontId="26" fillId="0" borderId="7" xfId="0" applyFont="1" applyBorder="1" applyAlignment="1">
      <alignment horizontal="center" vertical="center"/>
    </xf>
    <xf numFmtId="0" fontId="26" fillId="0" borderId="32" xfId="0" applyFont="1" applyBorder="1" applyAlignment="1">
      <alignment horizontal="center" vertical="center"/>
    </xf>
    <xf numFmtId="0" fontId="26" fillId="0" borderId="18" xfId="0" applyFont="1" applyBorder="1" applyAlignment="1">
      <alignment horizontal="center" vertical="center"/>
    </xf>
    <xf numFmtId="0" fontId="26" fillId="0" borderId="27" xfId="0" applyFont="1" applyBorder="1" applyAlignment="1">
      <alignment horizontal="center" vertical="center"/>
    </xf>
    <xf numFmtId="0" fontId="26" fillId="0" borderId="30" xfId="0" applyFont="1" applyBorder="1" applyAlignment="1">
      <alignment horizontal="center" vertical="center"/>
    </xf>
    <xf numFmtId="0" fontId="6" fillId="0" borderId="0" xfId="0" applyFont="1"/>
    <xf numFmtId="0" fontId="25" fillId="0" borderId="0" xfId="0" applyFont="1" applyBorder="1" applyAlignment="1">
      <alignment horizontal="center"/>
    </xf>
    <xf numFmtId="0" fontId="26" fillId="0" borderId="20" xfId="0" applyFont="1" applyBorder="1" applyAlignment="1">
      <alignment horizontal="center" vertical="center"/>
    </xf>
    <xf numFmtId="0" fontId="26" fillId="0" borderId="31" xfId="0" applyFont="1" applyBorder="1" applyAlignment="1">
      <alignment horizontal="center" vertical="center"/>
    </xf>
    <xf numFmtId="0" fontId="24" fillId="0" borderId="15" xfId="0" applyFont="1" applyBorder="1" applyAlignment="1">
      <alignment horizontal="left" vertical="center"/>
    </xf>
    <xf numFmtId="0" fontId="26" fillId="0" borderId="8" xfId="0" applyFont="1" applyBorder="1" applyAlignment="1">
      <alignment horizontal="center" vertical="center"/>
    </xf>
    <xf numFmtId="0" fontId="26" fillId="0" borderId="34" xfId="0" applyFont="1" applyBorder="1" applyAlignment="1">
      <alignment horizontal="center" vertical="center"/>
    </xf>
    <xf numFmtId="0" fontId="6" fillId="0" borderId="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4" borderId="3" xfId="0" applyFont="1" applyFill="1" applyBorder="1" applyAlignment="1">
      <alignment horizontal="left" vertical="center"/>
    </xf>
    <xf numFmtId="0" fontId="6" fillId="4" borderId="3" xfId="0" applyFont="1" applyFill="1" applyBorder="1" applyAlignment="1">
      <alignment horizontal="center" vertical="center" wrapText="1"/>
    </xf>
    <xf numFmtId="0" fontId="9" fillId="4" borderId="0" xfId="0" applyFont="1" applyFill="1" applyAlignment="1">
      <alignment vertical="center" wrapText="1"/>
    </xf>
    <xf numFmtId="0" fontId="10" fillId="3" borderId="6" xfId="0" applyFont="1" applyFill="1" applyBorder="1" applyAlignment="1">
      <alignment horizontal="left" vertical="center"/>
    </xf>
    <xf numFmtId="0" fontId="6" fillId="4" borderId="9" xfId="0" applyFont="1" applyFill="1" applyBorder="1" applyAlignment="1">
      <alignment horizontal="left" vertical="center"/>
    </xf>
    <xf numFmtId="0" fontId="6" fillId="4" borderId="9" xfId="0" applyFont="1" applyFill="1" applyBorder="1" applyAlignment="1">
      <alignment horizontal="center" vertical="center" wrapText="1"/>
    </xf>
    <xf numFmtId="0" fontId="10" fillId="3" borderId="11" xfId="0" applyFont="1" applyFill="1" applyBorder="1" applyAlignment="1">
      <alignment vertical="center"/>
    </xf>
    <xf numFmtId="0" fontId="10" fillId="3" borderId="12" xfId="0" applyFont="1" applyFill="1" applyBorder="1" applyAlignment="1">
      <alignment vertical="center"/>
    </xf>
    <xf numFmtId="0" fontId="7" fillId="3" borderId="12" xfId="0" applyFont="1" applyFill="1" applyBorder="1" applyAlignment="1">
      <alignment horizontal="justify" vertical="center"/>
    </xf>
    <xf numFmtId="0" fontId="10" fillId="3" borderId="8" xfId="0" applyFont="1" applyFill="1" applyBorder="1" applyAlignment="1">
      <alignment vertical="center"/>
    </xf>
    <xf numFmtId="0" fontId="22" fillId="3" borderId="10" xfId="0" applyFont="1" applyFill="1" applyBorder="1" applyAlignment="1">
      <alignment horizontal="justify" vertical="center"/>
    </xf>
    <xf numFmtId="0" fontId="10" fillId="2" borderId="11" xfId="0" applyFont="1" applyFill="1" applyBorder="1" applyAlignment="1">
      <alignment vertical="center"/>
    </xf>
    <xf numFmtId="0" fontId="10" fillId="2" borderId="12" xfId="0" applyFont="1" applyFill="1" applyBorder="1" applyAlignment="1">
      <alignment vertical="center"/>
    </xf>
    <xf numFmtId="0" fontId="7" fillId="2" borderId="12" xfId="0" applyFont="1" applyFill="1" applyBorder="1" applyAlignment="1">
      <alignment horizontal="justify" vertical="center"/>
    </xf>
    <xf numFmtId="0" fontId="26" fillId="2" borderId="32" xfId="0" applyFont="1" applyFill="1" applyBorder="1" applyAlignment="1">
      <alignment horizontal="center" vertical="center"/>
    </xf>
    <xf numFmtId="0" fontId="26" fillId="2" borderId="41" xfId="0" applyFont="1" applyFill="1" applyBorder="1" applyAlignment="1">
      <alignment horizontal="center" vertical="center"/>
    </xf>
    <xf numFmtId="0" fontId="25" fillId="0" borderId="0" xfId="0" applyFont="1" applyAlignment="1">
      <alignment horizontal="center"/>
    </xf>
    <xf numFmtId="0" fontId="0" fillId="0" borderId="3" xfId="0" applyBorder="1"/>
    <xf numFmtId="0" fontId="0" fillId="0" borderId="4" xfId="0" applyBorder="1"/>
    <xf numFmtId="0" fontId="0" fillId="0" borderId="6" xfId="0" applyBorder="1"/>
    <xf numFmtId="0" fontId="0" fillId="0" borderId="0" xfId="0" applyBorder="1"/>
    <xf numFmtId="0" fontId="0" fillId="0" borderId="7" xfId="0" applyBorder="1"/>
    <xf numFmtId="0" fontId="1" fillId="0" borderId="6" xfId="0" applyFont="1" applyBorder="1"/>
    <xf numFmtId="0" fontId="0" fillId="0" borderId="8" xfId="0" applyBorder="1"/>
    <xf numFmtId="0" fontId="0" fillId="0" borderId="9" xfId="0" applyBorder="1"/>
    <xf numFmtId="0" fontId="0" fillId="0" borderId="10" xfId="0" applyBorder="1"/>
    <xf numFmtId="0" fontId="33" fillId="0" borderId="0" xfId="0" applyFont="1" applyBorder="1" applyAlignment="1">
      <alignment vertical="justify"/>
    </xf>
    <xf numFmtId="0" fontId="33" fillId="0" borderId="9" xfId="0" applyFont="1" applyBorder="1" applyAlignment="1">
      <alignment vertical="justify"/>
    </xf>
    <xf numFmtId="0" fontId="0" fillId="0" borderId="2" xfId="0" applyBorder="1"/>
    <xf numFmtId="0" fontId="1" fillId="0" borderId="0" xfId="0" applyFont="1" applyAlignment="1">
      <alignment vertical="center"/>
    </xf>
    <xf numFmtId="0" fontId="38" fillId="0" borderId="6" xfId="0" applyFont="1" applyBorder="1" applyAlignment="1">
      <alignment horizontal="center" vertical="center" wrapText="1"/>
    </xf>
    <xf numFmtId="0" fontId="38" fillId="0" borderId="7" xfId="0" applyFont="1" applyBorder="1" applyAlignment="1">
      <alignment horizontal="justify" vertical="center" wrapText="1"/>
    </xf>
    <xf numFmtId="0" fontId="38" fillId="3" borderId="7" xfId="0" applyFont="1" applyFill="1" applyBorder="1" applyAlignment="1">
      <alignment horizontal="justify" vertical="top" wrapText="1"/>
    </xf>
    <xf numFmtId="0" fontId="37" fillId="0" borderId="11" xfId="0" applyFont="1" applyBorder="1" applyAlignment="1">
      <alignment horizontal="justify" vertical="center" wrapText="1"/>
    </xf>
    <xf numFmtId="0" fontId="39" fillId="0" borderId="13" xfId="0" applyFont="1" applyBorder="1" applyAlignment="1">
      <alignment horizontal="justify" vertical="center" wrapText="1"/>
    </xf>
    <xf numFmtId="0" fontId="40" fillId="0" borderId="6" xfId="0" applyFont="1" applyBorder="1" applyAlignment="1">
      <alignment vertical="top"/>
    </xf>
    <xf numFmtId="0" fontId="40" fillId="0" borderId="7" xfId="0" applyFont="1" applyBorder="1" applyAlignment="1">
      <alignment horizontal="justify" vertical="center" wrapText="1"/>
    </xf>
    <xf numFmtId="0" fontId="40" fillId="0" borderId="6" xfId="0" applyFont="1" applyBorder="1" applyAlignment="1">
      <alignment horizontal="center" vertical="center" wrapText="1"/>
    </xf>
    <xf numFmtId="0" fontId="6" fillId="0" borderId="7" xfId="0" applyFont="1" applyBorder="1" applyAlignment="1">
      <alignment horizontal="center" vertical="center" wrapText="1"/>
    </xf>
    <xf numFmtId="0" fontId="9" fillId="0" borderId="0" xfId="0" applyFont="1" applyBorder="1"/>
    <xf numFmtId="43" fontId="6" fillId="0" borderId="5" xfId="0" applyNumberFormat="1" applyFont="1" applyFill="1" applyBorder="1" applyAlignment="1">
      <alignment horizontal="center" vertical="center" wrapText="1"/>
    </xf>
    <xf numFmtId="43" fontId="6" fillId="0" borderId="14" xfId="0" applyNumberFormat="1" applyFont="1" applyFill="1" applyBorder="1" applyAlignment="1">
      <alignment horizontal="center" vertical="center" wrapText="1"/>
    </xf>
    <xf numFmtId="0" fontId="25" fillId="0" borderId="0" xfId="0" applyFont="1" applyAlignment="1">
      <alignment horizontal="center"/>
    </xf>
    <xf numFmtId="0" fontId="9" fillId="0" borderId="0" xfId="0" applyFont="1" applyBorder="1" applyAlignment="1">
      <alignment horizontal="center" vertical="center"/>
    </xf>
    <xf numFmtId="0" fontId="24" fillId="6" borderId="0" xfId="0" applyFont="1" applyFill="1" applyAlignment="1">
      <alignment vertical="center"/>
    </xf>
    <xf numFmtId="0" fontId="24" fillId="6" borderId="0" xfId="0" applyFont="1" applyFill="1" applyBorder="1" applyAlignment="1">
      <alignment vertical="center"/>
    </xf>
    <xf numFmtId="0" fontId="26" fillId="6" borderId="0" xfId="0" applyFont="1" applyFill="1" applyBorder="1" applyAlignment="1">
      <alignment vertical="center"/>
    </xf>
    <xf numFmtId="0" fontId="24" fillId="0" borderId="0" xfId="0" applyFont="1" applyFill="1" applyAlignment="1">
      <alignment vertical="center"/>
    </xf>
    <xf numFmtId="43" fontId="0" fillId="0" borderId="0" xfId="12" applyFont="1"/>
    <xf numFmtId="0" fontId="51" fillId="0" borderId="20" xfId="0" applyFont="1" applyBorder="1" applyAlignment="1">
      <alignment vertical="center"/>
    </xf>
    <xf numFmtId="0" fontId="52" fillId="0" borderId="20" xfId="0" applyFont="1" applyBorder="1" applyAlignment="1">
      <alignment vertical="center"/>
    </xf>
    <xf numFmtId="0" fontId="48" fillId="0" borderId="20" xfId="0" applyFont="1" applyBorder="1" applyAlignment="1">
      <alignment vertical="center" wrapText="1"/>
    </xf>
    <xf numFmtId="0" fontId="48" fillId="0" borderId="20" xfId="0" applyFont="1" applyBorder="1" applyAlignment="1">
      <alignment wrapText="1"/>
    </xf>
    <xf numFmtId="0" fontId="52" fillId="0" borderId="20" xfId="0" applyFont="1" applyBorder="1" applyAlignment="1">
      <alignment vertical="center" wrapText="1"/>
    </xf>
    <xf numFmtId="0" fontId="37" fillId="0" borderId="20" xfId="0" applyFont="1" applyBorder="1" applyAlignment="1">
      <alignment vertical="center"/>
    </xf>
    <xf numFmtId="0" fontId="37" fillId="0" borderId="20" xfId="0" applyFont="1" applyBorder="1" applyAlignment="1">
      <alignment vertical="center" wrapText="1"/>
    </xf>
    <xf numFmtId="0" fontId="51" fillId="0" borderId="20" xfId="0" applyFont="1" applyBorder="1" applyAlignment="1">
      <alignment vertical="center" wrapText="1"/>
    </xf>
    <xf numFmtId="43" fontId="6" fillId="0" borderId="7" xfId="0" applyNumberFormat="1" applyFont="1" applyBorder="1" applyAlignment="1">
      <alignment wrapText="1"/>
    </xf>
    <xf numFmtId="43" fontId="12" fillId="3" borderId="7" xfId="12" applyFont="1" applyFill="1" applyBorder="1" applyAlignment="1">
      <alignment vertical="top"/>
    </xf>
    <xf numFmtId="43" fontId="12" fillId="3" borderId="10" xfId="12" applyFont="1" applyFill="1" applyBorder="1" applyAlignment="1">
      <alignment vertical="top" wrapText="1"/>
    </xf>
    <xf numFmtId="0" fontId="12" fillId="3" borderId="0" xfId="0" applyFont="1" applyFill="1" applyBorder="1" applyAlignment="1">
      <alignment vertical="top" wrapText="1"/>
    </xf>
    <xf numFmtId="0" fontId="12" fillId="3" borderId="9" xfId="0" applyFont="1" applyFill="1" applyBorder="1" applyAlignment="1">
      <alignment vertical="top" wrapText="1"/>
    </xf>
    <xf numFmtId="0" fontId="9" fillId="0" borderId="6" xfId="0" applyFont="1" applyBorder="1"/>
    <xf numFmtId="0" fontId="9" fillId="0" borderId="0" xfId="0" applyFont="1" applyBorder="1" applyAlignment="1">
      <alignment horizontal="center"/>
    </xf>
    <xf numFmtId="0" fontId="8" fillId="0" borderId="0" xfId="0" applyFont="1" applyBorder="1" applyAlignment="1">
      <alignment horizontal="center" vertical="top"/>
    </xf>
    <xf numFmtId="0" fontId="8" fillId="0" borderId="7" xfId="0" applyFont="1" applyBorder="1" applyAlignment="1">
      <alignment horizontal="center" vertical="top"/>
    </xf>
    <xf numFmtId="0" fontId="9" fillId="0" borderId="6" xfId="0" applyFont="1" applyBorder="1" applyAlignment="1">
      <alignment wrapText="1"/>
    </xf>
    <xf numFmtId="0" fontId="9" fillId="0" borderId="8" xfId="0" applyFont="1" applyBorder="1" applyAlignment="1">
      <alignment wrapText="1"/>
    </xf>
    <xf numFmtId="43" fontId="12" fillId="3" borderId="0" xfId="0" applyNumberFormat="1" applyFont="1" applyFill="1" applyBorder="1" applyAlignment="1">
      <alignment vertical="top" wrapText="1"/>
    </xf>
    <xf numFmtId="43" fontId="12" fillId="3" borderId="0" xfId="12" applyFont="1" applyFill="1" applyBorder="1" applyAlignment="1">
      <alignment vertical="top" wrapText="1"/>
    </xf>
    <xf numFmtId="43" fontId="9" fillId="0" borderId="0" xfId="0" applyNumberFormat="1" applyFont="1" applyAlignment="1">
      <alignment wrapText="1"/>
    </xf>
    <xf numFmtId="43" fontId="12" fillId="3" borderId="9" xfId="12" applyFont="1" applyFill="1" applyBorder="1" applyAlignment="1">
      <alignment vertical="top" wrapText="1"/>
    </xf>
    <xf numFmtId="43" fontId="2" fillId="0" borderId="10" xfId="12" applyFont="1" applyFill="1" applyBorder="1" applyAlignment="1">
      <alignment horizontal="center" vertical="center" wrapText="1"/>
    </xf>
    <xf numFmtId="43" fontId="3" fillId="3" borderId="7" xfId="12" applyFont="1" applyFill="1" applyBorder="1" applyAlignment="1">
      <alignment horizontal="justify" vertical="center" wrapText="1"/>
    </xf>
    <xf numFmtId="43" fontId="20" fillId="3" borderId="7" xfId="12" applyFont="1" applyFill="1" applyBorder="1" applyAlignment="1">
      <alignment horizontal="justify" vertical="center" wrapText="1"/>
    </xf>
    <xf numFmtId="43" fontId="16" fillId="3" borderId="7" xfId="12" applyFont="1" applyFill="1" applyBorder="1" applyAlignment="1">
      <alignment horizontal="justify" vertical="center" wrapText="1"/>
    </xf>
    <xf numFmtId="43" fontId="3" fillId="3" borderId="10" xfId="12" applyFont="1" applyFill="1" applyBorder="1" applyAlignment="1">
      <alignment horizontal="justify" vertical="center" wrapText="1"/>
    </xf>
    <xf numFmtId="44" fontId="10" fillId="3" borderId="7" xfId="8" applyFont="1" applyFill="1" applyBorder="1" applyAlignment="1">
      <alignment horizontal="justify" vertical="center"/>
    </xf>
    <xf numFmtId="44" fontId="7" fillId="3" borderId="7" xfId="8" applyFont="1" applyFill="1" applyBorder="1" applyAlignment="1">
      <alignment horizontal="justify" vertical="center"/>
    </xf>
    <xf numFmtId="44" fontId="10" fillId="3" borderId="5" xfId="8" applyFont="1" applyFill="1" applyBorder="1" applyAlignment="1">
      <alignment horizontal="justify" vertical="center"/>
    </xf>
    <xf numFmtId="44" fontId="7" fillId="0" borderId="5" xfId="8" applyFont="1" applyFill="1" applyBorder="1" applyAlignment="1">
      <alignment horizontal="justify" vertical="center"/>
    </xf>
    <xf numFmtId="44" fontId="7" fillId="3" borderId="5" xfId="8" applyFont="1" applyFill="1" applyBorder="1" applyAlignment="1">
      <alignment horizontal="justify" vertical="center"/>
    </xf>
    <xf numFmtId="167" fontId="53" fillId="0" borderId="5" xfId="13" applyFont="1" applyFill="1" applyBorder="1" applyAlignment="1">
      <alignment horizontal="right" vertical="top"/>
    </xf>
    <xf numFmtId="167" fontId="53" fillId="0" borderId="5" xfId="14" applyFont="1" applyFill="1" applyBorder="1" applyAlignment="1">
      <alignment horizontal="right" vertical="top"/>
    </xf>
    <xf numFmtId="44" fontId="7" fillId="3" borderId="14" xfId="8" applyFont="1" applyFill="1" applyBorder="1" applyAlignment="1">
      <alignment horizontal="justify" vertical="center"/>
    </xf>
    <xf numFmtId="44" fontId="7" fillId="3" borderId="3" xfId="8" applyFont="1" applyFill="1" applyBorder="1" applyAlignment="1">
      <alignment horizontal="justify" vertical="center"/>
    </xf>
    <xf numFmtId="43" fontId="9" fillId="3" borderId="0" xfId="12" applyFont="1" applyFill="1" applyBorder="1" applyAlignment="1">
      <alignment horizontal="center" vertical="top"/>
    </xf>
    <xf numFmtId="43" fontId="9" fillId="3" borderId="7" xfId="12" applyFont="1" applyFill="1" applyBorder="1" applyAlignment="1">
      <alignment horizontal="center" vertical="top"/>
    </xf>
    <xf numFmtId="43" fontId="6" fillId="3" borderId="0" xfId="12" applyFont="1" applyFill="1" applyBorder="1" applyAlignment="1">
      <alignment horizontal="center" vertical="top"/>
    </xf>
    <xf numFmtId="43" fontId="6" fillId="3" borderId="7" xfId="12" applyFont="1" applyFill="1" applyBorder="1" applyAlignment="1">
      <alignment horizontal="center" vertical="top"/>
    </xf>
    <xf numFmtId="43" fontId="12" fillId="3" borderId="0" xfId="12" applyFont="1" applyFill="1" applyBorder="1" applyAlignment="1">
      <alignment horizontal="center" vertical="top"/>
    </xf>
    <xf numFmtId="43" fontId="12" fillId="3" borderId="7" xfId="12" applyFont="1" applyFill="1" applyBorder="1" applyAlignment="1">
      <alignment horizontal="center" vertical="top"/>
    </xf>
    <xf numFmtId="43" fontId="27" fillId="3" borderId="0" xfId="12" applyFont="1" applyFill="1" applyBorder="1" applyAlignment="1">
      <alignment horizontal="center" vertical="top"/>
    </xf>
    <xf numFmtId="43" fontId="10" fillId="3" borderId="0" xfId="12" applyFont="1" applyFill="1" applyBorder="1" applyAlignment="1">
      <alignment horizontal="center" vertical="top"/>
    </xf>
    <xf numFmtId="43" fontId="10" fillId="3" borderId="7" xfId="12" applyFont="1" applyFill="1" applyBorder="1" applyAlignment="1">
      <alignment horizontal="center" vertical="top"/>
    </xf>
    <xf numFmtId="43" fontId="7" fillId="3" borderId="0" xfId="12" applyFont="1" applyFill="1" applyBorder="1" applyAlignment="1">
      <alignment horizontal="center" vertical="top"/>
    </xf>
    <xf numFmtId="43" fontId="7" fillId="3" borderId="7" xfId="12" applyFont="1" applyFill="1" applyBorder="1" applyAlignment="1">
      <alignment horizontal="center" vertical="top"/>
    </xf>
    <xf numFmtId="43" fontId="7" fillId="3" borderId="0" xfId="12" applyFont="1" applyFill="1" applyBorder="1" applyAlignment="1">
      <alignment horizontal="justify" vertical="top"/>
    </xf>
    <xf numFmtId="43" fontId="7" fillId="3" borderId="7" xfId="12" applyFont="1" applyFill="1" applyBorder="1" applyAlignment="1">
      <alignment horizontal="justify" vertical="top"/>
    </xf>
    <xf numFmtId="43" fontId="12" fillId="3" borderId="0" xfId="12" applyFont="1" applyFill="1" applyBorder="1" applyAlignment="1">
      <alignment horizontal="justify" vertical="top"/>
    </xf>
    <xf numFmtId="43" fontId="12" fillId="3" borderId="7" xfId="12" applyFont="1" applyFill="1" applyBorder="1" applyAlignment="1">
      <alignment horizontal="justify" vertical="top"/>
    </xf>
    <xf numFmtId="43" fontId="6" fillId="3" borderId="0" xfId="0" applyNumberFormat="1" applyFont="1" applyFill="1" applyBorder="1" applyAlignment="1">
      <alignment horizontal="center" vertical="top"/>
    </xf>
    <xf numFmtId="43" fontId="12" fillId="3" borderId="79" xfId="12" applyFont="1" applyFill="1" applyBorder="1" applyAlignment="1">
      <alignment horizontal="center" vertical="top"/>
    </xf>
    <xf numFmtId="43" fontId="12" fillId="3" borderId="78" xfId="12" applyFont="1" applyFill="1" applyBorder="1" applyAlignment="1">
      <alignment horizontal="center" vertical="top"/>
    </xf>
    <xf numFmtId="43" fontId="9" fillId="0" borderId="7" xfId="12" applyFont="1" applyBorder="1" applyAlignment="1">
      <alignment horizontal="justify" vertical="top" wrapText="1"/>
    </xf>
    <xf numFmtId="43" fontId="6" fillId="0" borderId="7" xfId="0" applyNumberFormat="1" applyFont="1" applyBorder="1" applyAlignment="1">
      <alignment horizontal="justify" vertical="top" wrapText="1"/>
    </xf>
    <xf numFmtId="0" fontId="9" fillId="0" borderId="10" xfId="0" applyFont="1" applyBorder="1" applyAlignment="1">
      <alignment horizontal="justify" vertical="center" wrapText="1"/>
    </xf>
    <xf numFmtId="43" fontId="9" fillId="0" borderId="7" xfId="12" applyFont="1" applyBorder="1" applyAlignment="1">
      <alignment horizontal="justify" vertical="center" wrapText="1"/>
    </xf>
    <xf numFmtId="43" fontId="9" fillId="0" borderId="10" xfId="0" applyNumberFormat="1" applyFont="1" applyBorder="1" applyAlignment="1">
      <alignment horizontal="justify" vertical="center" wrapText="1"/>
    </xf>
    <xf numFmtId="43" fontId="6" fillId="2" borderId="13" xfId="12" applyFont="1" applyFill="1" applyBorder="1" applyAlignment="1">
      <alignment horizontal="center" vertical="center" wrapText="1"/>
    </xf>
    <xf numFmtId="43" fontId="6" fillId="0" borderId="13" xfId="0" applyNumberFormat="1" applyFont="1" applyFill="1" applyBorder="1" applyAlignment="1">
      <alignment horizontal="center" vertical="center" wrapText="1"/>
    </xf>
    <xf numFmtId="43" fontId="6" fillId="2" borderId="13" xfId="0" applyNumberFormat="1" applyFont="1" applyFill="1" applyBorder="1" applyAlignment="1">
      <alignment horizontal="center" vertical="center" wrapText="1"/>
    </xf>
    <xf numFmtId="0" fontId="37" fillId="0" borderId="0" xfId="0" applyFont="1"/>
    <xf numFmtId="0" fontId="37" fillId="0" borderId="0" xfId="0" applyFont="1" applyAlignment="1">
      <alignment vertical="center"/>
    </xf>
    <xf numFmtId="0" fontId="50" fillId="0" borderId="23" xfId="0" applyFont="1" applyBorder="1" applyAlignment="1">
      <alignment horizontal="left" vertical="center" wrapText="1" indent="2"/>
    </xf>
    <xf numFmtId="0" fontId="51" fillId="0" borderId="23" xfId="0" applyFont="1" applyBorder="1" applyAlignment="1">
      <alignment vertical="center"/>
    </xf>
    <xf numFmtId="10" fontId="39" fillId="0" borderId="23" xfId="0" applyNumberFormat="1" applyFont="1" applyBorder="1" applyAlignment="1">
      <alignment horizontal="right" vertical="center" wrapText="1"/>
    </xf>
    <xf numFmtId="0" fontId="50" fillId="0" borderId="20" xfId="0" applyFont="1" applyBorder="1" applyAlignment="1">
      <alignment horizontal="left" vertical="center" wrapText="1" indent="2"/>
    </xf>
    <xf numFmtId="10" fontId="39" fillId="0" borderId="20" xfId="0" applyNumberFormat="1" applyFont="1" applyBorder="1" applyAlignment="1">
      <alignment horizontal="right" vertical="center" wrapText="1"/>
    </xf>
    <xf numFmtId="0" fontId="48" fillId="0" borderId="20" xfId="0" applyFont="1" applyBorder="1" applyAlignment="1">
      <alignment horizontal="left" vertical="center" wrapText="1" indent="2"/>
    </xf>
    <xf numFmtId="10" fontId="37" fillId="0" borderId="20" xfId="0" applyNumberFormat="1" applyFont="1" applyBorder="1" applyAlignment="1">
      <alignment horizontal="right" vertical="center" wrapText="1"/>
    </xf>
    <xf numFmtId="0" fontId="48" fillId="0" borderId="20" xfId="0" applyFont="1" applyFill="1" applyBorder="1" applyAlignment="1">
      <alignment horizontal="right" vertical="center" wrapText="1"/>
    </xf>
    <xf numFmtId="0" fontId="48" fillId="0" borderId="20" xfId="0" applyFont="1" applyFill="1" applyBorder="1" applyAlignment="1">
      <alignment horizontal="left" vertical="center" wrapText="1" indent="2"/>
    </xf>
    <xf numFmtId="0" fontId="48" fillId="0" borderId="20" xfId="0" applyFont="1" applyBorder="1" applyAlignment="1">
      <alignment horizontal="right" wrapText="1"/>
    </xf>
    <xf numFmtId="0" fontId="50" fillId="0" borderId="20" xfId="0" applyFont="1" applyBorder="1" applyAlignment="1">
      <alignment horizontal="center" vertical="center" wrapText="1"/>
    </xf>
    <xf numFmtId="0" fontId="37" fillId="0" borderId="20" xfId="0" applyFont="1" applyBorder="1" applyAlignment="1">
      <alignment horizontal="right" vertical="center" indent="1"/>
    </xf>
    <xf numFmtId="10" fontId="37" fillId="0" borderId="20" xfId="0" applyNumberFormat="1" applyFont="1" applyBorder="1" applyAlignment="1">
      <alignment vertical="center"/>
    </xf>
    <xf numFmtId="10" fontId="37" fillId="0" borderId="20" xfId="12" applyNumberFormat="1" applyFont="1" applyBorder="1" applyAlignment="1">
      <alignment vertical="center"/>
    </xf>
    <xf numFmtId="10" fontId="39" fillId="0" borderId="20" xfId="0" applyNumberFormat="1" applyFont="1" applyBorder="1" applyAlignment="1">
      <alignment vertical="center"/>
    </xf>
    <xf numFmtId="0" fontId="1" fillId="0" borderId="20" xfId="0" applyFont="1" applyBorder="1" applyAlignment="1">
      <alignment horizontal="right" vertical="center" indent="1"/>
    </xf>
    <xf numFmtId="0" fontId="1" fillId="0" borderId="20" xfId="0" applyFont="1" applyBorder="1" applyAlignment="1">
      <alignment vertical="center"/>
    </xf>
    <xf numFmtId="10" fontId="1" fillId="0" borderId="20" xfId="0" applyNumberFormat="1" applyFont="1" applyBorder="1" applyAlignment="1">
      <alignment vertical="center"/>
    </xf>
    <xf numFmtId="0" fontId="1" fillId="0" borderId="24" xfId="0" applyFont="1" applyBorder="1" applyAlignment="1">
      <alignment horizontal="right" vertical="center" indent="1"/>
    </xf>
    <xf numFmtId="0" fontId="1" fillId="0" borderId="24" xfId="0" applyFont="1" applyBorder="1" applyAlignment="1">
      <alignment vertical="center"/>
    </xf>
    <xf numFmtId="10" fontId="1" fillId="0" borderId="24" xfId="0" applyNumberFormat="1" applyFont="1" applyBorder="1" applyAlignment="1">
      <alignment vertical="center"/>
    </xf>
    <xf numFmtId="43" fontId="0" fillId="0" borderId="0" xfId="12" applyFont="1" applyAlignment="1">
      <alignment vertical="center"/>
    </xf>
    <xf numFmtId="43" fontId="1" fillId="0" borderId="0" xfId="12" applyFont="1" applyAlignment="1">
      <alignment vertical="center"/>
    </xf>
    <xf numFmtId="43" fontId="15" fillId="0" borderId="7" xfId="12" applyFont="1" applyBorder="1" applyAlignment="1">
      <alignment horizontal="justify" vertical="center" wrapText="1"/>
    </xf>
    <xf numFmtId="43" fontId="15" fillId="0" borderId="10" xfId="12" applyFont="1" applyBorder="1" applyAlignment="1">
      <alignment horizontal="justify" vertical="center" wrapText="1"/>
    </xf>
    <xf numFmtId="43" fontId="15" fillId="0" borderId="17" xfId="12" applyFont="1" applyBorder="1" applyAlignment="1">
      <alignment horizontal="justify" vertical="center" wrapText="1"/>
    </xf>
    <xf numFmtId="43" fontId="15" fillId="0" borderId="13" xfId="12" applyFont="1" applyBorder="1" applyAlignment="1">
      <alignment horizontal="justify" vertical="center" wrapText="1"/>
    </xf>
    <xf numFmtId="0" fontId="6" fillId="0" borderId="0" xfId="0" applyFont="1" applyFill="1" applyBorder="1" applyAlignment="1">
      <alignment horizontal="center" vertical="top"/>
    </xf>
    <xf numFmtId="43" fontId="6" fillId="0" borderId="13" xfId="12" applyFont="1" applyFill="1" applyBorder="1" applyAlignment="1">
      <alignment horizontal="center" vertical="center" wrapText="1"/>
    </xf>
    <xf numFmtId="0" fontId="56" fillId="0" borderId="0" xfId="0" applyFont="1" applyAlignment="1">
      <alignment horizontal="center"/>
    </xf>
    <xf numFmtId="43" fontId="26" fillId="0" borderId="20" xfId="12" applyFont="1" applyBorder="1" applyAlignment="1">
      <alignment horizontal="center" vertical="center"/>
    </xf>
    <xf numFmtId="43" fontId="26" fillId="2" borderId="18" xfId="12" applyFont="1" applyFill="1" applyBorder="1" applyAlignment="1">
      <alignment horizontal="center" vertical="center"/>
    </xf>
    <xf numFmtId="43" fontId="26" fillId="2" borderId="19" xfId="12" applyFont="1" applyFill="1" applyBorder="1" applyAlignment="1">
      <alignment horizontal="center" vertical="center"/>
    </xf>
    <xf numFmtId="43" fontId="26" fillId="0" borderId="19" xfId="12" applyFont="1" applyBorder="1" applyAlignment="1">
      <alignment horizontal="center" vertical="center"/>
    </xf>
    <xf numFmtId="43" fontId="26" fillId="0" borderId="10" xfId="12" applyFont="1" applyBorder="1" applyAlignment="1">
      <alignment horizontal="center" vertical="center"/>
    </xf>
    <xf numFmtId="44" fontId="6" fillId="2" borderId="13" xfId="8" applyFont="1" applyFill="1" applyBorder="1" applyAlignment="1">
      <alignment horizontal="center" vertical="center" wrapText="1"/>
    </xf>
    <xf numFmtId="44" fontId="15" fillId="0" borderId="7" xfId="8" applyFont="1" applyFill="1" applyBorder="1" applyAlignment="1">
      <alignment horizontal="justify" vertical="center" wrapText="1"/>
    </xf>
    <xf numFmtId="0" fontId="9" fillId="0" borderId="80" xfId="0" applyFont="1" applyBorder="1" applyAlignment="1"/>
    <xf numFmtId="0" fontId="19" fillId="0" borderId="0" xfId="0" applyFont="1" applyBorder="1"/>
    <xf numFmtId="4" fontId="24" fillId="0" borderId="82" xfId="0" applyNumberFormat="1" applyFont="1" applyFill="1" applyBorder="1" applyAlignment="1">
      <alignment horizontal="right" vertical="center"/>
    </xf>
    <xf numFmtId="4" fontId="24" fillId="0" borderId="83" xfId="0" applyNumberFormat="1" applyFont="1" applyFill="1" applyBorder="1" applyAlignment="1">
      <alignment horizontal="right" vertical="center"/>
    </xf>
    <xf numFmtId="4" fontId="24" fillId="0" borderId="84" xfId="0" applyNumberFormat="1" applyFont="1" applyFill="1" applyBorder="1" applyAlignment="1">
      <alignment horizontal="right" vertical="center"/>
    </xf>
    <xf numFmtId="4" fontId="24" fillId="0" borderId="85" xfId="0" applyNumberFormat="1" applyFont="1" applyFill="1" applyBorder="1" applyAlignment="1">
      <alignment horizontal="right" vertical="center"/>
    </xf>
    <xf numFmtId="43" fontId="4" fillId="0" borderId="7" xfId="0" applyNumberFormat="1" applyFont="1" applyBorder="1" applyAlignment="1">
      <alignment horizontal="justify" vertical="center" wrapText="1"/>
    </xf>
    <xf numFmtId="43" fontId="15" fillId="0" borderId="5" xfId="12" applyFont="1" applyBorder="1" applyAlignment="1">
      <alignment horizontal="justify" vertical="center" wrapText="1"/>
    </xf>
    <xf numFmtId="43" fontId="15" fillId="0" borderId="7" xfId="0" applyNumberFormat="1" applyFont="1" applyBorder="1" applyAlignment="1">
      <alignment horizontal="justify" vertical="center" wrapText="1"/>
    </xf>
    <xf numFmtId="43" fontId="4" fillId="0" borderId="13" xfId="12" applyFont="1" applyBorder="1" applyAlignment="1">
      <alignment horizontal="justify" vertical="center" wrapText="1"/>
    </xf>
    <xf numFmtId="0" fontId="25" fillId="0" borderId="0" xfId="0" applyFont="1" applyAlignment="1">
      <alignment horizontal="center"/>
    </xf>
    <xf numFmtId="0" fontId="26" fillId="0" borderId="18" xfId="0" applyFont="1" applyBorder="1" applyAlignment="1">
      <alignment horizontal="center" vertical="center"/>
    </xf>
    <xf numFmtId="0" fontId="26" fillId="0" borderId="27" xfId="0" applyFont="1" applyBorder="1" applyAlignment="1">
      <alignment horizontal="center" vertical="center"/>
    </xf>
    <xf numFmtId="43" fontId="9" fillId="0" borderId="0" xfId="0" applyNumberFormat="1" applyFont="1" applyAlignment="1"/>
    <xf numFmtId="0" fontId="37" fillId="0" borderId="0" xfId="0" applyFont="1" applyBorder="1" applyAlignment="1">
      <alignment vertical="center" wrapText="1"/>
    </xf>
    <xf numFmtId="43" fontId="9" fillId="0" borderId="5" xfId="12" applyFont="1" applyFill="1" applyBorder="1" applyAlignment="1">
      <alignment horizontal="center" vertical="center" wrapText="1"/>
    </xf>
    <xf numFmtId="0" fontId="39" fillId="0" borderId="2" xfId="0" applyFont="1" applyBorder="1" applyAlignment="1">
      <alignment horizontal="justify" vertical="top" wrapText="1"/>
    </xf>
    <xf numFmtId="0" fontId="58" fillId="0" borderId="3" xfId="0" applyFont="1" applyBorder="1" applyAlignment="1">
      <alignment horizontal="center" vertical="top" wrapText="1"/>
    </xf>
    <xf numFmtId="0" fontId="59" fillId="0" borderId="3" xfId="0" applyFont="1" applyBorder="1" applyAlignment="1">
      <alignment horizontal="justify" vertical="top" wrapText="1"/>
    </xf>
    <xf numFmtId="0" fontId="39" fillId="0" borderId="3" xfId="0" applyFont="1" applyBorder="1" applyAlignment="1">
      <alignment horizontal="justify" vertical="top" wrapText="1"/>
    </xf>
    <xf numFmtId="0" fontId="58" fillId="0" borderId="4" xfId="0" applyFont="1" applyBorder="1" applyAlignment="1">
      <alignment horizontal="center" vertical="top" wrapText="1"/>
    </xf>
    <xf numFmtId="0" fontId="60" fillId="0" borderId="6" xfId="0" applyFont="1" applyBorder="1" applyAlignment="1">
      <alignment vertical="top" wrapText="1"/>
    </xf>
    <xf numFmtId="0" fontId="60" fillId="0" borderId="0" xfId="0" applyFont="1" applyBorder="1" applyAlignment="1">
      <alignment vertical="top" wrapText="1"/>
    </xf>
    <xf numFmtId="0" fontId="37" fillId="0" borderId="0" xfId="0" applyFont="1" applyBorder="1" applyAlignment="1">
      <alignment horizontal="justify" vertical="top" wrapText="1"/>
    </xf>
    <xf numFmtId="0" fontId="60" fillId="0" borderId="7" xfId="0" applyFont="1" applyBorder="1" applyAlignment="1">
      <alignment vertical="top" wrapText="1"/>
    </xf>
    <xf numFmtId="0" fontId="61" fillId="0" borderId="6" xfId="0" applyFont="1" applyBorder="1" applyAlignment="1">
      <alignment vertical="top" wrapText="1"/>
    </xf>
    <xf numFmtId="0" fontId="61" fillId="0" borderId="0" xfId="0" applyFont="1" applyBorder="1" applyAlignment="1">
      <alignment vertical="top" wrapText="1"/>
    </xf>
    <xf numFmtId="0" fontId="60" fillId="0" borderId="6" xfId="0" applyFont="1" applyBorder="1" applyAlignment="1">
      <alignment horizontal="justify" vertical="top" wrapText="1"/>
    </xf>
    <xf numFmtId="43" fontId="37" fillId="0" borderId="0" xfId="12" applyFont="1" applyBorder="1" applyAlignment="1">
      <alignment vertical="top" wrapText="1"/>
    </xf>
    <xf numFmtId="43" fontId="37" fillId="0" borderId="7" xfId="12" applyFont="1" applyBorder="1" applyAlignment="1">
      <alignment vertical="top" wrapText="1"/>
    </xf>
    <xf numFmtId="0" fontId="62" fillId="0" borderId="6" xfId="0" applyFont="1" applyBorder="1" applyAlignment="1">
      <alignment vertical="top" wrapText="1"/>
    </xf>
    <xf numFmtId="43" fontId="62" fillId="0" borderId="0" xfId="12" applyFont="1" applyBorder="1" applyAlignment="1">
      <alignment vertical="top" wrapText="1"/>
    </xf>
    <xf numFmtId="0" fontId="62" fillId="0" borderId="0" xfId="0" applyFont="1" applyBorder="1" applyAlignment="1">
      <alignment vertical="top" wrapText="1"/>
    </xf>
    <xf numFmtId="43" fontId="62" fillId="0" borderId="7" xfId="12" applyFont="1" applyBorder="1" applyAlignment="1">
      <alignment vertical="top" wrapText="1"/>
    </xf>
    <xf numFmtId="43" fontId="61" fillId="0" borderId="0" xfId="12" applyFont="1" applyBorder="1" applyAlignment="1">
      <alignment vertical="top" wrapText="1"/>
    </xf>
    <xf numFmtId="43" fontId="61" fillId="0" borderId="7" xfId="12" applyFont="1" applyBorder="1" applyAlignment="1">
      <alignment vertical="top" wrapText="1"/>
    </xf>
    <xf numFmtId="0" fontId="37" fillId="0" borderId="0" xfId="0" applyFont="1" applyBorder="1" applyAlignment="1">
      <alignment vertical="top" wrapText="1"/>
    </xf>
    <xf numFmtId="43" fontId="39" fillId="0" borderId="0" xfId="12" applyFont="1" applyBorder="1" applyAlignment="1">
      <alignment vertical="top" wrapText="1"/>
    </xf>
    <xf numFmtId="43" fontId="39" fillId="0" borderId="7" xfId="12" applyFont="1" applyBorder="1" applyAlignment="1">
      <alignment vertical="top" wrapText="1"/>
    </xf>
    <xf numFmtId="0" fontId="39" fillId="0" borderId="0" xfId="0" applyFont="1" applyBorder="1" applyAlignment="1">
      <alignment vertical="top" wrapText="1"/>
    </xf>
    <xf numFmtId="0" fontId="37" fillId="0" borderId="6" xfId="0" applyFont="1" applyBorder="1" applyAlignment="1">
      <alignment vertical="top" wrapText="1"/>
    </xf>
    <xf numFmtId="0" fontId="60" fillId="0" borderId="0" xfId="0" applyFont="1" applyBorder="1" applyAlignment="1">
      <alignment horizontal="justify" vertical="top" wrapText="1"/>
    </xf>
    <xf numFmtId="43" fontId="60" fillId="0" borderId="0" xfId="12" applyFont="1" applyBorder="1" applyAlignment="1">
      <alignment vertical="top" wrapText="1"/>
    </xf>
    <xf numFmtId="43" fontId="60" fillId="0" borderId="7" xfId="12" applyFont="1" applyBorder="1" applyAlignment="1">
      <alignment vertical="top" wrapText="1"/>
    </xf>
    <xf numFmtId="0" fontId="39" fillId="0" borderId="0" xfId="0" applyFont="1" applyFill="1" applyBorder="1" applyAlignment="1">
      <alignment vertical="top" wrapText="1"/>
    </xf>
    <xf numFmtId="0" fontId="39" fillId="0" borderId="0" xfId="0" applyFont="1" applyFill="1" applyBorder="1" applyAlignment="1">
      <alignment horizontal="center"/>
    </xf>
    <xf numFmtId="0" fontId="39" fillId="0" borderId="0" xfId="0" applyFont="1" applyFill="1" applyBorder="1" applyAlignment="1"/>
    <xf numFmtId="0" fontId="39" fillId="0" borderId="0" xfId="0" applyFont="1" applyFill="1" applyBorder="1" applyAlignment="1">
      <alignment wrapText="1"/>
    </xf>
    <xf numFmtId="0" fontId="39" fillId="0" borderId="0" xfId="0" applyFont="1" applyFill="1" applyBorder="1" applyAlignment="1">
      <alignment horizontal="right" vertical="top"/>
    </xf>
    <xf numFmtId="0" fontId="39" fillId="0" borderId="0" xfId="0" applyFont="1" applyFill="1" applyBorder="1" applyAlignment="1">
      <alignment horizontal="center" vertical="top"/>
    </xf>
    <xf numFmtId="0" fontId="39" fillId="0" borderId="0" xfId="0" applyFont="1" applyFill="1" applyBorder="1" applyAlignment="1">
      <alignment vertical="top"/>
    </xf>
    <xf numFmtId="0" fontId="37" fillId="0" borderId="0" xfId="0" applyFont="1" applyAlignment="1">
      <alignment wrapText="1"/>
    </xf>
    <xf numFmtId="0" fontId="37" fillId="0" borderId="0" xfId="0" applyFont="1" applyBorder="1"/>
    <xf numFmtId="44" fontId="37" fillId="0" borderId="7" xfId="8" applyFont="1" applyBorder="1" applyAlignment="1">
      <alignment vertical="top" wrapText="1"/>
    </xf>
    <xf numFmtId="44" fontId="37" fillId="0" borderId="0" xfId="8" applyFont="1" applyBorder="1" applyAlignment="1">
      <alignment vertical="top" wrapText="1"/>
    </xf>
    <xf numFmtId="43" fontId="37" fillId="0" borderId="0" xfId="12" applyFont="1"/>
    <xf numFmtId="0" fontId="37" fillId="0" borderId="0" xfId="0" applyFont="1" applyBorder="1" applyAlignment="1">
      <alignment horizontal="left" vertical="top" wrapText="1"/>
    </xf>
    <xf numFmtId="44" fontId="37" fillId="0" borderId="7" xfId="8" applyFont="1" applyBorder="1" applyAlignment="1">
      <alignment vertical="justify"/>
    </xf>
    <xf numFmtId="0" fontId="37" fillId="0" borderId="6" xfId="0" applyFont="1" applyBorder="1" applyAlignment="1">
      <alignment horizontal="left" vertical="justify" wrapText="1"/>
    </xf>
    <xf numFmtId="43" fontId="37" fillId="0" borderId="0" xfId="12" applyFont="1" applyBorder="1" applyAlignment="1">
      <alignment vertical="justify" wrapText="1"/>
    </xf>
    <xf numFmtId="0" fontId="37" fillId="0" borderId="0" xfId="0" applyFont="1" applyBorder="1" applyAlignment="1">
      <alignment vertical="justify" wrapText="1"/>
    </xf>
    <xf numFmtId="0" fontId="37" fillId="0" borderId="0" xfId="0" applyFont="1" applyBorder="1" applyAlignment="1">
      <alignment horizontal="left" vertical="justify" wrapText="1"/>
    </xf>
    <xf numFmtId="43" fontId="37" fillId="0" borderId="0" xfId="12" applyFont="1" applyBorder="1" applyAlignment="1">
      <alignment vertical="justify"/>
    </xf>
    <xf numFmtId="44" fontId="37" fillId="0" borderId="0" xfId="0" applyNumberFormat="1" applyFont="1" applyBorder="1" applyAlignment="1">
      <alignment vertical="top" wrapText="1"/>
    </xf>
    <xf numFmtId="43" fontId="37" fillId="0" borderId="7" xfId="12" applyFont="1" applyBorder="1" applyAlignment="1">
      <alignment vertical="justify" wrapText="1"/>
    </xf>
    <xf numFmtId="0" fontId="37" fillId="0" borderId="0" xfId="0" applyFont="1" applyBorder="1" applyAlignment="1">
      <alignment wrapText="1"/>
    </xf>
    <xf numFmtId="43" fontId="61" fillId="0" borderId="0" xfId="12" applyFont="1" applyBorder="1" applyAlignment="1">
      <alignment vertical="justify" wrapText="1"/>
    </xf>
    <xf numFmtId="43" fontId="61" fillId="0" borderId="7" xfId="12" applyFont="1" applyBorder="1" applyAlignment="1">
      <alignment vertical="justify" wrapText="1"/>
    </xf>
    <xf numFmtId="0" fontId="61" fillId="0" borderId="0" xfId="0" applyFont="1" applyBorder="1" applyAlignment="1">
      <alignment horizontal="left" vertical="justify" wrapText="1"/>
    </xf>
    <xf numFmtId="0" fontId="37" fillId="0" borderId="6" xfId="0" applyFont="1" applyBorder="1" applyAlignment="1">
      <alignment wrapText="1"/>
    </xf>
    <xf numFmtId="43" fontId="37" fillId="0" borderId="0" xfId="12" applyFont="1" applyBorder="1"/>
    <xf numFmtId="43" fontId="37" fillId="0" borderId="7" xfId="12" applyFont="1" applyBorder="1"/>
    <xf numFmtId="43" fontId="39" fillId="0" borderId="0" xfId="12" applyFont="1" applyBorder="1"/>
    <xf numFmtId="43" fontId="39" fillId="0" borderId="7" xfId="12" applyFont="1" applyBorder="1"/>
    <xf numFmtId="0" fontId="37" fillId="0" borderId="8" xfId="0" applyFont="1" applyBorder="1" applyAlignment="1">
      <alignment wrapText="1"/>
    </xf>
    <xf numFmtId="0" fontId="37" fillId="0" borderId="9" xfId="0" applyFont="1" applyBorder="1"/>
    <xf numFmtId="0" fontId="37" fillId="0" borderId="9" xfId="0" applyFont="1" applyBorder="1" applyAlignment="1">
      <alignment wrapText="1"/>
    </xf>
    <xf numFmtId="0" fontId="37" fillId="0" borderId="10" xfId="0" applyFont="1" applyBorder="1"/>
    <xf numFmtId="0" fontId="60" fillId="0" borderId="2" xfId="0" applyFont="1" applyBorder="1" applyAlignment="1">
      <alignment horizontal="left" vertical="top"/>
    </xf>
    <xf numFmtId="0" fontId="63" fillId="0" borderId="3" xfId="0" applyFont="1" applyBorder="1" applyAlignment="1">
      <alignment horizontal="center" vertical="top"/>
    </xf>
    <xf numFmtId="0" fontId="63" fillId="0" borderId="4" xfId="0" applyFont="1" applyBorder="1" applyAlignment="1">
      <alignment horizontal="center" vertical="top"/>
    </xf>
    <xf numFmtId="0" fontId="39" fillId="0" borderId="6" xfId="0" applyFont="1" applyBorder="1" applyAlignment="1">
      <alignment horizontal="left" vertical="top"/>
    </xf>
    <xf numFmtId="43" fontId="39" fillId="0" borderId="0" xfId="0" applyNumberFormat="1" applyFont="1" applyBorder="1" applyAlignment="1">
      <alignment horizontal="left"/>
    </xf>
    <xf numFmtId="0" fontId="37" fillId="0" borderId="7" xfId="0" applyFont="1" applyBorder="1" applyAlignment="1">
      <alignment horizontal="left" vertical="top"/>
    </xf>
    <xf numFmtId="0" fontId="59" fillId="0" borderId="6" xfId="0" applyFont="1" applyBorder="1" applyAlignment="1">
      <alignment horizontal="left" vertical="top"/>
    </xf>
    <xf numFmtId="0" fontId="37" fillId="0" borderId="0" xfId="0" applyFont="1" applyBorder="1" applyAlignment="1">
      <alignment horizontal="left"/>
    </xf>
    <xf numFmtId="0" fontId="62" fillId="0" borderId="7" xfId="0" applyFont="1" applyBorder="1" applyAlignment="1">
      <alignment horizontal="left" vertical="top"/>
    </xf>
    <xf numFmtId="0" fontId="60" fillId="0" borderId="6" xfId="0" applyFont="1" applyBorder="1" applyAlignment="1">
      <alignment horizontal="left" vertical="top"/>
    </xf>
    <xf numFmtId="43" fontId="37" fillId="0" borderId="0" xfId="12" applyFont="1" applyBorder="1" applyAlignment="1">
      <alignment horizontal="left"/>
    </xf>
    <xf numFmtId="43" fontId="39" fillId="0" borderId="0" xfId="12" applyFont="1" applyBorder="1" applyAlignment="1">
      <alignment horizontal="left"/>
    </xf>
    <xf numFmtId="44" fontId="39" fillId="0" borderId="7" xfId="8" applyFont="1" applyBorder="1" applyAlignment="1">
      <alignment horizontal="left" vertical="top"/>
    </xf>
    <xf numFmtId="44" fontId="37" fillId="0" borderId="7" xfId="8" applyFont="1" applyBorder="1" applyAlignment="1">
      <alignment horizontal="left" vertical="top"/>
    </xf>
    <xf numFmtId="44" fontId="39" fillId="0" borderId="7" xfId="0" applyNumberFormat="1" applyFont="1" applyBorder="1" applyAlignment="1">
      <alignment horizontal="left" vertical="top"/>
    </xf>
    <xf numFmtId="0" fontId="61" fillId="0" borderId="6" xfId="0" applyFont="1" applyBorder="1" applyAlignment="1">
      <alignment horizontal="left" vertical="top"/>
    </xf>
    <xf numFmtId="44" fontId="61" fillId="0" borderId="7" xfId="0" applyNumberFormat="1" applyFont="1" applyBorder="1" applyAlignment="1">
      <alignment horizontal="left" vertical="top"/>
    </xf>
    <xf numFmtId="44" fontId="37" fillId="0" borderId="7" xfId="0" applyNumberFormat="1" applyFont="1" applyBorder="1" applyAlignment="1">
      <alignment horizontal="left" vertical="top"/>
    </xf>
    <xf numFmtId="44" fontId="62" fillId="0" borderId="7" xfId="8" applyFont="1" applyBorder="1" applyAlignment="1">
      <alignment horizontal="left" vertical="top"/>
    </xf>
    <xf numFmtId="0" fontId="37" fillId="0" borderId="7" xfId="0" applyFont="1" applyBorder="1" applyAlignment="1">
      <alignment horizontal="left"/>
    </xf>
    <xf numFmtId="0" fontId="60" fillId="0" borderId="8" xfId="0" applyFont="1" applyBorder="1" applyAlignment="1">
      <alignment horizontal="left" vertical="top"/>
    </xf>
    <xf numFmtId="0" fontId="37" fillId="0" borderId="9" xfId="0" applyFont="1" applyBorder="1" applyAlignment="1">
      <alignment horizontal="left"/>
    </xf>
    <xf numFmtId="0" fontId="37" fillId="0" borderId="10" xfId="0" applyFont="1" applyBorder="1" applyAlignment="1">
      <alignment horizontal="left"/>
    </xf>
    <xf numFmtId="0" fontId="37" fillId="0" borderId="3" xfId="0" applyFont="1" applyBorder="1" applyAlignment="1">
      <alignment horizontal="left" vertical="top" wrapText="1"/>
    </xf>
    <xf numFmtId="0" fontId="39" fillId="0" borderId="0" xfId="0" applyFont="1" applyBorder="1" applyAlignment="1">
      <alignment horizontal="left" vertical="top" wrapText="1"/>
    </xf>
    <xf numFmtId="0" fontId="59" fillId="0" borderId="0" xfId="0" applyFont="1" applyBorder="1" applyAlignment="1">
      <alignment horizontal="left" vertical="top" wrapText="1"/>
    </xf>
    <xf numFmtId="0" fontId="61" fillId="0" borderId="0" xfId="0" applyFont="1" applyBorder="1" applyAlignment="1">
      <alignment horizontal="left" vertical="top" wrapText="1"/>
    </xf>
    <xf numFmtId="0" fontId="60" fillId="0" borderId="0" xfId="0" applyFont="1" applyBorder="1" applyAlignment="1">
      <alignment horizontal="left" vertical="top" wrapText="1"/>
    </xf>
    <xf numFmtId="0" fontId="60" fillId="0" borderId="9" xfId="0" applyFont="1" applyBorder="1" applyAlignment="1">
      <alignment horizontal="left" vertical="top" wrapText="1"/>
    </xf>
    <xf numFmtId="0" fontId="37" fillId="0" borderId="0" xfId="0" applyFont="1" applyBorder="1" applyAlignment="1">
      <alignment horizontal="left" wrapText="1"/>
    </xf>
    <xf numFmtId="0" fontId="64" fillId="0" borderId="0" xfId="0" applyFont="1" applyBorder="1" applyAlignment="1">
      <alignment horizontal="left" wrapText="1"/>
    </xf>
    <xf numFmtId="43" fontId="37" fillId="0" borderId="0" xfId="0" applyNumberFormat="1" applyFont="1" applyBorder="1" applyAlignment="1">
      <alignment horizontal="left"/>
    </xf>
    <xf numFmtId="43" fontId="39" fillId="0" borderId="7" xfId="12" applyFont="1" applyBorder="1" applyAlignment="1">
      <alignment horizontal="left"/>
    </xf>
    <xf numFmtId="44" fontId="37" fillId="0" borderId="0" xfId="0" applyNumberFormat="1" applyFont="1" applyBorder="1" applyAlignment="1">
      <alignment horizontal="left"/>
    </xf>
    <xf numFmtId="0" fontId="18" fillId="0" borderId="4" xfId="0" applyFont="1" applyFill="1" applyBorder="1" applyAlignment="1">
      <alignment horizontal="center" vertical="center" wrapText="1"/>
    </xf>
    <xf numFmtId="0" fontId="6" fillId="0" borderId="0" xfId="0" applyFont="1" applyFill="1" applyBorder="1" applyAlignment="1">
      <alignment horizontal="center" vertical="top"/>
    </xf>
    <xf numFmtId="0" fontId="18" fillId="4" borderId="4" xfId="0" applyFont="1" applyFill="1" applyBorder="1" applyAlignment="1">
      <alignment horizontal="center" vertical="center" wrapText="1"/>
    </xf>
    <xf numFmtId="49" fontId="18" fillId="4" borderId="10" xfId="0" applyNumberFormat="1" applyFont="1" applyFill="1" applyBorder="1" applyAlignment="1">
      <alignment horizontal="center" vertical="center" wrapText="1"/>
    </xf>
    <xf numFmtId="0" fontId="0" fillId="0" borderId="0" xfId="0" applyBorder="1" applyAlignment="1">
      <alignment vertical="center"/>
    </xf>
    <xf numFmtId="43" fontId="39" fillId="0" borderId="0" xfId="12" applyFont="1" applyFill="1" applyBorder="1" applyAlignment="1">
      <alignment vertical="center"/>
    </xf>
    <xf numFmtId="43" fontId="39" fillId="0" borderId="4" xfId="12" applyFont="1" applyFill="1" applyBorder="1" applyAlignment="1">
      <alignment horizontal="center" vertical="center" wrapText="1"/>
    </xf>
    <xf numFmtId="43" fontId="39" fillId="4" borderId="4" xfId="12" applyFont="1" applyFill="1" applyBorder="1" applyAlignment="1">
      <alignment horizontal="center" vertical="center" wrapText="1"/>
    </xf>
    <xf numFmtId="43" fontId="39" fillId="2" borderId="4" xfId="12" applyFont="1" applyFill="1" applyBorder="1" applyAlignment="1">
      <alignment horizontal="center" vertical="center" wrapText="1"/>
    </xf>
    <xf numFmtId="43" fontId="39" fillId="0" borderId="1" xfId="12" applyFont="1" applyFill="1" applyBorder="1" applyAlignment="1">
      <alignment horizontal="center" vertical="center" wrapText="1"/>
    </xf>
    <xf numFmtId="43" fontId="39" fillId="0" borderId="10" xfId="12" applyFont="1" applyFill="1" applyBorder="1" applyAlignment="1">
      <alignment horizontal="center" vertical="center" wrapText="1"/>
    </xf>
    <xf numFmtId="43" fontId="39" fillId="4" borderId="10" xfId="12" applyFont="1" applyFill="1" applyBorder="1" applyAlignment="1">
      <alignment horizontal="center" vertical="center" wrapText="1"/>
    </xf>
    <xf numFmtId="43" fontId="39" fillId="2" borderId="10" xfId="12" applyFont="1" applyFill="1" applyBorder="1" applyAlignment="1">
      <alignment horizontal="center" vertical="center" wrapText="1"/>
    </xf>
    <xf numFmtId="43" fontId="39" fillId="0" borderId="14" xfId="12" applyFont="1" applyFill="1" applyBorder="1" applyAlignment="1">
      <alignment horizontal="center" vertical="center" wrapText="1"/>
    </xf>
    <xf numFmtId="43" fontId="39" fillId="0" borderId="7" xfId="12" applyFont="1" applyFill="1" applyBorder="1" applyAlignment="1">
      <alignment horizontal="center" vertical="center" wrapText="1"/>
    </xf>
    <xf numFmtId="43" fontId="39" fillId="0" borderId="5" xfId="12" applyFont="1" applyFill="1" applyBorder="1" applyAlignment="1">
      <alignment horizontal="center" vertical="center" wrapText="1"/>
    </xf>
    <xf numFmtId="43" fontId="37" fillId="0" borderId="7" xfId="12" applyFont="1" applyBorder="1" applyAlignment="1">
      <alignment horizontal="justify" vertical="center" wrapText="1"/>
    </xf>
    <xf numFmtId="43" fontId="37" fillId="0" borderId="5" xfId="12" applyFont="1" applyBorder="1" applyAlignment="1">
      <alignment vertical="center" wrapText="1"/>
    </xf>
    <xf numFmtId="43" fontId="37" fillId="0" borderId="5" xfId="12" applyFont="1" applyBorder="1" applyAlignment="1">
      <alignment horizontal="justify" vertical="center" wrapText="1"/>
    </xf>
    <xf numFmtId="43" fontId="37" fillId="0" borderId="10" xfId="12" applyFont="1" applyBorder="1" applyAlignment="1">
      <alignment horizontal="justify" vertical="center" wrapText="1"/>
    </xf>
    <xf numFmtId="43" fontId="37" fillId="0" borderId="14" xfId="12" applyFont="1" applyBorder="1" applyAlignment="1">
      <alignment vertical="center" wrapText="1"/>
    </xf>
    <xf numFmtId="43" fontId="37" fillId="0" borderId="3" xfId="12" applyFont="1" applyBorder="1" applyAlignment="1">
      <alignment horizontal="justify" vertical="center" wrapText="1"/>
    </xf>
    <xf numFmtId="43" fontId="66" fillId="0" borderId="3" xfId="12" applyFont="1" applyBorder="1" applyAlignment="1">
      <alignment vertical="center" wrapText="1"/>
    </xf>
    <xf numFmtId="43" fontId="66" fillId="0" borderId="11" xfId="12" applyFont="1" applyBorder="1" applyAlignment="1">
      <alignment horizontal="right" vertical="center" wrapText="1"/>
    </xf>
    <xf numFmtId="43" fontId="66" fillId="0" borderId="9" xfId="12" applyFont="1" applyBorder="1" applyAlignment="1">
      <alignment horizontal="right" vertical="center" wrapText="1"/>
    </xf>
    <xf numFmtId="43" fontId="66" fillId="0" borderId="10" xfId="12" applyFont="1" applyBorder="1" applyAlignment="1">
      <alignment vertical="center" wrapText="1"/>
    </xf>
    <xf numFmtId="43" fontId="66" fillId="0" borderId="13" xfId="12" applyFont="1" applyBorder="1" applyAlignment="1">
      <alignment horizontal="right" vertical="center" wrapText="1"/>
    </xf>
    <xf numFmtId="43" fontId="37" fillId="0" borderId="0" xfId="12" applyFont="1" applyBorder="1" applyAlignment="1">
      <alignment horizontal="justify" vertical="center" wrapText="1"/>
    </xf>
    <xf numFmtId="43" fontId="66" fillId="0" borderId="0" xfId="12" applyFont="1" applyBorder="1" applyAlignment="1">
      <alignment vertical="center" wrapText="1"/>
    </xf>
    <xf numFmtId="43" fontId="66" fillId="0" borderId="0" xfId="12" applyFont="1" applyBorder="1" applyAlignment="1">
      <alignment horizontal="right" vertical="center" wrapText="1"/>
    </xf>
    <xf numFmtId="43" fontId="39" fillId="0" borderId="7" xfId="12" applyFont="1" applyBorder="1" applyAlignment="1">
      <alignment horizontal="left" vertical="center"/>
    </xf>
    <xf numFmtId="43" fontId="39" fillId="0" borderId="1" xfId="12" applyFont="1" applyBorder="1" applyAlignment="1">
      <alignment horizontal="left" vertical="center"/>
    </xf>
    <xf numFmtId="43" fontId="37" fillId="0" borderId="7" xfId="12" applyFont="1" applyBorder="1" applyAlignment="1">
      <alignment horizontal="left" vertical="center"/>
    </xf>
    <xf numFmtId="43" fontId="37" fillId="0" borderId="5" xfId="12" applyFont="1" applyBorder="1" applyAlignment="1">
      <alignment horizontal="left" vertical="center"/>
    </xf>
    <xf numFmtId="43" fontId="37" fillId="0" borderId="10" xfId="12" applyFont="1" applyBorder="1" applyAlignment="1">
      <alignment horizontal="left" vertical="center"/>
    </xf>
    <xf numFmtId="43" fontId="37" fillId="0" borderId="14" xfId="12" applyFont="1" applyBorder="1" applyAlignment="1">
      <alignment horizontal="left" vertical="center"/>
    </xf>
    <xf numFmtId="43" fontId="66" fillId="0" borderId="4" xfId="12" applyFont="1" applyBorder="1" applyAlignment="1">
      <alignment vertical="center" wrapText="1"/>
    </xf>
    <xf numFmtId="43" fontId="68" fillId="0" borderId="0" xfId="12" applyFont="1" applyAlignment="1">
      <alignment vertical="center"/>
    </xf>
    <xf numFmtId="10" fontId="37" fillId="0" borderId="5" xfId="12" applyNumberFormat="1" applyFont="1" applyBorder="1" applyAlignment="1">
      <alignment horizontal="right" vertical="center" wrapText="1"/>
    </xf>
    <xf numFmtId="10" fontId="37" fillId="0" borderId="14" xfId="12" applyNumberFormat="1" applyFont="1" applyBorder="1" applyAlignment="1">
      <alignment horizontal="right" vertical="center" wrapText="1"/>
    </xf>
    <xf numFmtId="43" fontId="68" fillId="0" borderId="5" xfId="12" applyFont="1" applyBorder="1" applyAlignment="1">
      <alignment vertical="center"/>
    </xf>
    <xf numFmtId="10" fontId="0" fillId="0" borderId="0" xfId="0" applyNumberFormat="1" applyAlignment="1">
      <alignment vertical="center"/>
    </xf>
    <xf numFmtId="43" fontId="15" fillId="0" borderId="10" xfId="0" applyNumberFormat="1" applyFont="1" applyBorder="1" applyAlignment="1">
      <alignment horizontal="justify" vertical="center" wrapText="1"/>
    </xf>
    <xf numFmtId="43" fontId="9" fillId="0" borderId="7" xfId="0" applyNumberFormat="1" applyFont="1" applyBorder="1" applyAlignment="1">
      <alignment horizontal="justify" vertical="center" wrapText="1"/>
    </xf>
    <xf numFmtId="0" fontId="9" fillId="0" borderId="7" xfId="0" applyFont="1" applyBorder="1" applyAlignment="1">
      <alignment horizontal="justify" vertical="center" wrapText="1"/>
    </xf>
    <xf numFmtId="43" fontId="9" fillId="0" borderId="17" xfId="0" applyNumberFormat="1" applyFont="1" applyBorder="1" applyAlignment="1">
      <alignment horizontal="justify" vertical="center" wrapText="1"/>
    </xf>
    <xf numFmtId="10" fontId="9" fillId="0" borderId="7" xfId="0" applyNumberFormat="1" applyFont="1" applyBorder="1" applyAlignment="1">
      <alignment horizontal="justify" vertical="center" wrapText="1"/>
    </xf>
    <xf numFmtId="10" fontId="9" fillId="0" borderId="10" xfId="0" applyNumberFormat="1" applyFont="1" applyBorder="1" applyAlignment="1">
      <alignment horizontal="justify" vertical="center" wrapText="1"/>
    </xf>
    <xf numFmtId="10" fontId="9" fillId="0" borderId="7" xfId="0" applyNumberFormat="1" applyFont="1" applyBorder="1" applyAlignment="1">
      <alignment horizontal="right" vertical="center" wrapText="1"/>
    </xf>
    <xf numFmtId="10" fontId="9" fillId="0" borderId="13" xfId="0" applyNumberFormat="1" applyFont="1" applyBorder="1" applyAlignment="1">
      <alignment horizontal="right" vertical="center" wrapText="1"/>
    </xf>
    <xf numFmtId="43" fontId="0" fillId="0" borderId="0" xfId="0" applyNumberFormat="1" applyAlignment="1">
      <alignment vertical="center"/>
    </xf>
    <xf numFmtId="0" fontId="69" fillId="0" borderId="0" xfId="0" applyFont="1" applyAlignment="1">
      <alignment vertical="center"/>
    </xf>
    <xf numFmtId="0" fontId="15" fillId="0" borderId="11" xfId="0" applyFont="1" applyBorder="1" applyAlignment="1">
      <alignment horizontal="justify" vertical="center" wrapText="1"/>
    </xf>
    <xf numFmtId="0" fontId="18" fillId="0" borderId="13" xfId="0" applyFont="1" applyBorder="1" applyAlignment="1">
      <alignment horizontal="justify" vertical="center" wrapText="1"/>
    </xf>
    <xf numFmtId="43" fontId="15" fillId="0" borderId="13" xfId="0" applyNumberFormat="1" applyFont="1" applyBorder="1" applyAlignment="1">
      <alignment horizontal="justify" vertical="center" wrapText="1"/>
    </xf>
    <xf numFmtId="43" fontId="15" fillId="0" borderId="5" xfId="0" applyNumberFormat="1" applyFont="1" applyBorder="1" applyAlignment="1">
      <alignment horizontal="justify" vertical="center" wrapText="1"/>
    </xf>
    <xf numFmtId="0" fontId="9" fillId="0" borderId="7" xfId="0" applyFont="1" applyFill="1" applyBorder="1" applyAlignment="1">
      <alignment wrapText="1"/>
    </xf>
    <xf numFmtId="44" fontId="6" fillId="0" borderId="7" xfId="0" applyNumberFormat="1" applyFont="1" applyFill="1" applyBorder="1" applyAlignment="1">
      <alignment wrapText="1"/>
    </xf>
    <xf numFmtId="44" fontId="9" fillId="0" borderId="7" xfId="8" applyFont="1" applyFill="1" applyBorder="1"/>
    <xf numFmtId="43" fontId="6" fillId="0" borderId="7" xfId="12" applyFont="1" applyFill="1" applyBorder="1" applyAlignment="1">
      <alignment wrapText="1"/>
    </xf>
    <xf numFmtId="43" fontId="9" fillId="0" borderId="7" xfId="12" applyFont="1" applyFill="1" applyBorder="1" applyAlignment="1">
      <alignment wrapText="1"/>
    </xf>
    <xf numFmtId="43" fontId="9" fillId="0" borderId="7" xfId="12" applyFont="1" applyFill="1" applyBorder="1"/>
    <xf numFmtId="43" fontId="12" fillId="3" borderId="7" xfId="0" applyNumberFormat="1" applyFont="1" applyFill="1" applyBorder="1" applyAlignment="1">
      <alignment vertical="top" wrapText="1"/>
    </xf>
    <xf numFmtId="43" fontId="6" fillId="3" borderId="79" xfId="0" applyNumberFormat="1" applyFont="1" applyFill="1" applyBorder="1" applyAlignment="1">
      <alignment horizontal="center" vertical="top"/>
    </xf>
    <xf numFmtId="43" fontId="6" fillId="3" borderId="7" xfId="0" applyNumberFormat="1" applyFont="1" applyFill="1" applyBorder="1" applyAlignment="1">
      <alignment horizontal="center" vertical="top"/>
    </xf>
    <xf numFmtId="43" fontId="9" fillId="0" borderId="0" xfId="12" applyFont="1"/>
    <xf numFmtId="43" fontId="9" fillId="0" borderId="0" xfId="12" applyFont="1" applyAlignment="1">
      <alignment wrapText="1"/>
    </xf>
    <xf numFmtId="0" fontId="39" fillId="0" borderId="0" xfId="0" applyFont="1" applyFill="1" applyBorder="1" applyAlignment="1">
      <alignment horizontal="center" vertical="top"/>
    </xf>
    <xf numFmtId="0" fontId="18" fillId="0" borderId="13"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37" fillId="0" borderId="7" xfId="0" applyFont="1" applyBorder="1"/>
    <xf numFmtId="44" fontId="37" fillId="0" borderId="0" xfId="8" applyFont="1" applyFill="1" applyBorder="1" applyAlignment="1">
      <alignment vertical="justify" wrapText="1"/>
    </xf>
    <xf numFmtId="43" fontId="37" fillId="0" borderId="0" xfId="12" applyFont="1" applyFill="1" applyBorder="1" applyAlignment="1">
      <alignment vertical="top" wrapText="1"/>
    </xf>
    <xf numFmtId="44" fontId="37" fillId="0" borderId="0" xfId="8" applyFont="1" applyFill="1" applyBorder="1" applyAlignment="1">
      <alignment vertical="top" wrapText="1"/>
    </xf>
    <xf numFmtId="43" fontId="9" fillId="0" borderId="0" xfId="12" applyFont="1" applyAlignment="1"/>
    <xf numFmtId="0" fontId="6" fillId="0" borderId="6" xfId="0" applyFont="1" applyFill="1" applyBorder="1" applyAlignment="1">
      <alignment vertical="top"/>
    </xf>
    <xf numFmtId="0" fontId="6" fillId="0" borderId="0" xfId="0" applyFont="1" applyFill="1" applyBorder="1" applyAlignment="1">
      <alignment vertical="top"/>
    </xf>
    <xf numFmtId="43" fontId="6" fillId="0" borderId="0" xfId="0" applyNumberFormat="1" applyFont="1" applyFill="1" applyBorder="1" applyAlignment="1">
      <alignment vertical="top"/>
    </xf>
    <xf numFmtId="0" fontId="9" fillId="0" borderId="7" xfId="0" applyFont="1" applyFill="1" applyBorder="1"/>
    <xf numFmtId="0" fontId="9" fillId="0" borderId="6" xfId="0" applyFont="1" applyFill="1" applyBorder="1" applyAlignment="1">
      <alignment horizontal="justify" vertical="top"/>
    </xf>
    <xf numFmtId="43" fontId="6" fillId="0" borderId="0" xfId="12" applyFont="1" applyFill="1" applyBorder="1"/>
    <xf numFmtId="43" fontId="6" fillId="0" borderId="7" xfId="12" applyFont="1" applyFill="1" applyBorder="1"/>
    <xf numFmtId="0" fontId="9" fillId="0" borderId="6" xfId="0" applyFont="1" applyFill="1" applyBorder="1" applyAlignment="1">
      <alignment horizontal="justify" vertical="top" wrapText="1"/>
    </xf>
    <xf numFmtId="0" fontId="9" fillId="0" borderId="0" xfId="0" applyFont="1" applyFill="1" applyBorder="1" applyAlignment="1">
      <alignment horizontal="justify" vertical="top" wrapText="1"/>
    </xf>
    <xf numFmtId="0" fontId="9" fillId="0" borderId="0" xfId="0" applyFont="1" applyFill="1" applyBorder="1" applyAlignment="1">
      <alignment wrapText="1"/>
    </xf>
    <xf numFmtId="43" fontId="9" fillId="0" borderId="0" xfId="12" applyFont="1" applyFill="1" applyBorder="1" applyAlignment="1">
      <alignment wrapText="1"/>
    </xf>
    <xf numFmtId="0" fontId="6" fillId="0" borderId="0" xfId="0" applyFont="1" applyFill="1" applyBorder="1" applyAlignment="1">
      <alignment vertical="top" wrapText="1"/>
    </xf>
    <xf numFmtId="43" fontId="6" fillId="0" borderId="0" xfId="12" applyFont="1" applyFill="1" applyBorder="1" applyAlignment="1">
      <alignment vertical="top" wrapText="1"/>
    </xf>
    <xf numFmtId="166" fontId="6" fillId="0" borderId="7" xfId="0" applyNumberFormat="1" applyFont="1" applyFill="1" applyBorder="1" applyAlignment="1">
      <alignment wrapText="1"/>
    </xf>
    <xf numFmtId="166" fontId="9" fillId="0" borderId="7" xfId="8" applyNumberFormat="1" applyFont="1" applyFill="1" applyBorder="1" applyAlignment="1">
      <alignment wrapText="1"/>
    </xf>
    <xf numFmtId="166" fontId="9" fillId="0" borderId="7" xfId="8" applyNumberFormat="1" applyFont="1" applyFill="1" applyBorder="1"/>
    <xf numFmtId="0" fontId="9" fillId="0" borderId="6" xfId="0" applyFont="1" applyFill="1" applyBorder="1" applyAlignment="1">
      <alignment wrapText="1"/>
    </xf>
    <xf numFmtId="0" fontId="12" fillId="0" borderId="0" xfId="0" applyFont="1" applyFill="1" applyBorder="1" applyAlignment="1">
      <alignment vertical="top" wrapText="1"/>
    </xf>
    <xf numFmtId="43" fontId="12" fillId="0" borderId="0" xfId="0" applyNumberFormat="1" applyFont="1" applyFill="1" applyBorder="1" applyAlignment="1">
      <alignment vertical="top" wrapText="1"/>
    </xf>
    <xf numFmtId="43" fontId="6" fillId="0" borderId="0" xfId="0" applyNumberFormat="1" applyFont="1" applyFill="1" applyBorder="1" applyAlignment="1">
      <alignment vertical="top" wrapText="1"/>
    </xf>
    <xf numFmtId="43" fontId="6" fillId="0" borderId="7" xfId="0" applyNumberFormat="1" applyFont="1" applyFill="1" applyBorder="1" applyAlignment="1">
      <alignment vertical="top" wrapText="1"/>
    </xf>
    <xf numFmtId="43" fontId="6" fillId="0" borderId="7" xfId="12" applyFont="1" applyFill="1" applyBorder="1" applyAlignment="1">
      <alignment vertical="top" wrapText="1"/>
    </xf>
    <xf numFmtId="43" fontId="9" fillId="0" borderId="0" xfId="12" applyFont="1" applyFill="1"/>
    <xf numFmtId="43" fontId="12" fillId="0" borderId="0" xfId="12" applyFont="1" applyFill="1" applyBorder="1" applyAlignment="1">
      <alignment vertical="top" wrapText="1"/>
    </xf>
    <xf numFmtId="43" fontId="9" fillId="0" borderId="0" xfId="12" applyFont="1" applyFill="1" applyAlignment="1">
      <alignment wrapText="1"/>
    </xf>
    <xf numFmtId="43" fontId="6" fillId="0" borderId="0" xfId="12" applyFont="1" applyFill="1" applyAlignment="1">
      <alignment wrapText="1"/>
    </xf>
    <xf numFmtId="43" fontId="6" fillId="3" borderId="78" xfId="0" applyNumberFormat="1" applyFont="1" applyFill="1" applyBorder="1" applyAlignment="1">
      <alignment horizontal="center" vertical="top"/>
    </xf>
    <xf numFmtId="0" fontId="15" fillId="0" borderId="0" xfId="0" applyFont="1" applyBorder="1"/>
    <xf numFmtId="0" fontId="15" fillId="0" borderId="0" xfId="0" applyFont="1"/>
    <xf numFmtId="0" fontId="26" fillId="0" borderId="0" xfId="0" applyFont="1" applyFill="1" applyBorder="1"/>
    <xf numFmtId="0" fontId="15" fillId="0" borderId="0" xfId="0" applyFont="1" applyFill="1" applyBorder="1"/>
    <xf numFmtId="0" fontId="18" fillId="0" borderId="0" xfId="0" applyFont="1" applyBorder="1" applyAlignment="1">
      <alignment horizontal="justify"/>
    </xf>
    <xf numFmtId="0" fontId="15" fillId="0" borderId="0" xfId="0" applyFont="1" applyBorder="1" applyAlignment="1">
      <alignment horizontal="justify"/>
    </xf>
    <xf numFmtId="0" fontId="15" fillId="0" borderId="0" xfId="0" applyFont="1" applyBorder="1" applyAlignment="1">
      <alignment wrapText="1"/>
    </xf>
    <xf numFmtId="0" fontId="18" fillId="0" borderId="86" xfId="0" applyFont="1" applyBorder="1" applyAlignment="1"/>
    <xf numFmtId="0" fontId="18" fillId="0" borderId="22" xfId="0" applyFont="1" applyBorder="1" applyAlignment="1">
      <alignment horizontal="left"/>
    </xf>
    <xf numFmtId="14" fontId="18" fillId="0" borderId="22" xfId="0" applyNumberFormat="1" applyFont="1" applyBorder="1" applyAlignment="1">
      <alignment horizontal="right"/>
    </xf>
    <xf numFmtId="0" fontId="18" fillId="0" borderId="0" xfId="0" applyFont="1" applyBorder="1" applyAlignment="1"/>
    <xf numFmtId="0" fontId="15" fillId="0" borderId="86" xfId="0" applyFont="1" applyBorder="1"/>
    <xf numFmtId="0" fontId="18" fillId="0" borderId="0" xfId="0" applyFont="1" applyBorder="1" applyAlignment="1">
      <alignment horizontal="center"/>
    </xf>
    <xf numFmtId="0" fontId="15" fillId="0" borderId="15" xfId="0" applyFont="1" applyBorder="1"/>
    <xf numFmtId="43" fontId="15" fillId="0" borderId="15" xfId="12" applyFont="1" applyBorder="1" applyAlignment="1">
      <alignment horizontal="right"/>
    </xf>
    <xf numFmtId="43" fontId="15" fillId="0" borderId="0" xfId="0" applyNumberFormat="1" applyFont="1" applyBorder="1"/>
    <xf numFmtId="0" fontId="15" fillId="0" borderId="15" xfId="0" applyFont="1" applyBorder="1" applyAlignment="1">
      <alignment horizontal="justify"/>
    </xf>
    <xf numFmtId="0" fontId="18" fillId="0" borderId="22" xfId="0" applyFont="1" applyBorder="1" applyAlignment="1">
      <alignment horizontal="center"/>
    </xf>
    <xf numFmtId="4" fontId="18" fillId="0" borderId="22" xfId="0" applyNumberFormat="1" applyFont="1" applyBorder="1" applyAlignment="1">
      <alignment horizontal="right"/>
    </xf>
    <xf numFmtId="0" fontId="15" fillId="0" borderId="87" xfId="0" applyFont="1" applyBorder="1"/>
    <xf numFmtId="0" fontId="18" fillId="0" borderId="86" xfId="0" applyFont="1" applyBorder="1" applyAlignment="1">
      <alignment horizontal="right"/>
    </xf>
    <xf numFmtId="0" fontId="15" fillId="0" borderId="81" xfId="0" applyFont="1" applyBorder="1" applyAlignment="1">
      <alignment horizontal="center"/>
    </xf>
    <xf numFmtId="0" fontId="15" fillId="0" borderId="0" xfId="0" applyFont="1" applyBorder="1" applyAlignment="1">
      <alignment horizontal="center"/>
    </xf>
    <xf numFmtId="0" fontId="18" fillId="0" borderId="16" xfId="0" applyFont="1" applyBorder="1" applyAlignment="1">
      <alignment horizontal="center"/>
    </xf>
    <xf numFmtId="0" fontId="18" fillId="0" borderId="81" xfId="0" applyFont="1" applyBorder="1" applyAlignment="1">
      <alignment horizontal="center"/>
    </xf>
    <xf numFmtId="0" fontId="15" fillId="0" borderId="88" xfId="0" applyFont="1" applyBorder="1"/>
    <xf numFmtId="0" fontId="15" fillId="0" borderId="15" xfId="0" applyFont="1" applyBorder="1" applyAlignment="1">
      <alignment horizontal="left" wrapText="1"/>
    </xf>
    <xf numFmtId="43" fontId="15" fillId="0" borderId="20" xfId="12" applyFont="1" applyBorder="1" applyAlignment="1">
      <alignment horizontal="right"/>
    </xf>
    <xf numFmtId="0" fontId="15" fillId="0" borderId="0" xfId="0" applyFont="1" applyBorder="1" applyAlignment="1">
      <alignment horizontal="left"/>
    </xf>
    <xf numFmtId="43" fontId="15" fillId="0" borderId="0" xfId="0" applyNumberFormat="1" applyFont="1" applyBorder="1" applyAlignment="1">
      <alignment horizontal="center"/>
    </xf>
    <xf numFmtId="43" fontId="15" fillId="0" borderId="24" xfId="12" applyFont="1" applyBorder="1"/>
    <xf numFmtId="43" fontId="18" fillId="0" borderId="24" xfId="12" applyFont="1" applyBorder="1" applyAlignment="1">
      <alignment horizontal="right"/>
    </xf>
    <xf numFmtId="43" fontId="15" fillId="0" borderId="0" xfId="12" applyFont="1" applyBorder="1"/>
    <xf numFmtId="0" fontId="15" fillId="0" borderId="0" xfId="0" applyFont="1" applyBorder="1" applyAlignment="1">
      <alignment horizontal="left" wrapText="1"/>
    </xf>
    <xf numFmtId="0" fontId="15" fillId="0" borderId="0" xfId="0" applyFont="1" applyBorder="1" applyAlignment="1">
      <alignment horizontal="justify" wrapText="1"/>
    </xf>
    <xf numFmtId="0" fontId="18" fillId="0" borderId="0" xfId="0" applyFont="1" applyBorder="1" applyAlignment="1">
      <alignment horizontal="justify" wrapText="1"/>
    </xf>
    <xf numFmtId="0" fontId="18" fillId="0" borderId="87" xfId="0" applyFont="1" applyBorder="1" applyAlignment="1">
      <alignment wrapText="1"/>
    </xf>
    <xf numFmtId="0" fontId="18" fillId="0" borderId="86" xfId="0" applyFont="1" applyBorder="1" applyAlignment="1">
      <alignment wrapText="1"/>
    </xf>
    <xf numFmtId="0" fontId="18" fillId="0" borderId="16" xfId="0" applyFont="1" applyBorder="1" applyAlignment="1">
      <alignment horizontal="center" wrapText="1"/>
    </xf>
    <xf numFmtId="0" fontId="15" fillId="0" borderId="0" xfId="0" applyFont="1" applyBorder="1" applyAlignment="1">
      <alignment horizontal="center" wrapText="1"/>
    </xf>
    <xf numFmtId="43" fontId="15" fillId="0" borderId="0" xfId="12" applyFont="1" applyBorder="1" applyAlignment="1">
      <alignment horizontal="right" wrapText="1"/>
    </xf>
    <xf numFmtId="0" fontId="18" fillId="0" borderId="0" xfId="0" applyFont="1" applyBorder="1" applyAlignment="1">
      <alignment horizontal="center" wrapText="1"/>
    </xf>
    <xf numFmtId="43" fontId="70" fillId="0" borderId="16" xfId="12" applyFont="1" applyFill="1" applyBorder="1" applyAlignment="1">
      <alignment wrapText="1"/>
    </xf>
    <xf numFmtId="0" fontId="18" fillId="0" borderId="0" xfId="0" applyFont="1" applyBorder="1" applyAlignment="1">
      <alignment horizontal="right" wrapText="1"/>
    </xf>
    <xf numFmtId="43" fontId="71" fillId="0" borderId="0" xfId="12" applyFont="1" applyBorder="1" applyAlignment="1">
      <alignment wrapText="1"/>
    </xf>
    <xf numFmtId="4" fontId="26" fillId="0" borderId="4" xfId="0" applyNumberFormat="1" applyFont="1" applyFill="1" applyBorder="1" applyAlignment="1">
      <alignment horizontal="center" vertical="center" wrapText="1"/>
    </xf>
    <xf numFmtId="4" fontId="26" fillId="0" borderId="1" xfId="0" applyNumberFormat="1" applyFont="1" applyFill="1" applyBorder="1" applyAlignment="1">
      <alignment horizontal="center" vertical="center" wrapText="1"/>
    </xf>
    <xf numFmtId="4" fontId="26" fillId="0" borderId="2" xfId="0" applyNumberFormat="1" applyFont="1" applyFill="1" applyBorder="1" applyAlignment="1">
      <alignment horizontal="center" vertical="center" wrapText="1"/>
    </xf>
    <xf numFmtId="4" fontId="26" fillId="0" borderId="17" xfId="0" applyNumberFormat="1" applyFont="1" applyFill="1" applyBorder="1" applyAlignment="1">
      <alignment horizontal="center" vertical="center" wrapText="1"/>
    </xf>
    <xf numFmtId="4" fontId="26" fillId="0" borderId="0" xfId="0" applyNumberFormat="1" applyFont="1" applyFill="1" applyBorder="1" applyAlignment="1">
      <alignment horizontal="center" vertical="center" wrapText="1"/>
    </xf>
    <xf numFmtId="0" fontId="15" fillId="0" borderId="0" xfId="0" applyFont="1" applyFill="1" applyBorder="1" applyAlignment="1">
      <alignment wrapText="1"/>
    </xf>
    <xf numFmtId="4" fontId="26" fillId="0" borderId="17" xfId="0" applyNumberFormat="1" applyFont="1" applyBorder="1" applyAlignment="1">
      <alignment horizontal="right" vertical="center" wrapText="1"/>
    </xf>
    <xf numFmtId="10" fontId="24" fillId="0" borderId="17" xfId="0" applyNumberFormat="1" applyFont="1" applyFill="1" applyBorder="1" applyAlignment="1">
      <alignment wrapText="1"/>
    </xf>
    <xf numFmtId="4" fontId="24" fillId="0" borderId="0" xfId="0" applyNumberFormat="1" applyFont="1" applyFill="1" applyBorder="1" applyAlignment="1">
      <alignment wrapText="1"/>
    </xf>
    <xf numFmtId="4" fontId="26" fillId="0" borderId="13" xfId="0" applyNumberFormat="1" applyFont="1" applyFill="1" applyBorder="1"/>
    <xf numFmtId="4" fontId="24" fillId="0" borderId="17" xfId="0" applyNumberFormat="1" applyFont="1" applyFill="1" applyBorder="1"/>
    <xf numFmtId="4" fontId="24" fillId="0" borderId="0" xfId="0" applyNumberFormat="1" applyFont="1" applyFill="1" applyBorder="1"/>
    <xf numFmtId="0" fontId="15" fillId="0" borderId="0" xfId="0" applyFont="1" applyFill="1" applyBorder="1" applyAlignment="1">
      <alignment horizontal="left"/>
    </xf>
    <xf numFmtId="0" fontId="18" fillId="0" borderId="0" xfId="0" applyFont="1" applyBorder="1" applyAlignment="1">
      <alignment horizontal="left"/>
    </xf>
    <xf numFmtId="0" fontId="18" fillId="0" borderId="0" xfId="0" applyFont="1" applyFill="1" applyBorder="1" applyAlignment="1">
      <alignment horizontal="justify" wrapText="1"/>
    </xf>
    <xf numFmtId="0" fontId="15" fillId="0" borderId="86" xfId="0" applyFont="1" applyFill="1" applyBorder="1" applyAlignment="1">
      <alignment wrapText="1"/>
    </xf>
    <xf numFmtId="0" fontId="18" fillId="0" borderId="86" xfId="0" applyFont="1" applyFill="1" applyBorder="1" applyAlignment="1">
      <alignment horizontal="center" wrapText="1"/>
    </xf>
    <xf numFmtId="0" fontId="18" fillId="0" borderId="88" xfId="0" applyFont="1" applyFill="1" applyBorder="1" applyAlignment="1">
      <alignment horizontal="center" wrapText="1"/>
    </xf>
    <xf numFmtId="0" fontId="15" fillId="0" borderId="0" xfId="0" applyFont="1" applyFill="1" applyBorder="1" applyAlignment="1">
      <alignment horizontal="center" wrapText="1"/>
    </xf>
    <xf numFmtId="0" fontId="18" fillId="0" borderId="22" xfId="0" applyFont="1" applyFill="1" applyBorder="1" applyAlignment="1">
      <alignment horizontal="center" wrapText="1"/>
    </xf>
    <xf numFmtId="0" fontId="18" fillId="0" borderId="24" xfId="0" applyFont="1" applyFill="1" applyBorder="1" applyAlignment="1">
      <alignment horizontal="center" wrapText="1"/>
    </xf>
    <xf numFmtId="0" fontId="18" fillId="0" borderId="0" xfId="0" applyFont="1" applyFill="1" applyBorder="1" applyAlignment="1">
      <alignment horizontal="center" wrapText="1"/>
    </xf>
    <xf numFmtId="0" fontId="15" fillId="0" borderId="88" xfId="0" applyFont="1" applyFill="1" applyBorder="1" applyAlignment="1">
      <alignment wrapText="1"/>
    </xf>
    <xf numFmtId="0" fontId="15" fillId="0" borderId="15" xfId="0" applyFont="1" applyFill="1" applyBorder="1" applyAlignment="1">
      <alignment horizontal="left" wrapText="1"/>
    </xf>
    <xf numFmtId="0" fontId="15" fillId="0" borderId="20" xfId="0" applyFont="1" applyFill="1" applyBorder="1" applyAlignment="1">
      <alignment wrapText="1"/>
    </xf>
    <xf numFmtId="43" fontId="15" fillId="0" borderId="20" xfId="12" applyFont="1" applyFill="1" applyBorder="1" applyAlignment="1">
      <alignment horizontal="right" wrapText="1"/>
    </xf>
    <xf numFmtId="0" fontId="15" fillId="0" borderId="20" xfId="0" applyFont="1" applyFill="1" applyBorder="1" applyAlignment="1">
      <alignment horizontal="left" wrapText="1"/>
    </xf>
    <xf numFmtId="0" fontId="15" fillId="0" borderId="0" xfId="0" applyFont="1" applyFill="1" applyBorder="1" applyAlignment="1">
      <alignment horizontal="left" wrapText="1"/>
    </xf>
    <xf numFmtId="43" fontId="15" fillId="0" borderId="19" xfId="12" applyFont="1" applyFill="1" applyBorder="1" applyAlignment="1">
      <alignment horizontal="right" wrapText="1"/>
    </xf>
    <xf numFmtId="0" fontId="18" fillId="0" borderId="15" xfId="0" applyFont="1" applyFill="1" applyBorder="1" applyAlignment="1">
      <alignment horizontal="center" wrapText="1"/>
    </xf>
    <xf numFmtId="43" fontId="18" fillId="0" borderId="18" xfId="12" applyFont="1" applyFill="1" applyBorder="1" applyAlignment="1">
      <alignment wrapText="1"/>
    </xf>
    <xf numFmtId="43" fontId="18" fillId="0" borderId="24" xfId="12" applyFont="1" applyFill="1" applyBorder="1" applyAlignment="1">
      <alignment wrapText="1"/>
    </xf>
    <xf numFmtId="0" fontId="15" fillId="0" borderId="24" xfId="0" applyFont="1" applyFill="1" applyBorder="1" applyAlignment="1">
      <alignment wrapText="1"/>
    </xf>
    <xf numFmtId="0" fontId="15" fillId="0" borderId="0" xfId="0" applyFont="1" applyFill="1" applyBorder="1" applyAlignment="1">
      <alignment horizontal="justify" wrapText="1"/>
    </xf>
    <xf numFmtId="0" fontId="15" fillId="0" borderId="87" xfId="0" applyFont="1" applyFill="1" applyBorder="1" applyAlignment="1">
      <alignment wrapText="1"/>
    </xf>
    <xf numFmtId="0" fontId="18" fillId="0" borderId="86" xfId="0" applyFont="1" applyFill="1" applyBorder="1" applyAlignment="1">
      <alignment horizontal="right" wrapText="1"/>
    </xf>
    <xf numFmtId="0" fontId="15" fillId="0" borderId="81" xfId="0" applyFont="1" applyFill="1" applyBorder="1" applyAlignment="1">
      <alignment wrapText="1"/>
    </xf>
    <xf numFmtId="0" fontId="18" fillId="0" borderId="16" xfId="0" applyFont="1" applyFill="1" applyBorder="1" applyAlignment="1">
      <alignment horizontal="center" wrapText="1"/>
    </xf>
    <xf numFmtId="0" fontId="18" fillId="0" borderId="81" xfId="0" applyFont="1" applyFill="1" applyBorder="1" applyAlignment="1">
      <alignment horizontal="center" wrapText="1"/>
    </xf>
    <xf numFmtId="43" fontId="15" fillId="0" borderId="0" xfId="12" applyFont="1" applyFill="1" applyBorder="1" applyAlignment="1">
      <alignment wrapText="1"/>
    </xf>
    <xf numFmtId="43" fontId="15" fillId="0" borderId="0" xfId="12" applyFont="1" applyFill="1" applyBorder="1" applyAlignment="1">
      <alignment horizontal="right" wrapText="1"/>
    </xf>
    <xf numFmtId="0" fontId="18" fillId="0" borderId="0" xfId="0" applyFont="1" applyFill="1" applyBorder="1" applyAlignment="1">
      <alignment horizontal="right" wrapText="1"/>
    </xf>
    <xf numFmtId="43" fontId="18" fillId="0" borderId="78" xfId="12" applyFont="1" applyFill="1" applyBorder="1" applyAlignment="1">
      <alignment horizontal="right" wrapText="1"/>
    </xf>
    <xf numFmtId="0" fontId="15" fillId="0" borderId="90" xfId="0" applyFont="1" applyFill="1" applyBorder="1" applyAlignment="1">
      <alignment horizontal="left" wrapText="1"/>
    </xf>
    <xf numFmtId="43" fontId="15" fillId="0" borderId="91" xfId="12" applyFont="1" applyFill="1" applyBorder="1" applyAlignment="1">
      <alignment horizontal="left" wrapText="1"/>
    </xf>
    <xf numFmtId="43" fontId="15" fillId="0" borderId="0" xfId="0" applyNumberFormat="1" applyFont="1" applyFill="1" applyBorder="1" applyAlignment="1">
      <alignment wrapText="1"/>
    </xf>
    <xf numFmtId="0" fontId="15" fillId="0" borderId="90" xfId="0" applyFont="1" applyFill="1" applyBorder="1"/>
    <xf numFmtId="17" fontId="15" fillId="0" borderId="91" xfId="0" applyNumberFormat="1" applyFont="1" applyFill="1" applyBorder="1" applyAlignment="1">
      <alignment horizontal="center" wrapText="1"/>
    </xf>
    <xf numFmtId="44" fontId="15" fillId="0" borderId="91" xfId="8" applyFont="1" applyFill="1" applyBorder="1" applyAlignment="1">
      <alignment vertical="top" wrapText="1"/>
    </xf>
    <xf numFmtId="0" fontId="15" fillId="0" borderId="91" xfId="0" applyFont="1" applyFill="1" applyBorder="1" applyAlignment="1">
      <alignment horizontal="left" wrapText="1"/>
    </xf>
    <xf numFmtId="0" fontId="18" fillId="0" borderId="90" xfId="0" applyFont="1" applyFill="1" applyBorder="1" applyAlignment="1">
      <alignment horizontal="left" wrapText="1"/>
    </xf>
    <xf numFmtId="44" fontId="18" fillId="0" borderId="91" xfId="0" applyNumberFormat="1" applyFont="1" applyFill="1" applyBorder="1" applyAlignment="1">
      <alignment horizontal="left" wrapText="1"/>
    </xf>
    <xf numFmtId="0" fontId="18" fillId="2" borderId="12" xfId="0" applyFont="1" applyFill="1" applyBorder="1" applyAlignment="1">
      <alignment horizontal="center" vertical="center" wrapText="1"/>
    </xf>
    <xf numFmtId="43" fontId="18" fillId="2" borderId="13" xfId="12" applyFont="1" applyFill="1" applyBorder="1" applyAlignment="1">
      <alignment horizontal="center" vertical="center" wrapText="1"/>
    </xf>
    <xf numFmtId="0" fontId="15" fillId="0" borderId="0" xfId="0" applyFont="1" applyBorder="1" applyAlignment="1">
      <alignment vertical="center" wrapText="1"/>
    </xf>
    <xf numFmtId="0" fontId="18" fillId="4" borderId="3" xfId="0" applyFont="1" applyFill="1" applyBorder="1" applyAlignment="1">
      <alignment horizontal="left" vertical="center"/>
    </xf>
    <xf numFmtId="0" fontId="18" fillId="4" borderId="3" xfId="0" applyFont="1" applyFill="1" applyBorder="1" applyAlignment="1">
      <alignment horizontal="center" vertical="center" wrapText="1"/>
    </xf>
    <xf numFmtId="0" fontId="15" fillId="4" borderId="0" xfId="0" applyFont="1" applyFill="1" applyBorder="1" applyAlignment="1">
      <alignment vertical="center" wrapText="1"/>
    </xf>
    <xf numFmtId="0" fontId="18" fillId="4" borderId="9" xfId="0" applyFont="1" applyFill="1" applyBorder="1" applyAlignment="1">
      <alignment horizontal="left" vertical="center"/>
    </xf>
    <xf numFmtId="0" fontId="18" fillId="4" borderId="9" xfId="0" applyFont="1" applyFill="1" applyBorder="1" applyAlignment="1">
      <alignment horizontal="center" vertical="center" wrapText="1"/>
    </xf>
    <xf numFmtId="0" fontId="71" fillId="3" borderId="12" xfId="0" applyFont="1" applyFill="1" applyBorder="1" applyAlignment="1">
      <alignment vertical="center"/>
    </xf>
    <xf numFmtId="0" fontId="70" fillId="3" borderId="12" xfId="0" applyFont="1" applyFill="1" applyBorder="1" applyAlignment="1">
      <alignment horizontal="justify" vertical="center"/>
    </xf>
    <xf numFmtId="43" fontId="18" fillId="0" borderId="13" xfId="0" applyNumberFormat="1" applyFont="1" applyFill="1" applyBorder="1" applyAlignment="1">
      <alignment horizontal="center" vertical="center" wrapText="1"/>
    </xf>
    <xf numFmtId="0" fontId="15" fillId="0" borderId="0" xfId="0" applyFont="1" applyBorder="1" applyAlignment="1">
      <alignment vertical="center"/>
    </xf>
    <xf numFmtId="0" fontId="70" fillId="3" borderId="7" xfId="0" applyFont="1" applyFill="1" applyBorder="1" applyAlignment="1">
      <alignment horizontal="justify" vertical="center"/>
    </xf>
    <xf numFmtId="43" fontId="18" fillId="0" borderId="5" xfId="0" applyNumberFormat="1" applyFont="1" applyFill="1" applyBorder="1" applyAlignment="1">
      <alignment horizontal="center" vertical="center" wrapText="1"/>
    </xf>
    <xf numFmtId="0" fontId="70" fillId="3" borderId="0" xfId="0" applyFont="1" applyFill="1" applyBorder="1" applyAlignment="1">
      <alignment horizontal="justify" vertical="center"/>
    </xf>
    <xf numFmtId="0" fontId="15" fillId="0" borderId="5" xfId="0" applyFont="1" applyBorder="1"/>
    <xf numFmtId="0" fontId="71" fillId="3" borderId="9" xfId="0" applyFont="1" applyFill="1" applyBorder="1" applyAlignment="1">
      <alignment vertical="center"/>
    </xf>
    <xf numFmtId="0" fontId="70" fillId="3" borderId="14" xfId="0" applyFont="1" applyFill="1" applyBorder="1" applyAlignment="1">
      <alignment horizontal="justify" vertical="center"/>
    </xf>
    <xf numFmtId="43" fontId="18" fillId="0" borderId="14" xfId="0" applyNumberFormat="1" applyFont="1" applyFill="1" applyBorder="1" applyAlignment="1">
      <alignment horizontal="center" vertical="center" wrapText="1"/>
    </xf>
    <xf numFmtId="0" fontId="70" fillId="3" borderId="10" xfId="0" applyFont="1" applyFill="1" applyBorder="1" applyAlignment="1">
      <alignment horizontal="justify" vertical="center"/>
    </xf>
    <xf numFmtId="0" fontId="18" fillId="0" borderId="5" xfId="0" applyFont="1" applyFill="1" applyBorder="1" applyAlignment="1">
      <alignment horizontal="center" vertical="center" wrapText="1"/>
    </xf>
    <xf numFmtId="0" fontId="71" fillId="3" borderId="0" xfId="0" applyFont="1" applyFill="1" applyBorder="1" applyAlignment="1">
      <alignment horizontal="left" vertical="center"/>
    </xf>
    <xf numFmtId="0" fontId="72" fillId="3" borderId="7" xfId="0" applyFont="1" applyFill="1" applyBorder="1" applyAlignment="1">
      <alignment horizontal="justify" vertical="center"/>
    </xf>
    <xf numFmtId="0" fontId="71" fillId="3" borderId="0" xfId="0" applyFont="1" applyFill="1" applyBorder="1" applyAlignment="1">
      <alignment vertical="center"/>
    </xf>
    <xf numFmtId="0" fontId="70" fillId="3" borderId="5" xfId="0" applyFont="1" applyFill="1" applyBorder="1" applyAlignment="1">
      <alignment horizontal="justify" vertical="center"/>
    </xf>
    <xf numFmtId="0" fontId="71" fillId="2" borderId="12" xfId="0" applyFont="1" applyFill="1" applyBorder="1" applyAlignment="1">
      <alignment vertical="center"/>
    </xf>
    <xf numFmtId="0" fontId="70" fillId="2" borderId="12" xfId="0" applyFont="1" applyFill="1" applyBorder="1" applyAlignment="1">
      <alignment horizontal="justify" vertical="center"/>
    </xf>
    <xf numFmtId="43" fontId="18" fillId="2" borderId="13" xfId="0" applyNumberFormat="1" applyFont="1" applyFill="1" applyBorder="1" applyAlignment="1">
      <alignment horizontal="center" vertical="center" wrapText="1"/>
    </xf>
    <xf numFmtId="0" fontId="71" fillId="0" borderId="0" xfId="0" applyFont="1" applyFill="1" applyBorder="1" applyAlignment="1">
      <alignment vertical="center"/>
    </xf>
    <xf numFmtId="0" fontId="70" fillId="0" borderId="0" xfId="0" applyFont="1" applyFill="1" applyBorder="1" applyAlignment="1">
      <alignment horizontal="justify" vertical="center"/>
    </xf>
    <xf numFmtId="43" fontId="18" fillId="0" borderId="0" xfId="12" applyFont="1" applyFill="1" applyBorder="1" applyAlignment="1">
      <alignment horizontal="center" vertical="center" wrapText="1"/>
    </xf>
    <xf numFmtId="44" fontId="18" fillId="0" borderId="13" xfId="8" applyFont="1" applyFill="1" applyBorder="1" applyAlignment="1">
      <alignment horizontal="center" vertical="center" wrapText="1"/>
    </xf>
    <xf numFmtId="0" fontId="18" fillId="0" borderId="3" xfId="0" applyFont="1" applyFill="1" applyBorder="1" applyAlignment="1">
      <alignment horizontal="left" vertical="center"/>
    </xf>
    <xf numFmtId="0" fontId="18" fillId="0" borderId="3" xfId="0" applyFont="1" applyFill="1" applyBorder="1" applyAlignment="1">
      <alignment horizontal="center" vertical="center" wrapText="1"/>
    </xf>
    <xf numFmtId="0" fontId="18" fillId="0" borderId="9" xfId="0" applyFont="1" applyFill="1" applyBorder="1" applyAlignment="1">
      <alignment horizontal="left" vertical="center"/>
    </xf>
    <xf numFmtId="0" fontId="18" fillId="0" borderId="9" xfId="0" applyFont="1" applyFill="1" applyBorder="1" applyAlignment="1">
      <alignment horizontal="center" vertical="center" wrapText="1"/>
    </xf>
    <xf numFmtId="0" fontId="71" fillId="0" borderId="12" xfId="0" applyFont="1" applyFill="1" applyBorder="1" applyAlignment="1">
      <alignment vertical="center"/>
    </xf>
    <xf numFmtId="0" fontId="70" fillId="0" borderId="12" xfId="0" applyFont="1" applyFill="1" applyBorder="1" applyAlignment="1">
      <alignment horizontal="justify" vertical="center"/>
    </xf>
    <xf numFmtId="43" fontId="18" fillId="0" borderId="13" xfId="12" applyFont="1" applyFill="1" applyBorder="1" applyAlignment="1">
      <alignment horizontal="center" vertical="center" wrapText="1"/>
    </xf>
    <xf numFmtId="0" fontId="70" fillId="0" borderId="7" xfId="0" applyFont="1" applyFill="1" applyBorder="1" applyAlignment="1">
      <alignment horizontal="justify" vertical="center"/>
    </xf>
    <xf numFmtId="0" fontId="15" fillId="0" borderId="1" xfId="0" applyFont="1" applyFill="1" applyBorder="1" applyAlignment="1">
      <alignment vertical="center"/>
    </xf>
    <xf numFmtId="0" fontId="15" fillId="0" borderId="0" xfId="0" applyFont="1" applyFill="1" applyBorder="1" applyAlignment="1">
      <alignment vertical="center"/>
    </xf>
    <xf numFmtId="0" fontId="15" fillId="0" borderId="5" xfId="0" applyFont="1" applyFill="1" applyBorder="1" applyAlignment="1">
      <alignment vertical="center"/>
    </xf>
    <xf numFmtId="0" fontId="18" fillId="0" borderId="7" xfId="0" applyFont="1" applyFill="1" applyBorder="1" applyAlignment="1">
      <alignment horizontal="center" vertical="center" wrapText="1"/>
    </xf>
    <xf numFmtId="44" fontId="15" fillId="0" borderId="0" xfId="0" applyNumberFormat="1" applyFont="1" applyBorder="1" applyAlignment="1">
      <alignment vertical="center"/>
    </xf>
    <xf numFmtId="0" fontId="71" fillId="0" borderId="7" xfId="0" applyFont="1" applyFill="1" applyBorder="1" applyAlignment="1">
      <alignment vertical="center"/>
    </xf>
    <xf numFmtId="0" fontId="71" fillId="0" borderId="10" xfId="0" applyFont="1" applyFill="1" applyBorder="1" applyAlignment="1">
      <alignment horizontal="left" vertical="center"/>
    </xf>
    <xf numFmtId="0" fontId="72" fillId="0" borderId="7" xfId="0" applyFont="1" applyFill="1" applyBorder="1" applyAlignment="1">
      <alignment horizontal="justify" vertical="center"/>
    </xf>
    <xf numFmtId="43" fontId="18" fillId="0" borderId="5" xfId="12" applyFont="1" applyFill="1" applyBorder="1" applyAlignment="1">
      <alignment horizontal="center" vertical="center" wrapText="1"/>
    </xf>
    <xf numFmtId="0" fontId="70" fillId="0" borderId="10" xfId="0" applyFont="1" applyFill="1" applyBorder="1" applyAlignment="1">
      <alignment horizontal="justify" vertical="center"/>
    </xf>
    <xf numFmtId="43" fontId="15" fillId="0" borderId="0" xfId="0" applyNumberFormat="1" applyFont="1" applyBorder="1" applyAlignment="1">
      <alignment vertical="center"/>
    </xf>
    <xf numFmtId="0" fontId="24" fillId="0" borderId="0" xfId="0" applyFont="1" applyFill="1" applyBorder="1"/>
    <xf numFmtId="49" fontId="24" fillId="8" borderId="92" xfId="1" applyNumberFormat="1" applyFont="1" applyFill="1" applyBorder="1" applyAlignment="1">
      <alignment horizontal="left" vertical="top" wrapText="1"/>
    </xf>
    <xf numFmtId="43" fontId="24" fillId="8" borderId="93" xfId="12" applyFont="1" applyFill="1" applyBorder="1" applyAlignment="1">
      <alignment horizontal="right" vertical="top"/>
    </xf>
    <xf numFmtId="43" fontId="24" fillId="8" borderId="93" xfId="12" applyFont="1" applyFill="1" applyBorder="1" applyAlignment="1">
      <alignment horizontal="left" vertical="top"/>
    </xf>
    <xf numFmtId="49" fontId="24" fillId="8" borderId="0" xfId="1" applyNumberFormat="1" applyFont="1" applyFill="1" applyBorder="1" applyAlignment="1">
      <alignment horizontal="left" vertical="top" wrapText="1"/>
    </xf>
    <xf numFmtId="0" fontId="24" fillId="0" borderId="0" xfId="0" applyFont="1" applyFill="1" applyBorder="1" applyAlignment="1">
      <alignment wrapText="1"/>
    </xf>
    <xf numFmtId="0" fontId="70" fillId="0" borderId="0" xfId="0" applyFont="1" applyFill="1" applyBorder="1" applyAlignment="1">
      <alignment wrapText="1"/>
    </xf>
    <xf numFmtId="0" fontId="70" fillId="0" borderId="0" xfId="0" applyFont="1" applyFill="1" applyBorder="1" applyAlignment="1">
      <alignment horizontal="justify" wrapText="1"/>
    </xf>
    <xf numFmtId="0" fontId="24" fillId="0" borderId="0" xfId="0" applyFont="1" applyFill="1" applyBorder="1" applyAlignment="1">
      <alignment horizontal="left" wrapText="1"/>
    </xf>
    <xf numFmtId="0" fontId="24" fillId="0" borderId="90" xfId="0" applyFont="1" applyFill="1" applyBorder="1"/>
    <xf numFmtId="43" fontId="15" fillId="0" borderId="91" xfId="12" applyFont="1" applyFill="1" applyBorder="1"/>
    <xf numFmtId="0" fontId="6" fillId="0" borderId="0" xfId="0" applyFont="1" applyFill="1" applyBorder="1" applyAlignment="1">
      <alignment horizontal="center" vertical="center"/>
    </xf>
    <xf numFmtId="0" fontId="25" fillId="0" borderId="0" xfId="0" applyFont="1" applyAlignment="1">
      <alignment horizontal="center"/>
    </xf>
    <xf numFmtId="43" fontId="14" fillId="0" borderId="0" xfId="12" applyFont="1" applyBorder="1" applyAlignment="1">
      <alignment horizontal="left" vertical="center"/>
    </xf>
    <xf numFmtId="43" fontId="0" fillId="0" borderId="0" xfId="12" applyFont="1" applyBorder="1" applyAlignment="1">
      <alignment horizontal="left" vertical="center"/>
    </xf>
    <xf numFmtId="43" fontId="9" fillId="0" borderId="0" xfId="12" applyFont="1" applyAlignment="1">
      <alignment vertical="center" wrapText="1"/>
    </xf>
    <xf numFmtId="43" fontId="9" fillId="0" borderId="0" xfId="12" applyFont="1" applyAlignment="1">
      <alignment vertical="center"/>
    </xf>
    <xf numFmtId="4" fontId="18" fillId="0" borderId="1" xfId="0" applyNumberFormat="1" applyFont="1" applyFill="1" applyBorder="1" applyAlignment="1">
      <alignment horizontal="center" vertical="center" wrapText="1"/>
    </xf>
    <xf numFmtId="4" fontId="23" fillId="0" borderId="4" xfId="0" applyNumberFormat="1" applyFont="1" applyFill="1" applyBorder="1" applyAlignment="1">
      <alignment horizontal="center" vertical="center" wrapText="1"/>
    </xf>
    <xf numFmtId="4" fontId="18" fillId="0" borderId="4" xfId="0" applyNumberFormat="1" applyFont="1" applyFill="1" applyBorder="1" applyAlignment="1">
      <alignment horizontal="center" vertical="center" wrapText="1"/>
    </xf>
    <xf numFmtId="4" fontId="18" fillId="4" borderId="4" xfId="12" applyNumberFormat="1" applyFont="1" applyFill="1" applyBorder="1" applyAlignment="1">
      <alignment horizontal="center" vertical="center" wrapText="1"/>
    </xf>
    <xf numFmtId="4" fontId="18" fillId="2" borderId="4" xfId="12" applyNumberFormat="1" applyFont="1" applyFill="1" applyBorder="1" applyAlignment="1">
      <alignment horizontal="center" vertical="center" wrapText="1"/>
    </xf>
    <xf numFmtId="4" fontId="18" fillId="0" borderId="1" xfId="12" applyNumberFormat="1" applyFont="1" applyFill="1" applyBorder="1" applyAlignment="1">
      <alignment horizontal="center" vertical="center" wrapText="1"/>
    </xf>
    <xf numFmtId="4" fontId="18" fillId="0" borderId="14"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4" fontId="18" fillId="4" borderId="10" xfId="12" applyNumberFormat="1" applyFont="1" applyFill="1" applyBorder="1" applyAlignment="1">
      <alignment horizontal="center" vertical="center" wrapText="1"/>
    </xf>
    <xf numFmtId="4" fontId="18" fillId="2" borderId="10" xfId="12" applyNumberFormat="1" applyFont="1" applyFill="1" applyBorder="1" applyAlignment="1">
      <alignment horizontal="center" vertical="center" wrapText="1"/>
    </xf>
    <xf numFmtId="4" fontId="18" fillId="0" borderId="10" xfId="12" applyNumberFormat="1" applyFont="1" applyFill="1" applyBorder="1" applyAlignment="1">
      <alignment horizontal="center" vertical="center" wrapText="1"/>
    </xf>
    <xf numFmtId="4" fontId="18" fillId="0" borderId="7" xfId="0" applyNumberFormat="1" applyFont="1" applyFill="1" applyBorder="1" applyAlignment="1">
      <alignment horizontal="center" vertical="center" wrapText="1"/>
    </xf>
    <xf numFmtId="4" fontId="18" fillId="0" borderId="7" xfId="12" applyNumberFormat="1" applyFont="1" applyFill="1" applyBorder="1" applyAlignment="1">
      <alignment horizontal="center" vertical="center" wrapText="1"/>
    </xf>
    <xf numFmtId="4" fontId="51" fillId="0" borderId="23" xfId="8" applyNumberFormat="1" applyFont="1" applyBorder="1" applyAlignment="1">
      <alignment horizontal="right" vertical="center"/>
    </xf>
    <xf numFmtId="4" fontId="51" fillId="0" borderId="23" xfId="12" applyNumberFormat="1" applyFont="1" applyBorder="1" applyAlignment="1">
      <alignment horizontal="right" vertical="center"/>
    </xf>
    <xf numFmtId="4" fontId="39" fillId="0" borderId="23" xfId="12" applyNumberFormat="1" applyFont="1" applyBorder="1" applyAlignment="1">
      <alignment horizontal="right" vertical="center" wrapText="1"/>
    </xf>
    <xf numFmtId="4" fontId="51" fillId="0" borderId="20" xfId="8" applyNumberFormat="1" applyFont="1" applyBorder="1" applyAlignment="1">
      <alignment horizontal="right" vertical="center"/>
    </xf>
    <xf numFmtId="4" fontId="51" fillId="0" borderId="20" xfId="12" applyNumberFormat="1" applyFont="1" applyBorder="1" applyAlignment="1">
      <alignment horizontal="right" vertical="center"/>
    </xf>
    <xf numFmtId="4" fontId="39" fillId="0" borderId="20" xfId="12" applyNumberFormat="1" applyFont="1" applyBorder="1" applyAlignment="1">
      <alignment horizontal="right" vertical="center" wrapText="1"/>
    </xf>
    <xf numFmtId="4" fontId="52" fillId="0" borderId="20" xfId="0" applyNumberFormat="1" applyFont="1" applyBorder="1" applyAlignment="1">
      <alignment horizontal="right" vertical="center"/>
    </xf>
    <xf numFmtId="4" fontId="37" fillId="0" borderId="20" xfId="8" applyNumberFormat="1" applyFont="1" applyBorder="1" applyAlignment="1">
      <alignment horizontal="right" vertical="center" wrapText="1"/>
    </xf>
    <xf numFmtId="4" fontId="52" fillId="0" borderId="20" xfId="8" applyNumberFormat="1" applyFont="1" applyBorder="1" applyAlignment="1">
      <alignment horizontal="right" vertical="center"/>
    </xf>
    <xf numFmtId="4" fontId="54" fillId="0" borderId="20" xfId="12" applyNumberFormat="1" applyFont="1" applyBorder="1" applyAlignment="1">
      <alignment horizontal="right" vertical="center"/>
    </xf>
    <xf numFmtId="4" fontId="37" fillId="0" borderId="20" xfId="12" applyNumberFormat="1" applyFont="1" applyBorder="1" applyAlignment="1">
      <alignment horizontal="right" vertical="center" wrapText="1"/>
    </xf>
    <xf numFmtId="4" fontId="39" fillId="0" borderId="20" xfId="8" applyNumberFormat="1" applyFont="1" applyBorder="1" applyAlignment="1">
      <alignment horizontal="right" vertical="center" wrapText="1"/>
    </xf>
    <xf numFmtId="4" fontId="52" fillId="0" borderId="20" xfId="12" applyNumberFormat="1" applyFont="1" applyBorder="1" applyAlignment="1">
      <alignment horizontal="right" vertical="center"/>
    </xf>
    <xf numFmtId="4" fontId="48" fillId="0" borderId="20" xfId="0" applyNumberFormat="1" applyFont="1" applyBorder="1" applyAlignment="1">
      <alignment wrapText="1"/>
    </xf>
    <xf numFmtId="4" fontId="37" fillId="0" borderId="20" xfId="12" applyNumberFormat="1" applyFont="1" applyBorder="1"/>
    <xf numFmtId="4" fontId="52" fillId="0" borderId="20" xfId="8" applyNumberFormat="1" applyFont="1" applyFill="1" applyBorder="1" applyAlignment="1">
      <alignment horizontal="right" vertical="center"/>
    </xf>
    <xf numFmtId="4" fontId="37" fillId="0" borderId="20" xfId="8" applyNumberFormat="1" applyFont="1" applyFill="1" applyBorder="1" applyAlignment="1">
      <alignment horizontal="right" vertical="center" wrapText="1"/>
    </xf>
    <xf numFmtId="4" fontId="51" fillId="0" borderId="20" xfId="8" applyNumberFormat="1" applyFont="1" applyFill="1" applyBorder="1" applyAlignment="1">
      <alignment horizontal="right" vertical="center"/>
    </xf>
    <xf numFmtId="4" fontId="39" fillId="0" borderId="20" xfId="0" applyNumberFormat="1" applyFont="1" applyBorder="1" applyAlignment="1">
      <alignment vertical="center"/>
    </xf>
    <xf numFmtId="4" fontId="39" fillId="0" borderId="20" xfId="12" applyNumberFormat="1" applyFont="1" applyBorder="1" applyAlignment="1">
      <alignment vertical="center"/>
    </xf>
    <xf numFmtId="4" fontId="37" fillId="0" borderId="20" xfId="12" applyNumberFormat="1" applyFont="1" applyBorder="1" applyAlignment="1">
      <alignment vertical="center"/>
    </xf>
    <xf numFmtId="4" fontId="37" fillId="0" borderId="20" xfId="0" applyNumberFormat="1" applyFont="1" applyBorder="1" applyAlignment="1">
      <alignment vertical="center"/>
    </xf>
    <xf numFmtId="4" fontId="1" fillId="0" borderId="20" xfId="0" applyNumberFormat="1" applyFont="1" applyBorder="1" applyAlignment="1">
      <alignment vertical="center"/>
    </xf>
    <xf numFmtId="4" fontId="1" fillId="0" borderId="20" xfId="12" applyNumberFormat="1" applyFont="1" applyBorder="1" applyAlignment="1">
      <alignment vertical="center"/>
    </xf>
    <xf numFmtId="4" fontId="1" fillId="0" borderId="24" xfId="0" applyNumberFormat="1" applyFont="1" applyBorder="1" applyAlignment="1">
      <alignment vertical="center"/>
    </xf>
    <xf numFmtId="4" fontId="1" fillId="0" borderId="24" xfId="12" applyNumberFormat="1" applyFont="1" applyBorder="1" applyAlignment="1">
      <alignment vertical="center"/>
    </xf>
    <xf numFmtId="4" fontId="0" fillId="0" borderId="0" xfId="0" applyNumberFormat="1" applyAlignment="1">
      <alignment vertical="center"/>
    </xf>
    <xf numFmtId="4" fontId="0" fillId="0" borderId="0" xfId="12" applyNumberFormat="1" applyFont="1" applyAlignment="1">
      <alignment vertical="center"/>
    </xf>
    <xf numFmtId="0" fontId="18" fillId="0" borderId="2" xfId="0" applyFont="1" applyFill="1" applyBorder="1" applyAlignment="1">
      <alignment vertical="center"/>
    </xf>
    <xf numFmtId="0" fontId="18" fillId="0" borderId="4" xfId="0" applyFont="1" applyFill="1" applyBorder="1" applyAlignment="1">
      <alignment vertical="center"/>
    </xf>
    <xf numFmtId="49" fontId="18" fillId="0" borderId="8" xfId="0" applyNumberFormat="1" applyFont="1" applyFill="1" applyBorder="1" applyAlignment="1">
      <alignment vertical="center" wrapText="1"/>
    </xf>
    <xf numFmtId="49" fontId="18" fillId="0" borderId="10" xfId="0" applyNumberFormat="1" applyFont="1" applyFill="1" applyBorder="1" applyAlignment="1">
      <alignment vertical="center" wrapText="1"/>
    </xf>
    <xf numFmtId="49" fontId="18" fillId="0" borderId="17" xfId="0" applyNumberFormat="1" applyFont="1" applyFill="1" applyBorder="1" applyAlignment="1">
      <alignment horizontal="center" vertical="center" wrapText="1"/>
    </xf>
    <xf numFmtId="49" fontId="18" fillId="0" borderId="6" xfId="0" applyNumberFormat="1" applyFont="1" applyFill="1" applyBorder="1" applyAlignment="1">
      <alignment vertical="center" wrapText="1"/>
    </xf>
    <xf numFmtId="49" fontId="18" fillId="0" borderId="7" xfId="0" applyNumberFormat="1" applyFont="1" applyFill="1" applyBorder="1" applyAlignment="1">
      <alignment vertical="center" wrapText="1"/>
    </xf>
    <xf numFmtId="49" fontId="18" fillId="0" borderId="1" xfId="0" applyNumberFormat="1" applyFont="1" applyFill="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justify" vertical="center" wrapText="1"/>
    </xf>
    <xf numFmtId="0" fontId="15" fillId="0" borderId="7" xfId="0" applyFont="1" applyBorder="1" applyAlignment="1">
      <alignment horizontal="center" vertical="center" wrapText="1"/>
    </xf>
    <xf numFmtId="0" fontId="18" fillId="0" borderId="7" xfId="0" applyFont="1" applyBorder="1" applyAlignment="1">
      <alignment horizontal="justify" vertical="center" wrapText="1"/>
    </xf>
    <xf numFmtId="0" fontId="15" fillId="0" borderId="8" xfId="0" applyFont="1" applyBorder="1" applyAlignment="1">
      <alignment horizontal="center" vertical="center" wrapText="1"/>
    </xf>
    <xf numFmtId="0" fontId="15" fillId="0" borderId="10" xfId="0" applyFont="1" applyBorder="1" applyAlignment="1">
      <alignment horizontal="center" vertical="center" wrapText="1"/>
    </xf>
    <xf numFmtId="49" fontId="18" fillId="4" borderId="11" xfId="0" applyNumberFormat="1" applyFont="1" applyFill="1" applyBorder="1" applyAlignment="1">
      <alignment vertical="center" wrapText="1"/>
    </xf>
    <xf numFmtId="49" fontId="18" fillId="4" borderId="17" xfId="0" applyNumberFormat="1" applyFont="1" applyFill="1" applyBorder="1" applyAlignment="1">
      <alignment vertical="center" wrapText="1"/>
    </xf>
    <xf numFmtId="49" fontId="18" fillId="4" borderId="6" xfId="0" applyNumberFormat="1" applyFont="1" applyFill="1" applyBorder="1" applyAlignment="1">
      <alignment horizontal="center" vertical="center" wrapText="1"/>
    </xf>
    <xf numFmtId="49" fontId="18" fillId="4" borderId="5" xfId="0" applyNumberFormat="1" applyFont="1" applyFill="1" applyBorder="1" applyAlignment="1">
      <alignment horizontal="center" vertical="center" wrapText="1"/>
    </xf>
    <xf numFmtId="49" fontId="18" fillId="0" borderId="6" xfId="0" applyNumberFormat="1" applyFont="1" applyFill="1" applyBorder="1" applyAlignment="1">
      <alignment horizontal="center" vertical="center" wrapText="1"/>
    </xf>
    <xf numFmtId="0" fontId="15" fillId="0" borderId="5" xfId="0" applyFont="1" applyBorder="1" applyAlignment="1">
      <alignment vertical="center" wrapText="1"/>
    </xf>
    <xf numFmtId="0" fontId="73" fillId="0" borderId="6" xfId="0" applyFont="1" applyBorder="1" applyAlignment="1">
      <alignment horizontal="center" vertical="center" wrapText="1"/>
    </xf>
    <xf numFmtId="0" fontId="73" fillId="0" borderId="5" xfId="0" applyFont="1" applyBorder="1" applyAlignment="1">
      <alignment vertical="center" wrapText="1"/>
    </xf>
    <xf numFmtId="0" fontId="15" fillId="0" borderId="14" xfId="0" applyFont="1" applyBorder="1" applyAlignment="1">
      <alignment vertical="center" wrapText="1"/>
    </xf>
    <xf numFmtId="0" fontId="15" fillId="0" borderId="12" xfId="0" applyFont="1" applyBorder="1" applyAlignment="1">
      <alignment horizontal="center" vertical="center" wrapText="1"/>
    </xf>
    <xf numFmtId="0" fontId="15" fillId="0" borderId="12" xfId="0" applyFont="1" applyBorder="1" applyAlignment="1">
      <alignment horizontal="justify" vertical="center" wrapText="1"/>
    </xf>
    <xf numFmtId="0" fontId="15" fillId="0" borderId="12" xfId="0" applyFont="1" applyBorder="1" applyAlignment="1">
      <alignment vertical="center" wrapText="1"/>
    </xf>
    <xf numFmtId="0" fontId="15" fillId="0" borderId="12" xfId="0" applyFont="1" applyBorder="1" applyAlignment="1">
      <alignment horizontal="left" vertical="center" wrapText="1"/>
    </xf>
    <xf numFmtId="0" fontId="15" fillId="0" borderId="0" xfId="0" applyFont="1" applyBorder="1" applyAlignment="1">
      <alignment horizontal="center" vertical="center" wrapText="1"/>
    </xf>
    <xf numFmtId="0" fontId="15" fillId="0" borderId="9" xfId="0" applyFont="1" applyBorder="1" applyAlignment="1">
      <alignment horizontal="center" vertical="center" wrapText="1"/>
    </xf>
    <xf numFmtId="4" fontId="55" fillId="0" borderId="7" xfId="0" applyNumberFormat="1" applyFont="1" applyBorder="1" applyAlignment="1">
      <alignment horizontal="right" vertical="center" wrapText="1"/>
    </xf>
    <xf numFmtId="4" fontId="55" fillId="0" borderId="10" xfId="0" applyNumberFormat="1" applyFont="1" applyBorder="1" applyAlignment="1">
      <alignment horizontal="right" vertical="center" wrapText="1"/>
    </xf>
    <xf numFmtId="4" fontId="55" fillId="0" borderId="17" xfId="0" applyNumberFormat="1" applyFont="1" applyBorder="1" applyAlignment="1">
      <alignment horizontal="right" vertical="center" wrapText="1"/>
    </xf>
    <xf numFmtId="43" fontId="26" fillId="0" borderId="27" xfId="12" applyFont="1" applyBorder="1" applyAlignment="1">
      <alignment horizontal="center" vertical="center"/>
    </xf>
    <xf numFmtId="43" fontId="26" fillId="0" borderId="94" xfId="12" applyFont="1" applyBorder="1" applyAlignment="1">
      <alignment horizontal="center" vertical="center"/>
    </xf>
    <xf numFmtId="0" fontId="26" fillId="2" borderId="91" xfId="0" applyFont="1" applyFill="1" applyBorder="1" applyAlignment="1">
      <alignment horizontal="center" vertical="center"/>
    </xf>
    <xf numFmtId="0" fontId="26" fillId="0" borderId="91" xfId="0" applyFont="1" applyBorder="1" applyAlignment="1">
      <alignment horizontal="left" vertical="center"/>
    </xf>
    <xf numFmtId="0" fontId="26" fillId="0" borderId="91" xfId="0" applyFont="1" applyBorder="1" applyAlignment="1">
      <alignment horizontal="center" vertical="center"/>
    </xf>
    <xf numFmtId="0" fontId="24" fillId="0" borderId="91" xfId="0" applyFont="1" applyBorder="1" applyAlignment="1">
      <alignment horizontal="left" vertical="center"/>
    </xf>
    <xf numFmtId="0" fontId="24" fillId="0" borderId="91" xfId="0" applyFont="1" applyBorder="1" applyAlignment="1">
      <alignment vertical="center"/>
    </xf>
    <xf numFmtId="0" fontId="15" fillId="0" borderId="91" xfId="0" applyFont="1" applyBorder="1" applyAlignment="1">
      <alignment vertical="center" wrapText="1"/>
    </xf>
    <xf numFmtId="0" fontId="15" fillId="0" borderId="91" xfId="0" applyFont="1" applyBorder="1" applyAlignment="1">
      <alignment vertical="center"/>
    </xf>
    <xf numFmtId="43" fontId="15" fillId="0" borderId="91" xfId="12" applyFont="1" applyBorder="1" applyAlignment="1">
      <alignment vertical="center"/>
    </xf>
    <xf numFmtId="4" fontId="19" fillId="0" borderId="91" xfId="0" applyNumberFormat="1" applyFont="1" applyBorder="1" applyAlignment="1">
      <alignment horizontal="center" vertical="center"/>
    </xf>
    <xf numFmtId="0" fontId="37" fillId="0" borderId="96" xfId="0" applyFont="1" applyBorder="1" applyAlignment="1">
      <alignment horizontal="center" vertical="center"/>
    </xf>
    <xf numFmtId="0" fontId="37" fillId="0" borderId="96" xfId="0" applyFont="1" applyBorder="1" applyAlignment="1">
      <alignment wrapText="1"/>
    </xf>
    <xf numFmtId="4" fontId="37" fillId="0" borderId="96" xfId="0" applyNumberFormat="1" applyFont="1" applyBorder="1" applyAlignment="1">
      <alignment horizontal="center" wrapText="1"/>
    </xf>
    <xf numFmtId="0" fontId="37" fillId="0" borderId="84" xfId="0" applyFont="1" applyBorder="1" applyAlignment="1">
      <alignment horizontal="center"/>
    </xf>
    <xf numFmtId="0" fontId="48" fillId="0" borderId="83" xfId="0" applyFont="1" applyFill="1" applyBorder="1" applyAlignment="1">
      <alignment horizontal="left" vertical="center" wrapText="1"/>
    </xf>
    <xf numFmtId="4" fontId="48" fillId="0" borderId="83" xfId="0" applyNumberFormat="1" applyFont="1" applyFill="1" applyBorder="1" applyAlignment="1">
      <alignment horizontal="center" vertical="center" wrapText="1"/>
    </xf>
    <xf numFmtId="0" fontId="48" fillId="0" borderId="85" xfId="0" applyFont="1" applyFill="1" applyBorder="1" applyAlignment="1">
      <alignment horizontal="left" vertical="center" wrapText="1"/>
    </xf>
    <xf numFmtId="0" fontId="37" fillId="0" borderId="83" xfId="0" applyFont="1" applyBorder="1" applyAlignment="1">
      <alignment horizontal="center"/>
    </xf>
    <xf numFmtId="0" fontId="48" fillId="0" borderId="84" xfId="0" applyFont="1" applyFill="1" applyBorder="1" applyAlignment="1">
      <alignment horizontal="left"/>
    </xf>
    <xf numFmtId="4" fontId="48" fillId="0" borderId="83" xfId="0" applyNumberFormat="1" applyFont="1" applyFill="1" applyBorder="1" applyAlignment="1">
      <alignment horizontal="center"/>
    </xf>
    <xf numFmtId="0" fontId="48" fillId="0" borderId="83" xfId="0" applyFont="1" applyFill="1" applyBorder="1" applyAlignment="1">
      <alignment horizontal="left"/>
    </xf>
    <xf numFmtId="4" fontId="48" fillId="0" borderId="83" xfId="0" applyNumberFormat="1" applyFont="1" applyBorder="1" applyAlignment="1">
      <alignment horizontal="center"/>
    </xf>
    <xf numFmtId="0" fontId="48" fillId="0" borderId="83" xfId="0" applyFont="1" applyBorder="1" applyAlignment="1">
      <alignment horizontal="left"/>
    </xf>
    <xf numFmtId="4" fontId="48" fillId="0" borderId="83" xfId="0" applyNumberFormat="1" applyFont="1" applyBorder="1" applyAlignment="1">
      <alignment horizontal="center" vertical="center" wrapText="1"/>
    </xf>
    <xf numFmtId="0" fontId="48" fillId="0" borderId="83" xfId="0" applyFont="1" applyFill="1" applyBorder="1"/>
    <xf numFmtId="4" fontId="48" fillId="0" borderId="83" xfId="0" applyNumberFormat="1" applyFont="1" applyFill="1" applyBorder="1" applyAlignment="1">
      <alignment horizontal="center" vertical="center"/>
    </xf>
    <xf numFmtId="0" fontId="48" fillId="0" borderId="83" xfId="0" applyFont="1" applyBorder="1"/>
    <xf numFmtId="0" fontId="48" fillId="0" borderId="83" xfId="0" applyFont="1" applyFill="1" applyBorder="1" applyAlignment="1">
      <alignment horizontal="left" vertical="center"/>
    </xf>
    <xf numFmtId="0" fontId="48" fillId="0" borderId="84" xfId="0" applyFont="1" applyBorder="1" applyAlignment="1">
      <alignment horizontal="left" vertical="center" wrapText="1"/>
    </xf>
    <xf numFmtId="4" fontId="48" fillId="0" borderId="83" xfId="0" applyNumberFormat="1" applyFont="1" applyBorder="1" applyAlignment="1">
      <alignment horizontal="center" vertical="center"/>
    </xf>
    <xf numFmtId="0" fontId="48" fillId="0" borderId="83" xfId="0" applyFont="1" applyBorder="1" applyAlignment="1">
      <alignment horizontal="left" vertical="center"/>
    </xf>
    <xf numFmtId="4" fontId="37" fillId="0" borderId="85" xfId="0" applyNumberFormat="1" applyFont="1" applyBorder="1" applyAlignment="1">
      <alignment horizontal="center" wrapText="1"/>
    </xf>
    <xf numFmtId="0" fontId="48" fillId="0" borderId="83" xfId="0" applyFont="1" applyFill="1" applyBorder="1" applyAlignment="1">
      <alignment wrapText="1"/>
    </xf>
    <xf numFmtId="0" fontId="37" fillId="0" borderId="83" xfId="0" applyFont="1" applyBorder="1" applyAlignment="1">
      <alignment horizontal="center" vertical="center"/>
    </xf>
    <xf numFmtId="0" fontId="48" fillId="0" borderId="83" xfId="0" applyFont="1" applyFill="1" applyBorder="1" applyAlignment="1">
      <alignment vertical="center" wrapText="1"/>
    </xf>
    <xf numFmtId="0" fontId="48" fillId="0" borderId="5" xfId="0" applyFont="1" applyFill="1" applyBorder="1" applyAlignment="1">
      <alignment vertical="center" wrapText="1"/>
    </xf>
    <xf numFmtId="4" fontId="37" fillId="0" borderId="83" xfId="0" applyNumberFormat="1" applyFont="1" applyFill="1" applyBorder="1" applyAlignment="1">
      <alignment horizontal="center" wrapText="1"/>
    </xf>
    <xf numFmtId="4" fontId="48" fillId="0" borderId="5" xfId="0" applyNumberFormat="1" applyFont="1" applyFill="1" applyBorder="1" applyAlignment="1">
      <alignment horizontal="center" vertical="center" wrapText="1"/>
    </xf>
    <xf numFmtId="0" fontId="48" fillId="0" borderId="83" xfId="1" applyFont="1" applyBorder="1"/>
    <xf numFmtId="4" fontId="48" fillId="0" borderId="83" xfId="1" applyNumberFormat="1" applyFont="1" applyFill="1" applyBorder="1" applyAlignment="1">
      <alignment horizontal="center"/>
    </xf>
    <xf numFmtId="0" fontId="37" fillId="0" borderId="83" xfId="0" applyFont="1" applyFill="1" applyBorder="1" applyAlignment="1">
      <alignment horizontal="center" vertical="center"/>
    </xf>
    <xf numFmtId="0" fontId="37" fillId="0" borderId="83" xfId="0" applyFont="1" applyFill="1" applyBorder="1" applyAlignment="1">
      <alignment horizontal="left" wrapText="1"/>
    </xf>
    <xf numFmtId="0" fontId="37" fillId="4" borderId="83" xfId="0" applyFont="1" applyFill="1" applyBorder="1" applyAlignment="1">
      <alignment wrapText="1"/>
    </xf>
    <xf numFmtId="4" fontId="37" fillId="4" borderId="83" xfId="0" applyNumberFormat="1" applyFont="1" applyFill="1" applyBorder="1" applyAlignment="1">
      <alignment horizontal="center" wrapText="1"/>
    </xf>
    <xf numFmtId="4" fontId="37" fillId="0" borderId="83" xfId="0" applyNumberFormat="1" applyFont="1" applyBorder="1" applyAlignment="1">
      <alignment horizontal="center" wrapText="1"/>
    </xf>
    <xf numFmtId="0" fontId="37" fillId="0" borderId="83" xfId="0" applyFont="1" applyFill="1" applyBorder="1" applyAlignment="1">
      <alignment wrapText="1"/>
    </xf>
    <xf numFmtId="0" fontId="37" fillId="4" borderId="83" xfId="0" applyFont="1" applyFill="1" applyBorder="1" applyAlignment="1">
      <alignment horizontal="left" wrapText="1"/>
    </xf>
    <xf numFmtId="4" fontId="48" fillId="4" borderId="83" xfId="0" applyNumberFormat="1" applyFont="1" applyFill="1" applyBorder="1" applyAlignment="1">
      <alignment horizontal="center" wrapText="1"/>
    </xf>
    <xf numFmtId="0" fontId="37" fillId="0" borderId="83" xfId="0" applyFont="1" applyBorder="1" applyAlignment="1">
      <alignment wrapText="1"/>
    </xf>
    <xf numFmtId="0" fontId="37" fillId="0" borderId="85" xfId="0" applyFont="1" applyBorder="1" applyAlignment="1">
      <alignment wrapText="1"/>
    </xf>
    <xf numFmtId="0" fontId="37" fillId="0" borderId="85" xfId="0" applyFont="1" applyBorder="1" applyAlignment="1">
      <alignment horizontal="center" vertical="center"/>
    </xf>
    <xf numFmtId="0" fontId="37" fillId="0" borderId="0" xfId="0" applyFont="1" applyBorder="1" applyAlignment="1">
      <alignment horizontal="center" vertical="center"/>
    </xf>
    <xf numFmtId="4" fontId="37" fillId="0" borderId="0" xfId="0" applyNumberFormat="1" applyFont="1" applyBorder="1" applyAlignment="1">
      <alignment horizontal="center" wrapText="1"/>
    </xf>
    <xf numFmtId="0" fontId="37" fillId="0" borderId="0" xfId="0" applyFont="1" applyBorder="1" applyAlignment="1">
      <alignment horizontal="center" wrapText="1"/>
    </xf>
    <xf numFmtId="0" fontId="37" fillId="0" borderId="82" xfId="0" applyFont="1" applyBorder="1" applyAlignment="1">
      <alignment horizontal="center"/>
    </xf>
    <xf numFmtId="0" fontId="37" fillId="0" borderId="82" xfId="0" applyFont="1" applyBorder="1"/>
    <xf numFmtId="4" fontId="37" fillId="0" borderId="82" xfId="0" applyNumberFormat="1" applyFont="1" applyBorder="1" applyAlignment="1">
      <alignment horizontal="center"/>
    </xf>
    <xf numFmtId="0" fontId="37" fillId="0" borderId="83" xfId="0" applyFont="1" applyBorder="1"/>
    <xf numFmtId="4" fontId="37" fillId="0" borderId="83" xfId="0" applyNumberFormat="1" applyFont="1" applyBorder="1" applyAlignment="1">
      <alignment horizontal="center"/>
    </xf>
    <xf numFmtId="0" fontId="37" fillId="0" borderId="96" xfId="0" applyFont="1" applyBorder="1" applyAlignment="1">
      <alignment horizontal="center"/>
    </xf>
    <xf numFmtId="0" fontId="37" fillId="0" borderId="96" xfId="0" applyFont="1" applyBorder="1"/>
    <xf numFmtId="4" fontId="37" fillId="0" borderId="96" xfId="0" applyNumberFormat="1" applyFont="1" applyBorder="1" applyAlignment="1">
      <alignment horizontal="center"/>
    </xf>
    <xf numFmtId="4" fontId="9" fillId="0" borderId="0" xfId="0" applyNumberFormat="1" applyFont="1"/>
    <xf numFmtId="0" fontId="24" fillId="7" borderId="0" xfId="0" applyFont="1" applyFill="1" applyAlignment="1">
      <alignment horizontal="center" vertical="center"/>
    </xf>
    <xf numFmtId="0" fontId="19" fillId="0" borderId="91" xfId="0" applyFont="1" applyBorder="1" applyAlignment="1">
      <alignment horizontal="center"/>
    </xf>
    <xf numFmtId="0" fontId="19" fillId="4" borderId="91" xfId="0" applyFont="1" applyFill="1" applyBorder="1" applyAlignment="1">
      <alignment horizontal="center"/>
    </xf>
    <xf numFmtId="4" fontId="19" fillId="0" borderId="90" xfId="0" applyNumberFormat="1" applyFont="1" applyBorder="1" applyAlignment="1">
      <alignment horizontal="center" vertical="center"/>
    </xf>
    <xf numFmtId="0" fontId="19" fillId="0" borderId="91" xfId="0" applyFont="1" applyBorder="1" applyAlignment="1">
      <alignment wrapText="1"/>
    </xf>
    <xf numFmtId="0" fontId="19" fillId="4" borderId="91" xfId="0" applyFont="1" applyFill="1" applyBorder="1" applyAlignment="1">
      <alignment wrapText="1"/>
    </xf>
    <xf numFmtId="4" fontId="19" fillId="0" borderId="91" xfId="0" applyNumberFormat="1" applyFont="1" applyBorder="1" applyAlignment="1">
      <alignment horizontal="right" vertical="center"/>
    </xf>
    <xf numFmtId="43" fontId="19" fillId="0" borderId="91" xfId="12" applyFont="1" applyBorder="1" applyAlignment="1">
      <alignment horizontal="right"/>
    </xf>
    <xf numFmtId="0" fontId="6" fillId="0" borderId="0" xfId="0" applyFont="1" applyFill="1" applyBorder="1" applyAlignment="1">
      <alignment vertical="center"/>
    </xf>
    <xf numFmtId="43" fontId="15" fillId="0" borderId="20" xfId="12" applyFont="1" applyBorder="1"/>
    <xf numFmtId="0" fontId="20" fillId="0" borderId="0" xfId="0" applyFont="1"/>
    <xf numFmtId="0" fontId="20" fillId="0" borderId="0" xfId="0" applyFont="1" applyAlignment="1">
      <alignment horizontal="left" readingOrder="1"/>
    </xf>
    <xf numFmtId="0" fontId="2" fillId="0" borderId="0" xfId="0" applyFont="1" applyAlignment="1">
      <alignment wrapText="1"/>
    </xf>
    <xf numFmtId="0" fontId="2" fillId="0" borderId="0" xfId="0" applyFont="1"/>
    <xf numFmtId="0" fontId="55" fillId="0" borderId="0" xfId="0" applyFont="1"/>
    <xf numFmtId="0" fontId="55" fillId="0" borderId="0" xfId="0" applyFont="1" applyAlignment="1">
      <alignment wrapText="1"/>
    </xf>
    <xf numFmtId="0" fontId="6" fillId="0" borderId="0" xfId="0" applyFont="1" applyFill="1" applyBorder="1" applyAlignment="1"/>
    <xf numFmtId="0" fontId="2" fillId="0" borderId="0" xfId="0" applyFont="1" applyFill="1" applyBorder="1" applyAlignment="1">
      <alignment vertical="top"/>
    </xf>
    <xf numFmtId="0" fontId="24" fillId="7" borderId="42" xfId="0" applyFont="1" applyFill="1" applyBorder="1" applyAlignment="1">
      <alignment vertical="center"/>
    </xf>
    <xf numFmtId="0" fontId="24" fillId="7" borderId="43" xfId="0" applyFont="1" applyFill="1" applyBorder="1" applyAlignment="1">
      <alignment vertical="center"/>
    </xf>
    <xf numFmtId="0" fontId="24" fillId="7" borderId="44" xfId="0" applyFont="1" applyFill="1" applyBorder="1" applyAlignment="1">
      <alignment vertical="center"/>
    </xf>
    <xf numFmtId="0" fontId="24" fillId="7" borderId="45" xfId="0" applyFont="1" applyFill="1" applyBorder="1" applyAlignment="1">
      <alignment vertical="center"/>
    </xf>
    <xf numFmtId="0" fontId="24" fillId="7" borderId="0" xfId="0" applyFont="1" applyFill="1" applyBorder="1" applyAlignment="1">
      <alignment vertical="center"/>
    </xf>
    <xf numFmtId="0" fontId="24" fillId="7" borderId="46" xfId="0" applyFont="1" applyFill="1" applyBorder="1" applyAlignment="1">
      <alignment vertical="center"/>
    </xf>
    <xf numFmtId="0" fontId="24" fillId="7" borderId="0" xfId="0" applyFont="1" applyFill="1" applyAlignment="1">
      <alignment vertical="center"/>
    </xf>
    <xf numFmtId="0" fontId="26" fillId="7" borderId="51" xfId="0" applyFont="1" applyFill="1" applyBorder="1" applyAlignment="1">
      <alignment vertical="center"/>
    </xf>
    <xf numFmtId="0" fontId="26" fillId="7" borderId="52" xfId="0" applyFont="1" applyFill="1" applyBorder="1" applyAlignment="1">
      <alignment vertical="center"/>
    </xf>
    <xf numFmtId="0" fontId="26" fillId="7" borderId="76" xfId="0" applyFont="1" applyFill="1" applyBorder="1" applyAlignment="1">
      <alignment vertical="center"/>
    </xf>
    <xf numFmtId="0" fontId="24" fillId="7" borderId="53" xfId="0" applyFont="1" applyFill="1" applyBorder="1" applyAlignment="1">
      <alignment vertical="center"/>
    </xf>
    <xf numFmtId="0" fontId="26" fillId="7" borderId="55" xfId="0" applyFont="1" applyFill="1" applyBorder="1" applyAlignment="1">
      <alignment horizontal="center" vertical="center"/>
    </xf>
    <xf numFmtId="0" fontId="24" fillId="7" borderId="55" xfId="0" applyFont="1" applyFill="1" applyBorder="1" applyAlignment="1">
      <alignment vertical="center"/>
    </xf>
    <xf numFmtId="0" fontId="26" fillId="7" borderId="0" xfId="0" applyFont="1" applyFill="1" applyBorder="1" applyAlignment="1">
      <alignment horizontal="center" vertical="center" wrapText="1"/>
    </xf>
    <xf numFmtId="0" fontId="26" fillId="7" borderId="0" xfId="0" applyFont="1" applyFill="1" applyBorder="1" applyAlignment="1">
      <alignment horizontal="center" vertical="center"/>
    </xf>
    <xf numFmtId="0" fontId="26" fillId="7" borderId="0" xfId="0" applyFont="1" applyFill="1" applyBorder="1" applyAlignment="1">
      <alignment horizontal="left" vertical="center"/>
    </xf>
    <xf numFmtId="0" fontId="24" fillId="7" borderId="0" xfId="0" applyFont="1" applyFill="1" applyBorder="1" applyAlignment="1">
      <alignment horizontal="left" vertical="center"/>
    </xf>
    <xf numFmtId="0" fontId="24" fillId="7" borderId="0" xfId="0" applyFont="1" applyFill="1" applyBorder="1" applyAlignment="1">
      <alignment horizontal="center" vertical="center"/>
    </xf>
    <xf numFmtId="0" fontId="42" fillId="9" borderId="65" xfId="0" applyFont="1" applyFill="1" applyBorder="1" applyAlignment="1">
      <alignment horizontal="center" vertical="center" wrapText="1"/>
    </xf>
    <xf numFmtId="0" fontId="42" fillId="9" borderId="58" xfId="0" applyFont="1" applyFill="1" applyBorder="1" applyAlignment="1">
      <alignment horizontal="center" vertical="center" wrapText="1"/>
    </xf>
    <xf numFmtId="0" fontId="42" fillId="7" borderId="65" xfId="0" applyFont="1" applyFill="1" applyBorder="1" applyAlignment="1">
      <alignment horizontal="center" vertical="center" wrapText="1"/>
    </xf>
    <xf numFmtId="0" fontId="26" fillId="7" borderId="65" xfId="0" applyFont="1" applyFill="1" applyBorder="1" applyAlignment="1">
      <alignment vertical="center"/>
    </xf>
    <xf numFmtId="0" fontId="43" fillId="7" borderId="0" xfId="0" applyFont="1" applyFill="1" applyBorder="1" applyAlignment="1">
      <alignment horizontal="left" vertical="center"/>
    </xf>
    <xf numFmtId="0" fontId="44" fillId="7" borderId="0" xfId="0" applyFont="1" applyFill="1" applyBorder="1" applyAlignment="1">
      <alignment vertical="center"/>
    </xf>
    <xf numFmtId="0" fontId="26" fillId="7" borderId="56" xfId="0" applyFont="1" applyFill="1" applyBorder="1" applyAlignment="1">
      <alignment vertical="center" wrapText="1"/>
    </xf>
    <xf numFmtId="0" fontId="26" fillId="7" borderId="57" xfId="0" applyFont="1" applyFill="1" applyBorder="1" applyAlignment="1">
      <alignment vertical="center" wrapText="1"/>
    </xf>
    <xf numFmtId="0" fontId="26" fillId="7" borderId="68" xfId="0" applyFont="1" applyFill="1" applyBorder="1" applyAlignment="1">
      <alignment horizontal="center" vertical="center" wrapText="1"/>
    </xf>
    <xf numFmtId="0" fontId="45" fillId="7" borderId="0" xfId="0" applyFont="1" applyFill="1" applyBorder="1" applyAlignment="1">
      <alignment vertical="center"/>
    </xf>
    <xf numFmtId="0" fontId="45" fillId="7" borderId="48" xfId="0" applyFont="1" applyFill="1" applyBorder="1" applyAlignment="1">
      <alignment vertical="center"/>
    </xf>
    <xf numFmtId="0" fontId="26" fillId="7" borderId="0" xfId="0" applyFont="1" applyFill="1" applyBorder="1" applyAlignment="1">
      <alignment vertical="center"/>
    </xf>
    <xf numFmtId="0" fontId="26" fillId="7" borderId="52" xfId="0" applyFont="1" applyFill="1" applyBorder="1" applyAlignment="1">
      <alignment horizontal="left" vertical="center"/>
    </xf>
    <xf numFmtId="0" fontId="26" fillId="7" borderId="0" xfId="0" applyFont="1" applyFill="1" applyBorder="1" applyAlignment="1">
      <alignment horizontal="left" vertical="center" wrapText="1"/>
    </xf>
    <xf numFmtId="0" fontId="26" fillId="7" borderId="55" xfId="0" applyFont="1" applyFill="1" applyBorder="1" applyAlignment="1">
      <alignment horizontal="left" vertical="center" wrapText="1"/>
    </xf>
    <xf numFmtId="0" fontId="46" fillId="7" borderId="0" xfId="0" applyFont="1" applyFill="1" applyBorder="1" applyAlignment="1">
      <alignment vertical="center"/>
    </xf>
    <xf numFmtId="0" fontId="24" fillId="7" borderId="69" xfId="0" applyFont="1" applyFill="1" applyBorder="1" applyAlignment="1">
      <alignment vertical="center"/>
    </xf>
    <xf numFmtId="0" fontId="24" fillId="7" borderId="48" xfId="0" applyFont="1" applyFill="1" applyBorder="1" applyAlignment="1">
      <alignment horizontal="left" vertical="center"/>
    </xf>
    <xf numFmtId="0" fontId="42" fillId="7" borderId="57" xfId="0" applyFont="1" applyFill="1" applyBorder="1" applyAlignment="1">
      <alignment horizontal="center" vertical="center"/>
    </xf>
    <xf numFmtId="0" fontId="42" fillId="7" borderId="42" xfId="0" applyFont="1" applyFill="1" applyBorder="1" applyAlignment="1">
      <alignment horizontal="center" vertical="center"/>
    </xf>
    <xf numFmtId="0" fontId="42" fillId="7" borderId="47" xfId="0" applyFont="1" applyFill="1" applyBorder="1" applyAlignment="1">
      <alignment horizontal="center" vertical="center"/>
    </xf>
    <xf numFmtId="0" fontId="44" fillId="7" borderId="65" xfId="0" applyFont="1" applyFill="1" applyBorder="1" applyAlignment="1">
      <alignment vertical="center" wrapText="1"/>
    </xf>
    <xf numFmtId="0" fontId="42" fillId="7" borderId="65" xfId="0" applyFont="1" applyFill="1" applyBorder="1" applyAlignment="1">
      <alignment vertical="center" wrapText="1"/>
    </xf>
    <xf numFmtId="0" fontId="44" fillId="7" borderId="48" xfId="0" applyFont="1" applyFill="1" applyBorder="1" applyAlignment="1">
      <alignment horizontal="center" vertical="center" wrapText="1"/>
    </xf>
    <xf numFmtId="0" fontId="44" fillId="7" borderId="63" xfId="0" applyFont="1" applyFill="1" applyBorder="1" applyAlignment="1">
      <alignment horizontal="center" vertical="center" wrapText="1"/>
    </xf>
    <xf numFmtId="165" fontId="24" fillId="7" borderId="65" xfId="0" applyNumberFormat="1" applyFont="1" applyFill="1" applyBorder="1" applyAlignment="1">
      <alignment wrapText="1"/>
    </xf>
    <xf numFmtId="0" fontId="26" fillId="7" borderId="0" xfId="0" applyFont="1" applyFill="1" applyAlignment="1">
      <alignment horizontal="left" vertical="center" wrapText="1"/>
    </xf>
    <xf numFmtId="0" fontId="24" fillId="7" borderId="0" xfId="0" applyFont="1" applyFill="1" applyAlignment="1">
      <alignment vertical="center" wrapText="1"/>
    </xf>
    <xf numFmtId="0" fontId="26" fillId="7" borderId="74" xfId="0" applyFont="1" applyFill="1" applyBorder="1" applyAlignment="1">
      <alignment horizontal="center" vertical="center" wrapText="1"/>
    </xf>
    <xf numFmtId="0" fontId="26" fillId="7" borderId="74" xfId="0" applyFont="1" applyFill="1" applyBorder="1" applyAlignment="1">
      <alignment horizontal="center" vertical="center"/>
    </xf>
    <xf numFmtId="0" fontId="26" fillId="7" borderId="74" xfId="0" applyFont="1" applyFill="1" applyBorder="1" applyAlignment="1">
      <alignment horizontal="left" vertical="center" wrapText="1"/>
    </xf>
    <xf numFmtId="0" fontId="24" fillId="7" borderId="74" xfId="0" applyFont="1" applyFill="1" applyBorder="1" applyAlignment="1">
      <alignment vertical="center" wrapText="1"/>
    </xf>
    <xf numFmtId="0" fontId="24" fillId="7" borderId="74" xfId="0" applyFont="1" applyFill="1" applyBorder="1" applyAlignment="1">
      <alignment vertical="center"/>
    </xf>
    <xf numFmtId="165" fontId="24" fillId="7" borderId="74" xfId="0" applyNumberFormat="1" applyFont="1" applyFill="1" applyBorder="1" applyAlignment="1">
      <alignment vertical="center" wrapText="1"/>
    </xf>
    <xf numFmtId="0" fontId="24" fillId="7" borderId="0" xfId="0" applyFont="1" applyFill="1" applyBorder="1" applyAlignment="1">
      <alignment vertical="center" wrapText="1"/>
    </xf>
    <xf numFmtId="165" fontId="24" fillId="7" borderId="0" xfId="0" applyNumberFormat="1" applyFont="1" applyFill="1" applyAlignment="1">
      <alignment vertical="center"/>
    </xf>
    <xf numFmtId="9" fontId="48" fillId="7" borderId="0" xfId="0" applyNumberFormat="1" applyFont="1" applyFill="1" applyAlignment="1">
      <alignment vertical="center"/>
    </xf>
    <xf numFmtId="0" fontId="48" fillId="7" borderId="0" xfId="0" applyFont="1" applyFill="1" applyAlignment="1">
      <alignment vertical="center"/>
    </xf>
    <xf numFmtId="9" fontId="48" fillId="7" borderId="0" xfId="0" applyNumberFormat="1" applyFont="1" applyFill="1" applyAlignment="1">
      <alignment horizontal="left" vertical="center"/>
    </xf>
    <xf numFmtId="0" fontId="24" fillId="7" borderId="53" xfId="0" applyFont="1" applyFill="1" applyBorder="1" applyAlignment="1">
      <alignment horizontal="center" vertical="center"/>
    </xf>
    <xf numFmtId="0" fontId="24" fillId="7" borderId="59" xfId="0" applyFont="1" applyFill="1" applyBorder="1" applyAlignment="1">
      <alignment vertical="center"/>
    </xf>
    <xf numFmtId="0" fontId="24" fillId="7" borderId="54" xfId="0" applyFont="1" applyFill="1" applyBorder="1" applyAlignment="1">
      <alignment vertical="center"/>
    </xf>
    <xf numFmtId="0" fontId="0" fillId="0" borderId="0" xfId="0" applyBorder="1" applyAlignment="1">
      <alignment wrapText="1"/>
    </xf>
    <xf numFmtId="0" fontId="0" fillId="0" borderId="0" xfId="0" applyBorder="1" applyAlignment="1">
      <alignment horizontal="left" wrapText="1"/>
    </xf>
    <xf numFmtId="0" fontId="24" fillId="6" borderId="28" xfId="0" applyFont="1" applyFill="1" applyBorder="1" applyAlignment="1">
      <alignment vertical="center"/>
    </xf>
    <xf numFmtId="0" fontId="24" fillId="6" borderId="87" xfId="0" applyFont="1" applyFill="1" applyBorder="1" applyAlignment="1">
      <alignment vertical="center"/>
    </xf>
    <xf numFmtId="0" fontId="24" fillId="6" borderId="86" xfId="0" applyFont="1" applyFill="1" applyBorder="1" applyAlignment="1">
      <alignment vertical="center"/>
    </xf>
    <xf numFmtId="0" fontId="24" fillId="6" borderId="15" xfId="0" applyFont="1" applyFill="1" applyBorder="1" applyAlignment="1">
      <alignment vertical="center"/>
    </xf>
    <xf numFmtId="0" fontId="24" fillId="6" borderId="97" xfId="0" applyFont="1" applyFill="1" applyBorder="1" applyAlignment="1">
      <alignment vertical="center"/>
    </xf>
    <xf numFmtId="0" fontId="0" fillId="0" borderId="0" xfId="0" applyFill="1" applyBorder="1" applyAlignment="1">
      <alignment wrapText="1"/>
    </xf>
    <xf numFmtId="0" fontId="24" fillId="6" borderId="29" xfId="0" applyFont="1" applyFill="1" applyBorder="1" applyAlignment="1">
      <alignment vertical="center"/>
    </xf>
    <xf numFmtId="0" fontId="24" fillId="6" borderId="16" xfId="0" applyFont="1" applyFill="1" applyBorder="1" applyAlignment="1">
      <alignment vertical="center"/>
    </xf>
    <xf numFmtId="0" fontId="24" fillId="6" borderId="22" xfId="0" applyFont="1" applyFill="1" applyBorder="1" applyAlignment="1">
      <alignment vertical="center"/>
    </xf>
    <xf numFmtId="43" fontId="37" fillId="0" borderId="0" xfId="0" applyNumberFormat="1" applyFont="1"/>
    <xf numFmtId="0" fontId="39" fillId="0" borderId="0" xfId="0" applyFont="1" applyFill="1" applyBorder="1" applyAlignment="1">
      <alignment horizontal="center" vertical="top"/>
    </xf>
    <xf numFmtId="0" fontId="39" fillId="0" borderId="9" xfId="0" applyFont="1" applyFill="1" applyBorder="1" applyAlignment="1">
      <alignment horizontal="center" vertical="top"/>
    </xf>
    <xf numFmtId="0" fontId="39" fillId="0" borderId="0" xfId="0" applyFont="1" applyFill="1" applyBorder="1" applyAlignment="1">
      <alignment horizontal="center"/>
    </xf>
    <xf numFmtId="0" fontId="9" fillId="3" borderId="6" xfId="0" applyFont="1" applyFill="1" applyBorder="1" applyAlignment="1">
      <alignment horizontal="justify" vertical="top" wrapText="1"/>
    </xf>
    <xf numFmtId="0" fontId="9" fillId="3" borderId="0" xfId="0" applyFont="1" applyFill="1" applyBorder="1" applyAlignment="1">
      <alignment horizontal="justify" vertical="top" wrapText="1"/>
    </xf>
    <xf numFmtId="0" fontId="9" fillId="3" borderId="7" xfId="0" applyFont="1" applyFill="1" applyBorder="1" applyAlignment="1">
      <alignment horizontal="justify" vertical="top" wrapText="1"/>
    </xf>
    <xf numFmtId="0" fontId="9" fillId="0" borderId="6" xfId="0" applyFont="1" applyFill="1" applyBorder="1" applyAlignment="1">
      <alignment horizontal="justify" vertical="top" wrapText="1"/>
    </xf>
    <xf numFmtId="0" fontId="9" fillId="0" borderId="0" xfId="0" applyFont="1" applyFill="1" applyBorder="1" applyAlignment="1">
      <alignment horizontal="justify" vertical="top" wrapText="1"/>
    </xf>
    <xf numFmtId="0" fontId="9" fillId="0" borderId="7" xfId="0" applyFont="1" applyFill="1" applyBorder="1" applyAlignment="1">
      <alignment horizontal="justify" vertical="top" wrapText="1"/>
    </xf>
    <xf numFmtId="0" fontId="6" fillId="0" borderId="2" xfId="0" applyFont="1" applyFill="1" applyBorder="1" applyAlignment="1">
      <alignment horizontal="center"/>
    </xf>
    <xf numFmtId="0" fontId="6" fillId="0" borderId="3" xfId="0" applyFont="1" applyFill="1" applyBorder="1" applyAlignment="1">
      <alignment horizontal="center"/>
    </xf>
    <xf numFmtId="0" fontId="6" fillId="0" borderId="4" xfId="0" applyFont="1" applyFill="1" applyBorder="1" applyAlignment="1">
      <alignment horizontal="center"/>
    </xf>
    <xf numFmtId="0" fontId="6" fillId="0" borderId="6" xfId="0" applyFont="1" applyFill="1" applyBorder="1" applyAlignment="1">
      <alignment horizontal="center" vertical="top"/>
    </xf>
    <xf numFmtId="0" fontId="6" fillId="0" borderId="0" xfId="0" applyFont="1" applyFill="1" applyBorder="1" applyAlignment="1">
      <alignment horizontal="center" vertical="top"/>
    </xf>
    <xf numFmtId="0" fontId="6" fillId="0" borderId="7" xfId="0" applyFont="1" applyFill="1" applyBorder="1" applyAlignment="1">
      <alignment horizontal="center" vertical="top"/>
    </xf>
    <xf numFmtId="0" fontId="39" fillId="0" borderId="7" xfId="0" applyFont="1" applyFill="1" applyBorder="1" applyAlignment="1">
      <alignment horizontal="center" vertical="top"/>
    </xf>
    <xf numFmtId="0" fontId="2" fillId="0" borderId="6" xfId="0" applyFont="1" applyFill="1" applyBorder="1" applyAlignment="1">
      <alignment horizontal="center" vertical="top"/>
    </xf>
    <xf numFmtId="0" fontId="2" fillId="0" borderId="0" xfId="0" applyFont="1" applyFill="1" applyBorder="1" applyAlignment="1">
      <alignment horizontal="center" vertical="top"/>
    </xf>
    <xf numFmtId="0" fontId="2" fillId="0" borderId="7" xfId="0" applyFont="1" applyFill="1" applyBorder="1" applyAlignment="1">
      <alignment horizontal="center" vertical="top"/>
    </xf>
    <xf numFmtId="0" fontId="6" fillId="0" borderId="0" xfId="0" applyFont="1" applyFill="1" applyBorder="1" applyAlignment="1">
      <alignment horizontal="center"/>
    </xf>
    <xf numFmtId="0" fontId="2" fillId="0" borderId="9" xfId="0" applyFont="1" applyFill="1" applyBorder="1" applyAlignment="1">
      <alignment horizontal="center" vertical="top"/>
    </xf>
    <xf numFmtId="0" fontId="35" fillId="0" borderId="2" xfId="0" applyFont="1" applyBorder="1" applyAlignment="1">
      <alignment horizontal="center" vertical="justify"/>
    </xf>
    <xf numFmtId="0" fontId="35" fillId="0" borderId="3" xfId="0" applyFont="1" applyBorder="1" applyAlignment="1">
      <alignment horizontal="center" vertical="justify"/>
    </xf>
    <xf numFmtId="0" fontId="35" fillId="0" borderId="4" xfId="0" applyFont="1" applyBorder="1" applyAlignment="1">
      <alignment horizontal="center" vertical="justify"/>
    </xf>
    <xf numFmtId="0" fontId="35" fillId="0" borderId="6" xfId="0" applyFont="1" applyBorder="1" applyAlignment="1">
      <alignment horizontal="center" vertical="justify"/>
    </xf>
    <xf numFmtId="0" fontId="35" fillId="0" borderId="0" xfId="0" applyFont="1" applyBorder="1" applyAlignment="1">
      <alignment horizontal="center" vertical="justify"/>
    </xf>
    <xf numFmtId="0" fontId="35" fillId="0" borderId="7" xfId="0" applyFont="1" applyBorder="1" applyAlignment="1">
      <alignment horizontal="center" vertical="justify"/>
    </xf>
    <xf numFmtId="0" fontId="35" fillId="0" borderId="8" xfId="0" applyFont="1" applyBorder="1" applyAlignment="1">
      <alignment horizontal="center" vertical="justify"/>
    </xf>
    <xf numFmtId="0" fontId="35" fillId="0" borderId="9" xfId="0" applyFont="1" applyBorder="1" applyAlignment="1">
      <alignment horizontal="center" vertical="justify"/>
    </xf>
    <xf numFmtId="0" fontId="35" fillId="0" borderId="10" xfId="0" applyFont="1" applyBorder="1" applyAlignment="1">
      <alignment horizontal="center" vertical="justify"/>
    </xf>
    <xf numFmtId="0" fontId="24" fillId="0" borderId="0" xfId="0" applyFont="1" applyFill="1" applyBorder="1" applyAlignment="1">
      <alignment horizontal="left" wrapText="1"/>
    </xf>
    <xf numFmtId="0" fontId="70" fillId="0" borderId="0" xfId="0" applyFont="1" applyFill="1" applyBorder="1" applyAlignment="1">
      <alignment horizontal="left" wrapText="1"/>
    </xf>
    <xf numFmtId="0" fontId="15" fillId="0" borderId="0" xfId="0" applyFont="1" applyFill="1" applyBorder="1" applyAlignment="1">
      <alignment horizontal="left" wrapText="1"/>
    </xf>
    <xf numFmtId="0" fontId="15" fillId="0" borderId="0" xfId="0" applyFont="1" applyBorder="1" applyAlignment="1">
      <alignment horizontal="left" wrapText="1"/>
    </xf>
    <xf numFmtId="0" fontId="18" fillId="0" borderId="12" xfId="0" applyFont="1" applyFill="1" applyBorder="1" applyAlignment="1">
      <alignment horizontal="left" vertical="center"/>
    </xf>
    <xf numFmtId="0" fontId="18" fillId="0" borderId="0" xfId="0" applyFont="1" applyFill="1" applyBorder="1" applyAlignment="1">
      <alignment horizontal="left" wrapText="1"/>
    </xf>
    <xf numFmtId="0" fontId="18" fillId="2" borderId="12" xfId="0" applyFont="1" applyFill="1" applyBorder="1" applyAlignment="1">
      <alignment horizontal="left" vertical="center"/>
    </xf>
    <xf numFmtId="0" fontId="18" fillId="0" borderId="0" xfId="0" applyFont="1" applyBorder="1" applyAlignment="1">
      <alignment horizontal="left" wrapText="1"/>
    </xf>
    <xf numFmtId="0" fontId="15" fillId="0" borderId="0" xfId="0" applyFont="1" applyFill="1" applyBorder="1" applyAlignment="1">
      <alignment horizontal="left"/>
    </xf>
    <xf numFmtId="0" fontId="15" fillId="0" borderId="0" xfId="0" applyFont="1" applyBorder="1" applyAlignment="1">
      <alignment horizontal="left"/>
    </xf>
    <xf numFmtId="2" fontId="15" fillId="0" borderId="0" xfId="0" applyNumberFormat="1" applyFont="1" applyFill="1" applyBorder="1" applyAlignment="1">
      <alignment wrapText="1"/>
    </xf>
    <xf numFmtId="0" fontId="57" fillId="0" borderId="0" xfId="0" applyFont="1" applyBorder="1" applyAlignment="1">
      <alignment horizontal="left"/>
    </xf>
    <xf numFmtId="0" fontId="18" fillId="0" borderId="0" xfId="0" applyFont="1" applyBorder="1" applyAlignment="1">
      <alignment horizontal="left"/>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6" fillId="0" borderId="6" xfId="0" applyFont="1" applyBorder="1" applyAlignment="1">
      <alignment horizontal="justify" vertical="top" wrapText="1"/>
    </xf>
    <xf numFmtId="0" fontId="6" fillId="0" borderId="7" xfId="0" applyFont="1" applyBorder="1" applyAlignment="1">
      <alignment horizontal="justify" vertical="top" wrapText="1"/>
    </xf>
    <xf numFmtId="0" fontId="9" fillId="0" borderId="6" xfId="0" applyFont="1" applyBorder="1" applyAlignment="1">
      <alignment horizontal="justify" vertical="top" wrapText="1"/>
    </xf>
    <xf numFmtId="0" fontId="9" fillId="0" borderId="7" xfId="0" applyFont="1" applyBorder="1" applyAlignment="1">
      <alignment horizontal="justify" vertical="top" wrapText="1"/>
    </xf>
    <xf numFmtId="0" fontId="11" fillId="0" borderId="6" xfId="0" applyFont="1" applyBorder="1" applyAlignment="1">
      <alignment horizontal="justify" vertical="top" wrapText="1"/>
    </xf>
    <xf numFmtId="0" fontId="11" fillId="0" borderId="7" xfId="0" applyFont="1" applyBorder="1" applyAlignment="1">
      <alignment horizontal="justify" vertical="top" wrapText="1"/>
    </xf>
    <xf numFmtId="0" fontId="6" fillId="0" borderId="6" xfId="0" applyFont="1" applyBorder="1" applyAlignment="1">
      <alignment horizontal="left" vertical="top" wrapText="1" indent="5"/>
    </xf>
    <xf numFmtId="0" fontId="6" fillId="0" borderId="7" xfId="0" applyFont="1" applyBorder="1" applyAlignment="1">
      <alignment horizontal="left" vertical="top" wrapText="1" indent="5"/>
    </xf>
    <xf numFmtId="0" fontId="18" fillId="0" borderId="11"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2" fillId="0" borderId="8" xfId="0" applyFont="1" applyBorder="1" applyAlignment="1">
      <alignment horizontal="justify" vertical="top" wrapText="1"/>
    </xf>
    <xf numFmtId="0" fontId="12" fillId="0" borderId="10" xfId="0" applyFont="1" applyBorder="1" applyAlignment="1">
      <alignment horizontal="justify" vertical="top" wrapText="1"/>
    </xf>
    <xf numFmtId="43" fontId="9" fillId="0" borderId="6" xfId="12" applyFont="1" applyBorder="1" applyAlignment="1">
      <alignment horizontal="justify" vertical="top" wrapText="1"/>
    </xf>
    <xf numFmtId="43" fontId="9" fillId="0" borderId="7" xfId="12" applyFont="1" applyBorder="1" applyAlignment="1">
      <alignment horizontal="justify" vertical="top" wrapText="1"/>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2" fillId="0" borderId="6" xfId="0" applyFont="1" applyBorder="1" applyAlignment="1">
      <alignment horizontal="justify" vertical="top" wrapText="1"/>
    </xf>
    <xf numFmtId="0" fontId="12" fillId="0" borderId="7" xfId="0" applyFont="1" applyBorder="1" applyAlignment="1">
      <alignment horizontal="justify" vertical="top" wrapText="1"/>
    </xf>
    <xf numFmtId="0" fontId="17" fillId="0" borderId="6" xfId="0" applyFont="1" applyBorder="1" applyAlignment="1">
      <alignment horizontal="left" vertical="center" wrapText="1"/>
    </xf>
    <xf numFmtId="0" fontId="17" fillId="0" borderId="7" xfId="0" applyFont="1" applyBorder="1" applyAlignment="1">
      <alignment horizontal="left" vertical="center" wrapText="1"/>
    </xf>
    <xf numFmtId="0" fontId="18" fillId="0" borderId="11" xfId="0" applyFont="1" applyBorder="1" applyAlignment="1">
      <alignment horizontal="center" vertical="center"/>
    </xf>
    <xf numFmtId="0" fontId="18" fillId="0" borderId="13" xfId="0" applyFont="1" applyBorder="1" applyAlignment="1">
      <alignment horizontal="center" vertical="center"/>
    </xf>
    <xf numFmtId="0" fontId="18" fillId="0" borderId="2"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10" xfId="0" applyFont="1" applyFill="1" applyBorder="1" applyAlignment="1">
      <alignment horizontal="center" vertical="center"/>
    </xf>
    <xf numFmtId="0" fontId="6" fillId="2" borderId="11" xfId="0" applyFont="1" applyFill="1" applyBorder="1" applyAlignment="1">
      <alignment horizontal="left" vertical="center"/>
    </xf>
    <xf numFmtId="0" fontId="6" fillId="2" borderId="12" xfId="0" applyFont="1" applyFill="1" applyBorder="1" applyAlignment="1">
      <alignment horizontal="left" vertical="center"/>
    </xf>
    <xf numFmtId="49" fontId="18" fillId="0" borderId="8" xfId="0" applyNumberFormat="1" applyFont="1" applyFill="1" applyBorder="1" applyAlignment="1">
      <alignment horizontal="left" vertical="center" wrapText="1"/>
    </xf>
    <xf numFmtId="49" fontId="18" fillId="0" borderId="10" xfId="0" applyNumberFormat="1" applyFont="1" applyFill="1" applyBorder="1" applyAlignment="1">
      <alignment horizontal="left" vertical="center" wrapText="1"/>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10" xfId="0" applyFont="1" applyBorder="1" applyAlignment="1">
      <alignment horizontal="left"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49" fontId="18" fillId="0" borderId="11" xfId="0" applyNumberFormat="1" applyFont="1" applyFill="1" applyBorder="1" applyAlignment="1">
      <alignment horizontal="center" vertical="center" wrapText="1"/>
    </xf>
    <xf numFmtId="49" fontId="18" fillId="0" borderId="13" xfId="0" applyNumberFormat="1" applyFont="1" applyFill="1" applyBorder="1" applyAlignment="1">
      <alignment horizontal="center" vertical="center" wrapText="1"/>
    </xf>
    <xf numFmtId="0" fontId="73" fillId="0" borderId="6" xfId="0" applyFont="1" applyBorder="1" applyAlignment="1">
      <alignment horizontal="left" vertical="center" wrapText="1"/>
    </xf>
    <xf numFmtId="0" fontId="73" fillId="0" borderId="7" xfId="0" applyFont="1" applyBorder="1" applyAlignment="1">
      <alignment horizontal="left" vertical="center" wrapText="1"/>
    </xf>
    <xf numFmtId="0" fontId="73" fillId="0" borderId="8" xfId="0" applyFont="1" applyBorder="1" applyAlignment="1">
      <alignment horizontal="left" vertical="center" wrapText="1"/>
    </xf>
    <xf numFmtId="0" fontId="73" fillId="0" borderId="10" xfId="0" applyFont="1" applyBorder="1" applyAlignment="1">
      <alignment horizontal="left" vertical="center" wrapText="1"/>
    </xf>
    <xf numFmtId="49" fontId="18" fillId="4" borderId="11" xfId="0" applyNumberFormat="1" applyFont="1" applyFill="1" applyBorder="1" applyAlignment="1">
      <alignment horizontal="center" vertical="center" wrapText="1"/>
    </xf>
    <xf numFmtId="49" fontId="18" fillId="4" borderId="12" xfId="0" applyNumberFormat="1" applyFont="1" applyFill="1" applyBorder="1" applyAlignment="1">
      <alignment horizontal="center" vertical="center" wrapText="1"/>
    </xf>
    <xf numFmtId="49" fontId="18" fillId="4" borderId="2" xfId="0" applyNumberFormat="1" applyFont="1" applyFill="1" applyBorder="1" applyAlignment="1">
      <alignment horizontal="center" vertical="center" wrapText="1"/>
    </xf>
    <xf numFmtId="49" fontId="18" fillId="4" borderId="4" xfId="0" applyNumberFormat="1" applyFont="1" applyFill="1" applyBorder="1" applyAlignment="1">
      <alignment horizontal="center" vertical="center" wrapText="1"/>
    </xf>
    <xf numFmtId="49" fontId="18" fillId="0" borderId="2" xfId="0" applyNumberFormat="1" applyFont="1" applyFill="1" applyBorder="1" applyAlignment="1">
      <alignment horizontal="center" vertical="center" wrapText="1"/>
    </xf>
    <xf numFmtId="49" fontId="18" fillId="0" borderId="4"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38" fillId="0" borderId="6" xfId="0" applyFont="1" applyBorder="1" applyAlignment="1">
      <alignment horizontal="left" vertical="center" wrapText="1"/>
    </xf>
    <xf numFmtId="0" fontId="38" fillId="0" borderId="7" xfId="0" applyFont="1" applyBorder="1" applyAlignment="1">
      <alignment horizontal="left" vertical="center" wrapText="1"/>
    </xf>
    <xf numFmtId="0" fontId="6" fillId="4" borderId="0" xfId="0" applyFont="1" applyFill="1" applyBorder="1" applyAlignment="1">
      <alignment horizontal="center" vertical="center"/>
    </xf>
    <xf numFmtId="0" fontId="26" fillId="2" borderId="38" xfId="0" applyFont="1" applyFill="1" applyBorder="1" applyAlignment="1">
      <alignment horizontal="center" vertical="center"/>
    </xf>
    <xf numFmtId="0" fontId="26" fillId="2" borderId="39" xfId="0" applyFont="1" applyFill="1" applyBorder="1" applyAlignment="1">
      <alignment horizontal="center" vertical="center"/>
    </xf>
    <xf numFmtId="0" fontId="26" fillId="2" borderId="40" xfId="0" applyFont="1" applyFill="1" applyBorder="1" applyAlignment="1">
      <alignment horizontal="center" vertical="center"/>
    </xf>
    <xf numFmtId="0" fontId="25" fillId="0" borderId="0" xfId="0" applyFont="1" applyAlignment="1">
      <alignment horizontal="center"/>
    </xf>
    <xf numFmtId="0" fontId="26" fillId="0" borderId="2" xfId="0" applyFont="1" applyBorder="1" applyAlignment="1">
      <alignment horizontal="center" vertical="center"/>
    </xf>
    <xf numFmtId="0" fontId="26" fillId="0" borderId="33" xfId="0" applyFont="1" applyBorder="1" applyAlignment="1">
      <alignment horizontal="center" vertical="center"/>
    </xf>
    <xf numFmtId="0" fontId="26" fillId="0" borderId="8" xfId="0" applyFont="1" applyBorder="1" applyAlignment="1">
      <alignment horizontal="center" vertical="center"/>
    </xf>
    <xf numFmtId="0" fontId="26" fillId="0" borderId="34" xfId="0" applyFont="1" applyBorder="1" applyAlignment="1">
      <alignment horizontal="center" vertical="center"/>
    </xf>
    <xf numFmtId="0" fontId="26" fillId="2" borderId="35" xfId="0" applyFont="1" applyFill="1" applyBorder="1" applyAlignment="1">
      <alignment horizontal="center" vertical="center"/>
    </xf>
    <xf numFmtId="0" fontId="26" fillId="2" borderId="36" xfId="0" applyFont="1" applyFill="1" applyBorder="1" applyAlignment="1">
      <alignment horizontal="center" vertical="center"/>
    </xf>
    <xf numFmtId="0" fontId="26" fillId="2" borderId="37" xfId="0" applyFont="1" applyFill="1" applyBorder="1" applyAlignment="1">
      <alignment horizontal="center" vertical="center"/>
    </xf>
    <xf numFmtId="0" fontId="26" fillId="0" borderId="18" xfId="0" applyFont="1" applyBorder="1" applyAlignment="1">
      <alignment horizontal="center" vertical="center"/>
    </xf>
    <xf numFmtId="0" fontId="26" fillId="0" borderId="19" xfId="0" applyFont="1" applyBorder="1" applyAlignment="1">
      <alignment horizontal="center" vertical="center"/>
    </xf>
    <xf numFmtId="0" fontId="26" fillId="0" borderId="27" xfId="0" applyFont="1" applyBorder="1" applyAlignment="1">
      <alignment horizontal="center" vertical="center"/>
    </xf>
    <xf numFmtId="0" fontId="26" fillId="0" borderId="21" xfId="0" applyFont="1" applyBorder="1" applyAlignment="1">
      <alignment horizontal="center" vertical="center"/>
    </xf>
    <xf numFmtId="0" fontId="26" fillId="2" borderId="2" xfId="0" applyFont="1" applyFill="1" applyBorder="1" applyAlignment="1">
      <alignment horizontal="center" vertical="center"/>
    </xf>
    <xf numFmtId="0" fontId="26" fillId="2" borderId="33"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34" xfId="0" applyFont="1" applyFill="1" applyBorder="1" applyAlignment="1">
      <alignment horizontal="center" vertical="center"/>
    </xf>
    <xf numFmtId="43" fontId="26" fillId="2" borderId="18" xfId="12" applyFont="1" applyFill="1" applyBorder="1" applyAlignment="1">
      <alignment horizontal="center" vertical="center"/>
    </xf>
    <xf numFmtId="43" fontId="26" fillId="2" borderId="19" xfId="12" applyFont="1" applyFill="1" applyBorder="1" applyAlignment="1">
      <alignment horizontal="center" vertical="center"/>
    </xf>
    <xf numFmtId="43" fontId="26" fillId="2" borderId="27" xfId="12" applyFont="1" applyFill="1" applyBorder="1" applyAlignment="1">
      <alignment horizontal="center" vertical="center"/>
    </xf>
    <xf numFmtId="43" fontId="26" fillId="2" borderId="21" xfId="12" applyFont="1" applyFill="1" applyBorder="1" applyAlignment="1">
      <alignment horizontal="center" vertical="center"/>
    </xf>
    <xf numFmtId="0" fontId="26" fillId="2" borderId="18" xfId="0" applyFont="1" applyFill="1" applyBorder="1" applyAlignment="1">
      <alignment horizontal="center" vertical="center"/>
    </xf>
    <xf numFmtId="0" fontId="26" fillId="2" borderId="19" xfId="0" applyFont="1" applyFill="1" applyBorder="1" applyAlignment="1">
      <alignment horizontal="center" vertical="center"/>
    </xf>
    <xf numFmtId="0" fontId="26" fillId="2" borderId="27" xfId="0" applyFont="1" applyFill="1" applyBorder="1" applyAlignment="1">
      <alignment horizontal="center" vertical="center"/>
    </xf>
    <xf numFmtId="0" fontId="26" fillId="2" borderId="21" xfId="0" applyFont="1" applyFill="1" applyBorder="1" applyAlignment="1">
      <alignment horizontal="center" vertical="center"/>
    </xf>
    <xf numFmtId="0" fontId="24" fillId="7" borderId="59" xfId="0" applyFont="1" applyFill="1" applyBorder="1" applyAlignment="1">
      <alignment horizontal="center" vertical="center"/>
    </xf>
    <xf numFmtId="0" fontId="24" fillId="7" borderId="54" xfId="0" applyFont="1" applyFill="1" applyBorder="1" applyAlignment="1">
      <alignment horizontal="center" vertical="center"/>
    </xf>
    <xf numFmtId="0" fontId="24" fillId="7" borderId="53" xfId="0" applyFont="1" applyFill="1" applyBorder="1" applyAlignment="1">
      <alignment horizontal="center" vertical="center"/>
    </xf>
    <xf numFmtId="0" fontId="26" fillId="7" borderId="56" xfId="0" applyFont="1" applyFill="1" applyBorder="1" applyAlignment="1">
      <alignment horizontal="center" vertical="center" wrapText="1"/>
    </xf>
    <xf numFmtId="0" fontId="26" fillId="7" borderId="57" xfId="0" applyFont="1" applyFill="1" applyBorder="1" applyAlignment="1">
      <alignment horizontal="center" vertical="center" wrapText="1"/>
    </xf>
    <xf numFmtId="0" fontId="26" fillId="7" borderId="58" xfId="0" applyFont="1" applyFill="1" applyBorder="1" applyAlignment="1">
      <alignment horizontal="center" vertical="center" wrapText="1"/>
    </xf>
    <xf numFmtId="0" fontId="26" fillId="7" borderId="59" xfId="0" applyFont="1" applyFill="1" applyBorder="1" applyAlignment="1">
      <alignment horizontal="center" vertical="center"/>
    </xf>
    <xf numFmtId="0" fontId="26" fillId="7" borderId="54" xfId="0" applyFont="1" applyFill="1" applyBorder="1" applyAlignment="1">
      <alignment horizontal="center" vertical="center"/>
    </xf>
    <xf numFmtId="0" fontId="26" fillId="7" borderId="0" xfId="0" applyFont="1" applyFill="1" applyBorder="1" applyAlignment="1">
      <alignment horizontal="left" vertical="center" wrapText="1"/>
    </xf>
    <xf numFmtId="0" fontId="26" fillId="7" borderId="59" xfId="0" applyFont="1" applyFill="1" applyBorder="1" applyAlignment="1">
      <alignment horizontal="center" vertical="center" wrapText="1"/>
    </xf>
    <xf numFmtId="0" fontId="26" fillId="7" borderId="53" xfId="0" applyFont="1" applyFill="1" applyBorder="1" applyAlignment="1">
      <alignment horizontal="center" vertical="center" wrapText="1"/>
    </xf>
    <xf numFmtId="0" fontId="26" fillId="7" borderId="54" xfId="0" applyFont="1" applyFill="1" applyBorder="1" applyAlignment="1">
      <alignment horizontal="center" vertical="center" wrapText="1"/>
    </xf>
    <xf numFmtId="0" fontId="42" fillId="7" borderId="56" xfId="0" applyFont="1" applyFill="1" applyBorder="1" applyAlignment="1">
      <alignment horizontal="center" vertical="center"/>
    </xf>
    <xf numFmtId="0" fontId="42" fillId="7" borderId="57" xfId="0" applyFont="1" applyFill="1" applyBorder="1" applyAlignment="1">
      <alignment horizontal="center" vertical="center"/>
    </xf>
    <xf numFmtId="0" fontId="42" fillId="7" borderId="58" xfId="0" applyFont="1" applyFill="1" applyBorder="1" applyAlignment="1">
      <alignment horizontal="center" vertical="center"/>
    </xf>
    <xf numFmtId="0" fontId="42" fillId="7" borderId="67" xfId="0" applyFont="1" applyFill="1" applyBorder="1" applyAlignment="1">
      <alignment horizontal="center" vertical="center"/>
    </xf>
    <xf numFmtId="0" fontId="42" fillId="7" borderId="70" xfId="0" applyFont="1" applyFill="1" applyBorder="1" applyAlignment="1">
      <alignment horizontal="center" vertical="center"/>
    </xf>
    <xf numFmtId="0" fontId="42" fillId="7" borderId="64" xfId="0" applyFont="1" applyFill="1" applyBorder="1" applyAlignment="1">
      <alignment horizontal="center" vertical="center"/>
    </xf>
    <xf numFmtId="0" fontId="42" fillId="7" borderId="42" xfId="0" applyFont="1" applyFill="1" applyBorder="1" applyAlignment="1">
      <alignment horizontal="center" vertical="center"/>
    </xf>
    <xf numFmtId="0" fontId="42" fillId="7" borderId="47" xfId="0" applyFont="1" applyFill="1" applyBorder="1" applyAlignment="1">
      <alignment horizontal="center" vertical="center"/>
    </xf>
    <xf numFmtId="0" fontId="26" fillId="7" borderId="71" xfId="0" applyFont="1" applyFill="1" applyBorder="1" applyAlignment="1">
      <alignment horizontal="center" vertical="center" wrapText="1"/>
    </xf>
    <xf numFmtId="0" fontId="26" fillId="7" borderId="72" xfId="0" applyFont="1" applyFill="1" applyBorder="1" applyAlignment="1">
      <alignment horizontal="center" vertical="center" wrapText="1"/>
    </xf>
    <xf numFmtId="0" fontId="26" fillId="7" borderId="73" xfId="0" applyFont="1" applyFill="1" applyBorder="1" applyAlignment="1">
      <alignment horizontal="center" vertical="center" wrapText="1"/>
    </xf>
    <xf numFmtId="0" fontId="26" fillId="7" borderId="50" xfId="0" applyFont="1" applyFill="1" applyBorder="1" applyAlignment="1">
      <alignment horizontal="left" vertical="center" wrapText="1"/>
    </xf>
    <xf numFmtId="0" fontId="26" fillId="7" borderId="53" xfId="0" applyFont="1" applyFill="1" applyBorder="1" applyAlignment="1">
      <alignment horizontal="left" vertical="center" wrapText="1"/>
    </xf>
    <xf numFmtId="0" fontId="26" fillId="7" borderId="54" xfId="0" applyFont="1" applyFill="1" applyBorder="1" applyAlignment="1">
      <alignment horizontal="left" vertical="center" wrapText="1"/>
    </xf>
    <xf numFmtId="0" fontId="26" fillId="7" borderId="0" xfId="0" applyFont="1" applyFill="1" applyBorder="1" applyAlignment="1">
      <alignment horizontal="left" vertical="center"/>
    </xf>
    <xf numFmtId="0" fontId="26" fillId="7" borderId="0" xfId="0" applyFont="1" applyFill="1" applyBorder="1" applyAlignment="1">
      <alignment horizontal="center" vertical="center"/>
    </xf>
    <xf numFmtId="0" fontId="26" fillId="7" borderId="50" xfId="0" applyFont="1" applyFill="1" applyBorder="1" applyAlignment="1">
      <alignment horizontal="left" vertical="center"/>
    </xf>
    <xf numFmtId="0" fontId="24" fillId="7" borderId="56" xfId="0" applyFont="1" applyFill="1" applyBorder="1" applyAlignment="1">
      <alignment horizontal="center" vertical="center"/>
    </xf>
    <xf numFmtId="0" fontId="24" fillId="7" borderId="57" xfId="0" applyFont="1" applyFill="1" applyBorder="1" applyAlignment="1">
      <alignment horizontal="center" vertical="center"/>
    </xf>
    <xf numFmtId="0" fontId="24" fillId="7" borderId="58" xfId="0" applyFont="1" applyFill="1" applyBorder="1" applyAlignment="1">
      <alignment horizontal="center" vertical="center"/>
    </xf>
    <xf numFmtId="0" fontId="44" fillId="7" borderId="56" xfId="0" applyFont="1" applyFill="1" applyBorder="1" applyAlignment="1">
      <alignment horizontal="center" vertical="center" wrapText="1"/>
    </xf>
    <xf numFmtId="0" fontId="44" fillId="7" borderId="57" xfId="0" applyFont="1" applyFill="1" applyBorder="1" applyAlignment="1">
      <alignment horizontal="center" vertical="center" wrapText="1"/>
    </xf>
    <xf numFmtId="0" fontId="44" fillId="7" borderId="58" xfId="0" applyFont="1" applyFill="1" applyBorder="1" applyAlignment="1">
      <alignment horizontal="center" vertical="center" wrapText="1"/>
    </xf>
    <xf numFmtId="0" fontId="42" fillId="7" borderId="67" xfId="0" applyFont="1" applyFill="1" applyBorder="1" applyAlignment="1">
      <alignment horizontal="center" vertical="center" wrapText="1"/>
    </xf>
    <xf numFmtId="0" fontId="42" fillId="7" borderId="70" xfId="0" applyFont="1" applyFill="1" applyBorder="1" applyAlignment="1">
      <alignment horizontal="center" vertical="center" wrapText="1"/>
    </xf>
    <xf numFmtId="0" fontId="42" fillId="7" borderId="64" xfId="0" applyFont="1" applyFill="1" applyBorder="1" applyAlignment="1">
      <alignment horizontal="center" vertical="center" wrapText="1"/>
    </xf>
    <xf numFmtId="0" fontId="42" fillId="9" borderId="67" xfId="0" applyFont="1" applyFill="1" applyBorder="1" applyAlignment="1">
      <alignment horizontal="center" vertical="center" wrapText="1"/>
    </xf>
    <xf numFmtId="0" fontId="42" fillId="9" borderId="64" xfId="0" applyFont="1" applyFill="1" applyBorder="1" applyAlignment="1">
      <alignment horizontal="center" vertical="center" wrapText="1"/>
    </xf>
    <xf numFmtId="0" fontId="26" fillId="7" borderId="53" xfId="0" applyFont="1" applyFill="1" applyBorder="1" applyAlignment="1">
      <alignment horizontal="center" vertical="center"/>
    </xf>
    <xf numFmtId="0" fontId="24" fillId="7" borderId="47" xfId="0" applyFont="1" applyFill="1" applyBorder="1" applyAlignment="1">
      <alignment horizontal="center" vertical="center"/>
    </xf>
    <xf numFmtId="0" fontId="24" fillId="7" borderId="48" xfId="0" applyFont="1" applyFill="1" applyBorder="1" applyAlignment="1">
      <alignment horizontal="center" vertical="center"/>
    </xf>
    <xf numFmtId="0" fontId="24" fillId="7" borderId="49" xfId="0" applyFont="1" applyFill="1" applyBorder="1" applyAlignment="1">
      <alignment horizontal="center" vertical="center"/>
    </xf>
    <xf numFmtId="0" fontId="26" fillId="7" borderId="0" xfId="0" applyFont="1" applyFill="1" applyBorder="1" applyAlignment="1">
      <alignment horizontal="center" vertical="center" wrapText="1"/>
    </xf>
    <xf numFmtId="0" fontId="26" fillId="7" borderId="60" xfId="0" applyFont="1" applyFill="1" applyBorder="1" applyAlignment="1">
      <alignment horizontal="center" vertical="center"/>
    </xf>
    <xf numFmtId="0" fontId="26" fillId="7" borderId="46" xfId="0" applyFont="1" applyFill="1" applyBorder="1" applyAlignment="1">
      <alignment horizontal="center" vertical="center"/>
    </xf>
    <xf numFmtId="0" fontId="0" fillId="7" borderId="0" xfId="0" applyFill="1" applyBorder="1" applyAlignment="1">
      <alignment horizontal="left" vertical="center"/>
    </xf>
    <xf numFmtId="0" fontId="26" fillId="9" borderId="63" xfId="0" applyFont="1" applyFill="1" applyBorder="1" applyAlignment="1">
      <alignment horizontal="left" vertical="center" wrapText="1"/>
    </xf>
    <xf numFmtId="0" fontId="26" fillId="9" borderId="64" xfId="0" applyFont="1" applyFill="1" applyBorder="1" applyAlignment="1">
      <alignment horizontal="left" vertical="center" wrapText="1"/>
    </xf>
    <xf numFmtId="0" fontId="26" fillId="9" borderId="58" xfId="0" applyFont="1" applyFill="1" applyBorder="1" applyAlignment="1">
      <alignment horizontal="left" vertical="center" wrapText="1"/>
    </xf>
    <xf numFmtId="0" fontId="26" fillId="9" borderId="65" xfId="0" applyFont="1" applyFill="1" applyBorder="1" applyAlignment="1">
      <alignment horizontal="left" vertical="center" wrapText="1"/>
    </xf>
    <xf numFmtId="0" fontId="26" fillId="9" borderId="66" xfId="0" applyFont="1" applyFill="1" applyBorder="1" applyAlignment="1">
      <alignment horizontal="left" vertical="center" wrapText="1"/>
    </xf>
    <xf numFmtId="0" fontId="26" fillId="9" borderId="67" xfId="0" applyFont="1" applyFill="1" applyBorder="1" applyAlignment="1">
      <alignment horizontal="left" vertical="center" wrapText="1"/>
    </xf>
    <xf numFmtId="0" fontId="26" fillId="9" borderId="65" xfId="0" applyFont="1" applyFill="1" applyBorder="1" applyAlignment="1">
      <alignment horizontal="center" vertical="center" wrapText="1"/>
    </xf>
    <xf numFmtId="0" fontId="26" fillId="7" borderId="61" xfId="0" applyFont="1" applyFill="1" applyBorder="1" applyAlignment="1">
      <alignment horizontal="center" vertical="center"/>
    </xf>
    <xf numFmtId="0" fontId="0" fillId="7" borderId="55" xfId="0" applyFill="1" applyBorder="1" applyAlignment="1">
      <alignment horizontal="center" vertical="center"/>
    </xf>
    <xf numFmtId="0" fontId="0" fillId="7" borderId="62" xfId="0" applyFill="1" applyBorder="1" applyAlignment="1">
      <alignment horizontal="center" vertical="center"/>
    </xf>
    <xf numFmtId="0" fontId="26" fillId="7" borderId="65" xfId="0" applyFont="1" applyFill="1" applyBorder="1" applyAlignment="1">
      <alignment horizontal="center" vertical="center"/>
    </xf>
    <xf numFmtId="0" fontId="26" fillId="7" borderId="56" xfId="0" applyFont="1" applyFill="1" applyBorder="1" applyAlignment="1">
      <alignment horizontal="center" vertical="center"/>
    </xf>
    <xf numFmtId="0" fontId="26" fillId="7" borderId="57" xfId="0" applyFont="1" applyFill="1" applyBorder="1" applyAlignment="1">
      <alignment horizontal="center" vertical="center"/>
    </xf>
    <xf numFmtId="0" fontId="26" fillId="7" borderId="58" xfId="0" applyFont="1" applyFill="1" applyBorder="1" applyAlignment="1">
      <alignment horizontal="center" vertical="center"/>
    </xf>
    <xf numFmtId="0" fontId="26" fillId="9" borderId="42" xfId="0" applyFont="1" applyFill="1" applyBorder="1" applyAlignment="1">
      <alignment horizontal="center" vertical="center" wrapText="1"/>
    </xf>
    <xf numFmtId="0" fontId="26" fillId="9" borderId="43" xfId="0" applyFont="1" applyFill="1" applyBorder="1" applyAlignment="1">
      <alignment horizontal="center" vertical="center" wrapText="1"/>
    </xf>
    <xf numFmtId="0" fontId="26" fillId="9" borderId="66" xfId="0" applyFont="1" applyFill="1" applyBorder="1" applyAlignment="1">
      <alignment horizontal="center" vertical="center" wrapText="1"/>
    </xf>
    <xf numFmtId="0" fontId="26" fillId="9" borderId="45" xfId="0" applyFont="1" applyFill="1" applyBorder="1" applyAlignment="1">
      <alignment horizontal="center" vertical="center" wrapText="1"/>
    </xf>
    <xf numFmtId="0" fontId="26" fillId="9" borderId="0" xfId="0" applyFont="1" applyFill="1" applyBorder="1" applyAlignment="1">
      <alignment horizontal="center" vertical="center" wrapText="1"/>
    </xf>
    <xf numFmtId="0" fontId="26" fillId="9" borderId="50" xfId="0" applyFont="1" applyFill="1" applyBorder="1" applyAlignment="1">
      <alignment horizontal="center" vertical="center" wrapText="1"/>
    </xf>
    <xf numFmtId="0" fontId="26" fillId="9" borderId="47" xfId="0" applyFont="1" applyFill="1" applyBorder="1" applyAlignment="1">
      <alignment horizontal="center" vertical="center" wrapText="1"/>
    </xf>
    <xf numFmtId="0" fontId="26" fillId="9" borderId="48" xfId="0" applyFont="1" applyFill="1" applyBorder="1" applyAlignment="1">
      <alignment horizontal="center" vertical="center" wrapText="1"/>
    </xf>
    <xf numFmtId="0" fontId="26" fillId="9" borderId="63" xfId="0" applyFont="1" applyFill="1" applyBorder="1" applyAlignment="1">
      <alignment horizontal="center" vertical="center" wrapText="1"/>
    </xf>
    <xf numFmtId="0" fontId="42" fillId="9" borderId="42" xfId="0" applyFont="1" applyFill="1" applyBorder="1" applyAlignment="1">
      <alignment horizontal="center" vertical="center" wrapText="1"/>
    </xf>
    <xf numFmtId="0" fontId="42" fillId="9" borderId="43" xfId="0" applyFont="1" applyFill="1" applyBorder="1" applyAlignment="1">
      <alignment horizontal="center" vertical="center" wrapText="1"/>
    </xf>
    <xf numFmtId="0" fontId="42" fillId="9" borderId="66" xfId="0" applyFont="1" applyFill="1" applyBorder="1" applyAlignment="1">
      <alignment horizontal="center" vertical="center" wrapText="1"/>
    </xf>
    <xf numFmtId="0" fontId="42" fillId="9" borderId="45" xfId="0" applyFont="1" applyFill="1" applyBorder="1" applyAlignment="1">
      <alignment horizontal="center" vertical="center" wrapText="1"/>
    </xf>
    <xf numFmtId="0" fontId="42" fillId="9" borderId="0" xfId="0" applyFont="1" applyFill="1" applyBorder="1" applyAlignment="1">
      <alignment horizontal="center" vertical="center" wrapText="1"/>
    </xf>
    <xf numFmtId="0" fontId="42" fillId="9" borderId="50" xfId="0" applyFont="1" applyFill="1" applyBorder="1" applyAlignment="1">
      <alignment horizontal="center" vertical="center" wrapText="1"/>
    </xf>
    <xf numFmtId="0" fontId="42" fillId="9" borderId="47" xfId="0" applyFont="1" applyFill="1" applyBorder="1" applyAlignment="1">
      <alignment horizontal="center" vertical="center" wrapText="1"/>
    </xf>
    <xf numFmtId="0" fontId="42" fillId="9" borderId="48" xfId="0" applyFont="1" applyFill="1" applyBorder="1" applyAlignment="1">
      <alignment horizontal="center" vertical="center" wrapText="1"/>
    </xf>
    <xf numFmtId="0" fontId="42" fillId="9" borderId="63" xfId="0" applyFont="1" applyFill="1" applyBorder="1" applyAlignment="1">
      <alignment horizontal="center" vertical="center" wrapText="1"/>
    </xf>
    <xf numFmtId="0" fontId="42" fillId="9" borderId="70" xfId="0" applyFont="1" applyFill="1" applyBorder="1" applyAlignment="1">
      <alignment horizontal="center" vertical="center" wrapText="1"/>
    </xf>
    <xf numFmtId="0" fontId="26" fillId="7" borderId="0" xfId="0" applyFont="1" applyFill="1" applyAlignment="1">
      <alignment horizontal="left" vertical="center"/>
    </xf>
    <xf numFmtId="0" fontId="26" fillId="7" borderId="74" xfId="0" applyFont="1" applyFill="1" applyBorder="1" applyAlignment="1">
      <alignment horizontal="center" vertical="center" wrapText="1"/>
    </xf>
    <xf numFmtId="0" fontId="24" fillId="7" borderId="0" xfId="0" applyFont="1" applyFill="1" applyAlignment="1">
      <alignment horizontal="left" vertical="center"/>
    </xf>
    <xf numFmtId="0" fontId="24" fillId="7" borderId="0" xfId="0" applyFont="1" applyFill="1" applyAlignment="1">
      <alignment horizontal="center" vertical="center"/>
    </xf>
    <xf numFmtId="0" fontId="47" fillId="7" borderId="0" xfId="0" applyFont="1" applyFill="1" applyAlignment="1">
      <alignment horizontal="center" vertical="center"/>
    </xf>
    <xf numFmtId="0" fontId="48" fillId="7" borderId="0" xfId="0" applyFont="1" applyFill="1" applyAlignment="1">
      <alignment horizontal="left" vertical="center"/>
    </xf>
    <xf numFmtId="0" fontId="24" fillId="7" borderId="61" xfId="0" applyFont="1" applyFill="1" applyBorder="1" applyAlignment="1">
      <alignment horizontal="left" vertical="top"/>
    </xf>
    <xf numFmtId="0" fontId="24" fillId="7" borderId="55" xfId="0" applyFont="1" applyFill="1" applyBorder="1" applyAlignment="1">
      <alignment horizontal="left" vertical="top"/>
    </xf>
    <xf numFmtId="0" fontId="24" fillId="7" borderId="62" xfId="0" applyFont="1" applyFill="1" applyBorder="1" applyAlignment="1">
      <alignment horizontal="left" vertical="top"/>
    </xf>
    <xf numFmtId="0" fontId="24" fillId="7" borderId="60" xfId="0" applyFont="1" applyFill="1" applyBorder="1" applyAlignment="1">
      <alignment horizontal="left" vertical="top"/>
    </xf>
    <xf numFmtId="0" fontId="24" fillId="7" borderId="0" xfId="0" applyFont="1" applyFill="1" applyBorder="1" applyAlignment="1">
      <alignment horizontal="left" vertical="top"/>
    </xf>
    <xf numFmtId="0" fontId="24" fillId="7" borderId="46" xfId="0" applyFont="1" applyFill="1" applyBorder="1" applyAlignment="1">
      <alignment horizontal="left" vertical="top"/>
    </xf>
    <xf numFmtId="0" fontId="24" fillId="7" borderId="75" xfId="0" applyFont="1" applyFill="1" applyBorder="1" applyAlignment="1">
      <alignment horizontal="left" vertical="top"/>
    </xf>
    <xf numFmtId="0" fontId="24" fillId="7" borderId="76" xfId="0" applyFont="1" applyFill="1" applyBorder="1" applyAlignment="1">
      <alignment horizontal="left" vertical="top"/>
    </xf>
    <xf numFmtId="0" fontId="24" fillId="7" borderId="77" xfId="0" applyFont="1" applyFill="1" applyBorder="1" applyAlignment="1">
      <alignment horizontal="left" vertical="top"/>
    </xf>
    <xf numFmtId="0" fontId="24" fillId="7" borderId="61" xfId="0" applyFont="1" applyFill="1" applyBorder="1" applyAlignment="1">
      <alignment horizontal="center" vertical="center"/>
    </xf>
    <xf numFmtId="0" fontId="24" fillId="7" borderId="55" xfId="0" applyFont="1" applyFill="1" applyBorder="1" applyAlignment="1">
      <alignment horizontal="center" vertical="center"/>
    </xf>
    <xf numFmtId="0" fontId="24" fillId="7" borderId="62" xfId="0" applyFont="1" applyFill="1" applyBorder="1" applyAlignment="1">
      <alignment horizontal="center" vertical="center"/>
    </xf>
    <xf numFmtId="0" fontId="24" fillId="7" borderId="60" xfId="0" applyFont="1" applyFill="1" applyBorder="1" applyAlignment="1">
      <alignment horizontal="center" vertical="center"/>
    </xf>
    <xf numFmtId="0" fontId="24" fillId="7" borderId="0" xfId="0" applyFont="1" applyFill="1" applyBorder="1" applyAlignment="1">
      <alignment horizontal="center" vertical="center"/>
    </xf>
    <xf numFmtId="0" fontId="24" fillId="7" borderId="46" xfId="0" applyFont="1" applyFill="1" applyBorder="1" applyAlignment="1">
      <alignment horizontal="center" vertical="center"/>
    </xf>
    <xf numFmtId="0" fontId="24" fillId="7" borderId="75" xfId="0" applyFont="1" applyFill="1" applyBorder="1" applyAlignment="1">
      <alignment horizontal="center" vertical="center"/>
    </xf>
    <xf numFmtId="0" fontId="24" fillId="7" borderId="76" xfId="0" applyFont="1" applyFill="1" applyBorder="1" applyAlignment="1">
      <alignment horizontal="center" vertical="center"/>
    </xf>
    <xf numFmtId="0" fontId="24" fillId="7" borderId="77" xfId="0" applyFont="1" applyFill="1" applyBorder="1" applyAlignment="1">
      <alignment horizontal="center" vertical="center"/>
    </xf>
    <xf numFmtId="0" fontId="24" fillId="6" borderId="97" xfId="0" applyFont="1" applyFill="1" applyBorder="1" applyAlignment="1">
      <alignment horizontal="center" vertical="center"/>
    </xf>
    <xf numFmtId="0" fontId="24" fillId="6" borderId="0" xfId="0" applyFont="1" applyFill="1" applyBorder="1" applyAlignment="1">
      <alignment horizontal="center" vertical="center"/>
    </xf>
    <xf numFmtId="0" fontId="26" fillId="6" borderId="97" xfId="0" applyFont="1" applyFill="1" applyBorder="1" applyAlignment="1">
      <alignment horizontal="center" vertical="center"/>
    </xf>
    <xf numFmtId="0" fontId="26" fillId="6" borderId="0" xfId="0" applyFont="1" applyFill="1" applyBorder="1" applyAlignment="1">
      <alignment horizontal="center" vertical="center"/>
    </xf>
    <xf numFmtId="0" fontId="6" fillId="0" borderId="0" xfId="0" applyFont="1" applyAlignment="1">
      <alignment horizontal="center" vertical="center" wrapText="1"/>
    </xf>
    <xf numFmtId="0" fontId="26" fillId="2" borderId="91" xfId="0" applyFont="1" applyFill="1" applyBorder="1" applyAlignment="1">
      <alignment horizontal="center" vertical="center"/>
    </xf>
    <xf numFmtId="0" fontId="32" fillId="0" borderId="18" xfId="0" applyFont="1" applyBorder="1" applyAlignment="1">
      <alignment horizontal="center" vertical="center"/>
    </xf>
    <xf numFmtId="0" fontId="32" fillId="0" borderId="19" xfId="0" applyFont="1" applyBorder="1" applyAlignment="1">
      <alignment horizontal="center" vertical="center"/>
    </xf>
    <xf numFmtId="0" fontId="32" fillId="0" borderId="4" xfId="0" applyFont="1" applyBorder="1" applyAlignment="1">
      <alignment horizontal="center" vertical="center"/>
    </xf>
    <xf numFmtId="0" fontId="32" fillId="0" borderId="10" xfId="0" applyFont="1" applyBorder="1" applyAlignment="1">
      <alignment horizontal="center" vertical="center"/>
    </xf>
    <xf numFmtId="0" fontId="6" fillId="0" borderId="0" xfId="0" applyFont="1" applyAlignment="1">
      <alignment horizontal="center"/>
    </xf>
    <xf numFmtId="0" fontId="32" fillId="0" borderId="2" xfId="0" applyFont="1" applyBorder="1" applyAlignment="1">
      <alignment horizontal="center" vertical="center"/>
    </xf>
    <xf numFmtId="0" fontId="32" fillId="0" borderId="33" xfId="0" applyFont="1" applyBorder="1" applyAlignment="1">
      <alignment horizontal="center" vertical="center"/>
    </xf>
    <xf numFmtId="0" fontId="32" fillId="0" borderId="8" xfId="0" applyFont="1" applyBorder="1" applyAlignment="1">
      <alignment horizontal="center" vertical="center"/>
    </xf>
    <xf numFmtId="0" fontId="32" fillId="0" borderId="34" xfId="0" applyFont="1" applyBorder="1" applyAlignment="1">
      <alignment horizontal="center" vertical="center"/>
    </xf>
    <xf numFmtId="0" fontId="26" fillId="2" borderId="95" xfId="0" applyFont="1" applyFill="1" applyBorder="1" applyAlignment="1">
      <alignment horizontal="center" vertical="center"/>
    </xf>
    <xf numFmtId="0" fontId="26" fillId="2" borderId="89" xfId="0" applyFont="1" applyFill="1" applyBorder="1" applyAlignment="1">
      <alignment horizontal="center" vertical="center"/>
    </xf>
  </cellXfs>
  <cellStyles count="15">
    <cellStyle name="20% - Accent6" xfId="10"/>
    <cellStyle name="Euro" xfId="2"/>
    <cellStyle name="Euro 2" xfId="3"/>
    <cellStyle name="Euro 3" xfId="4"/>
    <cellStyle name="Millares" xfId="12" builtinId="3"/>
    <cellStyle name="Millares 2" xfId="13"/>
    <cellStyle name="Millares 3" xfId="9"/>
    <cellStyle name="Millares 4" xfId="14"/>
    <cellStyle name="Moneda" xfId="8" builtinId="4"/>
    <cellStyle name="Normal" xfId="0" builtinId="0"/>
    <cellStyle name="Normal 2" xfId="1"/>
    <cellStyle name="Normal 3" xfId="7"/>
    <cellStyle name="Normal 4 8" xfId="11"/>
    <cellStyle name="Porcentaje" xfId="6" builtinId="5"/>
    <cellStyle name="Porcentual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342900</xdr:colOff>
      <xdr:row>68</xdr:row>
      <xdr:rowOff>85725</xdr:rowOff>
    </xdr:from>
    <xdr:to>
      <xdr:col>4</xdr:col>
      <xdr:colOff>1219200</xdr:colOff>
      <xdr:row>79</xdr:row>
      <xdr:rowOff>114300</xdr:rowOff>
    </xdr:to>
    <xdr:sp macro="" textlink="">
      <xdr:nvSpPr>
        <xdr:cNvPr id="2" name="Text Box 1"/>
        <xdr:cNvSpPr txBox="1">
          <a:spLocks noChangeArrowheads="1"/>
        </xdr:cNvSpPr>
      </xdr:nvSpPr>
      <xdr:spPr bwMode="auto">
        <a:xfrm>
          <a:off x="342900" y="11210925"/>
          <a:ext cx="5486400" cy="1600200"/>
        </a:xfrm>
        <a:prstGeom prst="rect">
          <a:avLst/>
        </a:prstGeom>
        <a:noFill/>
        <a:ln w="9525">
          <a:noFill/>
          <a:miter lim="800000"/>
          <a:headEnd/>
          <a:tailEnd/>
        </a:ln>
      </xdr:spPr>
      <xdr:txBody>
        <a:bodyPr vertOverflow="clip" wrap="square" lIns="27432" tIns="18288" rIns="27432" bIns="0" anchor="t" upright="1"/>
        <a:lstStyle/>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baseline="0">
            <a:solidFill>
              <a:srgbClr val="000000"/>
            </a:solidFill>
            <a:latin typeface="Arial"/>
            <a:cs typeface="Arial"/>
          </a:endParaRPr>
        </a:p>
        <a:p>
          <a:pPr algn="l" rtl="0">
            <a:defRPr sz="1000"/>
          </a:pPr>
          <a:endParaRPr lang="es-ES" sz="900" b="0" i="0" strike="noStrike">
            <a:solidFill>
              <a:srgbClr val="000000"/>
            </a:solidFill>
            <a:latin typeface="Arial"/>
            <a:cs typeface="Arial"/>
          </a:endParaRPr>
        </a:p>
        <a:p>
          <a:pPr algn="ctr" rtl="0">
            <a:defRPr sz="1000"/>
          </a:pPr>
          <a:endParaRPr lang="es-ES" sz="900" b="0" i="0" strike="noStrike">
            <a:solidFill>
              <a:srgbClr val="000000"/>
            </a:solidFill>
            <a:latin typeface="Arial"/>
            <a:cs typeface="Arial"/>
          </a:endParaRPr>
        </a:p>
        <a:p>
          <a:pPr algn="ctr" rtl="0">
            <a:defRPr sz="1000"/>
          </a:pPr>
          <a:r>
            <a:rPr lang="es-ES" sz="900" b="0" i="0" strike="noStrike">
              <a:solidFill>
                <a:srgbClr val="000000"/>
              </a:solidFill>
              <a:latin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0</xdr:col>
      <xdr:colOff>0</xdr:colOff>
      <xdr:row>3</xdr:row>
      <xdr:rowOff>142875</xdr:rowOff>
    </xdr:from>
    <xdr:ext cx="184731" cy="264560"/>
    <xdr:sp macro="" textlink="">
      <xdr:nvSpPr>
        <xdr:cNvPr id="2" name="1 CuadroTexto"/>
        <xdr:cNvSpPr txBox="1"/>
      </xdr:nvSpPr>
      <xdr:spPr>
        <a:xfrm>
          <a:off x="352425"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6" name="5 CuadroTexto"/>
        <xdr:cNvSpPr txBox="1"/>
      </xdr:nvSpPr>
      <xdr:spPr>
        <a:xfrm>
          <a:off x="23050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9" name="8 CuadroTexto"/>
        <xdr:cNvSpPr txBox="1"/>
      </xdr:nvSpPr>
      <xdr:spPr>
        <a:xfrm>
          <a:off x="23050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3</xdr:row>
      <xdr:rowOff>142875</xdr:rowOff>
    </xdr:from>
    <xdr:ext cx="184731" cy="264560"/>
    <xdr:sp macro="" textlink="">
      <xdr:nvSpPr>
        <xdr:cNvPr id="12" name="11 CuadroTexto"/>
        <xdr:cNvSpPr txBox="1"/>
      </xdr:nvSpPr>
      <xdr:spPr>
        <a:xfrm>
          <a:off x="23050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8</xdr:col>
      <xdr:colOff>15709</xdr:colOff>
      <xdr:row>0</xdr:row>
      <xdr:rowOff>28575</xdr:rowOff>
    </xdr:from>
    <xdr:ext cx="898003" cy="254557"/>
    <xdr:sp macro="" textlink="">
      <xdr:nvSpPr>
        <xdr:cNvPr id="13" name="12 CuadroTexto"/>
        <xdr:cNvSpPr txBox="1"/>
      </xdr:nvSpPr>
      <xdr:spPr>
        <a:xfrm>
          <a:off x="8550109" y="28575"/>
          <a:ext cx="898003"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ETCA-II-08</a:t>
          </a:r>
        </a:p>
      </xdr:txBody>
    </xdr:sp>
    <xdr:clientData/>
  </xdr:oneCellAnchor>
  <xdr:oneCellAnchor>
    <xdr:from>
      <xdr:col>0</xdr:col>
      <xdr:colOff>0</xdr:colOff>
      <xdr:row>3</xdr:row>
      <xdr:rowOff>142875</xdr:rowOff>
    </xdr:from>
    <xdr:ext cx="184731" cy="264560"/>
    <xdr:sp macro="" textlink="">
      <xdr:nvSpPr>
        <xdr:cNvPr id="10" name="9 CuadroTexto"/>
        <xdr:cNvSpPr txBox="1"/>
      </xdr:nvSpPr>
      <xdr:spPr>
        <a:xfrm>
          <a:off x="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1" name="10 CuadroTexto"/>
        <xdr:cNvSpPr txBox="1"/>
      </xdr:nvSpPr>
      <xdr:spPr>
        <a:xfrm>
          <a:off x="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5" name="14 CuadroTexto"/>
        <xdr:cNvSpPr txBox="1"/>
      </xdr:nvSpPr>
      <xdr:spPr>
        <a:xfrm>
          <a:off x="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3</xdr:row>
      <xdr:rowOff>142875</xdr:rowOff>
    </xdr:from>
    <xdr:ext cx="184731" cy="264560"/>
    <xdr:sp macro="" textlink="">
      <xdr:nvSpPr>
        <xdr:cNvPr id="16" name="15 CuadroTexto"/>
        <xdr:cNvSpPr txBox="1"/>
      </xdr:nvSpPr>
      <xdr:spPr>
        <a:xfrm>
          <a:off x="23050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8</xdr:col>
      <xdr:colOff>646622</xdr:colOff>
      <xdr:row>3</xdr:row>
      <xdr:rowOff>76200</xdr:rowOff>
    </xdr:from>
    <xdr:ext cx="2363789" cy="254557"/>
    <xdr:sp macro="" textlink="">
      <xdr:nvSpPr>
        <xdr:cNvPr id="17" name="16 CuadroTexto"/>
        <xdr:cNvSpPr txBox="1"/>
      </xdr:nvSpPr>
      <xdr:spPr>
        <a:xfrm>
          <a:off x="9447722" y="666750"/>
          <a:ext cx="236378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TRIMESTRE: TERCERO DE 2015</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1 CuadroTexto"/>
        <xdr:cNvSpPr txBox="1"/>
      </xdr:nvSpPr>
      <xdr:spPr>
        <a:xfrm>
          <a:off x="952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990600</xdr:colOff>
      <xdr:row>0</xdr:row>
      <xdr:rowOff>28575</xdr:rowOff>
    </xdr:from>
    <xdr:ext cx="1141062" cy="292657"/>
    <xdr:sp macro="" textlink="">
      <xdr:nvSpPr>
        <xdr:cNvPr id="4" name="3 CuadroTexto"/>
        <xdr:cNvSpPr txBox="1"/>
      </xdr:nvSpPr>
      <xdr:spPr>
        <a:xfrm>
          <a:off x="6591300" y="28575"/>
          <a:ext cx="1141062" cy="2926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ETCA-II-08-A</a:t>
          </a:r>
        </a:p>
      </xdr:txBody>
    </xdr:sp>
    <xdr:clientData/>
  </xdr:oneCellAnchor>
  <xdr:oneCellAnchor>
    <xdr:from>
      <xdr:col>2</xdr:col>
      <xdr:colOff>1837247</xdr:colOff>
      <xdr:row>3</xdr:row>
      <xdr:rowOff>95250</xdr:rowOff>
    </xdr:from>
    <xdr:ext cx="2363789" cy="254557"/>
    <xdr:sp macro="" textlink="">
      <xdr:nvSpPr>
        <xdr:cNvPr id="5" name="4 CuadroTexto"/>
        <xdr:cNvSpPr txBox="1"/>
      </xdr:nvSpPr>
      <xdr:spPr>
        <a:xfrm>
          <a:off x="5380547" y="685800"/>
          <a:ext cx="236378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TRIMESTRE: TERCERO DE 2015</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2</xdr:col>
      <xdr:colOff>0</xdr:colOff>
      <xdr:row>4</xdr:row>
      <xdr:rowOff>142875</xdr:rowOff>
    </xdr:from>
    <xdr:ext cx="184731" cy="264560"/>
    <xdr:sp macro="" textlink="">
      <xdr:nvSpPr>
        <xdr:cNvPr id="2" name="1 CuadroTexto"/>
        <xdr:cNvSpPr txBox="1"/>
      </xdr:nvSpPr>
      <xdr:spPr>
        <a:xfrm>
          <a:off x="23050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9</xdr:col>
      <xdr:colOff>625309</xdr:colOff>
      <xdr:row>0</xdr:row>
      <xdr:rowOff>85725</xdr:rowOff>
    </xdr:from>
    <xdr:ext cx="898003" cy="254557"/>
    <xdr:sp macro="" textlink="">
      <xdr:nvSpPr>
        <xdr:cNvPr id="4" name="3 CuadroTexto"/>
        <xdr:cNvSpPr txBox="1"/>
      </xdr:nvSpPr>
      <xdr:spPr>
        <a:xfrm>
          <a:off x="10836109" y="85725"/>
          <a:ext cx="898003"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ETCA-II-09</a:t>
          </a:r>
        </a:p>
      </xdr:txBody>
    </xdr:sp>
    <xdr:clientData/>
  </xdr:oneCellAnchor>
  <xdr:oneCellAnchor>
    <xdr:from>
      <xdr:col>2</xdr:col>
      <xdr:colOff>0</xdr:colOff>
      <xdr:row>4</xdr:row>
      <xdr:rowOff>142875</xdr:rowOff>
    </xdr:from>
    <xdr:ext cx="184731" cy="264560"/>
    <xdr:sp macro="" textlink="">
      <xdr:nvSpPr>
        <xdr:cNvPr id="7" name="6 CuadroTexto"/>
        <xdr:cNvSpPr txBox="1"/>
      </xdr:nvSpPr>
      <xdr:spPr>
        <a:xfrm>
          <a:off x="3048000"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8</xdr:col>
      <xdr:colOff>141797</xdr:colOff>
      <xdr:row>4</xdr:row>
      <xdr:rowOff>38100</xdr:rowOff>
    </xdr:from>
    <xdr:ext cx="2363789" cy="254557"/>
    <xdr:sp macro="" textlink="">
      <xdr:nvSpPr>
        <xdr:cNvPr id="9" name="8 CuadroTexto"/>
        <xdr:cNvSpPr txBox="1"/>
      </xdr:nvSpPr>
      <xdr:spPr>
        <a:xfrm>
          <a:off x="9771572" y="828675"/>
          <a:ext cx="236378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TRIMESTRE: TERCERO DE 2015</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2</xdr:col>
      <xdr:colOff>0</xdr:colOff>
      <xdr:row>4</xdr:row>
      <xdr:rowOff>142875</xdr:rowOff>
    </xdr:from>
    <xdr:ext cx="184731" cy="264560"/>
    <xdr:sp macro="" textlink="">
      <xdr:nvSpPr>
        <xdr:cNvPr id="2" name="1 CuadroTexto"/>
        <xdr:cNvSpPr txBox="1"/>
      </xdr:nvSpPr>
      <xdr:spPr>
        <a:xfrm>
          <a:off x="304800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9</xdr:col>
      <xdr:colOff>552790</xdr:colOff>
      <xdr:row>0</xdr:row>
      <xdr:rowOff>51026</xdr:rowOff>
    </xdr:from>
    <xdr:ext cx="1226791" cy="255134"/>
    <xdr:sp macro="" textlink="">
      <xdr:nvSpPr>
        <xdr:cNvPr id="4" name="3 CuadroTexto"/>
        <xdr:cNvSpPr txBox="1"/>
      </xdr:nvSpPr>
      <xdr:spPr>
        <a:xfrm>
          <a:off x="8368393" y="51026"/>
          <a:ext cx="1226791" cy="25513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ETCA-II-09-A</a:t>
          </a:r>
        </a:p>
      </xdr:txBody>
    </xdr:sp>
    <xdr:clientData/>
  </xdr:oneCellAnchor>
  <xdr:oneCellAnchor>
    <xdr:from>
      <xdr:col>8</xdr:col>
      <xdr:colOff>141797</xdr:colOff>
      <xdr:row>4</xdr:row>
      <xdr:rowOff>38100</xdr:rowOff>
    </xdr:from>
    <xdr:ext cx="2363789" cy="254557"/>
    <xdr:sp macro="" textlink="">
      <xdr:nvSpPr>
        <xdr:cNvPr id="7" name="6 CuadroTexto"/>
        <xdr:cNvSpPr txBox="1"/>
      </xdr:nvSpPr>
      <xdr:spPr>
        <a:xfrm>
          <a:off x="9952547" y="828675"/>
          <a:ext cx="236378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TRIMESTRE: TERCERO DE 2015</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2</xdr:col>
      <xdr:colOff>0</xdr:colOff>
      <xdr:row>4</xdr:row>
      <xdr:rowOff>142875</xdr:rowOff>
    </xdr:from>
    <xdr:ext cx="184731" cy="264560"/>
    <xdr:sp macro="" textlink="">
      <xdr:nvSpPr>
        <xdr:cNvPr id="2" name="1 CuadroTexto"/>
        <xdr:cNvSpPr txBox="1"/>
      </xdr:nvSpPr>
      <xdr:spPr>
        <a:xfrm>
          <a:off x="3048000"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4</xdr:row>
      <xdr:rowOff>142875</xdr:rowOff>
    </xdr:from>
    <xdr:ext cx="184731" cy="264560"/>
    <xdr:sp macro="" textlink="">
      <xdr:nvSpPr>
        <xdr:cNvPr id="6" name="5 CuadroTexto"/>
        <xdr:cNvSpPr txBox="1"/>
      </xdr:nvSpPr>
      <xdr:spPr>
        <a:xfrm>
          <a:off x="3048000"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8</xdr:col>
      <xdr:colOff>285750</xdr:colOff>
      <xdr:row>0</xdr:row>
      <xdr:rowOff>76200</xdr:rowOff>
    </xdr:from>
    <xdr:ext cx="1285187" cy="254557"/>
    <xdr:sp macro="" textlink="">
      <xdr:nvSpPr>
        <xdr:cNvPr id="7" name="6 CuadroTexto"/>
        <xdr:cNvSpPr txBox="1"/>
      </xdr:nvSpPr>
      <xdr:spPr>
        <a:xfrm>
          <a:off x="8820150" y="76200"/>
          <a:ext cx="1285187"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ETCA-II-09-B</a:t>
          </a:r>
        </a:p>
        <a:p>
          <a:pPr algn="r"/>
          <a:endParaRPr lang="es-MX" sz="1100" b="1">
            <a:latin typeface="Arial" pitchFamily="34" charset="0"/>
            <a:cs typeface="Arial" pitchFamily="34" charset="0"/>
          </a:endParaRPr>
        </a:p>
      </xdr:txBody>
    </xdr:sp>
    <xdr:clientData/>
  </xdr:oneCellAnchor>
  <xdr:oneCellAnchor>
    <xdr:from>
      <xdr:col>2</xdr:col>
      <xdr:colOff>0</xdr:colOff>
      <xdr:row>4</xdr:row>
      <xdr:rowOff>142875</xdr:rowOff>
    </xdr:from>
    <xdr:ext cx="184731" cy="264560"/>
    <xdr:sp macro="" textlink="">
      <xdr:nvSpPr>
        <xdr:cNvPr id="9" name="8 CuadroTexto"/>
        <xdr:cNvSpPr txBox="1"/>
      </xdr:nvSpPr>
      <xdr:spPr>
        <a:xfrm>
          <a:off x="3419475"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7</xdr:col>
      <xdr:colOff>275147</xdr:colOff>
      <xdr:row>4</xdr:row>
      <xdr:rowOff>38100</xdr:rowOff>
    </xdr:from>
    <xdr:ext cx="2363789" cy="254557"/>
    <xdr:sp macro="" textlink="">
      <xdr:nvSpPr>
        <xdr:cNvPr id="10" name="9 CuadroTexto"/>
        <xdr:cNvSpPr txBox="1"/>
      </xdr:nvSpPr>
      <xdr:spPr>
        <a:xfrm>
          <a:off x="7895147" y="828675"/>
          <a:ext cx="236378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TRIMESTRE: TERCERO DE 2015</a:t>
          </a:r>
        </a:p>
      </xdr:txBody>
    </xdr:sp>
    <xdr:clientData/>
  </xdr:oneCellAnchor>
  <xdr:oneCellAnchor>
    <xdr:from>
      <xdr:col>2</xdr:col>
      <xdr:colOff>0</xdr:colOff>
      <xdr:row>29</xdr:row>
      <xdr:rowOff>142875</xdr:rowOff>
    </xdr:from>
    <xdr:ext cx="184731" cy="264560"/>
    <xdr:sp macro="" textlink="">
      <xdr:nvSpPr>
        <xdr:cNvPr id="8" name="7 CuadroTexto"/>
        <xdr:cNvSpPr txBox="1"/>
      </xdr:nvSpPr>
      <xdr:spPr>
        <a:xfrm>
          <a:off x="2847975"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8</xdr:col>
      <xdr:colOff>285750</xdr:colOff>
      <xdr:row>23</xdr:row>
      <xdr:rowOff>76200</xdr:rowOff>
    </xdr:from>
    <xdr:ext cx="1285187" cy="809625"/>
    <xdr:sp macro="" textlink="">
      <xdr:nvSpPr>
        <xdr:cNvPr id="11" name="10 CuadroTexto"/>
        <xdr:cNvSpPr txBox="1"/>
      </xdr:nvSpPr>
      <xdr:spPr>
        <a:xfrm>
          <a:off x="9067800" y="7829550"/>
          <a:ext cx="1285187" cy="80962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ETCA-II-09-B   ANEXO 1</a:t>
          </a:r>
        </a:p>
        <a:p>
          <a:pPr algn="r"/>
          <a:r>
            <a:rPr lang="es-MX" sz="1100" b="1">
              <a:latin typeface="Arial" pitchFamily="34" charset="0"/>
              <a:cs typeface="Arial" pitchFamily="34" charset="0"/>
            </a:rPr>
            <a:t>Devengado</a:t>
          </a:r>
        </a:p>
      </xdr:txBody>
    </xdr:sp>
    <xdr:clientData/>
  </xdr:oneCellAnchor>
  <xdr:oneCellAnchor>
    <xdr:from>
      <xdr:col>7</xdr:col>
      <xdr:colOff>246572</xdr:colOff>
      <xdr:row>29</xdr:row>
      <xdr:rowOff>57150</xdr:rowOff>
    </xdr:from>
    <xdr:ext cx="2363789" cy="254557"/>
    <xdr:sp macro="" textlink="">
      <xdr:nvSpPr>
        <xdr:cNvPr id="12" name="11 CuadroTexto"/>
        <xdr:cNvSpPr txBox="1"/>
      </xdr:nvSpPr>
      <xdr:spPr>
        <a:xfrm>
          <a:off x="8114222" y="9001125"/>
          <a:ext cx="236378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TRIMESTRE: TERCERO DE 2015</a:t>
          </a:r>
        </a:p>
      </xdr:txBody>
    </xdr:sp>
    <xdr:clientData/>
  </xdr:oneCellAnchor>
  <xdr:oneCellAnchor>
    <xdr:from>
      <xdr:col>2</xdr:col>
      <xdr:colOff>0</xdr:colOff>
      <xdr:row>57</xdr:row>
      <xdr:rowOff>142875</xdr:rowOff>
    </xdr:from>
    <xdr:ext cx="184731" cy="264560"/>
    <xdr:sp macro="" textlink="">
      <xdr:nvSpPr>
        <xdr:cNvPr id="13" name="12 CuadroTexto"/>
        <xdr:cNvSpPr txBox="1"/>
      </xdr:nvSpPr>
      <xdr:spPr>
        <a:xfrm>
          <a:off x="284797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8</xdr:col>
      <xdr:colOff>304800</xdr:colOff>
      <xdr:row>51</xdr:row>
      <xdr:rowOff>123825</xdr:rowOff>
    </xdr:from>
    <xdr:ext cx="1266137" cy="762000"/>
    <xdr:sp macro="" textlink="">
      <xdr:nvSpPr>
        <xdr:cNvPr id="14" name="13 CuadroTexto"/>
        <xdr:cNvSpPr txBox="1"/>
      </xdr:nvSpPr>
      <xdr:spPr>
        <a:xfrm>
          <a:off x="9086850" y="15611475"/>
          <a:ext cx="1266137" cy="7620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ETCA-II-09-B   ANEXO 1</a:t>
          </a:r>
        </a:p>
        <a:p>
          <a:pPr algn="r"/>
          <a:r>
            <a:rPr lang="es-MX" sz="1100" b="1">
              <a:latin typeface="Arial" pitchFamily="34" charset="0"/>
              <a:cs typeface="Arial" pitchFamily="34" charset="0"/>
            </a:rPr>
            <a:t>Pagado</a:t>
          </a:r>
        </a:p>
      </xdr:txBody>
    </xdr:sp>
    <xdr:clientData/>
  </xdr:oneCellAnchor>
  <xdr:oneCellAnchor>
    <xdr:from>
      <xdr:col>7</xdr:col>
      <xdr:colOff>246572</xdr:colOff>
      <xdr:row>57</xdr:row>
      <xdr:rowOff>57150</xdr:rowOff>
    </xdr:from>
    <xdr:ext cx="2363789" cy="254557"/>
    <xdr:sp macro="" textlink="">
      <xdr:nvSpPr>
        <xdr:cNvPr id="15" name="14 CuadroTexto"/>
        <xdr:cNvSpPr txBox="1"/>
      </xdr:nvSpPr>
      <xdr:spPr>
        <a:xfrm>
          <a:off x="8114222" y="16735425"/>
          <a:ext cx="236378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TRIMESTRE: TERCERO DE 2015</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2</xdr:col>
      <xdr:colOff>0</xdr:colOff>
      <xdr:row>4</xdr:row>
      <xdr:rowOff>142875</xdr:rowOff>
    </xdr:from>
    <xdr:ext cx="184731" cy="264560"/>
    <xdr:sp macro="" textlink="">
      <xdr:nvSpPr>
        <xdr:cNvPr id="2" name="1 CuadroTexto"/>
        <xdr:cNvSpPr txBox="1"/>
      </xdr:nvSpPr>
      <xdr:spPr>
        <a:xfrm>
          <a:off x="3048000"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25</xdr:row>
      <xdr:rowOff>142875</xdr:rowOff>
    </xdr:from>
    <xdr:ext cx="184731" cy="264560"/>
    <xdr:sp macro="" textlink="">
      <xdr:nvSpPr>
        <xdr:cNvPr id="5" name="4 CuadroTexto"/>
        <xdr:cNvSpPr txBox="1"/>
      </xdr:nvSpPr>
      <xdr:spPr>
        <a:xfrm>
          <a:off x="3324225"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485775</xdr:colOff>
      <xdr:row>21</xdr:row>
      <xdr:rowOff>0</xdr:rowOff>
    </xdr:from>
    <xdr:ext cx="1285187" cy="254557"/>
    <xdr:sp macro="" textlink="">
      <xdr:nvSpPr>
        <xdr:cNvPr id="6" name="5 CuadroTexto"/>
        <xdr:cNvSpPr txBox="1"/>
      </xdr:nvSpPr>
      <xdr:spPr>
        <a:xfrm>
          <a:off x="7467600" y="0"/>
          <a:ext cx="1285187"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CPCA-II-09-C</a:t>
          </a:r>
        </a:p>
        <a:p>
          <a:pPr algn="r"/>
          <a:endParaRPr lang="es-MX" sz="1100" b="1">
            <a:latin typeface="Arial" pitchFamily="34" charset="0"/>
            <a:cs typeface="Arial" pitchFamily="34" charset="0"/>
          </a:endParaRPr>
        </a:p>
      </xdr:txBody>
    </xdr:sp>
    <xdr:clientData/>
  </xdr:oneCellAnchor>
  <xdr:oneCellAnchor>
    <xdr:from>
      <xdr:col>2</xdr:col>
      <xdr:colOff>0</xdr:colOff>
      <xdr:row>49</xdr:row>
      <xdr:rowOff>142875</xdr:rowOff>
    </xdr:from>
    <xdr:ext cx="184731" cy="264560"/>
    <xdr:sp macro="" textlink="">
      <xdr:nvSpPr>
        <xdr:cNvPr id="8" name="7 CuadroTexto"/>
        <xdr:cNvSpPr txBox="1"/>
      </xdr:nvSpPr>
      <xdr:spPr>
        <a:xfrm>
          <a:off x="3324225" y="697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8</xdr:col>
      <xdr:colOff>685800</xdr:colOff>
      <xdr:row>44</xdr:row>
      <xdr:rowOff>171450</xdr:rowOff>
    </xdr:from>
    <xdr:ext cx="1285187" cy="254557"/>
    <xdr:sp macro="" textlink="">
      <xdr:nvSpPr>
        <xdr:cNvPr id="10" name="9 CuadroTexto"/>
        <xdr:cNvSpPr txBox="1"/>
      </xdr:nvSpPr>
      <xdr:spPr>
        <a:xfrm>
          <a:off x="10582275" y="13392150"/>
          <a:ext cx="1285187"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CPCA-II-09-C</a:t>
          </a:r>
        </a:p>
        <a:p>
          <a:pPr algn="r"/>
          <a:endParaRPr lang="es-MX" sz="1100" b="1">
            <a:latin typeface="Arial" pitchFamily="34" charset="0"/>
            <a:cs typeface="Arial" pitchFamily="34" charset="0"/>
          </a:endParaRPr>
        </a:p>
      </xdr:txBody>
    </xdr:sp>
    <xdr:clientData/>
  </xdr:oneCellAnchor>
  <xdr:oneCellAnchor>
    <xdr:from>
      <xdr:col>2</xdr:col>
      <xdr:colOff>0</xdr:colOff>
      <xdr:row>96</xdr:row>
      <xdr:rowOff>142875</xdr:rowOff>
    </xdr:from>
    <xdr:ext cx="184731" cy="264560"/>
    <xdr:sp macro="" textlink="">
      <xdr:nvSpPr>
        <xdr:cNvPr id="11" name="10 CuadroTexto"/>
        <xdr:cNvSpPr txBox="1"/>
      </xdr:nvSpPr>
      <xdr:spPr>
        <a:xfrm>
          <a:off x="3562350" y="1641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8</xdr:col>
      <xdr:colOff>762000</xdr:colOff>
      <xdr:row>92</xdr:row>
      <xdr:rowOff>142875</xdr:rowOff>
    </xdr:from>
    <xdr:ext cx="1285187" cy="254557"/>
    <xdr:sp macro="" textlink="">
      <xdr:nvSpPr>
        <xdr:cNvPr id="13" name="12 CuadroTexto"/>
        <xdr:cNvSpPr txBox="1"/>
      </xdr:nvSpPr>
      <xdr:spPr>
        <a:xfrm>
          <a:off x="10658475" y="21050250"/>
          <a:ext cx="1285187"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CPCA-II-09-C</a:t>
          </a:r>
        </a:p>
        <a:p>
          <a:pPr algn="r"/>
          <a:endParaRPr lang="es-MX" sz="1100" b="1">
            <a:latin typeface="Arial" pitchFamily="34" charset="0"/>
            <a:cs typeface="Arial" pitchFamily="34" charset="0"/>
          </a:endParaRPr>
        </a:p>
      </xdr:txBody>
    </xdr:sp>
    <xdr:clientData/>
  </xdr:oneCellAnchor>
  <xdr:oneCellAnchor>
    <xdr:from>
      <xdr:col>2</xdr:col>
      <xdr:colOff>0</xdr:colOff>
      <xdr:row>4</xdr:row>
      <xdr:rowOff>142875</xdr:rowOff>
    </xdr:from>
    <xdr:ext cx="184731" cy="264560"/>
    <xdr:sp macro="" textlink="">
      <xdr:nvSpPr>
        <xdr:cNvPr id="18" name="17 CuadroTexto"/>
        <xdr:cNvSpPr txBox="1"/>
      </xdr:nvSpPr>
      <xdr:spPr>
        <a:xfrm>
          <a:off x="3171825"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8</xdr:col>
      <xdr:colOff>285750</xdr:colOff>
      <xdr:row>0</xdr:row>
      <xdr:rowOff>76200</xdr:rowOff>
    </xdr:from>
    <xdr:ext cx="1478446" cy="254557"/>
    <xdr:sp macro="" textlink="">
      <xdr:nvSpPr>
        <xdr:cNvPr id="19" name="18 CuadroTexto"/>
        <xdr:cNvSpPr txBox="1"/>
      </xdr:nvSpPr>
      <xdr:spPr>
        <a:xfrm>
          <a:off x="8943975" y="76200"/>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ETCA-II-09-C</a:t>
          </a:r>
        </a:p>
        <a:p>
          <a:pPr algn="r"/>
          <a:endParaRPr lang="es-MX" sz="1100" b="1">
            <a:latin typeface="Arial" pitchFamily="34" charset="0"/>
            <a:cs typeface="Arial" pitchFamily="34" charset="0"/>
          </a:endParaRPr>
        </a:p>
      </xdr:txBody>
    </xdr:sp>
    <xdr:clientData/>
  </xdr:oneCellAnchor>
  <xdr:oneCellAnchor>
    <xdr:from>
      <xdr:col>7</xdr:col>
      <xdr:colOff>246572</xdr:colOff>
      <xdr:row>4</xdr:row>
      <xdr:rowOff>57150</xdr:rowOff>
    </xdr:from>
    <xdr:ext cx="2363789" cy="254557"/>
    <xdr:sp macro="" textlink="">
      <xdr:nvSpPr>
        <xdr:cNvPr id="20" name="19 CuadroTexto"/>
        <xdr:cNvSpPr txBox="1"/>
      </xdr:nvSpPr>
      <xdr:spPr>
        <a:xfrm>
          <a:off x="9123872" y="847725"/>
          <a:ext cx="236378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TRIMESTRE: TERCERO DE 2015</a:t>
          </a:r>
        </a:p>
      </xdr:txBody>
    </xdr:sp>
    <xdr:clientData/>
  </xdr:oneCellAnchor>
  <xdr:oneCellAnchor>
    <xdr:from>
      <xdr:col>7</xdr:col>
      <xdr:colOff>246572</xdr:colOff>
      <xdr:row>25</xdr:row>
      <xdr:rowOff>57150</xdr:rowOff>
    </xdr:from>
    <xdr:ext cx="2363789" cy="254557"/>
    <xdr:sp macro="" textlink="">
      <xdr:nvSpPr>
        <xdr:cNvPr id="21" name="20 CuadroTexto"/>
        <xdr:cNvSpPr txBox="1"/>
      </xdr:nvSpPr>
      <xdr:spPr>
        <a:xfrm>
          <a:off x="9123872" y="847725"/>
          <a:ext cx="236378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TRIMESTRE: TERCERO DE 2015</a:t>
          </a:r>
        </a:p>
      </xdr:txBody>
    </xdr:sp>
    <xdr:clientData/>
  </xdr:oneCellAnchor>
  <xdr:oneCellAnchor>
    <xdr:from>
      <xdr:col>7</xdr:col>
      <xdr:colOff>246572</xdr:colOff>
      <xdr:row>49</xdr:row>
      <xdr:rowOff>57150</xdr:rowOff>
    </xdr:from>
    <xdr:ext cx="2363789" cy="254557"/>
    <xdr:sp macro="" textlink="">
      <xdr:nvSpPr>
        <xdr:cNvPr id="23" name="22 CuadroTexto"/>
        <xdr:cNvSpPr txBox="1"/>
      </xdr:nvSpPr>
      <xdr:spPr>
        <a:xfrm>
          <a:off x="9123872" y="847725"/>
          <a:ext cx="236378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TRIMESTRE: TERCERO DE 2015</a:t>
          </a:r>
        </a:p>
      </xdr:txBody>
    </xdr:sp>
    <xdr:clientData/>
  </xdr:oneCellAnchor>
  <xdr:oneCellAnchor>
    <xdr:from>
      <xdr:col>7</xdr:col>
      <xdr:colOff>341822</xdr:colOff>
      <xdr:row>96</xdr:row>
      <xdr:rowOff>47625</xdr:rowOff>
    </xdr:from>
    <xdr:ext cx="2363789" cy="254557"/>
    <xdr:sp macro="" textlink="">
      <xdr:nvSpPr>
        <xdr:cNvPr id="24" name="23 CuadroTexto"/>
        <xdr:cNvSpPr txBox="1"/>
      </xdr:nvSpPr>
      <xdr:spPr>
        <a:xfrm>
          <a:off x="9219122" y="21717000"/>
          <a:ext cx="236378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TRIMESTRE: TERCERO DE 2015</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1 CuadroTexto"/>
        <xdr:cNvSpPr txBox="1"/>
      </xdr:nvSpPr>
      <xdr:spPr>
        <a:xfrm>
          <a:off x="952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1094297</xdr:colOff>
      <xdr:row>0</xdr:row>
      <xdr:rowOff>19050</xdr:rowOff>
    </xdr:from>
    <xdr:ext cx="1046890" cy="254557"/>
    <xdr:sp macro="" textlink="">
      <xdr:nvSpPr>
        <xdr:cNvPr id="4" name="3 CuadroTexto"/>
        <xdr:cNvSpPr txBox="1"/>
      </xdr:nvSpPr>
      <xdr:spPr>
        <a:xfrm>
          <a:off x="6694997" y="19050"/>
          <a:ext cx="104689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ETCA-II-09-D</a:t>
          </a:r>
        </a:p>
      </xdr:txBody>
    </xdr:sp>
    <xdr:clientData/>
  </xdr:oneCellAnchor>
  <xdr:oneCellAnchor>
    <xdr:from>
      <xdr:col>2</xdr:col>
      <xdr:colOff>1827722</xdr:colOff>
      <xdr:row>3</xdr:row>
      <xdr:rowOff>66675</xdr:rowOff>
    </xdr:from>
    <xdr:ext cx="2363789" cy="254557"/>
    <xdr:sp macro="" textlink="">
      <xdr:nvSpPr>
        <xdr:cNvPr id="5" name="4 CuadroTexto"/>
        <xdr:cNvSpPr txBox="1"/>
      </xdr:nvSpPr>
      <xdr:spPr>
        <a:xfrm>
          <a:off x="5371022" y="657225"/>
          <a:ext cx="236378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TRIMESTRE: TERCERO DE 2015</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3</xdr:col>
      <xdr:colOff>8447</xdr:colOff>
      <xdr:row>4</xdr:row>
      <xdr:rowOff>0</xdr:rowOff>
    </xdr:from>
    <xdr:ext cx="2363789" cy="254557"/>
    <xdr:sp macro="" textlink="">
      <xdr:nvSpPr>
        <xdr:cNvPr id="3" name="2 CuadroTexto"/>
        <xdr:cNvSpPr txBox="1"/>
      </xdr:nvSpPr>
      <xdr:spPr>
        <a:xfrm>
          <a:off x="4847147" y="781050"/>
          <a:ext cx="236378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TRIMESTRE: TERCERO DE 2015</a:t>
          </a:r>
        </a:p>
      </xdr:txBody>
    </xdr:sp>
    <xdr:clientData/>
  </xdr:oneCellAnchor>
  <xdr:twoCellAnchor>
    <xdr:from>
      <xdr:col>1</xdr:col>
      <xdr:colOff>2752724</xdr:colOff>
      <xdr:row>7</xdr:row>
      <xdr:rowOff>28575</xdr:rowOff>
    </xdr:from>
    <xdr:to>
      <xdr:col>3</xdr:col>
      <xdr:colOff>21554</xdr:colOff>
      <xdr:row>33</xdr:row>
      <xdr:rowOff>494329</xdr:rowOff>
    </xdr:to>
    <xdr:sp macro="" textlink="">
      <xdr:nvSpPr>
        <xdr:cNvPr id="4" name="3 CuadroTexto"/>
        <xdr:cNvSpPr txBox="1"/>
      </xdr:nvSpPr>
      <xdr:spPr>
        <a:xfrm rot="17905503">
          <a:off x="177949" y="4336900"/>
          <a:ext cx="7542829" cy="1821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8800"/>
            <a:t>NO APLICA</a:t>
          </a:r>
        </a:p>
        <a:p>
          <a:endParaRPr lang="en-US" sz="2000"/>
        </a:p>
      </xdr:txBody>
    </xdr:sp>
    <xdr:clientData/>
  </xdr:twoCellAnchor>
</xdr:wsDr>
</file>

<file path=xl/drawings/drawing18.xml><?xml version="1.0" encoding="utf-8"?>
<xdr:wsDr xmlns:xdr="http://schemas.openxmlformats.org/drawingml/2006/spreadsheetDrawing" xmlns:a="http://schemas.openxmlformats.org/drawingml/2006/main">
  <xdr:oneCellAnchor>
    <xdr:from>
      <xdr:col>2</xdr:col>
      <xdr:colOff>2199197</xdr:colOff>
      <xdr:row>3</xdr:row>
      <xdr:rowOff>190500</xdr:rowOff>
    </xdr:from>
    <xdr:ext cx="2363789" cy="254557"/>
    <xdr:sp macro="" textlink="">
      <xdr:nvSpPr>
        <xdr:cNvPr id="3" name="2 CuadroTexto"/>
        <xdr:cNvSpPr txBox="1"/>
      </xdr:nvSpPr>
      <xdr:spPr>
        <a:xfrm>
          <a:off x="5990147" y="771525"/>
          <a:ext cx="236378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TRIMESTRE: TERCERO DE 2015</a:t>
          </a:r>
        </a:p>
      </xdr:txBody>
    </xdr:sp>
    <xdr:clientData/>
  </xdr:oneCellAnchor>
  <xdr:twoCellAnchor>
    <xdr:from>
      <xdr:col>1</xdr:col>
      <xdr:colOff>3019426</xdr:colOff>
      <xdr:row>9</xdr:row>
      <xdr:rowOff>76200</xdr:rowOff>
    </xdr:from>
    <xdr:to>
      <xdr:col>2</xdr:col>
      <xdr:colOff>1374106</xdr:colOff>
      <xdr:row>36</xdr:row>
      <xdr:rowOff>122854</xdr:rowOff>
    </xdr:to>
    <xdr:sp macro="" textlink="">
      <xdr:nvSpPr>
        <xdr:cNvPr id="4" name="3 CuadroTexto"/>
        <xdr:cNvSpPr txBox="1"/>
      </xdr:nvSpPr>
      <xdr:spPr>
        <a:xfrm rot="17905503">
          <a:off x="482751" y="4708375"/>
          <a:ext cx="7542829" cy="1821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8800"/>
            <a:t>NO APLICA</a:t>
          </a:r>
        </a:p>
        <a:p>
          <a:endParaRPr lang="en-US" sz="2000"/>
        </a:p>
      </xdr:txBody>
    </xdr:sp>
    <xdr:clientData/>
  </xdr:twoCellAnchor>
</xdr:wsDr>
</file>

<file path=xl/drawings/drawing19.xml><?xml version="1.0" encoding="utf-8"?>
<xdr:wsDr xmlns:xdr="http://schemas.openxmlformats.org/drawingml/2006/spreadsheetDrawing" xmlns:a="http://schemas.openxmlformats.org/drawingml/2006/main">
  <xdr:oneCellAnchor>
    <xdr:from>
      <xdr:col>3</xdr:col>
      <xdr:colOff>513272</xdr:colOff>
      <xdr:row>3</xdr:row>
      <xdr:rowOff>171450</xdr:rowOff>
    </xdr:from>
    <xdr:ext cx="2363789" cy="254557"/>
    <xdr:sp macro="" textlink="">
      <xdr:nvSpPr>
        <xdr:cNvPr id="3" name="2 CuadroTexto"/>
        <xdr:cNvSpPr txBox="1"/>
      </xdr:nvSpPr>
      <xdr:spPr>
        <a:xfrm>
          <a:off x="5723447" y="752475"/>
          <a:ext cx="236378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TRIMESTRE: TERCERO DE 2015</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200025</xdr:colOff>
      <xdr:row>3</xdr:row>
      <xdr:rowOff>142875</xdr:rowOff>
    </xdr:from>
    <xdr:ext cx="184731" cy="264560"/>
    <xdr:sp macro="" textlink="">
      <xdr:nvSpPr>
        <xdr:cNvPr id="2" name="1 CuadroTexto"/>
        <xdr:cNvSpPr txBox="1"/>
      </xdr:nvSpPr>
      <xdr:spPr>
        <a:xfrm>
          <a:off x="708660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635011</xdr:colOff>
      <xdr:row>3</xdr:row>
      <xdr:rowOff>111460</xdr:rowOff>
    </xdr:from>
    <xdr:ext cx="1797864" cy="210250"/>
    <xdr:sp macro="" textlink="">
      <xdr:nvSpPr>
        <xdr:cNvPr id="3" name="2 CuadroTexto"/>
        <xdr:cNvSpPr txBox="1"/>
      </xdr:nvSpPr>
      <xdr:spPr>
        <a:xfrm>
          <a:off x="5416561" y="540085"/>
          <a:ext cx="1797864" cy="21025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ES" sz="800" b="1" i="0" u="none" strike="noStrike">
              <a:solidFill>
                <a:schemeClr val="tx1"/>
              </a:solidFill>
              <a:latin typeface="Arial" pitchFamily="34" charset="0"/>
              <a:ea typeface="+mn-ea"/>
              <a:cs typeface="Arial" pitchFamily="34" charset="0"/>
            </a:rPr>
            <a:t>TRIMESTRE: TERCERO DE 2015</a:t>
          </a:r>
          <a:r>
            <a:rPr lang="es-ES" sz="800">
              <a:latin typeface="Arial" pitchFamily="34" charset="0"/>
              <a:cs typeface="Arial" pitchFamily="34" charset="0"/>
            </a:rPr>
            <a:t> </a:t>
          </a:r>
          <a:endParaRPr lang="es-MX" sz="800" b="1">
            <a:latin typeface="Arial" pitchFamily="34" charset="0"/>
            <a:cs typeface="Arial" pitchFamily="34" charset="0"/>
          </a:endParaRPr>
        </a:p>
      </xdr:txBody>
    </xdr:sp>
    <xdr:clientData/>
  </xdr:oneCellAnchor>
  <xdr:oneCellAnchor>
    <xdr:from>
      <xdr:col>3</xdr:col>
      <xdr:colOff>157846</xdr:colOff>
      <xdr:row>0</xdr:row>
      <xdr:rowOff>57150</xdr:rowOff>
    </xdr:from>
    <xdr:ext cx="1007712" cy="254557"/>
    <xdr:sp macro="" textlink="">
      <xdr:nvSpPr>
        <xdr:cNvPr id="4" name="3 CuadroTexto"/>
        <xdr:cNvSpPr txBox="1"/>
      </xdr:nvSpPr>
      <xdr:spPr>
        <a:xfrm>
          <a:off x="8273146" y="57150"/>
          <a:ext cx="1007712"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ETCA-I-01-A</a:t>
          </a:r>
        </a:p>
      </xdr:txBody>
    </xdr:sp>
    <xdr:clientData/>
  </xdr:oneCellAnchor>
</xdr:wsDr>
</file>

<file path=xl/drawings/drawing20.xml><?xml version="1.0" encoding="utf-8"?>
<xdr:wsDr xmlns:xdr="http://schemas.openxmlformats.org/drawingml/2006/spreadsheetDrawing" xmlns:a="http://schemas.openxmlformats.org/drawingml/2006/main">
  <xdr:twoCellAnchor editAs="oneCell">
    <xdr:from>
      <xdr:col>9</xdr:col>
      <xdr:colOff>647700</xdr:colOff>
      <xdr:row>69</xdr:row>
      <xdr:rowOff>133350</xdr:rowOff>
    </xdr:from>
    <xdr:to>
      <xdr:col>14</xdr:col>
      <xdr:colOff>581025</xdr:colOff>
      <xdr:row>118</xdr:row>
      <xdr:rowOff>96982</xdr:rowOff>
    </xdr:to>
    <xdr:pic>
      <xdr:nvPicPr>
        <xdr:cNvPr id="16" name="Imagen 7"/>
        <xdr:cNvPicPr>
          <a:picLocks noChangeAspect="1"/>
        </xdr:cNvPicPr>
      </xdr:nvPicPr>
      <xdr:blipFill>
        <a:blip xmlns:r="http://schemas.openxmlformats.org/officeDocument/2006/relationships" r:embed="rId1" cstate="print"/>
        <a:srcRect/>
        <a:stretch>
          <a:fillRect/>
        </a:stretch>
      </xdr:blipFill>
      <xdr:spPr bwMode="auto">
        <a:xfrm>
          <a:off x="5953125" y="12239625"/>
          <a:ext cx="3781425" cy="2028825"/>
        </a:xfrm>
        <a:prstGeom prst="rect">
          <a:avLst/>
        </a:prstGeom>
        <a:noFill/>
        <a:ln w="9525">
          <a:noFill/>
          <a:miter lim="800000"/>
          <a:headEnd/>
          <a:tailEnd/>
        </a:ln>
      </xdr:spPr>
    </xdr:pic>
    <xdr:clientData/>
  </xdr:twoCellAnchor>
  <xdr:twoCellAnchor>
    <xdr:from>
      <xdr:col>2</xdr:col>
      <xdr:colOff>1581151</xdr:colOff>
      <xdr:row>0</xdr:row>
      <xdr:rowOff>76200</xdr:rowOff>
    </xdr:from>
    <xdr:to>
      <xdr:col>15</xdr:col>
      <xdr:colOff>66675</xdr:colOff>
      <xdr:row>3</xdr:row>
      <xdr:rowOff>85725</xdr:rowOff>
    </xdr:to>
    <xdr:sp macro="" textlink="">
      <xdr:nvSpPr>
        <xdr:cNvPr id="32" name="Text Box 1"/>
        <xdr:cNvSpPr txBox="1">
          <a:spLocks noChangeArrowheads="1"/>
        </xdr:cNvSpPr>
      </xdr:nvSpPr>
      <xdr:spPr bwMode="auto">
        <a:xfrm>
          <a:off x="2000251" y="76200"/>
          <a:ext cx="8153399" cy="419100"/>
        </a:xfrm>
        <a:prstGeom prst="rect">
          <a:avLst/>
        </a:prstGeom>
        <a:solidFill>
          <a:srgbClr val="FFFFFF"/>
        </a:solidFill>
        <a:ln w="9525">
          <a:noFill/>
          <a:miter lim="800000"/>
          <a:headEnd/>
          <a:tailEnd/>
        </a:ln>
      </xdr:spPr>
      <xdr:txBody>
        <a:bodyPr vertOverflow="clip" wrap="square" lIns="27432" tIns="22860" rIns="0" bIns="0" anchor="t" upright="1"/>
        <a:lstStyle/>
        <a:p>
          <a:pPr algn="ctr" rtl="1">
            <a:defRPr sz="1000"/>
          </a:pPr>
          <a:endParaRPr lang="es-MX" sz="1000" b="1" i="0" strike="noStrike">
            <a:solidFill>
              <a:srgbClr val="000000"/>
            </a:solidFill>
            <a:latin typeface="Arial"/>
            <a:cs typeface="Arial"/>
          </a:endParaRPr>
        </a:p>
        <a:p>
          <a:pPr algn="ctr" rtl="1">
            <a:defRPr sz="1000"/>
          </a:pPr>
          <a:r>
            <a:rPr lang="es-MX" sz="1000" b="1" i="0" strike="noStrike">
              <a:solidFill>
                <a:srgbClr val="000000"/>
              </a:solidFill>
              <a:latin typeface="Arial"/>
              <a:cs typeface="Arial"/>
            </a:rPr>
            <a:t> GOBIERNO DEL ESTADO DE SONORA</a:t>
          </a:r>
        </a:p>
        <a:p>
          <a:pPr algn="ctr" rtl="1">
            <a:defRPr sz="1000"/>
          </a:pPr>
          <a:r>
            <a:rPr lang="es-MX" sz="1000" b="1" i="0" strike="noStrike">
              <a:solidFill>
                <a:srgbClr val="000000"/>
              </a:solidFill>
              <a:latin typeface="Arial"/>
              <a:cs typeface="Arial"/>
            </a:rPr>
            <a:t>   FICHA TÉCNICA PARA SEGUIMIENTO</a:t>
          </a:r>
          <a:r>
            <a:rPr lang="es-MX" sz="1000" b="1" i="0" strike="noStrike" baseline="0">
              <a:solidFill>
                <a:srgbClr val="000000"/>
              </a:solidFill>
              <a:latin typeface="Arial"/>
              <a:cs typeface="Arial"/>
            </a:rPr>
            <a:t> Y EVALUACIÓN DE INDICADORES DE PROYECTOS Y PROCESOS</a:t>
          </a:r>
          <a:endParaRPr lang="es-MX" sz="1000" b="1" i="0" strike="noStrike">
            <a:solidFill>
              <a:srgbClr val="000000"/>
            </a:solidFill>
            <a:latin typeface="Arial"/>
            <a:cs typeface="Arial"/>
          </a:endParaRPr>
        </a:p>
      </xdr:txBody>
    </xdr:sp>
    <xdr:clientData/>
  </xdr:twoCellAnchor>
  <xdr:twoCellAnchor>
    <xdr:from>
      <xdr:col>2</xdr:col>
      <xdr:colOff>609600</xdr:colOff>
      <xdr:row>74</xdr:row>
      <xdr:rowOff>66676</xdr:rowOff>
    </xdr:from>
    <xdr:to>
      <xdr:col>2</xdr:col>
      <xdr:colOff>1209675</xdr:colOff>
      <xdr:row>75</xdr:row>
      <xdr:rowOff>114301</xdr:rowOff>
    </xdr:to>
    <xdr:sp macro="" textlink="">
      <xdr:nvSpPr>
        <xdr:cNvPr id="35" name="CuadroTexto 18"/>
        <xdr:cNvSpPr txBox="1"/>
      </xdr:nvSpPr>
      <xdr:spPr>
        <a:xfrm>
          <a:off x="1028700" y="13792201"/>
          <a:ext cx="600075"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800"/>
            <a:t>Cumplida</a:t>
          </a:r>
        </a:p>
      </xdr:txBody>
    </xdr:sp>
    <xdr:clientData/>
  </xdr:twoCellAnchor>
  <xdr:twoCellAnchor>
    <xdr:from>
      <xdr:col>2</xdr:col>
      <xdr:colOff>438150</xdr:colOff>
      <xdr:row>74</xdr:row>
      <xdr:rowOff>142875</xdr:rowOff>
    </xdr:from>
    <xdr:to>
      <xdr:col>2</xdr:col>
      <xdr:colOff>657225</xdr:colOff>
      <xdr:row>75</xdr:row>
      <xdr:rowOff>57150</xdr:rowOff>
    </xdr:to>
    <xdr:sp macro="" textlink="">
      <xdr:nvSpPr>
        <xdr:cNvPr id="36" name="Rectángulo 16"/>
        <xdr:cNvSpPr/>
      </xdr:nvSpPr>
      <xdr:spPr>
        <a:xfrm>
          <a:off x="857250" y="13868400"/>
          <a:ext cx="219075" cy="7620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MX"/>
        </a:p>
      </xdr:txBody>
    </xdr:sp>
    <xdr:clientData/>
  </xdr:twoCellAnchor>
  <xdr:twoCellAnchor>
    <xdr:from>
      <xdr:col>2</xdr:col>
      <xdr:colOff>590550</xdr:colOff>
      <xdr:row>75</xdr:row>
      <xdr:rowOff>114299</xdr:rowOff>
    </xdr:from>
    <xdr:to>
      <xdr:col>2</xdr:col>
      <xdr:colOff>1276350</xdr:colOff>
      <xdr:row>77</xdr:row>
      <xdr:rowOff>0</xdr:rowOff>
    </xdr:to>
    <xdr:sp macro="" textlink="">
      <xdr:nvSpPr>
        <xdr:cNvPr id="37" name="CuadroTexto 21"/>
        <xdr:cNvSpPr txBox="1"/>
      </xdr:nvSpPr>
      <xdr:spPr>
        <a:xfrm>
          <a:off x="1009650" y="14001749"/>
          <a:ext cx="685800" cy="209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800"/>
            <a:t>En proceso</a:t>
          </a:r>
        </a:p>
      </xdr:txBody>
    </xdr:sp>
    <xdr:clientData/>
  </xdr:twoCellAnchor>
  <xdr:twoCellAnchor>
    <xdr:from>
      <xdr:col>2</xdr:col>
      <xdr:colOff>428625</xdr:colOff>
      <xdr:row>76</xdr:row>
      <xdr:rowOff>19050</xdr:rowOff>
    </xdr:from>
    <xdr:to>
      <xdr:col>2</xdr:col>
      <xdr:colOff>647700</xdr:colOff>
      <xdr:row>76</xdr:row>
      <xdr:rowOff>95250</xdr:rowOff>
    </xdr:to>
    <xdr:sp macro="" textlink="">
      <xdr:nvSpPr>
        <xdr:cNvPr id="38" name="Rectángulo 19"/>
        <xdr:cNvSpPr/>
      </xdr:nvSpPr>
      <xdr:spPr>
        <a:xfrm>
          <a:off x="847725" y="14068425"/>
          <a:ext cx="219075" cy="76200"/>
        </a:xfrm>
        <a:prstGeom prst="rect">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MX"/>
        </a:p>
      </xdr:txBody>
    </xdr:sp>
    <xdr:clientData/>
  </xdr:twoCellAnchor>
  <xdr:twoCellAnchor>
    <xdr:from>
      <xdr:col>11</xdr:col>
      <xdr:colOff>219075</xdr:colOff>
      <xdr:row>73</xdr:row>
      <xdr:rowOff>19050</xdr:rowOff>
    </xdr:from>
    <xdr:to>
      <xdr:col>11</xdr:col>
      <xdr:colOff>352425</xdr:colOff>
      <xdr:row>74</xdr:row>
      <xdr:rowOff>9525</xdr:rowOff>
    </xdr:to>
    <xdr:sp macro="" textlink="">
      <xdr:nvSpPr>
        <xdr:cNvPr id="39" name="CuadroTexto 24"/>
        <xdr:cNvSpPr txBox="1"/>
      </xdr:nvSpPr>
      <xdr:spPr>
        <a:xfrm>
          <a:off x="7210425" y="13582650"/>
          <a:ext cx="133350"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11</xdr:col>
      <xdr:colOff>552450</xdr:colOff>
      <xdr:row>72</xdr:row>
      <xdr:rowOff>133349</xdr:rowOff>
    </xdr:from>
    <xdr:to>
      <xdr:col>12</xdr:col>
      <xdr:colOff>190500</xdr:colOff>
      <xdr:row>74</xdr:row>
      <xdr:rowOff>9524</xdr:rowOff>
    </xdr:to>
    <xdr:sp macro="" textlink="">
      <xdr:nvSpPr>
        <xdr:cNvPr id="40" name="CuadroTexto 25"/>
        <xdr:cNvSpPr txBox="1"/>
      </xdr:nvSpPr>
      <xdr:spPr>
        <a:xfrm>
          <a:off x="7543800" y="13535024"/>
          <a:ext cx="390525"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12</xdr:col>
      <xdr:colOff>428625</xdr:colOff>
      <xdr:row>73</xdr:row>
      <xdr:rowOff>0</xdr:rowOff>
    </xdr:from>
    <xdr:to>
      <xdr:col>12</xdr:col>
      <xdr:colOff>571500</xdr:colOff>
      <xdr:row>73</xdr:row>
      <xdr:rowOff>133350</xdr:rowOff>
    </xdr:to>
    <xdr:sp macro="" textlink="">
      <xdr:nvSpPr>
        <xdr:cNvPr id="41" name="CuadroTexto 26"/>
        <xdr:cNvSpPr txBox="1"/>
      </xdr:nvSpPr>
      <xdr:spPr>
        <a:xfrm>
          <a:off x="8172450" y="13563600"/>
          <a:ext cx="142875" cy="133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14</xdr:col>
      <xdr:colOff>38100</xdr:colOff>
      <xdr:row>73</xdr:row>
      <xdr:rowOff>9525</xdr:rowOff>
    </xdr:from>
    <xdr:to>
      <xdr:col>14</xdr:col>
      <xdr:colOff>209550</xdr:colOff>
      <xdr:row>73</xdr:row>
      <xdr:rowOff>152400</xdr:rowOff>
    </xdr:to>
    <xdr:sp macro="" textlink="">
      <xdr:nvSpPr>
        <xdr:cNvPr id="42" name="CuadroTexto 28"/>
        <xdr:cNvSpPr txBox="1"/>
      </xdr:nvSpPr>
      <xdr:spPr>
        <a:xfrm>
          <a:off x="9239250" y="13573125"/>
          <a:ext cx="171450" cy="142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15</xdr:col>
      <xdr:colOff>238125</xdr:colOff>
      <xdr:row>73</xdr:row>
      <xdr:rowOff>19050</xdr:rowOff>
    </xdr:from>
    <xdr:to>
      <xdr:col>15</xdr:col>
      <xdr:colOff>390525</xdr:colOff>
      <xdr:row>73</xdr:row>
      <xdr:rowOff>142875</xdr:rowOff>
    </xdr:to>
    <xdr:sp macro="" textlink="">
      <xdr:nvSpPr>
        <xdr:cNvPr id="43" name="CuadroTexto 29"/>
        <xdr:cNvSpPr txBox="1"/>
      </xdr:nvSpPr>
      <xdr:spPr>
        <a:xfrm>
          <a:off x="10325100" y="13582650"/>
          <a:ext cx="15240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editAs="oneCell">
    <xdr:from>
      <xdr:col>9</xdr:col>
      <xdr:colOff>647700</xdr:colOff>
      <xdr:row>64</xdr:row>
      <xdr:rowOff>133350</xdr:rowOff>
    </xdr:from>
    <xdr:to>
      <xdr:col>14</xdr:col>
      <xdr:colOff>533400</xdr:colOff>
      <xdr:row>117</xdr:row>
      <xdr:rowOff>248516</xdr:rowOff>
    </xdr:to>
    <xdr:pic>
      <xdr:nvPicPr>
        <xdr:cNvPr id="44" name="Imagen 7"/>
        <xdr:cNvPicPr>
          <a:picLocks noChangeAspect="1"/>
        </xdr:cNvPicPr>
      </xdr:nvPicPr>
      <xdr:blipFill>
        <a:blip xmlns:r="http://schemas.openxmlformats.org/officeDocument/2006/relationships" r:embed="rId1" cstate="print"/>
        <a:srcRect/>
        <a:stretch>
          <a:fillRect/>
        </a:stretch>
      </xdr:blipFill>
      <xdr:spPr bwMode="auto">
        <a:xfrm>
          <a:off x="5953125" y="12239625"/>
          <a:ext cx="3781425" cy="2028825"/>
        </a:xfrm>
        <a:prstGeom prst="rect">
          <a:avLst/>
        </a:prstGeom>
        <a:noFill/>
        <a:ln w="9525">
          <a:noFill/>
          <a:miter lim="800000"/>
          <a:headEnd/>
          <a:tailEnd/>
        </a:ln>
      </xdr:spPr>
    </xdr:pic>
    <xdr:clientData/>
  </xdr:twoCellAnchor>
  <xdr:oneCellAnchor>
    <xdr:from>
      <xdr:col>15</xdr:col>
      <xdr:colOff>64112</xdr:colOff>
      <xdr:row>0</xdr:row>
      <xdr:rowOff>108239</xdr:rowOff>
    </xdr:from>
    <xdr:ext cx="1222708" cy="257174"/>
    <xdr:sp macro="" textlink="">
      <xdr:nvSpPr>
        <xdr:cNvPr id="17" name="16 CuadroTexto"/>
        <xdr:cNvSpPr txBox="1"/>
      </xdr:nvSpPr>
      <xdr:spPr>
        <a:xfrm>
          <a:off x="11429169" y="108239"/>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000" b="1">
              <a:latin typeface="Arial" pitchFamily="34" charset="0"/>
              <a:cs typeface="Arial" pitchFamily="34" charset="0"/>
            </a:rPr>
            <a:t>ETCA-III-13</a:t>
          </a:r>
        </a:p>
      </xdr:txBody>
    </xdr:sp>
    <xdr:clientData/>
  </xdr:oneCellAnchor>
  <xdr:oneCellAnchor>
    <xdr:from>
      <xdr:col>14</xdr:col>
      <xdr:colOff>65431</xdr:colOff>
      <xdr:row>3</xdr:row>
      <xdr:rowOff>94817</xdr:rowOff>
    </xdr:from>
    <xdr:ext cx="2137124" cy="239809"/>
    <xdr:sp macro="" textlink="">
      <xdr:nvSpPr>
        <xdr:cNvPr id="18" name="17 CuadroTexto"/>
        <xdr:cNvSpPr txBox="1"/>
      </xdr:nvSpPr>
      <xdr:spPr>
        <a:xfrm>
          <a:off x="10672817" y="614362"/>
          <a:ext cx="2137124" cy="23980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000" b="1">
              <a:latin typeface="Arial" pitchFamily="34" charset="0"/>
              <a:cs typeface="Arial" pitchFamily="34" charset="0"/>
            </a:rPr>
            <a:t>TRIMESTRE: PRIMERO DE 2015</a:t>
          </a:r>
        </a:p>
      </xdr:txBody>
    </xdr:sp>
    <xdr:clientData/>
  </xdr:oneCellAnchor>
  <xdr:oneCellAnchor>
    <xdr:from>
      <xdr:col>1</xdr:col>
      <xdr:colOff>6916450</xdr:colOff>
      <xdr:row>107</xdr:row>
      <xdr:rowOff>108239</xdr:rowOff>
    </xdr:from>
    <xdr:ext cx="1222708" cy="257174"/>
    <xdr:sp macro="" textlink="">
      <xdr:nvSpPr>
        <xdr:cNvPr id="19" name="18 CuadroTexto"/>
        <xdr:cNvSpPr txBox="1"/>
      </xdr:nvSpPr>
      <xdr:spPr>
        <a:xfrm>
          <a:off x="7674120" y="18119148"/>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000" b="1">
              <a:latin typeface="Arial" pitchFamily="34" charset="0"/>
              <a:cs typeface="Arial" pitchFamily="34" charset="0"/>
            </a:rPr>
            <a:t>ETCA-III-13</a:t>
          </a:r>
        </a:p>
      </xdr:txBody>
    </xdr:sp>
    <xdr:clientData/>
  </xdr:oneCellAnchor>
  <xdr:oneCellAnchor>
    <xdr:from>
      <xdr:col>1</xdr:col>
      <xdr:colOff>6246673</xdr:colOff>
      <xdr:row>111</xdr:row>
      <xdr:rowOff>10824</xdr:rowOff>
    </xdr:from>
    <xdr:ext cx="1951816" cy="239809"/>
    <xdr:sp macro="" textlink="">
      <xdr:nvSpPr>
        <xdr:cNvPr id="20" name="19 CuadroTexto"/>
        <xdr:cNvSpPr txBox="1"/>
      </xdr:nvSpPr>
      <xdr:spPr>
        <a:xfrm>
          <a:off x="7004343" y="18671165"/>
          <a:ext cx="1951816" cy="23980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000" b="1">
              <a:latin typeface="Arial" pitchFamily="34" charset="0"/>
              <a:cs typeface="Arial" pitchFamily="34" charset="0"/>
            </a:rPr>
            <a:t>TRIMESTRE: TERCERO 2015</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2</xdr:col>
      <xdr:colOff>1318931</xdr:colOff>
      <xdr:row>3</xdr:row>
      <xdr:rowOff>152400</xdr:rowOff>
    </xdr:from>
    <xdr:ext cx="2363789" cy="254557"/>
    <xdr:sp macro="" textlink="">
      <xdr:nvSpPr>
        <xdr:cNvPr id="4" name="3 CuadroTexto"/>
        <xdr:cNvSpPr txBox="1"/>
      </xdr:nvSpPr>
      <xdr:spPr>
        <a:xfrm>
          <a:off x="5919506" y="733425"/>
          <a:ext cx="236378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TRIMESTRE: TERCERO DE 2015</a:t>
          </a:r>
        </a:p>
      </xdr:txBody>
    </xdr:sp>
    <xdr:clientData/>
  </xdr:oneCellAnchor>
  <xdr:oneCellAnchor>
    <xdr:from>
      <xdr:col>3</xdr:col>
      <xdr:colOff>836059</xdr:colOff>
      <xdr:row>0</xdr:row>
      <xdr:rowOff>152400</xdr:rowOff>
    </xdr:from>
    <xdr:ext cx="937180" cy="254557"/>
    <xdr:sp macro="" textlink="">
      <xdr:nvSpPr>
        <xdr:cNvPr id="6" name="5 CuadroTexto"/>
        <xdr:cNvSpPr txBox="1"/>
      </xdr:nvSpPr>
      <xdr:spPr>
        <a:xfrm>
          <a:off x="7379734" y="152400"/>
          <a:ext cx="93718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ETCA-III-14</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3</xdr:col>
      <xdr:colOff>1019175</xdr:colOff>
      <xdr:row>0</xdr:row>
      <xdr:rowOff>38100</xdr:rowOff>
    </xdr:from>
    <xdr:ext cx="1222708" cy="257174"/>
    <xdr:sp macro="" textlink="">
      <xdr:nvSpPr>
        <xdr:cNvPr id="3" name="2 CuadroTexto"/>
        <xdr:cNvSpPr txBox="1"/>
      </xdr:nvSpPr>
      <xdr:spPr>
        <a:xfrm>
          <a:off x="7105650" y="3810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ETCA-IV-16</a:t>
          </a:r>
        </a:p>
      </xdr:txBody>
    </xdr:sp>
    <xdr:clientData/>
  </xdr:oneCellAnchor>
  <xdr:oneCellAnchor>
    <xdr:from>
      <xdr:col>2</xdr:col>
      <xdr:colOff>2199197</xdr:colOff>
      <xdr:row>3</xdr:row>
      <xdr:rowOff>171450</xdr:rowOff>
    </xdr:from>
    <xdr:ext cx="2363789" cy="254557"/>
    <xdr:sp macro="" textlink="">
      <xdr:nvSpPr>
        <xdr:cNvPr id="4" name="3 CuadroTexto"/>
        <xdr:cNvSpPr txBox="1"/>
      </xdr:nvSpPr>
      <xdr:spPr>
        <a:xfrm>
          <a:off x="5990147" y="752475"/>
          <a:ext cx="236378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TERCERO DE 2015</a:t>
          </a:r>
          <a:endParaRPr lang="es-MX" sz="1100" b="1">
            <a:latin typeface="Arial" pitchFamily="34" charset="0"/>
            <a:cs typeface="Arial" pitchFamily="34" charset="0"/>
          </a:endParaRP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3</xdr:col>
      <xdr:colOff>8447</xdr:colOff>
      <xdr:row>4</xdr:row>
      <xdr:rowOff>0</xdr:rowOff>
    </xdr:from>
    <xdr:ext cx="2363789" cy="254557"/>
    <xdr:sp macro="" textlink="">
      <xdr:nvSpPr>
        <xdr:cNvPr id="2" name="1 CuadroTexto"/>
        <xdr:cNvSpPr txBox="1"/>
      </xdr:nvSpPr>
      <xdr:spPr>
        <a:xfrm>
          <a:off x="4847147" y="781050"/>
          <a:ext cx="236378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TRIMESTRE: TERCERO DE 2015</a:t>
          </a:r>
        </a:p>
      </xdr:txBody>
    </xdr:sp>
    <xdr:clientData/>
  </xdr:oneCellAnchor>
  <xdr:twoCellAnchor>
    <xdr:from>
      <xdr:col>2</xdr:col>
      <xdr:colOff>238125</xdr:colOff>
      <xdr:row>1</xdr:row>
      <xdr:rowOff>161925</xdr:rowOff>
    </xdr:from>
    <xdr:to>
      <xdr:col>3</xdr:col>
      <xdr:colOff>278730</xdr:colOff>
      <xdr:row>38</xdr:row>
      <xdr:rowOff>75229</xdr:rowOff>
    </xdr:to>
    <xdr:sp macro="" textlink="">
      <xdr:nvSpPr>
        <xdr:cNvPr id="3" name="2 CuadroTexto"/>
        <xdr:cNvSpPr txBox="1"/>
      </xdr:nvSpPr>
      <xdr:spPr>
        <a:xfrm rot="17905503">
          <a:off x="435125" y="3212950"/>
          <a:ext cx="7542829" cy="1821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8800"/>
            <a:t>NO APLICA</a:t>
          </a:r>
        </a:p>
        <a:p>
          <a:endParaRPr lang="en-US" sz="20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3</xdr:col>
      <xdr:colOff>19050</xdr:colOff>
      <xdr:row>0</xdr:row>
      <xdr:rowOff>38100</xdr:rowOff>
    </xdr:from>
    <xdr:ext cx="1066800" cy="254557"/>
    <xdr:sp macro="" textlink="">
      <xdr:nvSpPr>
        <xdr:cNvPr id="2" name="1 CuadroTexto"/>
        <xdr:cNvSpPr txBox="1"/>
      </xdr:nvSpPr>
      <xdr:spPr>
        <a:xfrm>
          <a:off x="5495925" y="38100"/>
          <a:ext cx="106680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ETCA-I-01-B</a:t>
          </a:r>
        </a:p>
      </xdr:txBody>
    </xdr:sp>
    <xdr:clientData/>
  </xdr:oneCellAnchor>
  <xdr:oneCellAnchor>
    <xdr:from>
      <xdr:col>1</xdr:col>
      <xdr:colOff>4056572</xdr:colOff>
      <xdr:row>3</xdr:row>
      <xdr:rowOff>114300</xdr:rowOff>
    </xdr:from>
    <xdr:ext cx="2363789" cy="254557"/>
    <xdr:sp macro="" textlink="">
      <xdr:nvSpPr>
        <xdr:cNvPr id="4" name="3 CuadroTexto"/>
        <xdr:cNvSpPr txBox="1"/>
      </xdr:nvSpPr>
      <xdr:spPr>
        <a:xfrm>
          <a:off x="4247072" y="685800"/>
          <a:ext cx="236378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TRIMESTRE: TERCERO DE 2015</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200025</xdr:colOff>
      <xdr:row>3</xdr:row>
      <xdr:rowOff>142875</xdr:rowOff>
    </xdr:from>
    <xdr:ext cx="184731" cy="264560"/>
    <xdr:sp macro="" textlink="">
      <xdr:nvSpPr>
        <xdr:cNvPr id="2" name="1 CuadroTexto"/>
        <xdr:cNvSpPr txBox="1"/>
      </xdr:nvSpPr>
      <xdr:spPr>
        <a:xfrm>
          <a:off x="390525"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468658</xdr:colOff>
      <xdr:row>0</xdr:row>
      <xdr:rowOff>47625</xdr:rowOff>
    </xdr:from>
    <xdr:ext cx="858825" cy="254557"/>
    <xdr:sp macro="" textlink="">
      <xdr:nvSpPr>
        <xdr:cNvPr id="4" name="3 CuadroTexto"/>
        <xdr:cNvSpPr txBox="1"/>
      </xdr:nvSpPr>
      <xdr:spPr>
        <a:xfrm>
          <a:off x="6059833" y="47625"/>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ETCA-I-02</a:t>
          </a:r>
        </a:p>
      </xdr:txBody>
    </xdr:sp>
    <xdr:clientData/>
  </xdr:oneCellAnchor>
  <xdr:oneCellAnchor>
    <xdr:from>
      <xdr:col>3</xdr:col>
      <xdr:colOff>685800</xdr:colOff>
      <xdr:row>3</xdr:row>
      <xdr:rowOff>114300</xdr:rowOff>
    </xdr:from>
    <xdr:ext cx="2363789" cy="254557"/>
    <xdr:sp macro="" textlink="">
      <xdr:nvSpPr>
        <xdr:cNvPr id="5" name="4 CuadroTexto"/>
        <xdr:cNvSpPr txBox="1"/>
      </xdr:nvSpPr>
      <xdr:spPr>
        <a:xfrm>
          <a:off x="5819775" y="704850"/>
          <a:ext cx="236378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r>
            <a:rPr lang="es-MX" sz="1100" b="1">
              <a:solidFill>
                <a:schemeClr val="tx1"/>
              </a:solidFill>
              <a:latin typeface="Arial" pitchFamily="34" charset="0"/>
              <a:ea typeface="+mn-ea"/>
              <a:cs typeface="Arial" pitchFamily="34" charset="0"/>
            </a:rPr>
            <a:t>TRIMESTRE: TERCERO DE 2015</a:t>
          </a:r>
          <a:endParaRPr lang="es-ES">
            <a:latin typeface="Arial" pitchFamily="34" charset="0"/>
            <a:cs typeface="Arial" pitchFamily="34" charset="0"/>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5" name="4 CuadroTexto"/>
        <xdr:cNvSpPr txBox="1"/>
      </xdr:nvSpPr>
      <xdr:spPr>
        <a:xfrm>
          <a:off x="3571875"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154333</xdr:colOff>
      <xdr:row>0</xdr:row>
      <xdr:rowOff>38100</xdr:rowOff>
    </xdr:from>
    <xdr:ext cx="858825" cy="254557"/>
    <xdr:sp macro="" textlink="">
      <xdr:nvSpPr>
        <xdr:cNvPr id="7" name="6 CuadroTexto"/>
        <xdr:cNvSpPr txBox="1"/>
      </xdr:nvSpPr>
      <xdr:spPr>
        <a:xfrm>
          <a:off x="6678958" y="3810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ETCA-I-03</a:t>
          </a:r>
        </a:p>
      </xdr:txBody>
    </xdr:sp>
    <xdr:clientData/>
  </xdr:oneCellAnchor>
  <xdr:oneCellAnchor>
    <xdr:from>
      <xdr:col>0</xdr:col>
      <xdr:colOff>5266247</xdr:colOff>
      <xdr:row>3</xdr:row>
      <xdr:rowOff>85725</xdr:rowOff>
    </xdr:from>
    <xdr:ext cx="2363789" cy="254557"/>
    <xdr:sp macro="" textlink="">
      <xdr:nvSpPr>
        <xdr:cNvPr id="9" name="8 CuadroTexto"/>
        <xdr:cNvSpPr txBox="1"/>
      </xdr:nvSpPr>
      <xdr:spPr>
        <a:xfrm>
          <a:off x="5266247" y="676275"/>
          <a:ext cx="236378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TRIMESTRE: TERCERO DE 2015</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1 CuadroTexto"/>
        <xdr:cNvSpPr txBox="1"/>
      </xdr:nvSpPr>
      <xdr:spPr>
        <a:xfrm>
          <a:off x="76200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592483</xdr:colOff>
      <xdr:row>0</xdr:row>
      <xdr:rowOff>95250</xdr:rowOff>
    </xdr:from>
    <xdr:ext cx="858825" cy="254557"/>
    <xdr:sp macro="" textlink="">
      <xdr:nvSpPr>
        <xdr:cNvPr id="4" name="3 CuadroTexto"/>
        <xdr:cNvSpPr txBox="1"/>
      </xdr:nvSpPr>
      <xdr:spPr>
        <a:xfrm>
          <a:off x="6317008" y="9525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ETCA-I-04</a:t>
          </a:r>
        </a:p>
      </xdr:txBody>
    </xdr:sp>
    <xdr:clientData/>
  </xdr:oneCellAnchor>
  <xdr:oneCellAnchor>
    <xdr:from>
      <xdr:col>3</xdr:col>
      <xdr:colOff>722370</xdr:colOff>
      <xdr:row>3</xdr:row>
      <xdr:rowOff>133350</xdr:rowOff>
    </xdr:from>
    <xdr:ext cx="2449966" cy="254557"/>
    <xdr:sp macro="" textlink="">
      <xdr:nvSpPr>
        <xdr:cNvPr id="5" name="4 CuadroTexto"/>
        <xdr:cNvSpPr txBox="1"/>
      </xdr:nvSpPr>
      <xdr:spPr>
        <a:xfrm>
          <a:off x="4922895" y="704850"/>
          <a:ext cx="244996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TRIMESTRE: TERCERO DEL 2015</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1 CuadroTexto"/>
        <xdr:cNvSpPr txBox="1"/>
      </xdr:nvSpPr>
      <xdr:spPr>
        <a:xfrm>
          <a:off x="125730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363883</xdr:colOff>
      <xdr:row>0</xdr:row>
      <xdr:rowOff>142875</xdr:rowOff>
    </xdr:from>
    <xdr:ext cx="858825" cy="254557"/>
    <xdr:sp macro="" textlink="">
      <xdr:nvSpPr>
        <xdr:cNvPr id="4" name="3 CuadroTexto"/>
        <xdr:cNvSpPr txBox="1"/>
      </xdr:nvSpPr>
      <xdr:spPr>
        <a:xfrm>
          <a:off x="6955183" y="142875"/>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ETCA-I-05</a:t>
          </a:r>
        </a:p>
      </xdr:txBody>
    </xdr:sp>
    <xdr:clientData/>
  </xdr:oneCellAnchor>
  <xdr:oneCellAnchor>
    <xdr:from>
      <xdr:col>3</xdr:col>
      <xdr:colOff>303722</xdr:colOff>
      <xdr:row>5</xdr:row>
      <xdr:rowOff>114300</xdr:rowOff>
    </xdr:from>
    <xdr:ext cx="2363789" cy="254557"/>
    <xdr:sp macro="" textlink="">
      <xdr:nvSpPr>
        <xdr:cNvPr id="5" name="4 CuadroTexto"/>
        <xdr:cNvSpPr txBox="1"/>
      </xdr:nvSpPr>
      <xdr:spPr>
        <a:xfrm>
          <a:off x="5675822" y="1104900"/>
          <a:ext cx="236378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TRIMESTRE: TERCERO DE 2015</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1 CuadroTexto"/>
        <xdr:cNvSpPr txBox="1"/>
      </xdr:nvSpPr>
      <xdr:spPr>
        <a:xfrm>
          <a:off x="53911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792508</xdr:colOff>
      <xdr:row>0</xdr:row>
      <xdr:rowOff>19050</xdr:rowOff>
    </xdr:from>
    <xdr:ext cx="858825" cy="254557"/>
    <xdr:sp macro="" textlink="">
      <xdr:nvSpPr>
        <xdr:cNvPr id="4" name="3 CuadroTexto"/>
        <xdr:cNvSpPr txBox="1"/>
      </xdr:nvSpPr>
      <xdr:spPr>
        <a:xfrm>
          <a:off x="6383683" y="1905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ETCA-I-06</a:t>
          </a:r>
        </a:p>
      </xdr:txBody>
    </xdr:sp>
    <xdr:clientData/>
  </xdr:oneCellAnchor>
  <xdr:oneCellAnchor>
    <xdr:from>
      <xdr:col>4</xdr:col>
      <xdr:colOff>151322</xdr:colOff>
      <xdr:row>3</xdr:row>
      <xdr:rowOff>95250</xdr:rowOff>
    </xdr:from>
    <xdr:ext cx="2363789" cy="254557"/>
    <xdr:sp macro="" textlink="">
      <xdr:nvSpPr>
        <xdr:cNvPr id="5" name="4 CuadroTexto"/>
        <xdr:cNvSpPr txBox="1"/>
      </xdr:nvSpPr>
      <xdr:spPr>
        <a:xfrm>
          <a:off x="5675822" y="685800"/>
          <a:ext cx="236378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TRIMESTRE: TERCERO DE 2015</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1 CuadroTexto"/>
        <xdr:cNvSpPr txBox="1"/>
      </xdr:nvSpPr>
      <xdr:spPr>
        <a:xfrm>
          <a:off x="952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249583</xdr:colOff>
      <xdr:row>0</xdr:row>
      <xdr:rowOff>47625</xdr:rowOff>
    </xdr:from>
    <xdr:ext cx="858825" cy="254557"/>
    <xdr:sp macro="" textlink="">
      <xdr:nvSpPr>
        <xdr:cNvPr id="4" name="3 CuadroTexto"/>
        <xdr:cNvSpPr txBox="1"/>
      </xdr:nvSpPr>
      <xdr:spPr>
        <a:xfrm>
          <a:off x="6240808" y="47625"/>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ETCA-I-07</a:t>
          </a:r>
        </a:p>
      </xdr:txBody>
    </xdr:sp>
    <xdr:clientData/>
  </xdr:oneCellAnchor>
  <xdr:oneCellAnchor>
    <xdr:from>
      <xdr:col>3</xdr:col>
      <xdr:colOff>1014111</xdr:colOff>
      <xdr:row>3</xdr:row>
      <xdr:rowOff>104775</xdr:rowOff>
    </xdr:from>
    <xdr:ext cx="2363789" cy="254557"/>
    <xdr:sp macro="" textlink="">
      <xdr:nvSpPr>
        <xdr:cNvPr id="5" name="4 CuadroTexto"/>
        <xdr:cNvSpPr txBox="1"/>
      </xdr:nvSpPr>
      <xdr:spPr>
        <a:xfrm>
          <a:off x="4747911" y="695325"/>
          <a:ext cx="236378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TRIMESTRE: TERCERO DE 2015</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erica%20Encinas/AppData/Roaming/Microsoft/Excel/PT%20Gastos%20x%20partida%20ppt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row r="3">
          <cell r="B3" t="str">
            <v xml:space="preserve"> PARTIDA PRESUPUESTAL</v>
          </cell>
          <cell r="C3" t="str">
            <v>DESCRIPCION</v>
          </cell>
          <cell r="D3" t="str">
            <v>PRESUPUESTO AUTORIZADO</v>
          </cell>
          <cell r="E3">
            <v>0</v>
          </cell>
          <cell r="F3">
            <v>0</v>
          </cell>
          <cell r="G3">
            <v>0</v>
          </cell>
          <cell r="H3" t="str">
            <v>COMPROMETIDO</v>
          </cell>
          <cell r="I3" t="str">
            <v>DEVENGADO</v>
          </cell>
          <cell r="J3" t="str">
            <v>EJERCIDO</v>
          </cell>
          <cell r="K3" t="str">
            <v>PAGADO</v>
          </cell>
          <cell r="L3" t="str">
            <v>DISPONIBLE P Comprometer</v>
          </cell>
          <cell r="M3" t="str">
            <v>CREDITO DISPONIBLE</v>
          </cell>
        </row>
        <row r="4">
          <cell r="B4">
            <v>0</v>
          </cell>
          <cell r="C4">
            <v>0</v>
          </cell>
          <cell r="D4" t="str">
            <v>APROBADO</v>
          </cell>
          <cell r="E4" t="str">
            <v>AMPLIACIONES</v>
          </cell>
          <cell r="F4" t="str">
            <v>DEDUCCIONES</v>
          </cell>
          <cell r="G4" t="str">
            <v>MODIFICADO</v>
          </cell>
          <cell r="H4">
            <v>0</v>
          </cell>
          <cell r="I4">
            <v>0</v>
          </cell>
          <cell r="J4">
            <v>0</v>
          </cell>
          <cell r="K4">
            <v>0</v>
          </cell>
          <cell r="L4">
            <v>0</v>
          </cell>
          <cell r="M4">
            <v>0</v>
          </cell>
        </row>
        <row r="5">
          <cell r="B5">
            <v>1000</v>
          </cell>
          <cell r="C5" t="str">
            <v>SERVICIOS PERSONALES</v>
          </cell>
          <cell r="D5">
            <v>21474408.129999995</v>
          </cell>
          <cell r="E5">
            <v>0</v>
          </cell>
          <cell r="F5">
            <v>0</v>
          </cell>
          <cell r="G5">
            <v>21474408.129999995</v>
          </cell>
          <cell r="H5">
            <v>20532256.680000003</v>
          </cell>
          <cell r="I5">
            <v>20532256.680000003</v>
          </cell>
          <cell r="J5">
            <v>20532256.680000003</v>
          </cell>
          <cell r="K5">
            <v>20532256.680000003</v>
          </cell>
          <cell r="L5">
            <v>942151.45000000019</v>
          </cell>
          <cell r="M5">
            <v>942151.45000000019</v>
          </cell>
        </row>
        <row r="6">
          <cell r="B6" t="str">
            <v>11301</v>
          </cell>
          <cell r="C6" t="str">
            <v>Sueldos</v>
          </cell>
          <cell r="D6">
            <v>5444965.6600000001</v>
          </cell>
          <cell r="E6">
            <v>0</v>
          </cell>
          <cell r="F6">
            <v>0</v>
          </cell>
          <cell r="G6">
            <v>5444965.6600000001</v>
          </cell>
          <cell r="H6">
            <v>5349218.26</v>
          </cell>
          <cell r="I6">
            <v>5349218.26</v>
          </cell>
          <cell r="J6">
            <v>5349218.26</v>
          </cell>
          <cell r="K6">
            <v>5349218.26</v>
          </cell>
          <cell r="L6">
            <v>95747.400000000373</v>
          </cell>
          <cell r="M6">
            <v>95747.400000000373</v>
          </cell>
        </row>
        <row r="7">
          <cell r="B7" t="str">
            <v>11303</v>
          </cell>
          <cell r="C7" t="str">
            <v>Remuneraciones Diversas</v>
          </cell>
          <cell r="D7">
            <v>1804239.54</v>
          </cell>
          <cell r="E7">
            <v>0</v>
          </cell>
          <cell r="F7">
            <v>0</v>
          </cell>
          <cell r="G7">
            <v>1804239.54</v>
          </cell>
          <cell r="H7">
            <v>1718192.7000000007</v>
          </cell>
          <cell r="I7">
            <v>1718192.7000000007</v>
          </cell>
          <cell r="J7">
            <v>1718192.7000000007</v>
          </cell>
          <cell r="K7">
            <v>1718192.7000000007</v>
          </cell>
          <cell r="L7">
            <v>86046.839999999385</v>
          </cell>
          <cell r="M7">
            <v>86046.839999999385</v>
          </cell>
        </row>
        <row r="8">
          <cell r="B8" t="str">
            <v>11305</v>
          </cell>
          <cell r="C8" t="str">
            <v>Compensaciones por Riesgos Profesionales</v>
          </cell>
          <cell r="D8">
            <v>0</v>
          </cell>
          <cell r="E8">
            <v>0</v>
          </cell>
          <cell r="F8">
            <v>0</v>
          </cell>
          <cell r="G8">
            <v>0</v>
          </cell>
          <cell r="H8">
            <v>0</v>
          </cell>
          <cell r="I8">
            <v>0</v>
          </cell>
          <cell r="J8">
            <v>0</v>
          </cell>
          <cell r="K8">
            <v>0</v>
          </cell>
          <cell r="L8">
            <v>0</v>
          </cell>
          <cell r="M8">
            <v>0</v>
          </cell>
        </row>
        <row r="9">
          <cell r="B9" t="str">
            <v>11306</v>
          </cell>
          <cell r="C9" t="str">
            <v>Riesgo Laboral</v>
          </cell>
          <cell r="D9">
            <v>4423021.57</v>
          </cell>
          <cell r="E9">
            <v>0</v>
          </cell>
          <cell r="F9">
            <v>0</v>
          </cell>
          <cell r="G9">
            <v>4423021.57</v>
          </cell>
          <cell r="H9">
            <v>5656271.3399999999</v>
          </cell>
          <cell r="I9">
            <v>5656271.3399999999</v>
          </cell>
          <cell r="J9">
            <v>5656271.3399999999</v>
          </cell>
          <cell r="K9">
            <v>5656271.3399999999</v>
          </cell>
          <cell r="L9">
            <v>-1233249.7699999996</v>
          </cell>
          <cell r="M9">
            <v>-1233249.7699999996</v>
          </cell>
        </row>
        <row r="10">
          <cell r="B10" t="str">
            <v>11307</v>
          </cell>
          <cell r="C10" t="str">
            <v>Ayuda Para Habitación</v>
          </cell>
          <cell r="D10">
            <v>1125296.6499999999</v>
          </cell>
          <cell r="E10">
            <v>0</v>
          </cell>
          <cell r="F10">
            <v>0</v>
          </cell>
          <cell r="G10">
            <v>1125296.6499999999</v>
          </cell>
          <cell r="H10">
            <v>1013033.58</v>
          </cell>
          <cell r="I10">
            <v>1013033.58</v>
          </cell>
          <cell r="J10">
            <v>1013033.58</v>
          </cell>
          <cell r="K10">
            <v>1013033.58</v>
          </cell>
          <cell r="L10">
            <v>112263.06999999995</v>
          </cell>
          <cell r="M10">
            <v>112263.06999999995</v>
          </cell>
        </row>
        <row r="11">
          <cell r="B11" t="str">
            <v>11310</v>
          </cell>
          <cell r="C11" t="str">
            <v>Ayuda Energía Electrica</v>
          </cell>
          <cell r="D11">
            <v>750198.79</v>
          </cell>
          <cell r="E11">
            <v>0</v>
          </cell>
          <cell r="F11">
            <v>0</v>
          </cell>
          <cell r="G11">
            <v>750198.79</v>
          </cell>
          <cell r="H11">
            <v>675356.80999999994</v>
          </cell>
          <cell r="I11">
            <v>675356.80999999994</v>
          </cell>
          <cell r="J11">
            <v>675356.80999999994</v>
          </cell>
          <cell r="K11">
            <v>675356.80999999994</v>
          </cell>
          <cell r="L11">
            <v>74841.980000000098</v>
          </cell>
          <cell r="M11">
            <v>74841.980000000098</v>
          </cell>
        </row>
        <row r="12">
          <cell r="B12" t="str">
            <v>13101</v>
          </cell>
          <cell r="C12" t="str">
            <v>Primas y Acred por Años de Servicio Eftvo Prestado</v>
          </cell>
          <cell r="D12">
            <v>175274.27</v>
          </cell>
          <cell r="E12">
            <v>0</v>
          </cell>
          <cell r="F12">
            <v>0</v>
          </cell>
          <cell r="G12">
            <v>175274.27</v>
          </cell>
          <cell r="H12">
            <v>55039.150000000009</v>
          </cell>
          <cell r="I12">
            <v>55039.150000000009</v>
          </cell>
          <cell r="J12">
            <v>55039.150000000009</v>
          </cell>
          <cell r="K12">
            <v>55039.150000000009</v>
          </cell>
          <cell r="L12">
            <v>120235.11999999998</v>
          </cell>
          <cell r="M12">
            <v>120235.11999999998</v>
          </cell>
        </row>
        <row r="13">
          <cell r="B13" t="str">
            <v>13201</v>
          </cell>
          <cell r="C13" t="str">
            <v>Prima Vacacional</v>
          </cell>
          <cell r="D13">
            <v>589735.42000000004</v>
          </cell>
          <cell r="E13">
            <v>0</v>
          </cell>
          <cell r="F13">
            <v>0</v>
          </cell>
          <cell r="G13">
            <v>589735.42000000004</v>
          </cell>
          <cell r="H13">
            <v>95431.53</v>
          </cell>
          <cell r="I13">
            <v>95431.53</v>
          </cell>
          <cell r="J13">
            <v>95431.53</v>
          </cell>
          <cell r="K13">
            <v>95431.53</v>
          </cell>
          <cell r="L13">
            <v>494303.89</v>
          </cell>
          <cell r="M13">
            <v>494303.89</v>
          </cell>
        </row>
        <row r="14">
          <cell r="B14" t="str">
            <v>13202</v>
          </cell>
          <cell r="C14" t="str">
            <v>Gratificaciones por Fin de Año</v>
          </cell>
          <cell r="D14">
            <v>1360110.87</v>
          </cell>
          <cell r="E14">
            <v>0</v>
          </cell>
          <cell r="F14">
            <v>0</v>
          </cell>
          <cell r="G14">
            <v>1360110.87</v>
          </cell>
          <cell r="H14">
            <v>200040.58000000002</v>
          </cell>
          <cell r="I14">
            <v>200040.58000000002</v>
          </cell>
          <cell r="J14">
            <v>200040.58000000002</v>
          </cell>
          <cell r="K14">
            <v>200040.58000000002</v>
          </cell>
          <cell r="L14">
            <v>1160070.29</v>
          </cell>
          <cell r="M14">
            <v>1160070.29</v>
          </cell>
        </row>
        <row r="15">
          <cell r="B15" t="str">
            <v>13203</v>
          </cell>
          <cell r="C15" t="str">
            <v>Compensaciones por Ajuste de Calendario</v>
          </cell>
          <cell r="D15">
            <v>0</v>
          </cell>
          <cell r="E15">
            <v>0</v>
          </cell>
          <cell r="F15">
            <v>0</v>
          </cell>
          <cell r="G15">
            <v>0</v>
          </cell>
          <cell r="H15">
            <v>0</v>
          </cell>
          <cell r="I15">
            <v>0</v>
          </cell>
          <cell r="J15">
            <v>0</v>
          </cell>
          <cell r="K15">
            <v>0</v>
          </cell>
          <cell r="L15">
            <v>0</v>
          </cell>
          <cell r="M15">
            <v>0</v>
          </cell>
        </row>
        <row r="16">
          <cell r="B16" t="str">
            <v>13204</v>
          </cell>
          <cell r="C16" t="str">
            <v>Compensacion por Bono Navideño</v>
          </cell>
          <cell r="D16">
            <v>0</v>
          </cell>
          <cell r="E16">
            <v>0</v>
          </cell>
          <cell r="F16">
            <v>0</v>
          </cell>
          <cell r="G16">
            <v>0</v>
          </cell>
          <cell r="H16">
            <v>0</v>
          </cell>
          <cell r="I16">
            <v>0</v>
          </cell>
          <cell r="J16">
            <v>0</v>
          </cell>
          <cell r="K16">
            <v>0</v>
          </cell>
          <cell r="L16">
            <v>0</v>
          </cell>
          <cell r="M16">
            <v>0</v>
          </cell>
        </row>
        <row r="17">
          <cell r="B17" t="str">
            <v>13403</v>
          </cell>
          <cell r="C17" t="str">
            <v>Estimulos al Personal de Confianza</v>
          </cell>
          <cell r="D17">
            <v>0</v>
          </cell>
          <cell r="E17">
            <v>0</v>
          </cell>
          <cell r="F17">
            <v>0</v>
          </cell>
          <cell r="G17">
            <v>0</v>
          </cell>
          <cell r="H17">
            <v>0</v>
          </cell>
          <cell r="I17">
            <v>0</v>
          </cell>
          <cell r="J17">
            <v>0</v>
          </cell>
          <cell r="K17">
            <v>0</v>
          </cell>
          <cell r="L17">
            <v>0</v>
          </cell>
          <cell r="M17">
            <v>0</v>
          </cell>
        </row>
        <row r="18">
          <cell r="B18" t="str">
            <v>14101</v>
          </cell>
          <cell r="C18" t="str">
            <v>Cuotas por Servicio Medico del Isssteson</v>
          </cell>
          <cell r="D18">
            <v>902295.22</v>
          </cell>
          <cell r="E18">
            <v>0</v>
          </cell>
          <cell r="F18">
            <v>0</v>
          </cell>
          <cell r="G18">
            <v>902295.22</v>
          </cell>
          <cell r="H18">
            <v>962407.8</v>
          </cell>
          <cell r="I18">
            <v>962407.8</v>
          </cell>
          <cell r="J18">
            <v>962407.8</v>
          </cell>
          <cell r="K18">
            <v>962407.8</v>
          </cell>
          <cell r="L18">
            <v>-60112.580000000075</v>
          </cell>
          <cell r="M18">
            <v>-60112.580000000075</v>
          </cell>
        </row>
        <row r="19">
          <cell r="B19" t="str">
            <v>14102</v>
          </cell>
          <cell r="C19" t="str">
            <v>Cuotas por Seguro de Vida Isssteson</v>
          </cell>
          <cell r="D19">
            <v>95.76</v>
          </cell>
          <cell r="E19">
            <v>0</v>
          </cell>
          <cell r="F19">
            <v>0</v>
          </cell>
          <cell r="G19">
            <v>95.76</v>
          </cell>
          <cell r="H19">
            <v>93.499999999999986</v>
          </cell>
          <cell r="I19">
            <v>93.499999999999986</v>
          </cell>
          <cell r="J19">
            <v>93.499999999999986</v>
          </cell>
          <cell r="K19">
            <v>93.499999999999986</v>
          </cell>
          <cell r="L19">
            <v>2.2600000000000193</v>
          </cell>
          <cell r="M19">
            <v>2.2600000000000193</v>
          </cell>
        </row>
        <row r="20">
          <cell r="B20" t="str">
            <v>14103</v>
          </cell>
          <cell r="C20" t="str">
            <v>Cuotas por Seguro de Retiro al Isssteson</v>
          </cell>
          <cell r="D20">
            <v>1486.84</v>
          </cell>
          <cell r="E20">
            <v>0</v>
          </cell>
          <cell r="F20">
            <v>0</v>
          </cell>
          <cell r="G20">
            <v>1486.84</v>
          </cell>
          <cell r="H20">
            <v>1436.96</v>
          </cell>
          <cell r="I20">
            <v>1436.96</v>
          </cell>
          <cell r="J20">
            <v>1436.96</v>
          </cell>
          <cell r="K20">
            <v>1436.96</v>
          </cell>
          <cell r="L20">
            <v>49.879999999999882</v>
          </cell>
          <cell r="M20">
            <v>49.879999999999882</v>
          </cell>
        </row>
        <row r="21">
          <cell r="B21" t="str">
            <v>14104</v>
          </cell>
          <cell r="C21" t="str">
            <v>Asignaciones para Prestamos a Corto Plazo</v>
          </cell>
          <cell r="D21">
            <v>53076.19</v>
          </cell>
          <cell r="E21">
            <v>0</v>
          </cell>
          <cell r="F21">
            <v>0</v>
          </cell>
          <cell r="G21">
            <v>53076.19</v>
          </cell>
          <cell r="H21">
            <v>49175.920000000006</v>
          </cell>
          <cell r="I21">
            <v>49175.920000000006</v>
          </cell>
          <cell r="J21">
            <v>49175.920000000006</v>
          </cell>
          <cell r="K21">
            <v>49175.920000000006</v>
          </cell>
          <cell r="L21">
            <v>3900.2699999999968</v>
          </cell>
          <cell r="M21">
            <v>3900.2699999999968</v>
          </cell>
        </row>
        <row r="22">
          <cell r="B22" t="str">
            <v>14105</v>
          </cell>
          <cell r="C22" t="str">
            <v>Asignaciones para Prestamos Prendarios</v>
          </cell>
          <cell r="D22">
            <v>53076.19</v>
          </cell>
          <cell r="E22">
            <v>0</v>
          </cell>
          <cell r="F22">
            <v>0</v>
          </cell>
          <cell r="G22">
            <v>53076.19</v>
          </cell>
          <cell r="H22">
            <v>49175.920000000006</v>
          </cell>
          <cell r="I22">
            <v>49175.920000000006</v>
          </cell>
          <cell r="J22">
            <v>49175.920000000006</v>
          </cell>
          <cell r="K22">
            <v>49175.920000000006</v>
          </cell>
          <cell r="L22">
            <v>3900.2699999999968</v>
          </cell>
          <cell r="M22">
            <v>3900.2699999999968</v>
          </cell>
        </row>
        <row r="23">
          <cell r="B23" t="str">
            <v>14106</v>
          </cell>
          <cell r="C23" t="str">
            <v>Otras prestaciones de Seguridad Social</v>
          </cell>
          <cell r="D23">
            <v>318457.13</v>
          </cell>
          <cell r="E23">
            <v>0</v>
          </cell>
          <cell r="F23">
            <v>0</v>
          </cell>
          <cell r="G23">
            <v>318457.13</v>
          </cell>
          <cell r="H23">
            <v>245894.48</v>
          </cell>
          <cell r="I23">
            <v>245894.48</v>
          </cell>
          <cell r="J23">
            <v>245894.48</v>
          </cell>
          <cell r="K23">
            <v>245894.48</v>
          </cell>
          <cell r="L23">
            <v>72562.649999999994</v>
          </cell>
          <cell r="M23">
            <v>72562.649999999994</v>
          </cell>
        </row>
        <row r="24">
          <cell r="B24" t="str">
            <v>14107</v>
          </cell>
          <cell r="C24" t="str">
            <v>Cuotas p/Infraestructura,Equipamiento y Mantto Hos</v>
          </cell>
          <cell r="D24">
            <v>106152.39</v>
          </cell>
          <cell r="E24">
            <v>0</v>
          </cell>
          <cell r="F24">
            <v>0</v>
          </cell>
          <cell r="G24">
            <v>106152.39</v>
          </cell>
          <cell r="H24">
            <v>98354.08</v>
          </cell>
          <cell r="I24">
            <v>98354.08</v>
          </cell>
          <cell r="J24">
            <v>98354.08</v>
          </cell>
          <cell r="K24">
            <v>98354.08</v>
          </cell>
          <cell r="L24">
            <v>7798.3099999999977</v>
          </cell>
          <cell r="M24">
            <v>7798.3099999999977</v>
          </cell>
        </row>
        <row r="25">
          <cell r="B25" t="str">
            <v>14201</v>
          </cell>
          <cell r="C25" t="str">
            <v>Cuotas al Fovisssteson</v>
          </cell>
          <cell r="D25">
            <v>424609.5</v>
          </cell>
          <cell r="E25">
            <v>0</v>
          </cell>
          <cell r="F25">
            <v>0</v>
          </cell>
          <cell r="G25">
            <v>424609.5</v>
          </cell>
          <cell r="H25">
            <v>393432.23</v>
          </cell>
          <cell r="I25">
            <v>393432.23</v>
          </cell>
          <cell r="J25">
            <v>393432.23</v>
          </cell>
          <cell r="K25">
            <v>393432.23</v>
          </cell>
          <cell r="L25">
            <v>31177.270000000019</v>
          </cell>
          <cell r="M25">
            <v>31177.270000000019</v>
          </cell>
        </row>
        <row r="26">
          <cell r="B26" t="str">
            <v>14301</v>
          </cell>
          <cell r="C26" t="str">
            <v>Pagas de Defuncion,Pensiones y Jubilaciones</v>
          </cell>
          <cell r="D26">
            <v>1804590.42</v>
          </cell>
          <cell r="E26">
            <v>0</v>
          </cell>
          <cell r="F26">
            <v>0</v>
          </cell>
          <cell r="G26">
            <v>1804590.42</v>
          </cell>
          <cell r="H26">
            <v>1721269.73</v>
          </cell>
          <cell r="I26">
            <v>1721269.73</v>
          </cell>
          <cell r="J26">
            <v>1721269.73</v>
          </cell>
          <cell r="K26">
            <v>1721269.73</v>
          </cell>
          <cell r="L26">
            <v>83320.689999999944</v>
          </cell>
          <cell r="M26">
            <v>83320.689999999944</v>
          </cell>
        </row>
        <row r="27">
          <cell r="B27" t="str">
            <v>17102</v>
          </cell>
          <cell r="C27" t="str">
            <v>Estimulos al Personal</v>
          </cell>
          <cell r="D27">
            <v>2137725.7200000002</v>
          </cell>
          <cell r="E27">
            <v>0</v>
          </cell>
          <cell r="F27">
            <v>0</v>
          </cell>
          <cell r="G27">
            <v>2137725.7200000002</v>
          </cell>
          <cell r="H27">
            <v>2248432.1100000003</v>
          </cell>
          <cell r="I27">
            <v>2248432.1100000003</v>
          </cell>
          <cell r="J27">
            <v>2248432.1100000003</v>
          </cell>
          <cell r="K27">
            <v>2248432.1100000003</v>
          </cell>
          <cell r="L27">
            <v>-110706.39000000013</v>
          </cell>
          <cell r="M27">
            <v>-110706.39000000013</v>
          </cell>
        </row>
        <row r="28">
          <cell r="B28">
            <v>2000</v>
          </cell>
          <cell r="C28" t="str">
            <v>MATERIALES Y SUMINISTROS</v>
          </cell>
          <cell r="D28">
            <v>1586500.06</v>
          </cell>
          <cell r="E28">
            <v>110000</v>
          </cell>
          <cell r="F28">
            <v>110000</v>
          </cell>
          <cell r="G28">
            <v>1586500.06</v>
          </cell>
          <cell r="H28">
            <v>880286.3</v>
          </cell>
          <cell r="I28">
            <v>880286.3</v>
          </cell>
          <cell r="J28">
            <v>880286.3</v>
          </cell>
          <cell r="K28">
            <v>880286.3</v>
          </cell>
          <cell r="L28">
            <v>706213.76</v>
          </cell>
          <cell r="M28">
            <v>706213.76</v>
          </cell>
        </row>
        <row r="29">
          <cell r="B29" t="str">
            <v>21101</v>
          </cell>
          <cell r="C29" t="str">
            <v>Materiales, utiles y equipos menores de oficina</v>
          </cell>
          <cell r="D29">
            <v>400000</v>
          </cell>
          <cell r="E29">
            <v>0</v>
          </cell>
          <cell r="F29">
            <v>100000</v>
          </cell>
          <cell r="G29">
            <v>300000</v>
          </cell>
          <cell r="H29">
            <v>92333.53</v>
          </cell>
          <cell r="I29">
            <v>92333.53</v>
          </cell>
          <cell r="J29">
            <v>92333.53</v>
          </cell>
          <cell r="K29">
            <v>92333.53</v>
          </cell>
          <cell r="L29">
            <v>207666.47</v>
          </cell>
          <cell r="M29">
            <v>207666.47</v>
          </cell>
        </row>
        <row r="30">
          <cell r="B30" t="str">
            <v>21201</v>
          </cell>
          <cell r="C30" t="str">
            <v>Materiales y Utiles de Impresión y Reprodución</v>
          </cell>
          <cell r="D30">
            <v>150000.01</v>
          </cell>
          <cell r="E30">
            <v>0</v>
          </cell>
          <cell r="F30">
            <v>0</v>
          </cell>
          <cell r="G30">
            <v>150000.01</v>
          </cell>
          <cell r="H30">
            <v>127274.48999999999</v>
          </cell>
          <cell r="I30">
            <v>127274.48999999999</v>
          </cell>
          <cell r="J30">
            <v>127274.48999999999</v>
          </cell>
          <cell r="K30">
            <v>127274.48999999999</v>
          </cell>
          <cell r="L30">
            <v>22725.520000000019</v>
          </cell>
          <cell r="M30">
            <v>22725.520000000019</v>
          </cell>
        </row>
        <row r="31">
          <cell r="B31" t="str">
            <v>21501</v>
          </cell>
          <cell r="C31" t="str">
            <v>Material para Información</v>
          </cell>
          <cell r="D31">
            <v>300000</v>
          </cell>
          <cell r="E31">
            <v>100000</v>
          </cell>
          <cell r="F31">
            <v>0</v>
          </cell>
          <cell r="G31">
            <v>400000</v>
          </cell>
          <cell r="H31">
            <v>145976.28</v>
          </cell>
          <cell r="I31">
            <v>145976.28</v>
          </cell>
          <cell r="J31">
            <v>145976.28</v>
          </cell>
          <cell r="K31">
            <v>145976.28</v>
          </cell>
          <cell r="L31">
            <v>254023.72</v>
          </cell>
          <cell r="M31">
            <v>254023.72</v>
          </cell>
        </row>
        <row r="32">
          <cell r="B32" t="str">
            <v>21601</v>
          </cell>
          <cell r="C32" t="str">
            <v>Material de Limpieza</v>
          </cell>
          <cell r="D32">
            <v>10000.01</v>
          </cell>
          <cell r="E32">
            <v>0</v>
          </cell>
          <cell r="F32">
            <v>0</v>
          </cell>
          <cell r="G32">
            <v>10000.01</v>
          </cell>
          <cell r="H32">
            <v>4059.55</v>
          </cell>
          <cell r="I32">
            <v>4059.55</v>
          </cell>
          <cell r="J32">
            <v>4059.55</v>
          </cell>
          <cell r="K32">
            <v>4059.55</v>
          </cell>
          <cell r="L32">
            <v>5940.46</v>
          </cell>
          <cell r="M32">
            <v>5940.46</v>
          </cell>
        </row>
        <row r="33">
          <cell r="B33" t="str">
            <v>21801</v>
          </cell>
          <cell r="C33" t="str">
            <v>Placas, Engomados, Calcomanías y Hologramas</v>
          </cell>
          <cell r="D33">
            <v>10500</v>
          </cell>
          <cell r="E33">
            <v>0</v>
          </cell>
          <cell r="F33">
            <v>0</v>
          </cell>
          <cell r="G33">
            <v>10500</v>
          </cell>
          <cell r="H33">
            <v>10400</v>
          </cell>
          <cell r="I33">
            <v>10400</v>
          </cell>
          <cell r="J33">
            <v>10400</v>
          </cell>
          <cell r="K33">
            <v>10400</v>
          </cell>
          <cell r="L33">
            <v>100</v>
          </cell>
          <cell r="M33">
            <v>100</v>
          </cell>
        </row>
        <row r="34">
          <cell r="B34" t="str">
            <v>22101</v>
          </cell>
          <cell r="C34" t="str">
            <v>Productos Alimenticios p/el Personal en las inst.</v>
          </cell>
          <cell r="D34">
            <v>70000.009999999995</v>
          </cell>
          <cell r="E34">
            <v>10000</v>
          </cell>
          <cell r="F34">
            <v>0</v>
          </cell>
          <cell r="G34">
            <v>80000.009999999995</v>
          </cell>
          <cell r="H34">
            <v>79798.390000000014</v>
          </cell>
          <cell r="I34">
            <v>79798.390000000014</v>
          </cell>
          <cell r="J34">
            <v>79798.390000000014</v>
          </cell>
          <cell r="K34">
            <v>79798.390000000014</v>
          </cell>
          <cell r="L34">
            <v>201.61999999998079</v>
          </cell>
          <cell r="M34">
            <v>201.61999999998079</v>
          </cell>
        </row>
        <row r="35">
          <cell r="B35" t="str">
            <v>22301</v>
          </cell>
          <cell r="C35" t="str">
            <v>Utensilios para el Servicio de Alimentación</v>
          </cell>
          <cell r="D35">
            <v>5000</v>
          </cell>
          <cell r="E35">
            <v>0</v>
          </cell>
          <cell r="F35">
            <v>0</v>
          </cell>
          <cell r="G35">
            <v>5000</v>
          </cell>
          <cell r="H35">
            <v>1533.2800000000002</v>
          </cell>
          <cell r="I35">
            <v>1533.2800000000002</v>
          </cell>
          <cell r="J35">
            <v>1533.2800000000002</v>
          </cell>
          <cell r="K35">
            <v>1533.2800000000002</v>
          </cell>
          <cell r="L35">
            <v>3466.72</v>
          </cell>
          <cell r="M35">
            <v>3466.72</v>
          </cell>
        </row>
        <row r="36">
          <cell r="B36" t="str">
            <v>24101</v>
          </cell>
          <cell r="C36" t="str">
            <v>Productos Minerales NO Métalicos</v>
          </cell>
          <cell r="D36">
            <v>0</v>
          </cell>
          <cell r="E36">
            <v>0</v>
          </cell>
          <cell r="F36">
            <v>0</v>
          </cell>
          <cell r="G36">
            <v>0</v>
          </cell>
          <cell r="H36">
            <v>0</v>
          </cell>
          <cell r="I36">
            <v>0</v>
          </cell>
          <cell r="J36">
            <v>0</v>
          </cell>
          <cell r="K36">
            <v>0</v>
          </cell>
          <cell r="L36">
            <v>0</v>
          </cell>
          <cell r="M36">
            <v>0</v>
          </cell>
        </row>
        <row r="37">
          <cell r="B37" t="str">
            <v>24501</v>
          </cell>
          <cell r="C37" t="str">
            <v>Vidrioy Productos de Vidrio</v>
          </cell>
          <cell r="D37">
            <v>0</v>
          </cell>
          <cell r="E37">
            <v>0</v>
          </cell>
          <cell r="F37">
            <v>0</v>
          </cell>
          <cell r="G37">
            <v>0</v>
          </cell>
          <cell r="H37">
            <v>0</v>
          </cell>
          <cell r="I37">
            <v>0</v>
          </cell>
          <cell r="J37">
            <v>0</v>
          </cell>
          <cell r="K37">
            <v>0</v>
          </cell>
          <cell r="L37">
            <v>0</v>
          </cell>
          <cell r="M37">
            <v>0</v>
          </cell>
        </row>
        <row r="38">
          <cell r="B38" t="str">
            <v>24601</v>
          </cell>
          <cell r="C38" t="str">
            <v>Material Eléctrico y Electrónico</v>
          </cell>
          <cell r="D38">
            <v>0</v>
          </cell>
          <cell r="E38">
            <v>0</v>
          </cell>
          <cell r="F38">
            <v>0</v>
          </cell>
          <cell r="G38">
            <v>0</v>
          </cell>
          <cell r="H38">
            <v>0</v>
          </cell>
          <cell r="I38">
            <v>0</v>
          </cell>
          <cell r="J38">
            <v>0</v>
          </cell>
          <cell r="K38">
            <v>0</v>
          </cell>
          <cell r="L38">
            <v>0</v>
          </cell>
          <cell r="M38">
            <v>0</v>
          </cell>
        </row>
        <row r="39">
          <cell r="B39" t="str">
            <v>24701</v>
          </cell>
          <cell r="C39" t="str">
            <v>Articulos Metálicos para la Construcción</v>
          </cell>
          <cell r="D39">
            <v>0</v>
          </cell>
          <cell r="E39">
            <v>0</v>
          </cell>
          <cell r="F39">
            <v>0</v>
          </cell>
          <cell r="G39">
            <v>0</v>
          </cell>
          <cell r="H39">
            <v>0</v>
          </cell>
          <cell r="I39">
            <v>0</v>
          </cell>
          <cell r="J39">
            <v>0</v>
          </cell>
          <cell r="K39">
            <v>0</v>
          </cell>
          <cell r="L39">
            <v>0</v>
          </cell>
          <cell r="M39">
            <v>0</v>
          </cell>
        </row>
        <row r="40">
          <cell r="B40" t="str">
            <v>24801</v>
          </cell>
          <cell r="C40" t="str">
            <v>Materiales Complementarios</v>
          </cell>
          <cell r="D40">
            <v>10000.01</v>
          </cell>
          <cell r="E40">
            <v>0</v>
          </cell>
          <cell r="F40">
            <v>10000</v>
          </cell>
          <cell r="G40">
            <v>1.0000000000218279E-2</v>
          </cell>
          <cell r="H40">
            <v>0</v>
          </cell>
          <cell r="I40">
            <v>0</v>
          </cell>
          <cell r="J40">
            <v>0</v>
          </cell>
          <cell r="K40">
            <v>0</v>
          </cell>
          <cell r="L40">
            <v>1.0000000000218279E-2</v>
          </cell>
          <cell r="M40">
            <v>1.0000000000218279E-2</v>
          </cell>
        </row>
        <row r="41">
          <cell r="B41" t="str">
            <v>25301</v>
          </cell>
          <cell r="C41" t="str">
            <v>Medicinas y Productos Farmaceuticos</v>
          </cell>
          <cell r="D41">
            <v>1000</v>
          </cell>
          <cell r="E41">
            <v>0</v>
          </cell>
          <cell r="F41">
            <v>0</v>
          </cell>
          <cell r="G41">
            <v>1000</v>
          </cell>
          <cell r="H41">
            <v>0</v>
          </cell>
          <cell r="I41">
            <v>0</v>
          </cell>
          <cell r="J41">
            <v>0</v>
          </cell>
          <cell r="K41">
            <v>0</v>
          </cell>
          <cell r="L41">
            <v>1000</v>
          </cell>
          <cell r="M41">
            <v>1000</v>
          </cell>
        </row>
        <row r="42">
          <cell r="B42" t="str">
            <v>26101</v>
          </cell>
          <cell r="C42" t="str">
            <v>Combustibles</v>
          </cell>
          <cell r="D42">
            <v>300000</v>
          </cell>
          <cell r="E42">
            <v>0</v>
          </cell>
          <cell r="F42">
            <v>0</v>
          </cell>
          <cell r="G42">
            <v>300000</v>
          </cell>
          <cell r="H42">
            <v>285316.41000000003</v>
          </cell>
          <cell r="I42">
            <v>285316.41000000003</v>
          </cell>
          <cell r="J42">
            <v>285316.41000000003</v>
          </cell>
          <cell r="K42">
            <v>285316.41000000003</v>
          </cell>
          <cell r="L42">
            <v>14683.589999999967</v>
          </cell>
          <cell r="M42">
            <v>14683.589999999967</v>
          </cell>
        </row>
        <row r="43">
          <cell r="B43" t="str">
            <v>27101</v>
          </cell>
          <cell r="C43" t="str">
            <v>Vestuario y Uniformes</v>
          </cell>
          <cell r="D43">
            <v>0</v>
          </cell>
          <cell r="E43">
            <v>0</v>
          </cell>
          <cell r="F43">
            <v>0</v>
          </cell>
          <cell r="G43">
            <v>0</v>
          </cell>
          <cell r="H43">
            <v>0</v>
          </cell>
          <cell r="I43">
            <v>0</v>
          </cell>
          <cell r="J43">
            <v>0</v>
          </cell>
          <cell r="K43">
            <v>0</v>
          </cell>
          <cell r="L43">
            <v>0</v>
          </cell>
          <cell r="M43">
            <v>0</v>
          </cell>
        </row>
        <row r="44">
          <cell r="B44" t="str">
            <v>29101</v>
          </cell>
          <cell r="C44" t="str">
            <v>Herramientas Menores</v>
          </cell>
          <cell r="D44">
            <v>100000.01</v>
          </cell>
          <cell r="E44">
            <v>0</v>
          </cell>
          <cell r="F44">
            <v>0</v>
          </cell>
          <cell r="G44">
            <v>100000.01</v>
          </cell>
          <cell r="H44">
            <v>48051.619999999995</v>
          </cell>
          <cell r="I44">
            <v>48051.619999999995</v>
          </cell>
          <cell r="J44">
            <v>48051.619999999995</v>
          </cell>
          <cell r="K44">
            <v>48051.619999999995</v>
          </cell>
          <cell r="L44">
            <v>51948.39</v>
          </cell>
          <cell r="M44">
            <v>51948.39</v>
          </cell>
        </row>
        <row r="45">
          <cell r="B45" t="str">
            <v>29401</v>
          </cell>
          <cell r="C45" t="str">
            <v>Refac y accs menores de eq. computo y tec de infor</v>
          </cell>
          <cell r="D45">
            <v>80000</v>
          </cell>
          <cell r="E45">
            <v>0</v>
          </cell>
          <cell r="F45">
            <v>0</v>
          </cell>
          <cell r="G45">
            <v>80000</v>
          </cell>
          <cell r="H45">
            <v>27785.79</v>
          </cell>
          <cell r="I45">
            <v>27785.79</v>
          </cell>
          <cell r="J45">
            <v>27785.79</v>
          </cell>
          <cell r="K45">
            <v>27785.79</v>
          </cell>
          <cell r="L45">
            <v>52214.21</v>
          </cell>
          <cell r="M45">
            <v>52214.21</v>
          </cell>
        </row>
        <row r="46">
          <cell r="B46" t="str">
            <v>29601</v>
          </cell>
          <cell r="C46" t="str">
            <v>Refacc y Accs Menores de Eq Transporte</v>
          </cell>
          <cell r="D46">
            <v>150000.01</v>
          </cell>
          <cell r="E46">
            <v>0</v>
          </cell>
          <cell r="F46">
            <v>0</v>
          </cell>
          <cell r="G46">
            <v>150000.01</v>
          </cell>
          <cell r="H46">
            <v>57756.959999999999</v>
          </cell>
          <cell r="I46">
            <v>57756.959999999999</v>
          </cell>
          <cell r="J46">
            <v>57756.959999999999</v>
          </cell>
          <cell r="K46">
            <v>57756.959999999999</v>
          </cell>
          <cell r="L46">
            <v>92243.050000000017</v>
          </cell>
          <cell r="M46">
            <v>92243.050000000017</v>
          </cell>
        </row>
        <row r="47">
          <cell r="B47">
            <v>3000</v>
          </cell>
          <cell r="C47" t="str">
            <v>SERVICIOS GENERALES</v>
          </cell>
          <cell r="D47">
            <v>39361928.079999991</v>
          </cell>
          <cell r="E47">
            <v>7780447.6299999999</v>
          </cell>
          <cell r="F47">
            <v>697662.67999999993</v>
          </cell>
          <cell r="G47">
            <v>46444713.030000001</v>
          </cell>
          <cell r="H47">
            <v>23067638.18</v>
          </cell>
          <cell r="I47">
            <v>23067638.099999998</v>
          </cell>
          <cell r="J47">
            <v>23067638.099999998</v>
          </cell>
          <cell r="K47">
            <v>23067638.099999998</v>
          </cell>
          <cell r="L47">
            <v>23837474.850000005</v>
          </cell>
          <cell r="M47">
            <v>23837474.930000007</v>
          </cell>
        </row>
        <row r="48">
          <cell r="B48" t="str">
            <v>31101</v>
          </cell>
          <cell r="C48" t="str">
            <v>Energia Electrica</v>
          </cell>
          <cell r="D48">
            <v>1000000</v>
          </cell>
          <cell r="E48">
            <v>0</v>
          </cell>
          <cell r="F48">
            <v>0</v>
          </cell>
          <cell r="G48">
            <v>1000000</v>
          </cell>
          <cell r="H48">
            <v>580035.23</v>
          </cell>
          <cell r="I48">
            <v>580035.23</v>
          </cell>
          <cell r="J48">
            <v>580035.23</v>
          </cell>
          <cell r="K48">
            <v>580035.23</v>
          </cell>
          <cell r="L48">
            <v>419964.77</v>
          </cell>
          <cell r="M48">
            <v>419964.77</v>
          </cell>
        </row>
        <row r="49">
          <cell r="B49" t="str">
            <v>31301</v>
          </cell>
          <cell r="C49" t="str">
            <v>Agua</v>
          </cell>
          <cell r="D49">
            <v>59999.99</v>
          </cell>
          <cell r="E49">
            <v>0</v>
          </cell>
          <cell r="F49">
            <v>0</v>
          </cell>
          <cell r="G49">
            <v>59999.99</v>
          </cell>
          <cell r="H49">
            <v>38910.15</v>
          </cell>
          <cell r="I49">
            <v>38910.15</v>
          </cell>
          <cell r="J49">
            <v>38910.15</v>
          </cell>
          <cell r="K49">
            <v>38910.15</v>
          </cell>
          <cell r="L49">
            <v>21089.839999999997</v>
          </cell>
          <cell r="M49">
            <v>21089.839999999997</v>
          </cell>
        </row>
        <row r="50">
          <cell r="B50" t="str">
            <v>31401</v>
          </cell>
          <cell r="C50" t="str">
            <v>Telefonia Tradicional</v>
          </cell>
          <cell r="D50">
            <v>500000.01</v>
          </cell>
          <cell r="E50">
            <v>0</v>
          </cell>
          <cell r="F50">
            <v>0</v>
          </cell>
          <cell r="G50">
            <v>500000.01</v>
          </cell>
          <cell r="H50">
            <v>376146.74</v>
          </cell>
          <cell r="I50">
            <v>376146.74</v>
          </cell>
          <cell r="J50">
            <v>376146.74</v>
          </cell>
          <cell r="K50">
            <v>376146.74</v>
          </cell>
          <cell r="L50">
            <v>123853.27000000002</v>
          </cell>
          <cell r="M50">
            <v>123853.27000000002</v>
          </cell>
        </row>
        <row r="51">
          <cell r="B51" t="str">
            <v>31501</v>
          </cell>
          <cell r="C51" t="str">
            <v>Telefonia Celular</v>
          </cell>
          <cell r="D51">
            <v>150000.01</v>
          </cell>
          <cell r="E51">
            <v>0</v>
          </cell>
          <cell r="F51">
            <v>0</v>
          </cell>
          <cell r="G51">
            <v>150000.01</v>
          </cell>
          <cell r="H51">
            <v>53383</v>
          </cell>
          <cell r="I51">
            <v>53383</v>
          </cell>
          <cell r="J51">
            <v>53383</v>
          </cell>
          <cell r="K51">
            <v>53383</v>
          </cell>
          <cell r="L51">
            <v>96617.010000000009</v>
          </cell>
          <cell r="M51">
            <v>96617.010000000009</v>
          </cell>
        </row>
        <row r="52">
          <cell r="B52" t="str">
            <v>31701</v>
          </cell>
          <cell r="C52" t="str">
            <v>Serv Acceso Internet, Redes y Proces de Informacio</v>
          </cell>
          <cell r="D52">
            <v>25000</v>
          </cell>
          <cell r="E52">
            <v>0</v>
          </cell>
          <cell r="F52">
            <v>0</v>
          </cell>
          <cell r="G52">
            <v>25000</v>
          </cell>
          <cell r="H52">
            <v>9003</v>
          </cell>
          <cell r="I52">
            <v>9003</v>
          </cell>
          <cell r="J52">
            <v>9003</v>
          </cell>
          <cell r="K52">
            <v>9003</v>
          </cell>
          <cell r="L52">
            <v>15997</v>
          </cell>
          <cell r="M52">
            <v>15997</v>
          </cell>
        </row>
        <row r="53">
          <cell r="B53" t="str">
            <v>31801</v>
          </cell>
          <cell r="C53" t="str">
            <v>Servicio Postal</v>
          </cell>
          <cell r="D53">
            <v>200000</v>
          </cell>
          <cell r="E53">
            <v>0</v>
          </cell>
          <cell r="F53">
            <v>0</v>
          </cell>
          <cell r="G53">
            <v>200000</v>
          </cell>
          <cell r="H53">
            <v>89020.529999999984</v>
          </cell>
          <cell r="I53">
            <v>89020.529999999984</v>
          </cell>
          <cell r="J53">
            <v>89020.529999999984</v>
          </cell>
          <cell r="K53">
            <v>89020.529999999984</v>
          </cell>
          <cell r="L53">
            <v>110979.47000000002</v>
          </cell>
          <cell r="M53">
            <v>110979.47000000002</v>
          </cell>
        </row>
        <row r="54">
          <cell r="B54" t="str">
            <v>32201</v>
          </cell>
          <cell r="C54" t="str">
            <v>Arrendamiento de Edificios</v>
          </cell>
          <cell r="D54">
            <v>2300500.0099999998</v>
          </cell>
          <cell r="E54">
            <v>0</v>
          </cell>
          <cell r="F54">
            <v>0</v>
          </cell>
          <cell r="G54">
            <v>2300500.0099999998</v>
          </cell>
          <cell r="H54">
            <v>2154408.19</v>
          </cell>
          <cell r="I54">
            <v>2154408.11</v>
          </cell>
          <cell r="J54">
            <v>2154408.11</v>
          </cell>
          <cell r="K54">
            <v>2154408.11</v>
          </cell>
          <cell r="L54">
            <v>146091.81999999983</v>
          </cell>
          <cell r="M54">
            <v>146091.89999999991</v>
          </cell>
        </row>
        <row r="55">
          <cell r="B55" t="str">
            <v>32301</v>
          </cell>
          <cell r="C55" t="str">
            <v>Arrendamiento Muebles, Maq y Eqpo</v>
          </cell>
          <cell r="D55">
            <v>100000.01</v>
          </cell>
          <cell r="E55">
            <v>30000</v>
          </cell>
          <cell r="F55">
            <v>0</v>
          </cell>
          <cell r="G55">
            <v>130000.01</v>
          </cell>
          <cell r="H55">
            <v>120765.66</v>
          </cell>
          <cell r="I55">
            <v>120765.66</v>
          </cell>
          <cell r="J55">
            <v>120765.66</v>
          </cell>
          <cell r="K55">
            <v>120765.66</v>
          </cell>
          <cell r="L55">
            <v>9234.3499999999913</v>
          </cell>
          <cell r="M55">
            <v>9234.3499999999913</v>
          </cell>
        </row>
        <row r="56">
          <cell r="B56" t="str">
            <v>32501</v>
          </cell>
          <cell r="C56" t="str">
            <v>Arrendamiento Eqpo de Transporte</v>
          </cell>
          <cell r="D56">
            <v>350000.01</v>
          </cell>
          <cell r="E56">
            <v>0</v>
          </cell>
          <cell r="F56">
            <v>0</v>
          </cell>
          <cell r="G56">
            <v>350000.01</v>
          </cell>
          <cell r="H56">
            <v>141737.60000000001</v>
          </cell>
          <cell r="I56">
            <v>141737.60000000001</v>
          </cell>
          <cell r="J56">
            <v>141737.60000000001</v>
          </cell>
          <cell r="K56">
            <v>141737.60000000001</v>
          </cell>
          <cell r="L56">
            <v>208262.41</v>
          </cell>
          <cell r="M56">
            <v>208262.41</v>
          </cell>
        </row>
        <row r="57">
          <cell r="B57" t="str">
            <v>33101</v>
          </cell>
          <cell r="C57" t="str">
            <v>Servs Legales,de Contabilidad,Auditorias y Relacio</v>
          </cell>
          <cell r="D57">
            <v>1100000</v>
          </cell>
          <cell r="E57">
            <v>0</v>
          </cell>
          <cell r="F57">
            <v>230200</v>
          </cell>
          <cell r="G57">
            <v>869800</v>
          </cell>
          <cell r="H57">
            <v>579054.26</v>
          </cell>
          <cell r="I57">
            <v>579054.26</v>
          </cell>
          <cell r="J57">
            <v>579054.26</v>
          </cell>
          <cell r="K57">
            <v>579054.26</v>
          </cell>
          <cell r="L57">
            <v>751145.74</v>
          </cell>
          <cell r="M57">
            <v>751145.74</v>
          </cell>
        </row>
        <row r="58">
          <cell r="B58">
            <v>33201</v>
          </cell>
          <cell r="C58" t="str">
            <v>Servicios de Diseño, Arquitectura,Ingenieria y Act</v>
          </cell>
          <cell r="D58">
            <v>0</v>
          </cell>
          <cell r="E58">
            <v>230200</v>
          </cell>
          <cell r="F58">
            <v>0</v>
          </cell>
          <cell r="G58">
            <v>230200</v>
          </cell>
          <cell r="H58">
            <v>230190.4</v>
          </cell>
          <cell r="I58">
            <v>230190.4</v>
          </cell>
          <cell r="J58">
            <v>230190.4</v>
          </cell>
          <cell r="K58">
            <v>230190.4</v>
          </cell>
          <cell r="L58">
            <v>9.6000000000058208</v>
          </cell>
          <cell r="M58">
            <v>9.6000000000058208</v>
          </cell>
        </row>
        <row r="59">
          <cell r="B59" t="str">
            <v>33301</v>
          </cell>
          <cell r="C59" t="str">
            <v>Servicos de Informatica</v>
          </cell>
          <cell r="D59">
            <v>25000</v>
          </cell>
          <cell r="E59">
            <v>0</v>
          </cell>
          <cell r="F59">
            <v>0</v>
          </cell>
          <cell r="G59">
            <v>25000</v>
          </cell>
          <cell r="H59">
            <v>0</v>
          </cell>
          <cell r="I59">
            <v>0</v>
          </cell>
          <cell r="J59">
            <v>0</v>
          </cell>
          <cell r="K59">
            <v>0</v>
          </cell>
          <cell r="L59">
            <v>25000</v>
          </cell>
          <cell r="M59">
            <v>25000</v>
          </cell>
        </row>
        <row r="60">
          <cell r="B60" t="str">
            <v>33302</v>
          </cell>
          <cell r="C60" t="str">
            <v>Servicios de Consultoria</v>
          </cell>
          <cell r="D60">
            <v>8000000</v>
          </cell>
          <cell r="E60">
            <v>0</v>
          </cell>
          <cell r="F60">
            <v>0</v>
          </cell>
          <cell r="G60">
            <v>8000000</v>
          </cell>
          <cell r="H60">
            <v>7239864.8200000003</v>
          </cell>
          <cell r="I60">
            <v>7239864.8200000003</v>
          </cell>
          <cell r="J60">
            <v>7239864.8200000003</v>
          </cell>
          <cell r="K60">
            <v>7239864.8200000003</v>
          </cell>
          <cell r="L60">
            <v>760135.1799999997</v>
          </cell>
          <cell r="M60">
            <v>760135.1799999997</v>
          </cell>
        </row>
        <row r="61">
          <cell r="B61" t="str">
            <v>33401</v>
          </cell>
          <cell r="C61" t="str">
            <v>Servicios de Capacitacion</v>
          </cell>
          <cell r="D61">
            <v>10000.01</v>
          </cell>
          <cell r="E61">
            <v>0</v>
          </cell>
          <cell r="F61">
            <v>0</v>
          </cell>
          <cell r="G61">
            <v>10000.01</v>
          </cell>
          <cell r="H61">
            <v>8120</v>
          </cell>
          <cell r="I61">
            <v>8120</v>
          </cell>
          <cell r="J61">
            <v>8120</v>
          </cell>
          <cell r="K61">
            <v>8120</v>
          </cell>
          <cell r="L61">
            <v>1880.0100000000002</v>
          </cell>
          <cell r="M61">
            <v>1880.0100000000002</v>
          </cell>
        </row>
        <row r="62">
          <cell r="B62" t="str">
            <v>33603</v>
          </cell>
          <cell r="C62" t="str">
            <v>Impresiones y Publicaciones Oficiales</v>
          </cell>
          <cell r="D62">
            <v>0</v>
          </cell>
          <cell r="E62">
            <v>0</v>
          </cell>
          <cell r="F62">
            <v>0</v>
          </cell>
          <cell r="G62">
            <v>0</v>
          </cell>
          <cell r="H62">
            <v>0</v>
          </cell>
          <cell r="I62">
            <v>0</v>
          </cell>
          <cell r="J62">
            <v>0</v>
          </cell>
          <cell r="K62">
            <v>0</v>
          </cell>
          <cell r="L62">
            <v>0</v>
          </cell>
          <cell r="M62">
            <v>0</v>
          </cell>
        </row>
        <row r="63">
          <cell r="B63" t="str">
            <v>33801</v>
          </cell>
          <cell r="C63" t="str">
            <v>Servicio de Vigilancia</v>
          </cell>
          <cell r="D63">
            <v>430000</v>
          </cell>
          <cell r="E63">
            <v>140300</v>
          </cell>
          <cell r="F63">
            <v>0</v>
          </cell>
          <cell r="G63">
            <v>570300</v>
          </cell>
          <cell r="H63">
            <v>570206.92000000004</v>
          </cell>
          <cell r="I63">
            <v>570206.92000000004</v>
          </cell>
          <cell r="J63">
            <v>570206.92000000004</v>
          </cell>
          <cell r="K63">
            <v>570206.92000000004</v>
          </cell>
          <cell r="L63">
            <v>93.07999999995809</v>
          </cell>
          <cell r="M63">
            <v>93.07999999995809</v>
          </cell>
        </row>
        <row r="64">
          <cell r="B64" t="str">
            <v>33901</v>
          </cell>
          <cell r="C64" t="str">
            <v>Servicios, Profesionales, Cientificos y Tenicos In</v>
          </cell>
          <cell r="D64">
            <v>750000</v>
          </cell>
          <cell r="E64">
            <v>117000</v>
          </cell>
          <cell r="F64">
            <v>0</v>
          </cell>
          <cell r="G64">
            <v>867000</v>
          </cell>
          <cell r="H64">
            <v>866876.31</v>
          </cell>
          <cell r="I64">
            <v>866876.31</v>
          </cell>
          <cell r="J64">
            <v>866876.31</v>
          </cell>
          <cell r="K64">
            <v>866876.31</v>
          </cell>
          <cell r="L64">
            <v>123.68999999994412</v>
          </cell>
          <cell r="M64">
            <v>123.68999999994412</v>
          </cell>
        </row>
        <row r="65">
          <cell r="B65" t="str">
            <v>34101</v>
          </cell>
          <cell r="C65" t="str">
            <v>Servicios Financieros y Bancarios</v>
          </cell>
          <cell r="D65">
            <v>10000.01</v>
          </cell>
          <cell r="E65">
            <v>0</v>
          </cell>
          <cell r="F65">
            <v>0</v>
          </cell>
          <cell r="G65">
            <v>10000.01</v>
          </cell>
          <cell r="H65">
            <v>7596.7000000000007</v>
          </cell>
          <cell r="I65">
            <v>7596.7000000000007</v>
          </cell>
          <cell r="J65">
            <v>7596.7000000000007</v>
          </cell>
          <cell r="K65">
            <v>7596.7000000000007</v>
          </cell>
          <cell r="L65">
            <v>2403.3099999999995</v>
          </cell>
          <cell r="M65">
            <v>2403.3099999999995</v>
          </cell>
        </row>
        <row r="66">
          <cell r="B66" t="str">
            <v>34401</v>
          </cell>
          <cell r="C66" t="str">
            <v>Seguros de Responsabilidad Patrimonial y Fianzas</v>
          </cell>
          <cell r="D66">
            <v>350000.01</v>
          </cell>
          <cell r="E66">
            <v>0</v>
          </cell>
          <cell r="F66">
            <v>20000</v>
          </cell>
          <cell r="G66">
            <v>330000.01</v>
          </cell>
          <cell r="H66">
            <v>185330.28999999998</v>
          </cell>
          <cell r="I66">
            <v>185330.28999999998</v>
          </cell>
          <cell r="J66">
            <v>185330.28999999998</v>
          </cell>
          <cell r="K66">
            <v>185330.28999999998</v>
          </cell>
          <cell r="L66">
            <v>144669.72000000003</v>
          </cell>
          <cell r="M66">
            <v>144669.72000000003</v>
          </cell>
        </row>
        <row r="67">
          <cell r="B67" t="str">
            <v>34501</v>
          </cell>
          <cell r="C67" t="str">
            <v>Seguro de Bienes Patrimoniales</v>
          </cell>
          <cell r="D67">
            <v>59999.99</v>
          </cell>
          <cell r="E67">
            <v>27800</v>
          </cell>
          <cell r="F67">
            <v>0</v>
          </cell>
          <cell r="G67">
            <v>87799.989999999991</v>
          </cell>
          <cell r="H67">
            <v>87783.330000000016</v>
          </cell>
          <cell r="I67">
            <v>87783.330000000016</v>
          </cell>
          <cell r="J67">
            <v>87783.330000000016</v>
          </cell>
          <cell r="K67">
            <v>87783.330000000016</v>
          </cell>
          <cell r="L67">
            <v>16.659999999974389</v>
          </cell>
          <cell r="M67">
            <v>16.659999999974389</v>
          </cell>
        </row>
        <row r="68">
          <cell r="B68" t="str">
            <v>34701</v>
          </cell>
          <cell r="C68" t="str">
            <v>Fletes y Maniobras</v>
          </cell>
          <cell r="D68">
            <v>10000.01</v>
          </cell>
          <cell r="E68">
            <v>0</v>
          </cell>
          <cell r="F68">
            <v>0</v>
          </cell>
          <cell r="G68">
            <v>10000.01</v>
          </cell>
          <cell r="H68">
            <v>3480</v>
          </cell>
          <cell r="I68">
            <v>3480</v>
          </cell>
          <cell r="J68">
            <v>3480</v>
          </cell>
          <cell r="K68">
            <v>3480</v>
          </cell>
          <cell r="L68">
            <v>6520.01</v>
          </cell>
          <cell r="M68">
            <v>6520.01</v>
          </cell>
        </row>
        <row r="69">
          <cell r="B69" t="str">
            <v>35101</v>
          </cell>
          <cell r="C69" t="str">
            <v>Mantenimiento y Conservacion de Inmuebles</v>
          </cell>
          <cell r="D69">
            <v>1200000</v>
          </cell>
          <cell r="E69">
            <v>0</v>
          </cell>
          <cell r="F69">
            <v>0</v>
          </cell>
          <cell r="G69">
            <v>1200000</v>
          </cell>
          <cell r="H69">
            <v>910097.28</v>
          </cell>
          <cell r="I69">
            <v>910097.28</v>
          </cell>
          <cell r="J69">
            <v>910097.28</v>
          </cell>
          <cell r="K69">
            <v>910097.28</v>
          </cell>
          <cell r="L69">
            <v>289902.71999999997</v>
          </cell>
          <cell r="M69">
            <v>289902.71999999997</v>
          </cell>
        </row>
        <row r="70">
          <cell r="B70" t="str">
            <v>35201</v>
          </cell>
          <cell r="C70" t="str">
            <v>Mantenimiento y Conservacion de Mob y Eqpo</v>
          </cell>
          <cell r="D70">
            <v>10000.01</v>
          </cell>
          <cell r="E70">
            <v>0</v>
          </cell>
          <cell r="F70">
            <v>0</v>
          </cell>
          <cell r="G70">
            <v>10000.01</v>
          </cell>
          <cell r="H70">
            <v>0</v>
          </cell>
          <cell r="I70">
            <v>0</v>
          </cell>
          <cell r="J70">
            <v>0</v>
          </cell>
          <cell r="K70">
            <v>0</v>
          </cell>
          <cell r="L70">
            <v>10000.01</v>
          </cell>
          <cell r="M70">
            <v>10000.01</v>
          </cell>
        </row>
        <row r="71">
          <cell r="B71" t="str">
            <v>35301</v>
          </cell>
          <cell r="C71" t="str">
            <v>Instalaciones</v>
          </cell>
          <cell r="D71">
            <v>50000</v>
          </cell>
          <cell r="E71">
            <v>0</v>
          </cell>
          <cell r="F71">
            <v>0</v>
          </cell>
          <cell r="G71">
            <v>50000</v>
          </cell>
          <cell r="H71">
            <v>4760.84</v>
          </cell>
          <cell r="I71">
            <v>4760.84</v>
          </cell>
          <cell r="J71">
            <v>4760.84</v>
          </cell>
          <cell r="K71">
            <v>4760.84</v>
          </cell>
          <cell r="L71">
            <v>45239.16</v>
          </cell>
          <cell r="M71">
            <v>45239.16</v>
          </cell>
        </row>
        <row r="72">
          <cell r="B72" t="str">
            <v>35302</v>
          </cell>
          <cell r="C72" t="str">
            <v>Mantto y Conservacion de Bienes Informaticos</v>
          </cell>
          <cell r="D72">
            <v>70000.009999999995</v>
          </cell>
          <cell r="E72">
            <v>15300</v>
          </cell>
          <cell r="F72">
            <v>0</v>
          </cell>
          <cell r="G72">
            <v>85300.01</v>
          </cell>
          <cell r="H72">
            <v>85289.489999999991</v>
          </cell>
          <cell r="I72">
            <v>85289.489999999991</v>
          </cell>
          <cell r="J72">
            <v>85289.489999999991</v>
          </cell>
          <cell r="K72">
            <v>85289.489999999991</v>
          </cell>
          <cell r="L72">
            <v>10.520000000004075</v>
          </cell>
          <cell r="M72">
            <v>10.520000000004075</v>
          </cell>
        </row>
        <row r="73">
          <cell r="B73" t="str">
            <v>35501</v>
          </cell>
          <cell r="C73" t="str">
            <v>Mantto y Conservacion Eqpo de Transporte</v>
          </cell>
          <cell r="D73">
            <v>250000</v>
          </cell>
          <cell r="E73">
            <v>0</v>
          </cell>
          <cell r="F73">
            <v>0</v>
          </cell>
          <cell r="G73">
            <v>250000</v>
          </cell>
          <cell r="H73">
            <v>87996.299999999988</v>
          </cell>
          <cell r="I73">
            <v>87996.299999999988</v>
          </cell>
          <cell r="J73">
            <v>87996.299999999988</v>
          </cell>
          <cell r="K73">
            <v>87996.299999999988</v>
          </cell>
          <cell r="L73">
            <v>162003.70000000001</v>
          </cell>
          <cell r="M73">
            <v>162003.70000000001</v>
          </cell>
        </row>
        <row r="74">
          <cell r="B74" t="str">
            <v>35701</v>
          </cell>
          <cell r="C74" t="str">
            <v>Mantenimiento y Conservacion de Maq y Eqpo</v>
          </cell>
          <cell r="D74">
            <v>59999.99</v>
          </cell>
          <cell r="E74">
            <v>0</v>
          </cell>
          <cell r="F74">
            <v>0</v>
          </cell>
          <cell r="G74">
            <v>59999.99</v>
          </cell>
          <cell r="H74">
            <v>50291.519999999997</v>
          </cell>
          <cell r="I74">
            <v>50291.519999999997</v>
          </cell>
          <cell r="J74">
            <v>50291.519999999997</v>
          </cell>
          <cell r="K74">
            <v>50291.519999999997</v>
          </cell>
          <cell r="L74">
            <v>9708.4700000000012</v>
          </cell>
          <cell r="M74">
            <v>9708.4700000000012</v>
          </cell>
        </row>
        <row r="75">
          <cell r="B75" t="str">
            <v>35901</v>
          </cell>
          <cell r="C75" t="str">
            <v>Servicios de Jardineria y Fumigacion</v>
          </cell>
          <cell r="D75">
            <v>90000</v>
          </cell>
          <cell r="E75">
            <v>0</v>
          </cell>
          <cell r="F75">
            <v>0</v>
          </cell>
          <cell r="G75">
            <v>90000</v>
          </cell>
          <cell r="H75">
            <v>80959.710000000006</v>
          </cell>
          <cell r="I75">
            <v>80959.709999999992</v>
          </cell>
          <cell r="J75">
            <v>80959.709999999992</v>
          </cell>
          <cell r="K75">
            <v>80959.709999999992</v>
          </cell>
          <cell r="L75">
            <v>9040.2899999999936</v>
          </cell>
          <cell r="M75">
            <v>9040.2900000000081</v>
          </cell>
        </row>
        <row r="76">
          <cell r="B76" t="str">
            <v>36101</v>
          </cell>
          <cell r="C76" t="str">
            <v>Difusion por Radio,TV y otros Medios de Mensajes s</v>
          </cell>
          <cell r="D76">
            <v>9999999.9900000002</v>
          </cell>
          <cell r="E76">
            <v>906118.88</v>
          </cell>
          <cell r="F76">
            <v>0</v>
          </cell>
          <cell r="G76">
            <v>10906118.870000001</v>
          </cell>
          <cell r="H76">
            <v>906118.86</v>
          </cell>
          <cell r="I76">
            <v>906118.86</v>
          </cell>
          <cell r="J76">
            <v>906118.86</v>
          </cell>
          <cell r="K76">
            <v>906118.86</v>
          </cell>
          <cell r="L76">
            <v>10000000.010000002</v>
          </cell>
          <cell r="M76">
            <v>10000000.010000002</v>
          </cell>
        </row>
        <row r="77">
          <cell r="B77" t="str">
            <v>36201</v>
          </cell>
          <cell r="C77" t="str">
            <v>Difusion por Radio,TV y Otros Medios de Mensajes C</v>
          </cell>
          <cell r="D77">
            <v>500000.01</v>
          </cell>
          <cell r="E77">
            <v>0</v>
          </cell>
          <cell r="F77">
            <v>105000</v>
          </cell>
          <cell r="G77">
            <v>395000.01</v>
          </cell>
          <cell r="H77">
            <v>70365.600000000006</v>
          </cell>
          <cell r="I77">
            <v>70365.600000000006</v>
          </cell>
          <cell r="J77">
            <v>70365.600000000006</v>
          </cell>
          <cell r="K77">
            <v>70365.600000000006</v>
          </cell>
          <cell r="L77">
            <v>324634.41000000003</v>
          </cell>
          <cell r="M77">
            <v>324634.41000000003</v>
          </cell>
        </row>
        <row r="78">
          <cell r="B78" t="str">
            <v>37101</v>
          </cell>
          <cell r="C78" t="str">
            <v>Pasajes Aereos</v>
          </cell>
          <cell r="D78">
            <v>3500000</v>
          </cell>
          <cell r="E78">
            <v>0</v>
          </cell>
          <cell r="F78">
            <v>0</v>
          </cell>
          <cell r="G78">
            <v>3500000</v>
          </cell>
          <cell r="H78">
            <v>2930557</v>
          </cell>
          <cell r="I78">
            <v>2930557</v>
          </cell>
          <cell r="J78">
            <v>2930557</v>
          </cell>
          <cell r="K78">
            <v>2930557</v>
          </cell>
          <cell r="L78">
            <v>569443</v>
          </cell>
          <cell r="M78">
            <v>569443</v>
          </cell>
        </row>
        <row r="79">
          <cell r="B79" t="str">
            <v>37201</v>
          </cell>
          <cell r="C79" t="str">
            <v>Pasajes Terrestres</v>
          </cell>
          <cell r="D79">
            <v>56428</v>
          </cell>
          <cell r="E79">
            <v>90000</v>
          </cell>
          <cell r="F79">
            <v>0</v>
          </cell>
          <cell r="G79">
            <v>146428</v>
          </cell>
          <cell r="H79">
            <v>35150.86</v>
          </cell>
          <cell r="I79">
            <v>35150.86</v>
          </cell>
          <cell r="J79">
            <v>35150.86</v>
          </cell>
          <cell r="K79">
            <v>35150.86</v>
          </cell>
          <cell r="L79">
            <v>111277.14</v>
          </cell>
          <cell r="M79">
            <v>111277.14</v>
          </cell>
        </row>
        <row r="80">
          <cell r="B80" t="str">
            <v>37501</v>
          </cell>
          <cell r="C80" t="str">
            <v>Viaticos en el Pais</v>
          </cell>
          <cell r="D80">
            <v>799999.99</v>
          </cell>
          <cell r="E80">
            <v>0</v>
          </cell>
          <cell r="F80">
            <v>0</v>
          </cell>
          <cell r="G80">
            <v>799999.99</v>
          </cell>
          <cell r="H80">
            <v>142556.41999999998</v>
          </cell>
          <cell r="I80">
            <v>142556.41999999998</v>
          </cell>
          <cell r="J80">
            <v>142556.41999999998</v>
          </cell>
          <cell r="K80">
            <v>142556.41999999998</v>
          </cell>
          <cell r="L80">
            <v>657443.57000000007</v>
          </cell>
          <cell r="M80">
            <v>657443.57000000007</v>
          </cell>
        </row>
        <row r="81">
          <cell r="B81" t="str">
            <v>37502</v>
          </cell>
          <cell r="C81" t="str">
            <v>Gastos de Camino</v>
          </cell>
          <cell r="D81">
            <v>5000</v>
          </cell>
          <cell r="E81">
            <v>5000</v>
          </cell>
          <cell r="F81">
            <v>0</v>
          </cell>
          <cell r="G81">
            <v>10000</v>
          </cell>
          <cell r="H81">
            <v>7498</v>
          </cell>
          <cell r="I81">
            <v>7498</v>
          </cell>
          <cell r="J81">
            <v>7498</v>
          </cell>
          <cell r="K81">
            <v>7498</v>
          </cell>
          <cell r="L81">
            <v>2502</v>
          </cell>
          <cell r="M81">
            <v>2502</v>
          </cell>
        </row>
        <row r="82">
          <cell r="B82" t="str">
            <v>37601</v>
          </cell>
          <cell r="C82" t="str">
            <v>Viaticos en el Extranjero</v>
          </cell>
          <cell r="D82">
            <v>2700000</v>
          </cell>
          <cell r="E82">
            <v>0</v>
          </cell>
          <cell r="F82">
            <v>45000</v>
          </cell>
          <cell r="G82">
            <v>2655000</v>
          </cell>
          <cell r="H82">
            <v>480268.83999999997</v>
          </cell>
          <cell r="I82">
            <v>480268.83999999997</v>
          </cell>
          <cell r="J82">
            <v>480268.83999999997</v>
          </cell>
          <cell r="K82">
            <v>480268.83999999997</v>
          </cell>
          <cell r="L82">
            <v>2174731.16</v>
          </cell>
          <cell r="M82">
            <v>2174731.16</v>
          </cell>
        </row>
        <row r="83">
          <cell r="B83" t="str">
            <v>37901</v>
          </cell>
          <cell r="C83" t="str">
            <v>Cuotas</v>
          </cell>
          <cell r="D83">
            <v>5000</v>
          </cell>
          <cell r="E83">
            <v>15000</v>
          </cell>
          <cell r="F83">
            <v>0</v>
          </cell>
          <cell r="G83">
            <v>20000</v>
          </cell>
          <cell r="H83">
            <v>9237</v>
          </cell>
          <cell r="I83">
            <v>9237</v>
          </cell>
          <cell r="J83">
            <v>9237</v>
          </cell>
          <cell r="K83">
            <v>9237</v>
          </cell>
          <cell r="L83">
            <v>10763</v>
          </cell>
          <cell r="M83">
            <v>10763</v>
          </cell>
        </row>
        <row r="84">
          <cell r="B84" t="str">
            <v>38101</v>
          </cell>
          <cell r="C84" t="str">
            <v>Gastos de ceremonial</v>
          </cell>
          <cell r="D84">
            <v>100000</v>
          </cell>
          <cell r="E84">
            <v>6193728.75</v>
          </cell>
          <cell r="F84">
            <v>17062.68</v>
          </cell>
          <cell r="G84">
            <v>6276666.0700000003</v>
          </cell>
          <cell r="H84">
            <v>1471670.7699999998</v>
          </cell>
          <cell r="I84">
            <v>1471670.7699999998</v>
          </cell>
          <cell r="J84">
            <v>1471670.7699999998</v>
          </cell>
          <cell r="K84">
            <v>1471670.7699999998</v>
          </cell>
          <cell r="L84">
            <v>4804995.3000000007</v>
          </cell>
          <cell r="M84">
            <v>4804995.3000000007</v>
          </cell>
        </row>
        <row r="85">
          <cell r="B85" t="str">
            <v>38201</v>
          </cell>
          <cell r="C85" t="str">
            <v>Gastos de Orden Social y cultural</v>
          </cell>
          <cell r="D85">
            <v>10000.01</v>
          </cell>
          <cell r="E85">
            <v>0</v>
          </cell>
          <cell r="F85">
            <v>0</v>
          </cell>
          <cell r="G85">
            <v>10000.01</v>
          </cell>
          <cell r="H85">
            <v>3000</v>
          </cell>
          <cell r="I85">
            <v>3000</v>
          </cell>
          <cell r="J85">
            <v>3000</v>
          </cell>
          <cell r="K85">
            <v>3000</v>
          </cell>
          <cell r="L85">
            <v>7000.01</v>
          </cell>
          <cell r="M85">
            <v>7000.01</v>
          </cell>
        </row>
        <row r="86">
          <cell r="B86" t="str">
            <v>38301</v>
          </cell>
          <cell r="C86" t="str">
            <v>Congresos y Convenciones</v>
          </cell>
          <cell r="D86">
            <v>3900000</v>
          </cell>
          <cell r="E86">
            <v>0</v>
          </cell>
          <cell r="F86">
            <v>280400</v>
          </cell>
          <cell r="G86">
            <v>3619600</v>
          </cell>
          <cell r="H86">
            <v>1898922.91</v>
          </cell>
          <cell r="I86">
            <v>1898922.91</v>
          </cell>
          <cell r="J86">
            <v>1898922.91</v>
          </cell>
          <cell r="K86">
            <v>1898922.91</v>
          </cell>
          <cell r="L86">
            <v>1720677.09</v>
          </cell>
          <cell r="M86">
            <v>1720677.09</v>
          </cell>
        </row>
        <row r="87">
          <cell r="B87" t="str">
            <v>38501</v>
          </cell>
          <cell r="C87" t="str">
            <v>Gastos de Atencion y Promocion</v>
          </cell>
          <cell r="D87">
            <v>600000</v>
          </cell>
          <cell r="E87">
            <v>0</v>
          </cell>
          <cell r="F87">
            <v>0</v>
          </cell>
          <cell r="G87">
            <v>600000</v>
          </cell>
          <cell r="H87">
            <v>522412.64999999997</v>
          </cell>
          <cell r="I87">
            <v>522412.64999999997</v>
          </cell>
          <cell r="J87">
            <v>522412.64999999997</v>
          </cell>
          <cell r="K87">
            <v>522412.64999999997</v>
          </cell>
          <cell r="L87">
            <v>77587.350000000035</v>
          </cell>
          <cell r="M87">
            <v>77587.350000000035</v>
          </cell>
        </row>
        <row r="88">
          <cell r="B88" t="str">
            <v>39201</v>
          </cell>
          <cell r="C88" t="str">
            <v>Impuestos y Derechos</v>
          </cell>
          <cell r="D88">
            <v>5000</v>
          </cell>
          <cell r="E88">
            <v>0</v>
          </cell>
          <cell r="F88">
            <v>0</v>
          </cell>
          <cell r="G88">
            <v>5000</v>
          </cell>
          <cell r="H88">
            <v>0</v>
          </cell>
          <cell r="I88">
            <v>0</v>
          </cell>
          <cell r="J88">
            <v>0</v>
          </cell>
          <cell r="K88">
            <v>0</v>
          </cell>
          <cell r="L88">
            <v>5000</v>
          </cell>
          <cell r="M88">
            <v>5000</v>
          </cell>
        </row>
        <row r="89">
          <cell r="B89">
            <v>39501</v>
          </cell>
          <cell r="C89" t="str">
            <v>PENAS, MULTAS, ACCESORIOS Y ACTUALIZACIONES</v>
          </cell>
          <cell r="D89">
            <v>20000</v>
          </cell>
          <cell r="E89">
            <v>10000</v>
          </cell>
          <cell r="F89">
            <v>0</v>
          </cell>
          <cell r="G89">
            <v>30000</v>
          </cell>
          <cell r="H89">
            <v>28571</v>
          </cell>
          <cell r="I89">
            <v>28571</v>
          </cell>
          <cell r="J89">
            <v>28571</v>
          </cell>
          <cell r="K89">
            <v>28571</v>
          </cell>
          <cell r="L89">
            <v>1429</v>
          </cell>
          <cell r="M89">
            <v>1429</v>
          </cell>
        </row>
        <row r="90">
          <cell r="B90">
            <v>4000</v>
          </cell>
          <cell r="C90" t="str">
            <v>TRANSFERENCIAS, ASIGNACIONES, SUBSIDIOS Y OTRAS AY</v>
          </cell>
          <cell r="D90">
            <v>33436316.73</v>
          </cell>
          <cell r="E90">
            <v>33025875</v>
          </cell>
          <cell r="F90">
            <v>0</v>
          </cell>
          <cell r="G90">
            <v>66462191.730000004</v>
          </cell>
          <cell r="H90">
            <v>47431015</v>
          </cell>
          <cell r="I90">
            <v>47431015</v>
          </cell>
          <cell r="J90">
            <v>47431015</v>
          </cell>
          <cell r="K90">
            <v>47431015</v>
          </cell>
          <cell r="L90">
            <v>19031176.730000004</v>
          </cell>
          <cell r="M90">
            <v>19031176.730000004</v>
          </cell>
        </row>
        <row r="91">
          <cell r="B91">
            <v>43101</v>
          </cell>
          <cell r="C91" t="str">
            <v>SUBSIDIOS A LA PRODUCCION</v>
          </cell>
          <cell r="D91">
            <v>32436316.73</v>
          </cell>
          <cell r="E91">
            <v>33025875</v>
          </cell>
          <cell r="F91">
            <v>0</v>
          </cell>
          <cell r="G91">
            <v>65462191.730000004</v>
          </cell>
          <cell r="H91">
            <v>47025875</v>
          </cell>
          <cell r="I91">
            <v>47025875</v>
          </cell>
          <cell r="J91">
            <v>47025875</v>
          </cell>
          <cell r="K91">
            <v>47025875</v>
          </cell>
          <cell r="L91">
            <v>18436316.730000004</v>
          </cell>
          <cell r="M91">
            <v>18436316.730000004</v>
          </cell>
        </row>
        <row r="92">
          <cell r="B92">
            <v>43301</v>
          </cell>
          <cell r="C92" t="str">
            <v>SUBSIDIOS A LA INVERSION</v>
          </cell>
          <cell r="D92">
            <v>1000000</v>
          </cell>
          <cell r="E92">
            <v>0</v>
          </cell>
          <cell r="F92">
            <v>0</v>
          </cell>
          <cell r="G92">
            <v>1000000</v>
          </cell>
          <cell r="H92">
            <v>405140</v>
          </cell>
          <cell r="I92">
            <v>405140</v>
          </cell>
          <cell r="J92">
            <v>405140</v>
          </cell>
          <cell r="K92">
            <v>405140</v>
          </cell>
          <cell r="L92">
            <v>594860</v>
          </cell>
          <cell r="M92">
            <v>594860</v>
          </cell>
        </row>
        <row r="93">
          <cell r="B93">
            <v>5000</v>
          </cell>
          <cell r="C93" t="str">
            <v>BIENES MUEBLES, INMUEBLES E INTANGIBLES</v>
          </cell>
          <cell r="D93">
            <v>0</v>
          </cell>
          <cell r="E93">
            <v>17062.68</v>
          </cell>
          <cell r="F93">
            <v>0</v>
          </cell>
          <cell r="G93">
            <v>17062.68</v>
          </cell>
          <cell r="H93">
            <v>17062.68</v>
          </cell>
          <cell r="I93">
            <v>17062.68</v>
          </cell>
          <cell r="J93">
            <v>17062.68</v>
          </cell>
          <cell r="K93">
            <v>17062.68</v>
          </cell>
          <cell r="L93">
            <v>0</v>
          </cell>
          <cell r="M93">
            <v>0</v>
          </cell>
        </row>
        <row r="94">
          <cell r="B94" t="str">
            <v>51101</v>
          </cell>
          <cell r="C94" t="str">
            <v>Muebles de Oficina y Estanteria</v>
          </cell>
          <cell r="D94">
            <v>0</v>
          </cell>
          <cell r="E94">
            <v>0</v>
          </cell>
          <cell r="F94">
            <v>0</v>
          </cell>
          <cell r="G94">
            <v>0</v>
          </cell>
          <cell r="H94">
            <v>0</v>
          </cell>
          <cell r="I94">
            <v>0</v>
          </cell>
          <cell r="J94">
            <v>0</v>
          </cell>
          <cell r="K94">
            <v>0</v>
          </cell>
          <cell r="L94">
            <v>0</v>
          </cell>
          <cell r="M94">
            <v>0</v>
          </cell>
        </row>
        <row r="95">
          <cell r="B95" t="str">
            <v>51501</v>
          </cell>
          <cell r="C95" t="str">
            <v>Eqpo de Computo y de Tecnologias de la informacion</v>
          </cell>
          <cell r="D95">
            <v>0</v>
          </cell>
          <cell r="E95">
            <v>17062.68</v>
          </cell>
          <cell r="F95">
            <v>0</v>
          </cell>
          <cell r="G95">
            <v>17062.68</v>
          </cell>
          <cell r="H95">
            <v>17062.68</v>
          </cell>
          <cell r="I95">
            <v>17062.68</v>
          </cell>
          <cell r="J95">
            <v>17062.68</v>
          </cell>
          <cell r="K95">
            <v>17062.68</v>
          </cell>
          <cell r="L95">
            <v>0</v>
          </cell>
          <cell r="M95">
            <v>0</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H66"/>
  <sheetViews>
    <sheetView workbookViewId="0">
      <selection sqref="A1:XFD1048576"/>
    </sheetView>
  </sheetViews>
  <sheetFormatPr baseColWidth="10" defaultRowHeight="11.25" x14ac:dyDescent="0.2"/>
  <cols>
    <col min="1" max="1" width="39.140625" style="346" bestFit="1" customWidth="1"/>
    <col min="2" max="2" width="13.140625" style="256" bestFit="1" customWidth="1"/>
    <col min="3" max="3" width="16.85546875" style="256" customWidth="1"/>
    <col min="4" max="4" width="0.42578125" style="256" hidden="1" customWidth="1"/>
    <col min="5" max="5" width="38.28515625" style="346" customWidth="1"/>
    <col min="6" max="7" width="15" style="256" customWidth="1"/>
    <col min="8" max="8" width="12.85546875" style="256" bestFit="1" customWidth="1"/>
    <col min="9" max="16384" width="11.42578125" style="256"/>
  </cols>
  <sheetData>
    <row r="1" spans="1:7" x14ac:dyDescent="0.2">
      <c r="A1" s="339"/>
      <c r="C1" s="340" t="s">
        <v>167</v>
      </c>
      <c r="D1" s="341"/>
      <c r="E1" s="342"/>
      <c r="G1" s="343" t="s">
        <v>406</v>
      </c>
    </row>
    <row r="2" spans="1:7" x14ac:dyDescent="0.2">
      <c r="B2" s="339"/>
      <c r="C2" s="344" t="s">
        <v>55</v>
      </c>
      <c r="D2" s="339"/>
      <c r="E2" s="339"/>
      <c r="F2" s="339"/>
      <c r="G2" s="339"/>
    </row>
    <row r="3" spans="1:7" x14ac:dyDescent="0.2">
      <c r="B3" s="345"/>
      <c r="C3" s="344" t="s">
        <v>555</v>
      </c>
      <c r="D3" s="345"/>
      <c r="E3" s="339"/>
      <c r="F3" s="345"/>
      <c r="G3" s="345"/>
    </row>
    <row r="4" spans="1:7" x14ac:dyDescent="0.2">
      <c r="A4" s="339"/>
      <c r="C4" s="474" t="s">
        <v>1448</v>
      </c>
      <c r="D4" s="345"/>
      <c r="E4" s="339"/>
      <c r="F4" s="339"/>
      <c r="G4" s="339"/>
    </row>
    <row r="5" spans="1:7" ht="12" thickBot="1" x14ac:dyDescent="0.25">
      <c r="A5" s="339"/>
      <c r="B5" s="347"/>
      <c r="C5" s="345" t="s">
        <v>122</v>
      </c>
      <c r="D5" s="345"/>
      <c r="E5" s="339"/>
      <c r="F5" s="339"/>
      <c r="G5" s="343" t="s">
        <v>1449</v>
      </c>
    </row>
    <row r="6" spans="1:7" x14ac:dyDescent="0.2">
      <c r="A6" s="311" t="s">
        <v>56</v>
      </c>
      <c r="B6" s="312">
        <v>2015</v>
      </c>
      <c r="C6" s="312">
        <v>2014</v>
      </c>
      <c r="D6" s="313"/>
      <c r="E6" s="314" t="s">
        <v>57</v>
      </c>
      <c r="F6" s="312">
        <v>2015</v>
      </c>
      <c r="G6" s="315">
        <v>2014</v>
      </c>
    </row>
    <row r="7" spans="1:7" x14ac:dyDescent="0.2">
      <c r="A7" s="316"/>
      <c r="B7" s="317"/>
      <c r="C7" s="317"/>
      <c r="D7" s="318"/>
      <c r="E7" s="317"/>
      <c r="F7" s="317"/>
      <c r="G7" s="319"/>
    </row>
    <row r="8" spans="1:7" x14ac:dyDescent="0.2">
      <c r="A8" s="320" t="s">
        <v>58</v>
      </c>
      <c r="B8" s="321"/>
      <c r="C8" s="321"/>
      <c r="D8" s="318"/>
      <c r="E8" s="321" t="s">
        <v>59</v>
      </c>
      <c r="F8" s="321"/>
      <c r="G8" s="477"/>
    </row>
    <row r="9" spans="1:7" x14ac:dyDescent="0.2">
      <c r="A9" s="335" t="s">
        <v>60</v>
      </c>
      <c r="B9" s="323">
        <v>74295738.049999997</v>
      </c>
      <c r="C9" s="349">
        <v>153900623.47</v>
      </c>
      <c r="D9" s="318"/>
      <c r="E9" s="331" t="s">
        <v>61</v>
      </c>
      <c r="F9" s="323">
        <v>1035563.0199999999</v>
      </c>
      <c r="G9" s="348">
        <v>120352435.28</v>
      </c>
    </row>
    <row r="10" spans="1:7" x14ac:dyDescent="0.2">
      <c r="A10" s="335" t="s">
        <v>62</v>
      </c>
      <c r="B10" s="350">
        <v>159054.83000000002</v>
      </c>
      <c r="C10" s="349">
        <v>414935.99</v>
      </c>
      <c r="D10" s="318"/>
      <c r="E10" s="331" t="s">
        <v>63</v>
      </c>
      <c r="F10" s="323">
        <v>0</v>
      </c>
      <c r="G10" s="348">
        <v>0</v>
      </c>
    </row>
    <row r="11" spans="1:7" ht="22.5" x14ac:dyDescent="0.2">
      <c r="A11" s="335" t="s">
        <v>64</v>
      </c>
      <c r="B11" s="323">
        <v>37007790.560000002</v>
      </c>
      <c r="C11" s="349">
        <v>20133882.399999999</v>
      </c>
      <c r="D11" s="318"/>
      <c r="E11" s="351" t="s">
        <v>65</v>
      </c>
      <c r="F11" s="323"/>
      <c r="G11" s="348">
        <v>0</v>
      </c>
    </row>
    <row r="12" spans="1:7" x14ac:dyDescent="0.2">
      <c r="A12" s="335" t="s">
        <v>66</v>
      </c>
      <c r="B12" s="323"/>
      <c r="C12" s="331"/>
      <c r="D12" s="318"/>
      <c r="E12" s="331" t="s">
        <v>67</v>
      </c>
      <c r="F12" s="323"/>
      <c r="G12" s="348">
        <v>0</v>
      </c>
    </row>
    <row r="13" spans="1:7" x14ac:dyDescent="0.2">
      <c r="A13" s="335" t="s">
        <v>68</v>
      </c>
      <c r="B13" s="323"/>
      <c r="C13" s="331"/>
      <c r="D13" s="318"/>
      <c r="E13" s="331" t="s">
        <v>69</v>
      </c>
      <c r="F13" s="323"/>
      <c r="G13" s="352">
        <v>0</v>
      </c>
    </row>
    <row r="14" spans="1:7" ht="22.5" x14ac:dyDescent="0.2">
      <c r="A14" s="353" t="s">
        <v>70</v>
      </c>
      <c r="B14" s="354"/>
      <c r="C14" s="355"/>
      <c r="D14" s="318"/>
      <c r="E14" s="356" t="s">
        <v>71</v>
      </c>
      <c r="F14" s="357"/>
      <c r="G14" s="348">
        <v>0</v>
      </c>
    </row>
    <row r="15" spans="1:7" x14ac:dyDescent="0.2">
      <c r="A15" s="335" t="s">
        <v>72</v>
      </c>
      <c r="B15" s="323"/>
      <c r="C15" s="358">
        <v>0</v>
      </c>
      <c r="D15" s="318"/>
      <c r="E15" s="331" t="s">
        <v>73</v>
      </c>
      <c r="F15" s="323"/>
      <c r="G15" s="348">
        <v>0</v>
      </c>
    </row>
    <row r="16" spans="1:7" x14ac:dyDescent="0.2">
      <c r="A16" s="322"/>
      <c r="B16" s="323"/>
      <c r="C16" s="323"/>
      <c r="D16" s="318"/>
      <c r="E16" s="331" t="s">
        <v>74</v>
      </c>
      <c r="F16" s="323">
        <v>40536</v>
      </c>
      <c r="G16" s="324">
        <v>31994.97</v>
      </c>
    </row>
    <row r="17" spans="1:7" x14ac:dyDescent="0.2">
      <c r="A17" s="322"/>
      <c r="B17" s="323"/>
      <c r="C17" s="323"/>
      <c r="D17" s="318"/>
      <c r="E17" s="318"/>
      <c r="F17" s="323"/>
      <c r="G17" s="324"/>
    </row>
    <row r="18" spans="1:7" x14ac:dyDescent="0.2">
      <c r="A18" s="325" t="s">
        <v>176</v>
      </c>
      <c r="B18" s="326">
        <v>111462583.44</v>
      </c>
      <c r="C18" s="326">
        <v>174449441.86000001</v>
      </c>
      <c r="D18" s="318"/>
      <c r="E18" s="327" t="s">
        <v>175</v>
      </c>
      <c r="F18" s="326">
        <v>1076099.02</v>
      </c>
      <c r="G18" s="328">
        <v>120384430.25</v>
      </c>
    </row>
    <row r="19" spans="1:7" x14ac:dyDescent="0.2">
      <c r="A19" s="322"/>
      <c r="B19" s="326"/>
      <c r="C19" s="326"/>
      <c r="D19" s="318"/>
      <c r="E19" s="327"/>
      <c r="F19" s="326"/>
      <c r="G19" s="328"/>
    </row>
    <row r="20" spans="1:7" x14ac:dyDescent="0.2">
      <c r="A20" s="320" t="s">
        <v>75</v>
      </c>
      <c r="B20" s="329"/>
      <c r="C20" s="329"/>
      <c r="D20" s="318"/>
      <c r="E20" s="321" t="s">
        <v>76</v>
      </c>
      <c r="F20" s="329"/>
      <c r="G20" s="330"/>
    </row>
    <row r="21" spans="1:7" x14ac:dyDescent="0.2">
      <c r="A21" s="335" t="s">
        <v>77</v>
      </c>
      <c r="B21" s="323"/>
      <c r="C21" s="323"/>
      <c r="D21" s="318"/>
      <c r="E21" s="331" t="s">
        <v>78</v>
      </c>
      <c r="F21" s="323"/>
      <c r="G21" s="324"/>
    </row>
    <row r="22" spans="1:7" ht="22.5" x14ac:dyDescent="0.2">
      <c r="A22" s="353" t="s">
        <v>79</v>
      </c>
      <c r="B22" s="354"/>
      <c r="C22" s="354"/>
      <c r="D22" s="318"/>
      <c r="E22" s="351" t="s">
        <v>80</v>
      </c>
      <c r="F22" s="323"/>
      <c r="G22" s="324"/>
    </row>
    <row r="23" spans="1:7" x14ac:dyDescent="0.2">
      <c r="A23" s="335"/>
      <c r="B23" s="323"/>
      <c r="C23" s="323"/>
      <c r="D23" s="318"/>
      <c r="E23" s="331" t="s">
        <v>81</v>
      </c>
      <c r="F23" s="323"/>
      <c r="G23" s="324"/>
    </row>
    <row r="24" spans="1:7" ht="22.5" x14ac:dyDescent="0.2">
      <c r="A24" s="353" t="s">
        <v>82</v>
      </c>
      <c r="B24" s="354">
        <v>447778198.76999998</v>
      </c>
      <c r="C24" s="478">
        <v>209642957.16999999</v>
      </c>
      <c r="D24" s="318"/>
      <c r="E24" s="331" t="s">
        <v>83</v>
      </c>
      <c r="F24" s="323"/>
      <c r="G24" s="324"/>
    </row>
    <row r="25" spans="1:7" ht="22.5" x14ac:dyDescent="0.2">
      <c r="A25" s="335"/>
      <c r="B25" s="323"/>
      <c r="C25" s="479"/>
      <c r="D25" s="318"/>
      <c r="E25" s="356" t="s">
        <v>84</v>
      </c>
      <c r="F25" s="354"/>
      <c r="G25" s="359"/>
    </row>
    <row r="26" spans="1:7" x14ac:dyDescent="0.2">
      <c r="A26" s="335" t="s">
        <v>85</v>
      </c>
      <c r="B26" s="323">
        <v>5367699.03</v>
      </c>
      <c r="C26" s="480">
        <v>5433834.0899999999</v>
      </c>
      <c r="D26" s="318"/>
      <c r="E26" s="331"/>
      <c r="F26" s="323"/>
      <c r="G26" s="324"/>
    </row>
    <row r="27" spans="1:7" x14ac:dyDescent="0.2">
      <c r="A27" s="335" t="s">
        <v>86</v>
      </c>
      <c r="B27" s="323"/>
      <c r="C27" s="480"/>
      <c r="D27" s="318"/>
      <c r="E27" s="331" t="s">
        <v>87</v>
      </c>
      <c r="F27" s="323"/>
      <c r="G27" s="324"/>
    </row>
    <row r="28" spans="1:7" ht="22.5" x14ac:dyDescent="0.2">
      <c r="A28" s="353" t="s">
        <v>88</v>
      </c>
      <c r="B28" s="354">
        <v>-4807128.0999999996</v>
      </c>
      <c r="C28" s="478">
        <v>-4644467.83</v>
      </c>
      <c r="D28" s="318"/>
      <c r="E28" s="331"/>
      <c r="F28" s="323"/>
      <c r="G28" s="324"/>
    </row>
    <row r="29" spans="1:7" x14ac:dyDescent="0.2">
      <c r="A29" s="335" t="s">
        <v>89</v>
      </c>
      <c r="B29" s="323"/>
      <c r="C29" s="349">
        <v>0</v>
      </c>
      <c r="D29" s="318"/>
      <c r="E29" s="360"/>
      <c r="F29" s="326"/>
      <c r="G29" s="328"/>
    </row>
    <row r="30" spans="1:7" ht="22.5" x14ac:dyDescent="0.2">
      <c r="A30" s="353" t="s">
        <v>91</v>
      </c>
      <c r="B30" s="354"/>
      <c r="D30" s="318"/>
      <c r="E30" s="360"/>
      <c r="F30" s="329"/>
      <c r="G30" s="330"/>
    </row>
    <row r="31" spans="1:7" x14ac:dyDescent="0.2">
      <c r="A31" s="335" t="s">
        <v>93</v>
      </c>
      <c r="B31" s="323"/>
      <c r="C31" s="349">
        <v>0</v>
      </c>
      <c r="D31" s="318"/>
      <c r="E31" s="360"/>
      <c r="F31" s="332"/>
      <c r="G31" s="333"/>
    </row>
    <row r="32" spans="1:7" x14ac:dyDescent="0.2">
      <c r="A32" s="325"/>
      <c r="B32" s="326"/>
      <c r="C32" s="355"/>
      <c r="D32" s="318"/>
      <c r="E32" s="360"/>
      <c r="F32" s="329"/>
      <c r="G32" s="330"/>
    </row>
    <row r="33" spans="1:8" x14ac:dyDescent="0.2">
      <c r="A33" s="325" t="s">
        <v>96</v>
      </c>
      <c r="B33" s="326">
        <v>448338769.69999993</v>
      </c>
      <c r="C33" s="326">
        <v>210432323.42999998</v>
      </c>
      <c r="D33" s="318"/>
      <c r="E33" s="327" t="s">
        <v>90</v>
      </c>
      <c r="F33" s="323"/>
      <c r="G33" s="324"/>
    </row>
    <row r="34" spans="1:8" x14ac:dyDescent="0.2">
      <c r="A34" s="325"/>
      <c r="B34" s="326"/>
      <c r="C34" s="326"/>
      <c r="D34" s="318"/>
      <c r="E34" s="360"/>
      <c r="F34" s="323"/>
      <c r="G34" s="324"/>
    </row>
    <row r="35" spans="1:8" x14ac:dyDescent="0.2">
      <c r="A35" s="320" t="s">
        <v>98</v>
      </c>
      <c r="B35" s="329">
        <v>559801353.13999987</v>
      </c>
      <c r="C35" s="329">
        <v>384881765.28999996</v>
      </c>
      <c r="D35" s="318"/>
      <c r="E35" s="321" t="s">
        <v>92</v>
      </c>
      <c r="F35" s="323">
        <v>1076099.02</v>
      </c>
      <c r="G35" s="324">
        <v>120384430.25</v>
      </c>
    </row>
    <row r="36" spans="1:8" x14ac:dyDescent="0.2">
      <c r="A36" s="322"/>
      <c r="B36" s="323"/>
      <c r="C36" s="323"/>
      <c r="D36" s="318"/>
      <c r="E36" s="360"/>
      <c r="F36" s="329"/>
      <c r="G36" s="330"/>
    </row>
    <row r="37" spans="1:8" x14ac:dyDescent="0.2">
      <c r="A37" s="322"/>
      <c r="B37" s="323"/>
      <c r="C37" s="323"/>
      <c r="D37" s="318"/>
      <c r="E37" s="334" t="s">
        <v>94</v>
      </c>
      <c r="F37" s="323"/>
      <c r="G37" s="324"/>
    </row>
    <row r="38" spans="1:8" x14ac:dyDescent="0.2">
      <c r="A38" s="322"/>
      <c r="B38" s="323"/>
      <c r="C38" s="323"/>
      <c r="D38" s="318"/>
      <c r="E38" s="321" t="s">
        <v>95</v>
      </c>
      <c r="F38" s="323"/>
      <c r="G38" s="324"/>
    </row>
    <row r="39" spans="1:8" x14ac:dyDescent="0.2">
      <c r="A39" s="322"/>
      <c r="B39" s="323"/>
      <c r="C39" s="323"/>
      <c r="D39" s="318"/>
      <c r="E39" s="331" t="s">
        <v>36</v>
      </c>
      <c r="F39" s="323"/>
      <c r="G39" s="324"/>
    </row>
    <row r="40" spans="1:8" x14ac:dyDescent="0.2">
      <c r="A40" s="322"/>
      <c r="B40" s="323"/>
      <c r="C40" s="323"/>
      <c r="D40" s="318"/>
      <c r="E40" s="331" t="s">
        <v>97</v>
      </c>
      <c r="F40" s="323"/>
      <c r="G40" s="324"/>
    </row>
    <row r="41" spans="1:8" x14ac:dyDescent="0.2">
      <c r="A41" s="322"/>
      <c r="B41" s="323"/>
      <c r="C41" s="323"/>
      <c r="D41" s="318"/>
      <c r="E41" s="331" t="s">
        <v>99</v>
      </c>
      <c r="F41" s="323"/>
      <c r="G41" s="324"/>
    </row>
    <row r="42" spans="1:8" x14ac:dyDescent="0.2">
      <c r="A42" s="325"/>
      <c r="B42" s="326"/>
      <c r="C42" s="326"/>
      <c r="D42" s="318"/>
      <c r="E42" s="321" t="s">
        <v>100</v>
      </c>
      <c r="F42" s="361"/>
      <c r="G42" s="362"/>
    </row>
    <row r="43" spans="1:8" x14ac:dyDescent="0.2">
      <c r="A43" s="325"/>
      <c r="B43" s="326"/>
      <c r="C43" s="326"/>
      <c r="D43" s="318"/>
      <c r="E43" s="331" t="s">
        <v>101</v>
      </c>
      <c r="F43" s="323">
        <v>320521518.95999998</v>
      </c>
      <c r="G43" s="348">
        <v>259070182.22999999</v>
      </c>
    </row>
    <row r="44" spans="1:8" x14ac:dyDescent="0.2">
      <c r="A44" s="325"/>
      <c r="B44" s="327"/>
      <c r="C44" s="327"/>
      <c r="D44" s="318"/>
      <c r="E44" s="331" t="s">
        <v>102</v>
      </c>
      <c r="F44" s="323">
        <v>238203735.16</v>
      </c>
      <c r="G44" s="348">
        <v>5427152.8099999996</v>
      </c>
      <c r="H44" s="900"/>
    </row>
    <row r="45" spans="1:8" x14ac:dyDescent="0.2">
      <c r="A45" s="322"/>
      <c r="B45" s="331"/>
      <c r="C45" s="331"/>
      <c r="D45" s="318"/>
      <c r="E45" s="331" t="s">
        <v>103</v>
      </c>
      <c r="F45" s="323"/>
      <c r="G45" s="324"/>
    </row>
    <row r="46" spans="1:8" x14ac:dyDescent="0.2">
      <c r="A46" s="322"/>
      <c r="B46" s="331"/>
      <c r="C46" s="331"/>
      <c r="D46" s="318"/>
      <c r="E46" s="331" t="s">
        <v>104</v>
      </c>
      <c r="F46" s="326"/>
      <c r="G46" s="328"/>
    </row>
    <row r="47" spans="1:8" ht="22.5" x14ac:dyDescent="0.2">
      <c r="A47" s="322"/>
      <c r="B47" s="331"/>
      <c r="C47" s="331"/>
      <c r="D47" s="318"/>
      <c r="E47" s="331" t="s">
        <v>105</v>
      </c>
      <c r="F47" s="326"/>
      <c r="G47" s="328"/>
    </row>
    <row r="48" spans="1:8" ht="21" x14ac:dyDescent="0.2">
      <c r="A48" s="322"/>
      <c r="B48" s="331"/>
      <c r="C48" s="331"/>
      <c r="D48" s="318"/>
      <c r="E48" s="363" t="s">
        <v>106</v>
      </c>
      <c r="F48" s="329"/>
      <c r="G48" s="330"/>
    </row>
    <row r="49" spans="1:7" x14ac:dyDescent="0.2">
      <c r="A49" s="335"/>
      <c r="B49" s="331"/>
      <c r="C49" s="331"/>
      <c r="D49" s="336"/>
      <c r="E49" s="331" t="s">
        <v>107</v>
      </c>
      <c r="F49" s="337"/>
      <c r="G49" s="338"/>
    </row>
    <row r="50" spans="1:7" x14ac:dyDescent="0.2">
      <c r="A50" s="364"/>
      <c r="B50" s="347"/>
      <c r="C50" s="347"/>
      <c r="D50" s="347"/>
      <c r="E50" s="331" t="s">
        <v>108</v>
      </c>
      <c r="F50" s="365"/>
      <c r="G50" s="366"/>
    </row>
    <row r="51" spans="1:7" x14ac:dyDescent="0.2">
      <c r="A51" s="364"/>
      <c r="B51" s="347"/>
      <c r="C51" s="347"/>
      <c r="D51" s="347"/>
      <c r="E51" s="336"/>
      <c r="F51" s="365"/>
      <c r="G51" s="366"/>
    </row>
    <row r="52" spans="1:7" x14ac:dyDescent="0.2">
      <c r="A52" s="364"/>
      <c r="B52" s="347"/>
      <c r="C52" s="347"/>
      <c r="D52" s="347"/>
      <c r="E52" s="327" t="s">
        <v>109</v>
      </c>
      <c r="F52" s="365">
        <v>558725254.12</v>
      </c>
      <c r="G52" s="366">
        <v>264497335.03999999</v>
      </c>
    </row>
    <row r="53" spans="1:7" x14ac:dyDescent="0.2">
      <c r="A53" s="364"/>
      <c r="B53" s="347"/>
      <c r="C53" s="347"/>
      <c r="D53" s="347"/>
      <c r="E53" s="327"/>
      <c r="F53" s="365"/>
      <c r="G53" s="366"/>
    </row>
    <row r="54" spans="1:7" ht="21" x14ac:dyDescent="0.2">
      <c r="A54" s="364"/>
      <c r="B54" s="347"/>
      <c r="C54" s="347"/>
      <c r="D54" s="347"/>
      <c r="E54" s="321" t="s">
        <v>110</v>
      </c>
      <c r="F54" s="367">
        <v>559801353.13999999</v>
      </c>
      <c r="G54" s="368">
        <v>384881765.28999996</v>
      </c>
    </row>
    <row r="55" spans="1:7" ht="12" thickBot="1" x14ac:dyDescent="0.25">
      <c r="A55" s="369"/>
      <c r="B55" s="370"/>
      <c r="C55" s="370"/>
      <c r="D55" s="370"/>
      <c r="E55" s="371"/>
      <c r="F55" s="370"/>
      <c r="G55" s="372"/>
    </row>
    <row r="62" spans="1:7" ht="12" x14ac:dyDescent="0.2">
      <c r="A62" s="823" t="s">
        <v>1964</v>
      </c>
      <c r="B62" s="824" t="s">
        <v>1960</v>
      </c>
      <c r="C62" s="824"/>
      <c r="D62" s="825"/>
      <c r="E62" s="826"/>
    </row>
    <row r="63" spans="1:7" ht="12" x14ac:dyDescent="0.2">
      <c r="A63" s="823" t="s">
        <v>1961</v>
      </c>
      <c r="B63" s="824" t="s">
        <v>1962</v>
      </c>
      <c r="C63" s="824"/>
      <c r="D63" s="824"/>
      <c r="E63" s="823"/>
    </row>
    <row r="64" spans="1:7" ht="12" x14ac:dyDescent="0.2">
      <c r="A64" s="826"/>
      <c r="B64" s="825"/>
      <c r="C64" s="825"/>
      <c r="D64" s="825"/>
      <c r="E64" s="826"/>
    </row>
    <row r="65" spans="1:5" ht="12" x14ac:dyDescent="0.2">
      <c r="A65" s="821" t="s">
        <v>1963</v>
      </c>
      <c r="B65" s="825"/>
      <c r="C65" s="825"/>
      <c r="D65" s="825"/>
      <c r="E65" s="826"/>
    </row>
    <row r="66" spans="1:5" ht="12" x14ac:dyDescent="0.2">
      <c r="A66" s="822" t="s">
        <v>1965</v>
      </c>
      <c r="B66" s="825"/>
      <c r="C66" s="825"/>
      <c r="D66" s="825"/>
      <c r="E66" s="826"/>
    </row>
  </sheetData>
  <autoFilter ref="A1:G49"/>
  <pageMargins left="0.3" right="0.15748031496062992" top="0.39370078740157483" bottom="0.19685039370078741" header="0.31496062992125984" footer="0.31496062992125984"/>
  <pageSetup scale="7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L73"/>
  <sheetViews>
    <sheetView workbookViewId="0">
      <selection activeCell="C54" sqref="C54:K60"/>
    </sheetView>
  </sheetViews>
  <sheetFormatPr baseColWidth="10" defaultRowHeight="15" x14ac:dyDescent="0.25"/>
  <cols>
    <col min="1" max="1" width="2.85546875" style="92" customWidth="1"/>
    <col min="2" max="2" width="37.7109375" style="92" customWidth="1"/>
    <col min="3" max="3" width="15.28515625" style="444" customWidth="1"/>
    <col min="4" max="4" width="14.7109375" style="444" customWidth="1"/>
    <col min="5" max="5" width="15.7109375" style="444" customWidth="1"/>
    <col min="6" max="6" width="15.140625" style="444" customWidth="1"/>
    <col min="7" max="9" width="18.28515625" style="444" customWidth="1"/>
    <col min="10" max="10" width="14.28515625" style="444" customWidth="1"/>
    <col min="11" max="11" width="13.7109375" style="444" customWidth="1"/>
    <col min="12" max="16384" width="11.42578125" style="28"/>
  </cols>
  <sheetData>
    <row r="1" spans="1:11" s="54" customFormat="1" x14ac:dyDescent="0.25">
      <c r="A1" s="945" t="s">
        <v>167</v>
      </c>
      <c r="B1" s="945"/>
      <c r="C1" s="945"/>
      <c r="D1" s="945"/>
      <c r="E1" s="945"/>
      <c r="F1" s="945"/>
      <c r="G1" s="945"/>
      <c r="H1" s="945"/>
      <c r="I1" s="945"/>
      <c r="J1" s="945"/>
      <c r="K1" s="945"/>
    </row>
    <row r="2" spans="1:11" s="55" customFormat="1" ht="15.75" x14ac:dyDescent="0.25">
      <c r="A2" s="945" t="s">
        <v>152</v>
      </c>
      <c r="B2" s="945"/>
      <c r="C2" s="945"/>
      <c r="D2" s="945"/>
      <c r="E2" s="945"/>
      <c r="F2" s="945"/>
      <c r="G2" s="945"/>
      <c r="H2" s="945"/>
      <c r="I2" s="945"/>
      <c r="J2" s="945"/>
      <c r="K2" s="945"/>
    </row>
    <row r="3" spans="1:11" s="55" customFormat="1" ht="15.75" x14ac:dyDescent="0.25">
      <c r="A3" s="945" t="s">
        <v>555</v>
      </c>
      <c r="B3" s="945"/>
      <c r="C3" s="945"/>
      <c r="D3" s="945"/>
      <c r="E3" s="945"/>
      <c r="F3" s="945"/>
      <c r="G3" s="945"/>
      <c r="H3" s="945"/>
      <c r="I3" s="945"/>
      <c r="J3" s="945"/>
      <c r="K3" s="412"/>
    </row>
    <row r="4" spans="1:11" s="55" customFormat="1" ht="15.75" x14ac:dyDescent="0.25">
      <c r="A4" s="945" t="s">
        <v>1477</v>
      </c>
      <c r="B4" s="945"/>
      <c r="C4" s="945"/>
      <c r="D4" s="945"/>
      <c r="E4" s="945"/>
      <c r="F4" s="945"/>
      <c r="G4" s="945"/>
      <c r="H4" s="945"/>
      <c r="I4" s="945"/>
      <c r="J4" s="945"/>
      <c r="K4" s="945"/>
    </row>
    <row r="5" spans="1:11" s="56" customFormat="1" ht="15.75" thickBot="1" x14ac:dyDescent="0.3">
      <c r="A5" s="946" t="s">
        <v>122</v>
      </c>
      <c r="B5" s="946"/>
      <c r="C5" s="946"/>
      <c r="D5" s="946"/>
      <c r="E5" s="946"/>
      <c r="F5" s="946"/>
      <c r="G5" s="946"/>
      <c r="H5" s="946"/>
      <c r="I5" s="946"/>
      <c r="J5" s="946"/>
      <c r="K5" s="946"/>
    </row>
    <row r="6" spans="1:11" s="71" customFormat="1" ht="62.25" customHeight="1" x14ac:dyDescent="0.25">
      <c r="A6" s="970" t="s">
        <v>153</v>
      </c>
      <c r="B6" s="971"/>
      <c r="C6" s="413" t="s">
        <v>201</v>
      </c>
      <c r="D6" s="413" t="s">
        <v>205</v>
      </c>
      <c r="E6" s="413" t="s">
        <v>202</v>
      </c>
      <c r="F6" s="414" t="s">
        <v>1432</v>
      </c>
      <c r="G6" s="414" t="s">
        <v>1433</v>
      </c>
      <c r="H6" s="415" t="s">
        <v>1434</v>
      </c>
      <c r="I6" s="415" t="s">
        <v>1435</v>
      </c>
      <c r="J6" s="416" t="s">
        <v>192</v>
      </c>
      <c r="K6" s="416" t="s">
        <v>208</v>
      </c>
    </row>
    <row r="7" spans="1:11" s="71" customFormat="1" ht="15.75" thickBot="1" x14ac:dyDescent="0.3">
      <c r="A7" s="972"/>
      <c r="B7" s="973"/>
      <c r="C7" s="417" t="s">
        <v>182</v>
      </c>
      <c r="D7" s="417" t="s">
        <v>183</v>
      </c>
      <c r="E7" s="417" t="s">
        <v>154</v>
      </c>
      <c r="F7" s="418" t="s">
        <v>184</v>
      </c>
      <c r="G7" s="418" t="s">
        <v>185</v>
      </c>
      <c r="H7" s="419" t="s">
        <v>1436</v>
      </c>
      <c r="I7" s="419" t="s">
        <v>1437</v>
      </c>
      <c r="J7" s="420" t="s">
        <v>1438</v>
      </c>
      <c r="K7" s="420" t="s">
        <v>1439</v>
      </c>
    </row>
    <row r="8" spans="1:11" s="71" customFormat="1" x14ac:dyDescent="0.25">
      <c r="A8" s="121"/>
      <c r="B8" s="122" t="s">
        <v>203</v>
      </c>
      <c r="C8" s="421"/>
      <c r="D8" s="421"/>
      <c r="E8" s="421"/>
      <c r="F8" s="421"/>
      <c r="G8" s="421"/>
      <c r="H8" s="421"/>
      <c r="I8" s="421"/>
      <c r="J8" s="422"/>
      <c r="K8" s="416"/>
    </row>
    <row r="9" spans="1:11" s="71" customFormat="1" x14ac:dyDescent="0.25">
      <c r="A9" s="121"/>
      <c r="B9" s="122"/>
      <c r="C9" s="421"/>
      <c r="D9" s="421"/>
      <c r="E9" s="421"/>
      <c r="F9" s="421"/>
      <c r="G9" s="421"/>
      <c r="H9" s="421"/>
      <c r="I9" s="421"/>
      <c r="J9" s="422"/>
      <c r="K9" s="422"/>
    </row>
    <row r="10" spans="1:11" ht="17.100000000000001" customHeight="1" x14ac:dyDescent="0.25">
      <c r="A10" s="76">
        <v>1</v>
      </c>
      <c r="B10" s="77" t="s">
        <v>3</v>
      </c>
      <c r="C10" s="423"/>
      <c r="D10" s="423"/>
      <c r="E10" s="423"/>
      <c r="F10" s="423"/>
      <c r="G10" s="423"/>
      <c r="H10" s="423"/>
      <c r="I10" s="423"/>
      <c r="J10" s="424"/>
      <c r="K10" s="425"/>
    </row>
    <row r="11" spans="1:11" ht="17.100000000000001" customHeight="1" x14ac:dyDescent="0.25">
      <c r="A11" s="76">
        <v>2</v>
      </c>
      <c r="B11" s="77" t="s">
        <v>4</v>
      </c>
      <c r="C11" s="423"/>
      <c r="D11" s="423"/>
      <c r="E11" s="423"/>
      <c r="F11" s="423"/>
      <c r="G11" s="423"/>
      <c r="H11" s="423"/>
      <c r="I11" s="423"/>
      <c r="J11" s="424"/>
      <c r="K11" s="425"/>
    </row>
    <row r="12" spans="1:11" ht="17.100000000000001" customHeight="1" x14ac:dyDescent="0.25">
      <c r="A12" s="76">
        <v>3</v>
      </c>
      <c r="B12" s="77" t="s">
        <v>186</v>
      </c>
      <c r="C12" s="423"/>
      <c r="D12" s="423"/>
      <c r="E12" s="423"/>
      <c r="F12" s="423"/>
      <c r="G12" s="423"/>
      <c r="H12" s="423"/>
      <c r="I12" s="423"/>
      <c r="J12" s="424"/>
      <c r="K12" s="425"/>
    </row>
    <row r="13" spans="1:11" ht="17.100000000000001" customHeight="1" x14ac:dyDescent="0.25">
      <c r="A13" s="76">
        <v>4</v>
      </c>
      <c r="B13" s="77" t="s">
        <v>6</v>
      </c>
      <c r="C13" s="423"/>
      <c r="D13" s="423"/>
      <c r="E13" s="423"/>
      <c r="F13" s="423"/>
      <c r="G13" s="423"/>
      <c r="H13" s="423"/>
      <c r="I13" s="423"/>
      <c r="J13" s="424"/>
      <c r="K13" s="425"/>
    </row>
    <row r="14" spans="1:11" ht="17.100000000000001" customHeight="1" x14ac:dyDescent="0.25">
      <c r="A14" s="76">
        <v>5</v>
      </c>
      <c r="B14" s="77" t="s">
        <v>187</v>
      </c>
      <c r="C14" s="423"/>
      <c r="D14" s="423"/>
      <c r="E14" s="423"/>
      <c r="F14" s="423"/>
      <c r="G14" s="423"/>
      <c r="H14" s="423"/>
      <c r="I14" s="423"/>
      <c r="J14" s="424"/>
      <c r="K14" s="425"/>
    </row>
    <row r="15" spans="1:11" ht="17.100000000000001" customHeight="1" x14ac:dyDescent="0.25">
      <c r="A15" s="76"/>
      <c r="B15" s="77" t="s">
        <v>155</v>
      </c>
      <c r="C15" s="423"/>
      <c r="D15" s="423"/>
      <c r="E15" s="423"/>
      <c r="F15" s="423"/>
      <c r="G15" s="423"/>
      <c r="H15" s="423"/>
      <c r="I15" s="423"/>
      <c r="J15" s="424"/>
      <c r="K15" s="425"/>
    </row>
    <row r="16" spans="1:11" ht="17.100000000000001" customHeight="1" x14ac:dyDescent="0.25">
      <c r="A16" s="76"/>
      <c r="B16" s="77" t="s">
        <v>156</v>
      </c>
      <c r="C16" s="423"/>
      <c r="D16" s="423"/>
      <c r="E16" s="423"/>
      <c r="F16" s="423"/>
      <c r="G16" s="423" t="s">
        <v>168</v>
      </c>
      <c r="H16" s="423"/>
      <c r="I16" s="423"/>
      <c r="J16" s="424"/>
      <c r="K16" s="425"/>
    </row>
    <row r="17" spans="1:11" ht="17.100000000000001" customHeight="1" x14ac:dyDescent="0.25">
      <c r="A17" s="76">
        <v>6</v>
      </c>
      <c r="B17" s="77" t="s">
        <v>188</v>
      </c>
      <c r="C17" s="423"/>
      <c r="D17" s="423"/>
      <c r="E17" s="423"/>
      <c r="F17" s="423"/>
      <c r="G17" s="423"/>
      <c r="H17" s="423"/>
      <c r="I17" s="423"/>
      <c r="J17" s="424"/>
      <c r="K17" s="425"/>
    </row>
    <row r="18" spans="1:11" ht="17.100000000000001" customHeight="1" x14ac:dyDescent="0.25">
      <c r="A18" s="76"/>
      <c r="B18" s="77" t="s">
        <v>155</v>
      </c>
      <c r="C18" s="423"/>
      <c r="D18" s="423"/>
      <c r="E18" s="423"/>
      <c r="F18" s="423"/>
      <c r="G18" s="423"/>
      <c r="H18" s="423"/>
      <c r="I18" s="423"/>
      <c r="J18" s="424"/>
      <c r="K18" s="425"/>
    </row>
    <row r="19" spans="1:11" ht="17.100000000000001" customHeight="1" x14ac:dyDescent="0.25">
      <c r="A19" s="76"/>
      <c r="B19" s="77" t="s">
        <v>156</v>
      </c>
      <c r="C19" s="423"/>
      <c r="D19" s="423"/>
      <c r="E19" s="423"/>
      <c r="F19" s="423"/>
      <c r="G19" s="423"/>
      <c r="H19" s="423"/>
      <c r="I19" s="423"/>
      <c r="J19" s="424"/>
      <c r="K19" s="425"/>
    </row>
    <row r="20" spans="1:11" ht="17.100000000000001" customHeight="1" x14ac:dyDescent="0.25">
      <c r="A20" s="76">
        <v>7</v>
      </c>
      <c r="B20" s="77" t="s">
        <v>189</v>
      </c>
      <c r="C20" s="423"/>
      <c r="D20" s="423"/>
      <c r="E20" s="423"/>
      <c r="F20" s="423"/>
      <c r="G20" s="423"/>
      <c r="H20" s="423"/>
      <c r="I20" s="423"/>
      <c r="J20" s="424"/>
      <c r="K20" s="425"/>
    </row>
    <row r="21" spans="1:11" ht="17.100000000000001" customHeight="1" x14ac:dyDescent="0.25">
      <c r="A21" s="76">
        <v>8</v>
      </c>
      <c r="B21" s="77" t="s">
        <v>11</v>
      </c>
      <c r="C21" s="447"/>
      <c r="D21" s="447"/>
      <c r="E21" s="447"/>
      <c r="F21" s="447"/>
      <c r="G21" s="447"/>
      <c r="H21" s="447"/>
      <c r="I21" s="447"/>
      <c r="J21" s="447"/>
      <c r="K21" s="447"/>
    </row>
    <row r="22" spans="1:11" ht="25.5" x14ac:dyDescent="0.25">
      <c r="A22" s="76">
        <v>9</v>
      </c>
      <c r="B22" s="77" t="s">
        <v>414</v>
      </c>
      <c r="C22" s="423">
        <v>81500000</v>
      </c>
      <c r="D22" s="423">
        <v>247153096.88999999</v>
      </c>
      <c r="E22" s="423">
        <v>328653096.88999999</v>
      </c>
      <c r="F22" s="423">
        <v>241658258.03</v>
      </c>
      <c r="G22" s="423">
        <v>241658258.03</v>
      </c>
      <c r="H22" s="423">
        <v>66216144.310000002</v>
      </c>
      <c r="I22" s="423">
        <v>66216144.310000002</v>
      </c>
      <c r="J22" s="424">
        <v>160158258.03</v>
      </c>
      <c r="K22" s="445">
        <v>2.9651320003680981</v>
      </c>
    </row>
    <row r="23" spans="1:11" ht="25.5" x14ac:dyDescent="0.25">
      <c r="A23" s="76"/>
      <c r="B23" s="77" t="s">
        <v>415</v>
      </c>
      <c r="C23" s="423">
        <v>326696119</v>
      </c>
      <c r="D23" s="423">
        <v>2349372.19</v>
      </c>
      <c r="E23" s="423">
        <v>329045491.19</v>
      </c>
      <c r="F23" s="423">
        <v>182919332.56999999</v>
      </c>
      <c r="G23" s="423">
        <v>182919332.56999999</v>
      </c>
      <c r="H23" s="423">
        <v>38009479.399999999</v>
      </c>
      <c r="I23" s="423">
        <v>38009479.399999999</v>
      </c>
      <c r="J23" s="424">
        <v>-143776786.43000001</v>
      </c>
      <c r="K23" s="445">
        <v>0.55990665922174609</v>
      </c>
    </row>
    <row r="24" spans="1:11" ht="17.100000000000001" customHeight="1" thickBot="1" x14ac:dyDescent="0.3">
      <c r="A24" s="78">
        <v>10</v>
      </c>
      <c r="B24" s="79" t="s">
        <v>190</v>
      </c>
      <c r="C24" s="426"/>
      <c r="D24" s="426"/>
      <c r="E24" s="426"/>
      <c r="F24" s="426"/>
      <c r="G24" s="426"/>
      <c r="H24" s="426"/>
      <c r="I24" s="426"/>
      <c r="J24" s="427"/>
      <c r="K24" s="446"/>
    </row>
    <row r="25" spans="1:11" ht="28.5" customHeight="1" thickBot="1" x14ac:dyDescent="0.3">
      <c r="A25" s="968" t="s">
        <v>118</v>
      </c>
      <c r="B25" s="969"/>
      <c r="C25" s="426">
        <v>408196119</v>
      </c>
      <c r="D25" s="426">
        <v>249502469.07999998</v>
      </c>
      <c r="E25" s="426">
        <v>657698588.07999992</v>
      </c>
      <c r="F25" s="426">
        <v>424577590.60000002</v>
      </c>
      <c r="G25" s="426">
        <v>424577590.60000002</v>
      </c>
      <c r="H25" s="426">
        <v>104225623.71000001</v>
      </c>
      <c r="I25" s="426">
        <v>104225623.71000001</v>
      </c>
      <c r="J25" s="426">
        <v>16381471.599999994</v>
      </c>
      <c r="K25" s="445">
        <v>1.0401313751834078</v>
      </c>
    </row>
    <row r="26" spans="1:11" ht="22.5" customHeight="1" thickBot="1" x14ac:dyDescent="0.3">
      <c r="A26" s="118"/>
      <c r="B26" s="118"/>
      <c r="C26" s="428"/>
      <c r="D26" s="428"/>
      <c r="E26" s="428"/>
      <c r="F26" s="429"/>
      <c r="G26" s="430" t="s">
        <v>1440</v>
      </c>
      <c r="H26" s="431"/>
      <c r="I26" s="431"/>
      <c r="J26" s="432"/>
      <c r="K26" s="433"/>
    </row>
    <row r="27" spans="1:11" ht="22.5" customHeight="1" x14ac:dyDescent="0.25">
      <c r="A27" s="126"/>
      <c r="B27" s="126"/>
      <c r="C27" s="434"/>
      <c r="D27" s="434"/>
      <c r="E27" s="434"/>
      <c r="F27" s="435"/>
      <c r="G27" s="436"/>
      <c r="H27" s="436"/>
      <c r="I27" s="436"/>
      <c r="J27" s="429"/>
      <c r="K27" s="436"/>
    </row>
    <row r="28" spans="1:11" ht="22.5" customHeight="1" x14ac:dyDescent="0.25">
      <c r="A28" s="126"/>
      <c r="B28" s="126"/>
      <c r="C28" s="434"/>
      <c r="D28" s="434"/>
      <c r="E28" s="434"/>
      <c r="F28" s="435"/>
      <c r="G28" s="436"/>
      <c r="H28" s="436"/>
      <c r="I28" s="436"/>
      <c r="J28" s="435"/>
      <c r="K28" s="436"/>
    </row>
    <row r="29" spans="1:11" ht="22.5" customHeight="1" x14ac:dyDescent="0.25">
      <c r="A29" s="126"/>
      <c r="B29" s="126"/>
      <c r="C29" s="434"/>
      <c r="D29" s="434"/>
      <c r="E29" s="434"/>
      <c r="F29" s="435"/>
      <c r="G29" s="436"/>
      <c r="H29" s="436"/>
      <c r="I29" s="436"/>
      <c r="J29" s="435" t="s">
        <v>329</v>
      </c>
      <c r="K29" s="436"/>
    </row>
    <row r="30" spans="1:11" ht="22.5" customHeight="1" x14ac:dyDescent="0.25">
      <c r="A30" s="126"/>
      <c r="B30" s="126"/>
      <c r="C30" s="434"/>
      <c r="D30" s="434"/>
      <c r="E30" s="434"/>
      <c r="F30" s="435"/>
      <c r="G30" s="436"/>
      <c r="H30" s="436"/>
      <c r="I30" s="436"/>
      <c r="J30" s="435"/>
      <c r="K30" s="436"/>
    </row>
    <row r="31" spans="1:11" ht="22.5" customHeight="1" x14ac:dyDescent="0.25">
      <c r="A31" s="126"/>
      <c r="B31" s="126"/>
      <c r="C31" s="434"/>
      <c r="D31" s="434"/>
      <c r="E31" s="434"/>
      <c r="F31" s="435"/>
      <c r="G31" s="436"/>
      <c r="H31" s="436"/>
      <c r="I31" s="436"/>
      <c r="J31" s="435"/>
      <c r="K31" s="436"/>
    </row>
    <row r="32" spans="1:11" ht="22.5" customHeight="1" x14ac:dyDescent="0.25">
      <c r="A32" s="126"/>
      <c r="B32" s="126"/>
      <c r="C32" s="434"/>
      <c r="D32" s="434"/>
      <c r="E32" s="434"/>
      <c r="F32" s="435"/>
      <c r="G32" s="436"/>
      <c r="H32" s="436"/>
      <c r="I32" s="436"/>
      <c r="J32" s="435"/>
      <c r="K32" s="436"/>
    </row>
    <row r="33" spans="1:11" ht="22.5" customHeight="1" x14ac:dyDescent="0.25">
      <c r="A33" s="126"/>
      <c r="B33" s="126"/>
      <c r="C33" s="434"/>
      <c r="D33" s="434"/>
      <c r="E33" s="434"/>
      <c r="F33" s="435"/>
      <c r="G33" s="436"/>
      <c r="H33" s="436"/>
      <c r="I33" s="436"/>
      <c r="J33" s="435"/>
      <c r="K33" s="436"/>
    </row>
    <row r="34" spans="1:11" s="411" customFormat="1" ht="22.5" customHeight="1" x14ac:dyDescent="0.25">
      <c r="A34" s="126"/>
      <c r="B34" s="126"/>
      <c r="C34" s="434"/>
      <c r="D34" s="434"/>
      <c r="E34" s="434"/>
      <c r="F34" s="435"/>
      <c r="G34" s="436"/>
      <c r="H34" s="436"/>
      <c r="I34" s="436"/>
      <c r="J34" s="435"/>
      <c r="K34" s="436"/>
    </row>
    <row r="35" spans="1:11" ht="9" customHeight="1" thickBot="1" x14ac:dyDescent="0.3">
      <c r="A35" s="126"/>
      <c r="B35" s="126"/>
      <c r="C35" s="434"/>
      <c r="D35" s="434"/>
      <c r="E35" s="434"/>
      <c r="F35" s="435"/>
      <c r="G35" s="436"/>
      <c r="H35" s="436"/>
      <c r="I35" s="436"/>
      <c r="J35" s="435"/>
      <c r="K35" s="436"/>
    </row>
    <row r="36" spans="1:11" s="71" customFormat="1" ht="62.25" customHeight="1" x14ac:dyDescent="0.25">
      <c r="A36" s="970" t="s">
        <v>153</v>
      </c>
      <c r="B36" s="971"/>
      <c r="C36" s="413" t="s">
        <v>201</v>
      </c>
      <c r="D36" s="413" t="s">
        <v>205</v>
      </c>
      <c r="E36" s="413" t="s">
        <v>202</v>
      </c>
      <c r="F36" s="415" t="s">
        <v>1432</v>
      </c>
      <c r="G36" s="415" t="s">
        <v>1433</v>
      </c>
      <c r="H36" s="415" t="s">
        <v>1434</v>
      </c>
      <c r="I36" s="415" t="s">
        <v>1435</v>
      </c>
      <c r="J36" s="416" t="s">
        <v>192</v>
      </c>
      <c r="K36" s="416" t="s">
        <v>208</v>
      </c>
    </row>
    <row r="37" spans="1:11" s="71" customFormat="1" ht="15.75" thickBot="1" x14ac:dyDescent="0.3">
      <c r="A37" s="972"/>
      <c r="B37" s="973"/>
      <c r="C37" s="417" t="s">
        <v>182</v>
      </c>
      <c r="D37" s="417" t="s">
        <v>183</v>
      </c>
      <c r="E37" s="417" t="s">
        <v>154</v>
      </c>
      <c r="F37" s="419" t="s">
        <v>184</v>
      </c>
      <c r="G37" s="419" t="s">
        <v>185</v>
      </c>
      <c r="H37" s="419" t="s">
        <v>1436</v>
      </c>
      <c r="I37" s="419" t="s">
        <v>1437</v>
      </c>
      <c r="J37" s="420" t="s">
        <v>1438</v>
      </c>
      <c r="K37" s="420" t="s">
        <v>1439</v>
      </c>
    </row>
    <row r="38" spans="1:11" s="83" customFormat="1" ht="17.100000000000001" customHeight="1" x14ac:dyDescent="0.25">
      <c r="A38" s="81" t="s">
        <v>193</v>
      </c>
      <c r="B38" s="82"/>
      <c r="C38" s="437"/>
      <c r="D38" s="437"/>
      <c r="E38" s="437"/>
      <c r="F38" s="437"/>
      <c r="G38" s="437"/>
      <c r="H38" s="437"/>
      <c r="I38" s="437"/>
      <c r="J38" s="438"/>
      <c r="K38" s="438"/>
    </row>
    <row r="39" spans="1:11" s="83" customFormat="1" ht="17.100000000000001" customHeight="1" x14ac:dyDescent="0.25">
      <c r="A39" s="84" t="s">
        <v>194</v>
      </c>
      <c r="B39" s="85"/>
      <c r="C39" s="439"/>
      <c r="D39" s="439"/>
      <c r="E39" s="439"/>
      <c r="F39" s="439"/>
      <c r="G39" s="439"/>
      <c r="H39" s="439"/>
      <c r="I39" s="439"/>
      <c r="J39" s="440"/>
      <c r="K39" s="440"/>
    </row>
    <row r="40" spans="1:11" s="83" customFormat="1" ht="17.100000000000001" customHeight="1" x14ac:dyDescent="0.25">
      <c r="A40" s="84" t="s">
        <v>186</v>
      </c>
      <c r="B40" s="85"/>
      <c r="C40" s="439"/>
      <c r="D40" s="439"/>
      <c r="E40" s="439"/>
      <c r="F40" s="439"/>
      <c r="G40" s="439"/>
      <c r="H40" s="439"/>
      <c r="I40" s="439"/>
      <c r="J40" s="440"/>
      <c r="K40" s="440"/>
    </row>
    <row r="41" spans="1:11" s="83" customFormat="1" ht="27" customHeight="1" x14ac:dyDescent="0.25">
      <c r="A41" s="966" t="s">
        <v>6</v>
      </c>
      <c r="B41" s="967"/>
      <c r="C41" s="439"/>
      <c r="D41" s="439"/>
      <c r="E41" s="439"/>
      <c r="F41" s="439"/>
      <c r="G41" s="439"/>
      <c r="H41" s="439"/>
      <c r="I41" s="439"/>
      <c r="J41" s="440"/>
      <c r="K41" s="440"/>
    </row>
    <row r="42" spans="1:11" s="83" customFormat="1" ht="17.100000000000001" customHeight="1" x14ac:dyDescent="0.25">
      <c r="A42" s="84" t="s">
        <v>187</v>
      </c>
      <c r="B42" s="85"/>
      <c r="C42" s="439"/>
      <c r="D42" s="439"/>
      <c r="E42" s="439"/>
      <c r="F42" s="439"/>
      <c r="G42" s="439"/>
      <c r="H42" s="439"/>
      <c r="I42" s="439"/>
      <c r="J42" s="440"/>
      <c r="K42" s="440"/>
    </row>
    <row r="43" spans="1:11" s="83" customFormat="1" ht="17.100000000000001" customHeight="1" x14ac:dyDescent="0.25">
      <c r="A43" s="84" t="s">
        <v>195</v>
      </c>
      <c r="B43" s="85"/>
      <c r="C43" s="439"/>
      <c r="D43" s="439"/>
      <c r="E43" s="439"/>
      <c r="F43" s="439"/>
      <c r="G43" s="439"/>
      <c r="H43" s="439"/>
      <c r="I43" s="439"/>
      <c r="J43" s="440"/>
      <c r="K43" s="440"/>
    </row>
    <row r="44" spans="1:11" s="83" customFormat="1" ht="17.100000000000001" customHeight="1" x14ac:dyDescent="0.25">
      <c r="A44" s="84" t="s">
        <v>196</v>
      </c>
      <c r="B44" s="85"/>
      <c r="C44" s="439"/>
      <c r="D44" s="439"/>
      <c r="E44" s="439"/>
      <c r="F44" s="439"/>
      <c r="G44" s="439"/>
      <c r="H44" s="439"/>
      <c r="I44" s="439"/>
      <c r="J44" s="440"/>
      <c r="K44" s="440"/>
    </row>
    <row r="45" spans="1:11" ht="17.100000000000001" customHeight="1" x14ac:dyDescent="0.25">
      <c r="A45" s="966" t="s">
        <v>188</v>
      </c>
      <c r="B45" s="967"/>
      <c r="C45" s="423"/>
      <c r="D45" s="423"/>
      <c r="E45" s="423"/>
      <c r="F45" s="423"/>
      <c r="G45" s="423"/>
      <c r="H45" s="423"/>
      <c r="I45" s="423"/>
      <c r="J45" s="424"/>
      <c r="K45" s="425"/>
    </row>
    <row r="46" spans="1:11" ht="17.100000000000001" customHeight="1" x14ac:dyDescent="0.25">
      <c r="A46" s="76"/>
      <c r="B46" s="77" t="s">
        <v>155</v>
      </c>
      <c r="C46" s="423"/>
      <c r="D46" s="423"/>
      <c r="E46" s="423"/>
      <c r="F46" s="423"/>
      <c r="G46" s="423"/>
      <c r="H46" s="423"/>
      <c r="I46" s="423"/>
      <c r="J46" s="424"/>
      <c r="K46" s="425"/>
    </row>
    <row r="47" spans="1:11" ht="17.100000000000001" customHeight="1" x14ac:dyDescent="0.25">
      <c r="A47" s="76"/>
      <c r="B47" s="77" t="s">
        <v>156</v>
      </c>
      <c r="C47" s="423"/>
      <c r="D47" s="423"/>
      <c r="E47" s="423"/>
      <c r="F47" s="423"/>
      <c r="G47" s="423"/>
      <c r="H47" s="423"/>
      <c r="I47" s="423"/>
      <c r="J47" s="424"/>
      <c r="K47" s="425"/>
    </row>
    <row r="48" spans="1:11" s="83" customFormat="1" ht="17.100000000000001" customHeight="1" x14ac:dyDescent="0.25">
      <c r="A48" s="84" t="s">
        <v>11</v>
      </c>
      <c r="B48" s="85"/>
      <c r="C48" s="439"/>
      <c r="D48" s="439"/>
      <c r="E48" s="439"/>
      <c r="F48" s="439"/>
      <c r="G48" s="439"/>
      <c r="H48" s="439"/>
      <c r="I48" s="439"/>
      <c r="J48" s="440"/>
      <c r="K48" s="440"/>
    </row>
    <row r="49" spans="1:12" s="83" customFormat="1" ht="27.75" customHeight="1" x14ac:dyDescent="0.25">
      <c r="A49" s="966" t="s">
        <v>162</v>
      </c>
      <c r="B49" s="967"/>
      <c r="C49" s="439"/>
      <c r="D49" s="439"/>
      <c r="E49" s="439"/>
      <c r="F49" s="439"/>
      <c r="G49" s="439"/>
      <c r="H49" s="439"/>
      <c r="I49" s="439"/>
      <c r="J49" s="440"/>
      <c r="K49" s="440"/>
    </row>
    <row r="50" spans="1:12" s="83" customFormat="1" ht="17.100000000000001" customHeight="1" x14ac:dyDescent="0.25">
      <c r="A50" s="86" t="s">
        <v>191</v>
      </c>
      <c r="B50" s="87"/>
      <c r="C50" s="439"/>
      <c r="D50" s="439"/>
      <c r="E50" s="439"/>
      <c r="F50" s="439"/>
      <c r="G50" s="439"/>
      <c r="H50" s="439"/>
      <c r="I50" s="439"/>
      <c r="J50" s="440"/>
      <c r="K50" s="440"/>
    </row>
    <row r="51" spans="1:12" s="83" customFormat="1" ht="17.100000000000001" customHeight="1" x14ac:dyDescent="0.25">
      <c r="A51" s="88" t="s">
        <v>197</v>
      </c>
      <c r="B51" s="89"/>
      <c r="C51" s="439"/>
      <c r="D51" s="439"/>
      <c r="E51" s="439"/>
      <c r="F51" s="439"/>
      <c r="G51" s="439"/>
      <c r="H51" s="439"/>
      <c r="I51" s="439"/>
      <c r="J51" s="440"/>
      <c r="K51" s="440"/>
    </row>
    <row r="52" spans="1:12" s="83" customFormat="1" ht="17.100000000000001" customHeight="1" x14ac:dyDescent="0.25">
      <c r="A52" s="84"/>
      <c r="B52" s="85" t="s">
        <v>198</v>
      </c>
      <c r="C52" s="439"/>
      <c r="D52" s="439"/>
      <c r="E52" s="439"/>
      <c r="F52" s="439"/>
      <c r="G52" s="439"/>
      <c r="H52" s="439"/>
      <c r="I52" s="439"/>
      <c r="J52" s="440"/>
      <c r="K52" s="440"/>
    </row>
    <row r="53" spans="1:12" s="83" customFormat="1" ht="17.100000000000001" customHeight="1" x14ac:dyDescent="0.25">
      <c r="A53" s="84"/>
      <c r="B53" s="85" t="s">
        <v>199</v>
      </c>
      <c r="C53" s="439"/>
      <c r="D53" s="439"/>
      <c r="E53" s="439"/>
      <c r="F53" s="439"/>
      <c r="G53" s="439"/>
      <c r="H53" s="439"/>
      <c r="I53" s="439"/>
      <c r="J53" s="440"/>
      <c r="K53" s="440"/>
    </row>
    <row r="54" spans="1:12" s="83" customFormat="1" ht="29.25" customHeight="1" x14ac:dyDescent="0.25">
      <c r="A54" s="84"/>
      <c r="B54" s="117" t="s">
        <v>416</v>
      </c>
      <c r="C54" s="423">
        <v>81500000</v>
      </c>
      <c r="D54" s="423">
        <v>247153096.88999999</v>
      </c>
      <c r="E54" s="423">
        <v>328653096.88999999</v>
      </c>
      <c r="F54" s="423">
        <v>241658258.03</v>
      </c>
      <c r="G54" s="423">
        <v>241658258.03</v>
      </c>
      <c r="H54" s="423">
        <v>66216144.310000002</v>
      </c>
      <c r="I54" s="423">
        <v>66216144.310000002</v>
      </c>
      <c r="J54" s="424">
        <v>160158258.03</v>
      </c>
      <c r="K54" s="445">
        <v>2.9651320003680981</v>
      </c>
    </row>
    <row r="55" spans="1:12" s="83" customFormat="1" ht="29.25" customHeight="1" x14ac:dyDescent="0.25">
      <c r="A55" s="84"/>
      <c r="B55" s="117" t="s">
        <v>417</v>
      </c>
      <c r="C55" s="423">
        <v>326696119</v>
      </c>
      <c r="D55" s="423">
        <v>2349372.19</v>
      </c>
      <c r="E55" s="423">
        <v>329045491.19</v>
      </c>
      <c r="F55" s="423">
        <v>182919332.56999999</v>
      </c>
      <c r="G55" s="423">
        <v>182919332.56999999</v>
      </c>
      <c r="H55" s="423">
        <v>38009479.399999999</v>
      </c>
      <c r="I55" s="423">
        <v>38009479.399999999</v>
      </c>
      <c r="J55" s="424">
        <v>-143776786.43000001</v>
      </c>
      <c r="K55" s="445">
        <v>0.55990665922174609</v>
      </c>
    </row>
    <row r="56" spans="1:12" s="83" customFormat="1" ht="17.100000000000001" customHeight="1" x14ac:dyDescent="0.25">
      <c r="A56" s="84"/>
      <c r="B56" s="85"/>
      <c r="C56" s="439"/>
      <c r="D56" s="439"/>
      <c r="E56" s="439"/>
      <c r="F56" s="439"/>
      <c r="G56" s="439"/>
      <c r="H56" s="439"/>
      <c r="I56" s="439"/>
      <c r="J56" s="440"/>
      <c r="K56" s="440"/>
    </row>
    <row r="57" spans="1:12" s="83" customFormat="1" ht="17.100000000000001" customHeight="1" x14ac:dyDescent="0.25">
      <c r="A57" s="86" t="s">
        <v>200</v>
      </c>
      <c r="B57" s="87"/>
      <c r="C57" s="439"/>
      <c r="D57" s="439"/>
      <c r="E57" s="439"/>
      <c r="F57" s="439"/>
      <c r="G57" s="439"/>
      <c r="H57" s="439"/>
      <c r="I57" s="439"/>
      <c r="J57" s="440"/>
      <c r="K57" s="440"/>
    </row>
    <row r="58" spans="1:12" s="83" customFormat="1" ht="17.100000000000001" customHeight="1" x14ac:dyDescent="0.25">
      <c r="A58" s="86"/>
      <c r="B58" s="77" t="s">
        <v>190</v>
      </c>
      <c r="C58" s="439"/>
      <c r="D58" s="439"/>
      <c r="E58" s="439"/>
      <c r="F58" s="439"/>
      <c r="G58" s="439"/>
      <c r="H58" s="439"/>
      <c r="I58" s="439"/>
      <c r="J58" s="440"/>
      <c r="K58" s="440"/>
    </row>
    <row r="59" spans="1:12" s="83" customFormat="1" ht="17.100000000000001" customHeight="1" thickBot="1" x14ac:dyDescent="0.3">
      <c r="A59" s="90"/>
      <c r="B59" s="91"/>
      <c r="C59" s="441"/>
      <c r="D59" s="441"/>
      <c r="E59" s="441"/>
      <c r="F59" s="441"/>
      <c r="G59" s="441"/>
      <c r="H59" s="441"/>
      <c r="I59" s="441"/>
      <c r="J59" s="442"/>
      <c r="K59" s="442"/>
    </row>
    <row r="60" spans="1:12" ht="28.5" customHeight="1" thickBot="1" x14ac:dyDescent="0.3">
      <c r="A60" s="968" t="s">
        <v>118</v>
      </c>
      <c r="B60" s="969"/>
      <c r="C60" s="426">
        <v>408196119</v>
      </c>
      <c r="D60" s="426">
        <v>249502469.07999998</v>
      </c>
      <c r="E60" s="426">
        <v>657698588.07999992</v>
      </c>
      <c r="F60" s="426">
        <v>424577590.60000002</v>
      </c>
      <c r="G60" s="426">
        <v>424577590.60000002</v>
      </c>
      <c r="H60" s="426">
        <v>104225623.71000001</v>
      </c>
      <c r="I60" s="426">
        <v>104225623.71000001</v>
      </c>
      <c r="J60" s="426">
        <v>16381471.600000024</v>
      </c>
      <c r="K60" s="445">
        <v>1.0401313751834078</v>
      </c>
      <c r="L60" s="448"/>
    </row>
    <row r="61" spans="1:12" ht="22.5" customHeight="1" thickBot="1" x14ac:dyDescent="0.3">
      <c r="A61" s="118"/>
      <c r="B61" s="118"/>
      <c r="C61" s="428"/>
      <c r="D61" s="428"/>
      <c r="E61" s="428"/>
      <c r="F61" s="443"/>
      <c r="G61" s="430" t="s">
        <v>1440</v>
      </c>
      <c r="H61" s="431"/>
      <c r="I61" s="431"/>
      <c r="J61" s="432"/>
      <c r="K61" s="433"/>
    </row>
    <row r="62" spans="1:12" ht="20.25" customHeight="1" x14ac:dyDescent="0.25">
      <c r="A62" s="119">
        <v>1</v>
      </c>
      <c r="B62" s="120" t="s">
        <v>287</v>
      </c>
    </row>
    <row r="63" spans="1:12" x14ac:dyDescent="0.25">
      <c r="B63" s="120" t="s">
        <v>288</v>
      </c>
    </row>
    <row r="64" spans="1:12" x14ac:dyDescent="0.25">
      <c r="A64" s="125"/>
      <c r="B64" s="120" t="s">
        <v>204</v>
      </c>
      <c r="J64" s="444" t="s">
        <v>328</v>
      </c>
    </row>
    <row r="69" spans="2:3" x14ac:dyDescent="0.2">
      <c r="B69" s="823" t="s">
        <v>1964</v>
      </c>
      <c r="C69" s="824" t="s">
        <v>1960</v>
      </c>
    </row>
    <row r="70" spans="2:3" x14ac:dyDescent="0.2">
      <c r="B70" s="823" t="s">
        <v>1961</v>
      </c>
      <c r="C70" s="824" t="s">
        <v>1962</v>
      </c>
    </row>
    <row r="71" spans="2:3" x14ac:dyDescent="0.2">
      <c r="B71" s="826"/>
      <c r="C71" s="825"/>
    </row>
    <row r="72" spans="2:3" x14ac:dyDescent="0.2">
      <c r="B72" s="821" t="s">
        <v>1963</v>
      </c>
      <c r="C72" s="825"/>
    </row>
    <row r="73" spans="2:3" x14ac:dyDescent="0.2">
      <c r="B73" s="822" t="s">
        <v>1965</v>
      </c>
      <c r="C73" s="825"/>
    </row>
  </sheetData>
  <mergeCells count="12">
    <mergeCell ref="A1:K1"/>
    <mergeCell ref="A2:K2"/>
    <mergeCell ref="A4:K4"/>
    <mergeCell ref="A5:K5"/>
    <mergeCell ref="A36:B37"/>
    <mergeCell ref="A49:B49"/>
    <mergeCell ref="A60:B60"/>
    <mergeCell ref="A3:J3"/>
    <mergeCell ref="A45:B45"/>
    <mergeCell ref="A6:B7"/>
    <mergeCell ref="A25:B25"/>
    <mergeCell ref="A41:B41"/>
  </mergeCells>
  <pageMargins left="0.19685039370078741" right="0.15748031496062992" top="0.39370078740157483" bottom="0.51181102362204722" header="0.31496062992125984" footer="0.31496062992125984"/>
  <pageSetup scale="70"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D35"/>
  <sheetViews>
    <sheetView topLeftCell="A10" workbookViewId="0">
      <selection activeCell="D6" sqref="D6:D23"/>
    </sheetView>
  </sheetViews>
  <sheetFormatPr baseColWidth="10" defaultRowHeight="14.25" x14ac:dyDescent="0.25"/>
  <cols>
    <col min="1" max="1" width="1.42578125" style="23" customWidth="1"/>
    <col min="2" max="2" width="51.7109375" style="23" customWidth="1"/>
    <col min="3" max="3" width="30.85546875" style="23" customWidth="1"/>
    <col min="4" max="4" width="32.7109375" style="23" customWidth="1"/>
    <col min="5" max="16384" width="11.42578125" style="23"/>
  </cols>
  <sheetData>
    <row r="1" spans="1:4" s="54" customFormat="1" ht="15" x14ac:dyDescent="0.25">
      <c r="A1" s="945" t="s">
        <v>167</v>
      </c>
      <c r="B1" s="945"/>
      <c r="C1" s="945"/>
      <c r="D1" s="945"/>
    </row>
    <row r="2" spans="1:4" s="55" customFormat="1" ht="15.75" x14ac:dyDescent="0.25">
      <c r="A2" s="945" t="s">
        <v>256</v>
      </c>
      <c r="B2" s="945"/>
      <c r="C2" s="945"/>
      <c r="D2" s="945"/>
    </row>
    <row r="3" spans="1:4" s="55" customFormat="1" ht="15.75" x14ac:dyDescent="0.25">
      <c r="A3" s="945" t="s">
        <v>555</v>
      </c>
      <c r="B3" s="945"/>
      <c r="C3" s="945"/>
      <c r="D3" s="945"/>
    </row>
    <row r="4" spans="1:4" s="55" customFormat="1" ht="15.75" x14ac:dyDescent="0.25">
      <c r="A4" s="945" t="s">
        <v>1450</v>
      </c>
      <c r="B4" s="945"/>
      <c r="C4" s="945"/>
      <c r="D4" s="945"/>
    </row>
    <row r="5" spans="1:4" s="56" customFormat="1" ht="15.75" thickBot="1" x14ac:dyDescent="0.3">
      <c r="A5" s="946" t="s">
        <v>122</v>
      </c>
      <c r="B5" s="946"/>
      <c r="C5" s="946"/>
      <c r="D5" s="946"/>
    </row>
    <row r="6" spans="1:4" s="52" customFormat="1" ht="27" customHeight="1" thickBot="1" x14ac:dyDescent="0.3">
      <c r="A6" s="974" t="s">
        <v>240</v>
      </c>
      <c r="B6" s="975"/>
      <c r="C6" s="143"/>
      <c r="D6" s="253">
        <v>657698588.08000004</v>
      </c>
    </row>
    <row r="7" spans="1:4" s="146" customFormat="1" ht="9.75" customHeight="1" x14ac:dyDescent="0.25">
      <c r="A7" s="144"/>
      <c r="B7" s="144"/>
      <c r="C7" s="145"/>
      <c r="D7" s="145"/>
    </row>
    <row r="8" spans="1:4" s="146" customFormat="1" ht="17.25" customHeight="1" thickBot="1" x14ac:dyDescent="0.3">
      <c r="A8" s="148" t="s">
        <v>241</v>
      </c>
      <c r="B8" s="148"/>
      <c r="C8" s="149"/>
      <c r="D8" s="149"/>
    </row>
    <row r="9" spans="1:4" ht="20.100000000000001" customHeight="1" thickBot="1" x14ac:dyDescent="0.3">
      <c r="A9" s="150" t="s">
        <v>242</v>
      </c>
      <c r="B9" s="151"/>
      <c r="C9" s="152"/>
      <c r="D9" s="254">
        <v>2291239.87</v>
      </c>
    </row>
    <row r="10" spans="1:4" ht="20.100000000000001" customHeight="1" x14ac:dyDescent="0.25">
      <c r="A10" s="62"/>
      <c r="B10" s="65" t="s">
        <v>243</v>
      </c>
      <c r="C10" s="184"/>
      <c r="D10" s="59"/>
    </row>
    <row r="11" spans="1:4" ht="33" customHeight="1" x14ac:dyDescent="0.25">
      <c r="A11" s="62"/>
      <c r="B11" s="65" t="s">
        <v>244</v>
      </c>
      <c r="C11" s="184"/>
      <c r="D11" s="59"/>
    </row>
    <row r="12" spans="1:4" ht="20.100000000000001" customHeight="1" x14ac:dyDescent="0.25">
      <c r="A12" s="64"/>
      <c r="B12" s="65" t="s">
        <v>245</v>
      </c>
      <c r="C12" s="184"/>
      <c r="D12" s="59"/>
    </row>
    <row r="13" spans="1:4" ht="20.100000000000001" customHeight="1" x14ac:dyDescent="0.25">
      <c r="A13" s="64"/>
      <c r="B13" s="65" t="s">
        <v>246</v>
      </c>
      <c r="C13" s="184">
        <v>2291239.87</v>
      </c>
      <c r="D13" s="59"/>
    </row>
    <row r="14" spans="1:4" ht="24.75" customHeight="1" thickBot="1" x14ac:dyDescent="0.3">
      <c r="A14" s="153" t="s">
        <v>247</v>
      </c>
      <c r="B14" s="154"/>
      <c r="C14" s="185">
        <f>+C13</f>
        <v>2291239.87</v>
      </c>
      <c r="D14" s="67"/>
    </row>
    <row r="15" spans="1:4" ht="7.5" customHeight="1" x14ac:dyDescent="0.25">
      <c r="A15" s="64"/>
      <c r="B15" s="65"/>
      <c r="C15" s="141"/>
      <c r="D15" s="59"/>
    </row>
    <row r="16" spans="1:4" ht="20.100000000000001" customHeight="1" thickBot="1" x14ac:dyDescent="0.3">
      <c r="A16" s="147" t="s">
        <v>253</v>
      </c>
      <c r="B16" s="63"/>
      <c r="C16" s="141"/>
      <c r="D16" s="59"/>
    </row>
    <row r="17" spans="1:4" ht="20.100000000000001" customHeight="1" thickBot="1" x14ac:dyDescent="0.3">
      <c r="A17" s="150" t="s">
        <v>261</v>
      </c>
      <c r="B17" s="151"/>
      <c r="C17" s="152"/>
      <c r="D17" s="142">
        <v>0</v>
      </c>
    </row>
    <row r="18" spans="1:4" ht="20.100000000000001" customHeight="1" x14ac:dyDescent="0.25">
      <c r="A18" s="64"/>
      <c r="B18" s="65" t="s">
        <v>248</v>
      </c>
      <c r="C18" s="141"/>
      <c r="D18" s="59"/>
    </row>
    <row r="19" spans="1:4" ht="20.100000000000001" customHeight="1" x14ac:dyDescent="0.25">
      <c r="A19" s="64"/>
      <c r="B19" s="65" t="s">
        <v>249</v>
      </c>
      <c r="C19" s="141"/>
      <c r="D19" s="59"/>
    </row>
    <row r="20" spans="1:4" ht="20.100000000000001" customHeight="1" x14ac:dyDescent="0.25">
      <c r="A20" s="64"/>
      <c r="B20" s="65" t="s">
        <v>250</v>
      </c>
      <c r="C20" s="141"/>
      <c r="D20" s="59"/>
    </row>
    <row r="21" spans="1:4" ht="20.100000000000001" customHeight="1" x14ac:dyDescent="0.25">
      <c r="A21" s="60" t="s">
        <v>251</v>
      </c>
      <c r="B21" s="65"/>
      <c r="C21" s="141">
        <f>SUM(C18:C20)</f>
        <v>0</v>
      </c>
      <c r="D21" s="59"/>
    </row>
    <row r="22" spans="1:4" ht="20.100000000000001" customHeight="1" thickBot="1" x14ac:dyDescent="0.3">
      <c r="A22" s="64"/>
      <c r="B22" s="65"/>
      <c r="C22" s="59"/>
      <c r="D22" s="59"/>
    </row>
    <row r="23" spans="1:4" ht="26.25" customHeight="1" thickBot="1" x14ac:dyDescent="0.3">
      <c r="A23" s="155" t="s">
        <v>252</v>
      </c>
      <c r="B23" s="156"/>
      <c r="C23" s="157"/>
      <c r="D23" s="255">
        <v>659989827.95000005</v>
      </c>
    </row>
    <row r="31" spans="1:4" x14ac:dyDescent="0.2">
      <c r="B31" s="823" t="s">
        <v>1964</v>
      </c>
      <c r="C31" s="824" t="s">
        <v>1960</v>
      </c>
    </row>
    <row r="32" spans="1:4" x14ac:dyDescent="0.2">
      <c r="B32" s="823" t="s">
        <v>1961</v>
      </c>
      <c r="C32" s="824" t="s">
        <v>1962</v>
      </c>
    </row>
    <row r="33" spans="2:3" x14ac:dyDescent="0.2">
      <c r="B33" s="826"/>
      <c r="C33" s="825"/>
    </row>
    <row r="34" spans="2:3" x14ac:dyDescent="0.2">
      <c r="B34" s="821" t="s">
        <v>1963</v>
      </c>
      <c r="C34" s="825"/>
    </row>
    <row r="35" spans="2:3" x14ac:dyDescent="0.2">
      <c r="B35" s="822" t="s">
        <v>1965</v>
      </c>
      <c r="C35" s="825"/>
    </row>
  </sheetData>
  <mergeCells count="6">
    <mergeCell ref="A6:B6"/>
    <mergeCell ref="A1:D1"/>
    <mergeCell ref="A3:D3"/>
    <mergeCell ref="A2:D2"/>
    <mergeCell ref="A4:D4"/>
    <mergeCell ref="A5:D5"/>
  </mergeCells>
  <pageMargins left="0.23622047244094491" right="0.15748031496062992" top="0.74803149606299213" bottom="0.74803149606299213" header="0.31496062992125984" footer="0.31496062992125984"/>
  <pageSetup scale="88"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1:K29"/>
  <sheetViews>
    <sheetView workbookViewId="0">
      <selection activeCell="A23" sqref="A23"/>
    </sheetView>
  </sheetViews>
  <sheetFormatPr baseColWidth="10" defaultRowHeight="15" x14ac:dyDescent="0.25"/>
  <cols>
    <col min="1" max="1" width="6.140625" style="28" customWidth="1"/>
    <col min="2" max="2" width="39.5703125" style="28" bestFit="1" customWidth="1"/>
    <col min="3" max="7" width="16.5703125" style="28" bestFit="1" customWidth="1"/>
    <col min="8" max="8" width="18.5703125" style="28" customWidth="1"/>
    <col min="9" max="9" width="16.5703125" style="28" bestFit="1" customWidth="1"/>
    <col min="10" max="10" width="16.42578125" style="28" customWidth="1"/>
    <col min="11" max="11" width="13.7109375" style="28" customWidth="1"/>
    <col min="12" max="16384" width="11.42578125" style="28"/>
  </cols>
  <sheetData>
    <row r="1" spans="1:11" s="54" customFormat="1" x14ac:dyDescent="0.25">
      <c r="A1" s="945" t="s">
        <v>167</v>
      </c>
      <c r="B1" s="945"/>
      <c r="C1" s="945"/>
      <c r="D1" s="945"/>
      <c r="E1" s="945"/>
      <c r="F1" s="945"/>
      <c r="G1" s="945"/>
      <c r="H1" s="945"/>
      <c r="I1" s="945"/>
      <c r="J1" s="945"/>
      <c r="K1" s="945"/>
    </row>
    <row r="2" spans="1:11" s="55" customFormat="1" ht="15.75" x14ac:dyDescent="0.25">
      <c r="A2" s="945" t="s">
        <v>157</v>
      </c>
      <c r="B2" s="945"/>
      <c r="C2" s="945"/>
      <c r="D2" s="945"/>
      <c r="E2" s="945"/>
      <c r="F2" s="945"/>
      <c r="G2" s="945"/>
      <c r="H2" s="945"/>
      <c r="I2" s="945"/>
      <c r="J2" s="945"/>
      <c r="K2" s="945"/>
    </row>
    <row r="3" spans="1:11" s="55" customFormat="1" ht="15.75" x14ac:dyDescent="0.25">
      <c r="A3" s="945" t="s">
        <v>322</v>
      </c>
      <c r="B3" s="945"/>
      <c r="C3" s="945"/>
      <c r="D3" s="945"/>
      <c r="E3" s="945"/>
      <c r="F3" s="945"/>
      <c r="G3" s="945"/>
      <c r="H3" s="945"/>
      <c r="I3" s="945"/>
      <c r="J3" s="945"/>
      <c r="K3" s="945"/>
    </row>
    <row r="4" spans="1:11" s="55" customFormat="1" ht="15.75" x14ac:dyDescent="0.25">
      <c r="A4" s="945" t="s">
        <v>1447</v>
      </c>
      <c r="B4" s="945"/>
      <c r="C4" s="945"/>
      <c r="D4" s="945"/>
      <c r="E4" s="945"/>
      <c r="F4" s="945"/>
      <c r="G4" s="945"/>
      <c r="H4" s="945"/>
      <c r="I4" s="945"/>
      <c r="J4" s="945"/>
      <c r="K4" s="945"/>
    </row>
    <row r="5" spans="1:11" s="55" customFormat="1" ht="15.75" x14ac:dyDescent="0.25">
      <c r="A5" s="945" t="s">
        <v>1477</v>
      </c>
      <c r="B5" s="945"/>
      <c r="C5" s="945"/>
      <c r="D5" s="945"/>
      <c r="E5" s="945"/>
      <c r="F5" s="945"/>
      <c r="G5" s="945"/>
      <c r="H5" s="945"/>
      <c r="I5" s="945"/>
      <c r="J5" s="945"/>
      <c r="K5" s="945"/>
    </row>
    <row r="6" spans="1:11" s="56" customFormat="1" ht="15.75" thickBot="1" x14ac:dyDescent="0.3">
      <c r="A6" s="946" t="s">
        <v>122</v>
      </c>
      <c r="B6" s="946"/>
      <c r="C6" s="946"/>
      <c r="D6" s="946"/>
      <c r="E6" s="946"/>
      <c r="F6" s="946"/>
      <c r="G6" s="946"/>
      <c r="H6" s="946"/>
      <c r="I6" s="946"/>
      <c r="J6" s="946"/>
      <c r="K6" s="946"/>
    </row>
    <row r="7" spans="1:11" s="96" customFormat="1" ht="53.25" customHeight="1" x14ac:dyDescent="0.25">
      <c r="A7" s="970" t="s">
        <v>158</v>
      </c>
      <c r="B7" s="971"/>
      <c r="C7" s="72" t="s">
        <v>206</v>
      </c>
      <c r="D7" s="95" t="s">
        <v>159</v>
      </c>
      <c r="E7" s="407" t="s">
        <v>207</v>
      </c>
      <c r="F7" s="409" t="s">
        <v>1441</v>
      </c>
      <c r="G7" s="409" t="s">
        <v>1442</v>
      </c>
      <c r="H7" s="123" t="s">
        <v>1443</v>
      </c>
      <c r="I7" s="123" t="s">
        <v>1444</v>
      </c>
      <c r="J7" s="72" t="s">
        <v>321</v>
      </c>
      <c r="K7" s="407" t="s">
        <v>209</v>
      </c>
    </row>
    <row r="8" spans="1:11" s="97" customFormat="1" ht="13.5" thickBot="1" x14ac:dyDescent="0.3">
      <c r="A8" s="976" t="s">
        <v>160</v>
      </c>
      <c r="B8" s="977"/>
      <c r="C8" s="74" t="s">
        <v>182</v>
      </c>
      <c r="D8" s="73" t="s">
        <v>183</v>
      </c>
      <c r="E8" s="73" t="s">
        <v>161</v>
      </c>
      <c r="F8" s="410" t="s">
        <v>184</v>
      </c>
      <c r="G8" s="410" t="s">
        <v>185</v>
      </c>
      <c r="H8" s="124" t="s">
        <v>1436</v>
      </c>
      <c r="I8" s="124" t="s">
        <v>1437</v>
      </c>
      <c r="J8" s="73" t="s">
        <v>1445</v>
      </c>
      <c r="K8" s="73" t="s">
        <v>1446</v>
      </c>
    </row>
    <row r="9" spans="1:11" ht="30" customHeight="1" x14ac:dyDescent="0.25">
      <c r="A9" s="98">
        <v>1000</v>
      </c>
      <c r="B9" s="77" t="s">
        <v>22</v>
      </c>
      <c r="C9" s="251">
        <v>17897841.02</v>
      </c>
      <c r="D9" s="251">
        <v>0</v>
      </c>
      <c r="E9" s="450">
        <v>17897841.02</v>
      </c>
      <c r="F9" s="251">
        <v>13780876.779999999</v>
      </c>
      <c r="G9" s="251">
        <v>13780876.779999999</v>
      </c>
      <c r="H9" s="450">
        <v>4637506.709999999</v>
      </c>
      <c r="I9" s="450">
        <v>4637506.709999999</v>
      </c>
      <c r="J9" s="450">
        <v>4116964.24</v>
      </c>
      <c r="K9" s="455">
        <v>0.76997425357620031</v>
      </c>
    </row>
    <row r="10" spans="1:11" ht="30" customHeight="1" x14ac:dyDescent="0.25">
      <c r="A10" s="98">
        <v>2000</v>
      </c>
      <c r="B10" s="77" t="s">
        <v>23</v>
      </c>
      <c r="C10" s="251">
        <v>1524518.12</v>
      </c>
      <c r="D10" s="251">
        <v>213550.9</v>
      </c>
      <c r="E10" s="450">
        <v>1738069.02</v>
      </c>
      <c r="F10" s="251">
        <v>1438041.87</v>
      </c>
      <c r="G10" s="251">
        <v>1438041.87</v>
      </c>
      <c r="H10" s="450">
        <v>649539.41000000015</v>
      </c>
      <c r="I10" s="450">
        <v>649539.41000000015</v>
      </c>
      <c r="J10" s="450">
        <v>300027.14999999991</v>
      </c>
      <c r="K10" s="455">
        <v>0.82737903584519334</v>
      </c>
    </row>
    <row r="11" spans="1:11" ht="30" customHeight="1" x14ac:dyDescent="0.25">
      <c r="A11" s="98">
        <v>3000</v>
      </c>
      <c r="B11" s="77" t="s">
        <v>24</v>
      </c>
      <c r="C11" s="251">
        <v>3473345.86</v>
      </c>
      <c r="D11" s="251">
        <v>120151.53999999998</v>
      </c>
      <c r="E11" s="450">
        <v>3593497.4</v>
      </c>
      <c r="F11" s="251">
        <v>1890389.5</v>
      </c>
      <c r="G11" s="251">
        <v>1890389.5</v>
      </c>
      <c r="H11" s="450">
        <v>830997.27</v>
      </c>
      <c r="I11" s="450">
        <v>830997.27</v>
      </c>
      <c r="J11" s="450">
        <v>1703107.9</v>
      </c>
      <c r="K11" s="455">
        <v>0.52605840204587317</v>
      </c>
    </row>
    <row r="12" spans="1:11" ht="30" customHeight="1" x14ac:dyDescent="0.25">
      <c r="A12" s="98">
        <v>4000</v>
      </c>
      <c r="B12" s="77" t="s">
        <v>162</v>
      </c>
      <c r="C12" s="251">
        <v>0</v>
      </c>
      <c r="D12" s="251">
        <v>0</v>
      </c>
      <c r="E12" s="450">
        <v>0</v>
      </c>
      <c r="F12" s="251">
        <v>0</v>
      </c>
      <c r="G12" s="251">
        <v>0</v>
      </c>
      <c r="H12" s="451"/>
      <c r="I12" s="451"/>
      <c r="J12" s="450">
        <v>0</v>
      </c>
      <c r="K12" s="455" t="e">
        <v>#DIV/0!</v>
      </c>
    </row>
    <row r="13" spans="1:11" ht="30" customHeight="1" x14ac:dyDescent="0.25">
      <c r="A13" s="98">
        <v>5000</v>
      </c>
      <c r="B13" s="77" t="s">
        <v>163</v>
      </c>
      <c r="C13" s="251">
        <v>0</v>
      </c>
      <c r="D13" s="251">
        <v>50620</v>
      </c>
      <c r="E13" s="450">
        <v>50620</v>
      </c>
      <c r="F13" s="251">
        <v>50620</v>
      </c>
      <c r="G13" s="251">
        <v>50620</v>
      </c>
      <c r="H13" s="450">
        <v>7700</v>
      </c>
      <c r="I13" s="450">
        <v>7700</v>
      </c>
      <c r="J13" s="450">
        <v>0</v>
      </c>
      <c r="K13" s="455">
        <v>1</v>
      </c>
    </row>
    <row r="14" spans="1:11" ht="30" customHeight="1" x14ac:dyDescent="0.25">
      <c r="A14" s="98">
        <v>6000</v>
      </c>
      <c r="B14" s="77" t="s">
        <v>51</v>
      </c>
      <c r="C14" s="251">
        <v>385300414</v>
      </c>
      <c r="D14" s="251">
        <v>249502469.07999998</v>
      </c>
      <c r="E14" s="450">
        <v>634802883.07999992</v>
      </c>
      <c r="F14" s="251">
        <v>300460175.55000001</v>
      </c>
      <c r="G14" s="251">
        <v>300460175.55000001</v>
      </c>
      <c r="H14" s="450">
        <v>191006471.61000001</v>
      </c>
      <c r="I14" s="450">
        <v>191006471.61000001</v>
      </c>
      <c r="J14" s="450">
        <v>334342707.52999991</v>
      </c>
      <c r="K14" s="455">
        <v>0.47331255663521465</v>
      </c>
    </row>
    <row r="15" spans="1:11" ht="30" customHeight="1" x14ac:dyDescent="0.25">
      <c r="A15" s="98">
        <v>7000</v>
      </c>
      <c r="B15" s="77" t="s">
        <v>164</v>
      </c>
      <c r="C15" s="451"/>
      <c r="D15" s="451"/>
      <c r="E15" s="451"/>
      <c r="F15" s="451"/>
      <c r="G15" s="451"/>
      <c r="H15" s="451"/>
      <c r="I15" s="451"/>
      <c r="J15" s="451"/>
      <c r="K15" s="453"/>
    </row>
    <row r="16" spans="1:11" ht="30" customHeight="1" x14ac:dyDescent="0.25">
      <c r="A16" s="98">
        <v>8000</v>
      </c>
      <c r="B16" s="77" t="s">
        <v>11</v>
      </c>
      <c r="C16" s="451"/>
      <c r="D16" s="451"/>
      <c r="E16" s="451"/>
      <c r="F16" s="451"/>
      <c r="G16" s="451"/>
      <c r="H16" s="451"/>
      <c r="I16" s="451"/>
      <c r="J16" s="451"/>
      <c r="K16" s="453"/>
    </row>
    <row r="17" spans="1:11" ht="30" customHeight="1" thickBot="1" x14ac:dyDescent="0.3">
      <c r="A17" s="99">
        <v>9000</v>
      </c>
      <c r="B17" s="79" t="s">
        <v>165</v>
      </c>
      <c r="C17" s="250"/>
      <c r="D17" s="250"/>
      <c r="E17" s="250"/>
      <c r="F17" s="250"/>
      <c r="G17" s="250"/>
      <c r="H17" s="250"/>
      <c r="I17" s="250"/>
      <c r="J17" s="250"/>
      <c r="K17" s="454"/>
    </row>
    <row r="18" spans="1:11" ht="30" customHeight="1" thickBot="1" x14ac:dyDescent="0.3">
      <c r="A18" s="93"/>
      <c r="B18" s="94" t="s">
        <v>166</v>
      </c>
      <c r="C18" s="252">
        <v>408196119</v>
      </c>
      <c r="D18" s="252">
        <v>249886791.51999998</v>
      </c>
      <c r="E18" s="452">
        <v>658082910.51999998</v>
      </c>
      <c r="F18" s="252">
        <v>317620103.69999999</v>
      </c>
      <c r="G18" s="252">
        <v>317620103.69999999</v>
      </c>
      <c r="H18" s="252">
        <v>197132215</v>
      </c>
      <c r="I18" s="252">
        <v>197132215</v>
      </c>
      <c r="J18" s="452">
        <v>340462806.81999999</v>
      </c>
      <c r="K18" s="456">
        <v>0.48264450971538653</v>
      </c>
    </row>
    <row r="21" spans="1:11" x14ac:dyDescent="0.25">
      <c r="H21" s="457"/>
    </row>
    <row r="25" spans="1:11" x14ac:dyDescent="0.2">
      <c r="B25" s="823" t="s">
        <v>1964</v>
      </c>
      <c r="C25" s="824" t="s">
        <v>1960</v>
      </c>
    </row>
    <row r="26" spans="1:11" x14ac:dyDescent="0.2">
      <c r="B26" s="823" t="s">
        <v>1961</v>
      </c>
      <c r="C26" s="824" t="s">
        <v>1962</v>
      </c>
    </row>
    <row r="27" spans="1:11" x14ac:dyDescent="0.2">
      <c r="B27" s="826"/>
      <c r="C27" s="825"/>
    </row>
    <row r="28" spans="1:11" x14ac:dyDescent="0.2">
      <c r="B28" s="821" t="s">
        <v>1963</v>
      </c>
      <c r="C28" s="825"/>
    </row>
    <row r="29" spans="1:11" x14ac:dyDescent="0.2">
      <c r="B29" s="822" t="s">
        <v>1965</v>
      </c>
      <c r="C29" s="825"/>
    </row>
  </sheetData>
  <mergeCells count="8">
    <mergeCell ref="A8:B8"/>
    <mergeCell ref="A7:B7"/>
    <mergeCell ref="A1:K1"/>
    <mergeCell ref="A2:K2"/>
    <mergeCell ref="A3:K3"/>
    <mergeCell ref="A4:K4"/>
    <mergeCell ref="A5:K5"/>
    <mergeCell ref="A6:K6"/>
  </mergeCells>
  <pageMargins left="0.27559055118110237" right="0.27559055118110237" top="0.74803149606299213" bottom="0.74803149606299213" header="0.31496062992125984" footer="0.31496062992125984"/>
  <pageSetup scale="81"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K165"/>
  <sheetViews>
    <sheetView zoomScale="112" zoomScaleNormal="112" workbookViewId="0">
      <pane ySplit="9" topLeftCell="A10" activePane="bottomLeft" state="frozen"/>
      <selection pane="bottomLeft" activeCell="E11" sqref="E11"/>
    </sheetView>
  </sheetViews>
  <sheetFormatPr baseColWidth="10" defaultRowHeight="15" x14ac:dyDescent="0.25"/>
  <cols>
    <col min="1" max="1" width="8.28515625" style="100" bestFit="1" customWidth="1"/>
    <col min="2" max="2" width="43" style="28" customWidth="1"/>
    <col min="3" max="3" width="13.7109375" style="713" customWidth="1"/>
    <col min="4" max="4" width="15.140625" style="713" customWidth="1"/>
    <col min="5" max="5" width="13.7109375" style="713" customWidth="1"/>
    <col min="6" max="10" width="13.7109375" style="714" customWidth="1"/>
    <col min="11" max="11" width="13.7109375" style="28" customWidth="1"/>
  </cols>
  <sheetData>
    <row r="1" spans="1:11" s="54" customFormat="1" x14ac:dyDescent="0.25">
      <c r="A1" s="945" t="s">
        <v>167</v>
      </c>
      <c r="B1" s="945"/>
      <c r="C1" s="945"/>
      <c r="D1" s="945"/>
      <c r="E1" s="945"/>
      <c r="F1" s="945"/>
      <c r="G1" s="945"/>
      <c r="H1" s="945"/>
      <c r="I1" s="945"/>
      <c r="J1" s="945"/>
      <c r="K1" s="945"/>
    </row>
    <row r="2" spans="1:11" s="55" customFormat="1" ht="15.75" x14ac:dyDescent="0.25">
      <c r="A2" s="945" t="s">
        <v>157</v>
      </c>
      <c r="B2" s="945"/>
      <c r="C2" s="945"/>
      <c r="D2" s="945"/>
      <c r="E2" s="945"/>
      <c r="F2" s="945"/>
      <c r="G2" s="945"/>
      <c r="H2" s="945"/>
      <c r="I2" s="945"/>
      <c r="J2" s="945"/>
      <c r="K2" s="945"/>
    </row>
    <row r="3" spans="1:11" s="55" customFormat="1" ht="15.75" x14ac:dyDescent="0.25">
      <c r="A3" s="945" t="s">
        <v>169</v>
      </c>
      <c r="B3" s="945"/>
      <c r="C3" s="945"/>
      <c r="D3" s="945"/>
      <c r="E3" s="945"/>
      <c r="F3" s="945"/>
      <c r="G3" s="945"/>
      <c r="H3" s="945"/>
      <c r="I3" s="945"/>
      <c r="J3" s="945"/>
      <c r="K3" s="945"/>
    </row>
    <row r="4" spans="1:11" s="55" customFormat="1" ht="15.75" x14ac:dyDescent="0.25">
      <c r="A4" s="945" t="s">
        <v>555</v>
      </c>
      <c r="B4" s="945"/>
      <c r="C4" s="945"/>
      <c r="D4" s="945"/>
      <c r="E4" s="945"/>
      <c r="F4" s="945"/>
      <c r="G4" s="945"/>
      <c r="H4" s="945"/>
      <c r="I4" s="945"/>
      <c r="J4" s="945"/>
      <c r="K4" s="945"/>
    </row>
    <row r="5" spans="1:11" s="55" customFormat="1" ht="15.75" x14ac:dyDescent="0.25">
      <c r="A5" s="945" t="s">
        <v>1477</v>
      </c>
      <c r="B5" s="945"/>
      <c r="C5" s="945"/>
      <c r="D5" s="945"/>
      <c r="E5" s="945"/>
      <c r="F5" s="945"/>
      <c r="G5" s="945"/>
      <c r="H5" s="945"/>
      <c r="I5" s="945"/>
      <c r="J5" s="945"/>
      <c r="K5" s="945"/>
    </row>
    <row r="6" spans="1:11" s="56" customFormat="1" ht="15.75" thickBot="1" x14ac:dyDescent="0.3">
      <c r="A6" s="946" t="s">
        <v>122</v>
      </c>
      <c r="B6" s="946"/>
      <c r="C6" s="946"/>
      <c r="D6" s="946"/>
      <c r="E6" s="946"/>
      <c r="F6" s="946"/>
      <c r="G6" s="946"/>
      <c r="H6" s="946"/>
      <c r="I6" s="946"/>
      <c r="J6" s="946"/>
      <c r="K6" s="946"/>
    </row>
    <row r="7" spans="1:11" ht="38.25" x14ac:dyDescent="0.25">
      <c r="A7" s="970" t="s">
        <v>158</v>
      </c>
      <c r="B7" s="971"/>
      <c r="C7" s="674" t="s">
        <v>206</v>
      </c>
      <c r="D7" s="675" t="s">
        <v>159</v>
      </c>
      <c r="E7" s="676" t="s">
        <v>207</v>
      </c>
      <c r="F7" s="677" t="s">
        <v>1441</v>
      </c>
      <c r="G7" s="677" t="s">
        <v>1442</v>
      </c>
      <c r="H7" s="678" t="s">
        <v>1443</v>
      </c>
      <c r="I7" s="678" t="s">
        <v>1444</v>
      </c>
      <c r="J7" s="679" t="s">
        <v>321</v>
      </c>
      <c r="K7" s="407" t="s">
        <v>209</v>
      </c>
    </row>
    <row r="8" spans="1:11" ht="18" customHeight="1" thickBot="1" x14ac:dyDescent="0.3">
      <c r="A8" s="976" t="s">
        <v>170</v>
      </c>
      <c r="B8" s="977"/>
      <c r="C8" s="680" t="s">
        <v>182</v>
      </c>
      <c r="D8" s="681" t="s">
        <v>183</v>
      </c>
      <c r="E8" s="681" t="s">
        <v>161</v>
      </c>
      <c r="F8" s="682" t="s">
        <v>184</v>
      </c>
      <c r="G8" s="682" t="s">
        <v>185</v>
      </c>
      <c r="H8" s="683" t="s">
        <v>1436</v>
      </c>
      <c r="I8" s="683" t="s">
        <v>1437</v>
      </c>
      <c r="J8" s="684" t="s">
        <v>1445</v>
      </c>
      <c r="K8" s="73" t="s">
        <v>1446</v>
      </c>
    </row>
    <row r="9" spans="1:11" ht="6" customHeight="1" x14ac:dyDescent="0.25">
      <c r="A9" s="101"/>
      <c r="B9" s="102"/>
      <c r="C9" s="685"/>
      <c r="D9" s="685"/>
      <c r="E9" s="685"/>
      <c r="F9" s="686"/>
      <c r="G9" s="686"/>
      <c r="H9" s="686"/>
      <c r="I9" s="686"/>
      <c r="J9" s="686"/>
      <c r="K9" s="103"/>
    </row>
    <row r="10" spans="1:11" s="256" customFormat="1" ht="20.100000000000001" customHeight="1" x14ac:dyDescent="0.2">
      <c r="A10" s="258">
        <v>1000</v>
      </c>
      <c r="B10" s="259" t="s">
        <v>418</v>
      </c>
      <c r="C10" s="687">
        <v>17897841.020000003</v>
      </c>
      <c r="D10" s="687">
        <v>1.7462298274040222E-10</v>
      </c>
      <c r="E10" s="687">
        <v>17897841.020000003</v>
      </c>
      <c r="F10" s="688">
        <v>13780876.779999999</v>
      </c>
      <c r="G10" s="688">
        <v>13780876.779999999</v>
      </c>
      <c r="H10" s="688">
        <v>4637506.71</v>
      </c>
      <c r="I10" s="688">
        <v>4637506.71</v>
      </c>
      <c r="J10" s="689">
        <v>4116964.2400000039</v>
      </c>
      <c r="K10" s="260">
        <v>0.7699742535762002</v>
      </c>
    </row>
    <row r="11" spans="1:11" s="256" customFormat="1" ht="20.100000000000001" customHeight="1" x14ac:dyDescent="0.2">
      <c r="A11" s="261">
        <v>1100</v>
      </c>
      <c r="B11" s="193" t="s">
        <v>419</v>
      </c>
      <c r="C11" s="690">
        <v>9834598.3900000006</v>
      </c>
      <c r="D11" s="690">
        <v>-411621.9099999998</v>
      </c>
      <c r="E11" s="690">
        <v>9422976.4800000004</v>
      </c>
      <c r="F11" s="691">
        <v>8886332.3599999994</v>
      </c>
      <c r="G11" s="691">
        <v>8886332.3599999994</v>
      </c>
      <c r="H11" s="691">
        <v>2785888.9899999998</v>
      </c>
      <c r="I11" s="691">
        <v>2785888.9899999998</v>
      </c>
      <c r="J11" s="692">
        <v>536644.12000000104</v>
      </c>
      <c r="K11" s="262">
        <v>0.94304940470359733</v>
      </c>
    </row>
    <row r="12" spans="1:11" s="256" customFormat="1" ht="20.100000000000001" customHeight="1" x14ac:dyDescent="0.2">
      <c r="A12" s="263">
        <v>11301</v>
      </c>
      <c r="B12" s="194" t="s">
        <v>420</v>
      </c>
      <c r="C12" s="693">
        <v>7033998.3899999997</v>
      </c>
      <c r="D12" s="694">
        <v>-1795820.43</v>
      </c>
      <c r="E12" s="695">
        <v>5238177.96</v>
      </c>
      <c r="F12" s="696">
        <v>4701533.84</v>
      </c>
      <c r="G12" s="696">
        <v>4701533.84</v>
      </c>
      <c r="H12" s="696">
        <v>1445041.9299999997</v>
      </c>
      <c r="I12" s="696">
        <v>1445041.9299999997</v>
      </c>
      <c r="J12" s="697">
        <v>536644.12000000011</v>
      </c>
      <c r="K12" s="264">
        <v>0.8975513768150023</v>
      </c>
    </row>
    <row r="13" spans="1:11" s="256" customFormat="1" ht="20.100000000000001" customHeight="1" x14ac:dyDescent="0.2">
      <c r="A13" s="263">
        <v>11305</v>
      </c>
      <c r="B13" s="194" t="s">
        <v>421</v>
      </c>
      <c r="C13" s="693">
        <v>1616200</v>
      </c>
      <c r="D13" s="694">
        <v>912733.42</v>
      </c>
      <c r="E13" s="695">
        <v>2528933.42</v>
      </c>
      <c r="F13" s="696">
        <v>2528933.42</v>
      </c>
      <c r="G13" s="696">
        <v>2528933.42</v>
      </c>
      <c r="H13" s="696">
        <v>775355.40999999992</v>
      </c>
      <c r="I13" s="696">
        <v>775355.40999999992</v>
      </c>
      <c r="J13" s="697">
        <v>0</v>
      </c>
      <c r="K13" s="264">
        <v>1</v>
      </c>
    </row>
    <row r="14" spans="1:11" s="256" customFormat="1" ht="20.100000000000001" customHeight="1" x14ac:dyDescent="0.2">
      <c r="A14" s="263">
        <v>11307</v>
      </c>
      <c r="B14" s="194" t="s">
        <v>422</v>
      </c>
      <c r="C14" s="693">
        <v>710400</v>
      </c>
      <c r="D14" s="694">
        <v>283119.19</v>
      </c>
      <c r="E14" s="695">
        <v>993519.19</v>
      </c>
      <c r="F14" s="696">
        <v>993519.19</v>
      </c>
      <c r="G14" s="696">
        <v>993519.19</v>
      </c>
      <c r="H14" s="696">
        <v>339295.06999999995</v>
      </c>
      <c r="I14" s="696">
        <v>339295.06999999995</v>
      </c>
      <c r="J14" s="697">
        <v>0</v>
      </c>
      <c r="K14" s="264">
        <v>1</v>
      </c>
    </row>
    <row r="15" spans="1:11" s="256" customFormat="1" ht="20.100000000000001" customHeight="1" x14ac:dyDescent="0.2">
      <c r="A15" s="263">
        <v>11308</v>
      </c>
      <c r="B15" s="194" t="s">
        <v>423</v>
      </c>
      <c r="C15" s="693">
        <v>474000</v>
      </c>
      <c r="D15" s="694">
        <v>188345.91</v>
      </c>
      <c r="E15" s="695">
        <v>662345.91</v>
      </c>
      <c r="F15" s="696">
        <v>662345.91</v>
      </c>
      <c r="G15" s="696">
        <v>662345.91</v>
      </c>
      <c r="H15" s="696">
        <v>226196.58000000002</v>
      </c>
      <c r="I15" s="696">
        <v>226196.58000000002</v>
      </c>
      <c r="J15" s="697">
        <v>0</v>
      </c>
      <c r="K15" s="264">
        <v>1</v>
      </c>
    </row>
    <row r="16" spans="1:11" s="256" customFormat="1" ht="20.100000000000001" customHeight="1" x14ac:dyDescent="0.2">
      <c r="A16" s="261">
        <v>1200</v>
      </c>
      <c r="B16" s="193" t="s">
        <v>424</v>
      </c>
      <c r="C16" s="690">
        <v>0</v>
      </c>
      <c r="D16" s="698">
        <v>613059.34</v>
      </c>
      <c r="E16" s="690">
        <v>613059.34</v>
      </c>
      <c r="F16" s="691">
        <v>613059.34</v>
      </c>
      <c r="G16" s="691">
        <v>613059.34</v>
      </c>
      <c r="H16" s="691">
        <v>196601.99999999994</v>
      </c>
      <c r="I16" s="691">
        <v>196602</v>
      </c>
      <c r="J16" s="692">
        <v>0</v>
      </c>
      <c r="K16" s="262">
        <v>1</v>
      </c>
    </row>
    <row r="17" spans="1:11" s="256" customFormat="1" ht="20.100000000000001" customHeight="1" x14ac:dyDescent="0.2">
      <c r="A17" s="265">
        <v>12201</v>
      </c>
      <c r="B17" s="195" t="s">
        <v>425</v>
      </c>
      <c r="C17" s="693">
        <v>0</v>
      </c>
      <c r="D17" s="694">
        <v>613059.34</v>
      </c>
      <c r="E17" s="695">
        <v>613059.34</v>
      </c>
      <c r="F17" s="699">
        <v>613059.34</v>
      </c>
      <c r="G17" s="699">
        <v>613059.34</v>
      </c>
      <c r="H17" s="699">
        <v>196601.99999999994</v>
      </c>
      <c r="I17" s="699">
        <v>196602</v>
      </c>
      <c r="J17" s="697">
        <v>0</v>
      </c>
      <c r="K17" s="264">
        <v>1</v>
      </c>
    </row>
    <row r="18" spans="1:11" s="256" customFormat="1" ht="20.100000000000001" customHeight="1" x14ac:dyDescent="0.2">
      <c r="A18" s="261">
        <v>1300</v>
      </c>
      <c r="B18" s="193" t="s">
        <v>426</v>
      </c>
      <c r="C18" s="690">
        <v>4578951.330000001</v>
      </c>
      <c r="D18" s="690">
        <v>-201437.43</v>
      </c>
      <c r="E18" s="690">
        <v>4377513.9000000013</v>
      </c>
      <c r="F18" s="691">
        <v>1413440.76</v>
      </c>
      <c r="G18" s="691">
        <v>1413440.76</v>
      </c>
      <c r="H18" s="691">
        <v>707545.29</v>
      </c>
      <c r="I18" s="691">
        <v>707545.29</v>
      </c>
      <c r="J18" s="692">
        <v>2964073.1400000015</v>
      </c>
      <c r="K18" s="262">
        <v>0.32288664120518262</v>
      </c>
    </row>
    <row r="19" spans="1:11" s="256" customFormat="1" ht="22.5" x14ac:dyDescent="0.2">
      <c r="A19" s="265">
        <v>13101</v>
      </c>
      <c r="B19" s="195" t="s">
        <v>427</v>
      </c>
      <c r="C19" s="693">
        <v>260195.64</v>
      </c>
      <c r="D19" s="694"/>
      <c r="E19" s="695">
        <v>260195.64</v>
      </c>
      <c r="F19" s="699">
        <v>134225.49</v>
      </c>
      <c r="G19" s="699">
        <v>134225.49</v>
      </c>
      <c r="H19" s="699">
        <v>46423.319999999992</v>
      </c>
      <c r="I19" s="699">
        <v>46423.32</v>
      </c>
      <c r="J19" s="697">
        <v>125970.15000000002</v>
      </c>
      <c r="K19" s="264">
        <v>0.51586371700924727</v>
      </c>
    </row>
    <row r="20" spans="1:11" s="256" customFormat="1" ht="20.100000000000001" customHeight="1" x14ac:dyDescent="0.2">
      <c r="A20" s="265">
        <v>13201</v>
      </c>
      <c r="B20" s="195" t="s">
        <v>428</v>
      </c>
      <c r="C20" s="693">
        <v>560821.85000000009</v>
      </c>
      <c r="D20" s="694"/>
      <c r="E20" s="695">
        <v>560821.85000000009</v>
      </c>
      <c r="F20" s="699">
        <v>281967.5</v>
      </c>
      <c r="G20" s="699">
        <v>281967.5</v>
      </c>
      <c r="H20" s="699">
        <v>281967.5</v>
      </c>
      <c r="I20" s="699">
        <v>281967.5</v>
      </c>
      <c r="J20" s="697">
        <v>278854.35000000009</v>
      </c>
      <c r="K20" s="264">
        <v>0.50277552488370403</v>
      </c>
    </row>
    <row r="21" spans="1:11" s="256" customFormat="1" ht="20.100000000000001" customHeight="1" x14ac:dyDescent="0.2">
      <c r="A21" s="265">
        <v>13202</v>
      </c>
      <c r="B21" s="195" t="s">
        <v>429</v>
      </c>
      <c r="C21" s="693">
        <v>1388136.3000000003</v>
      </c>
      <c r="D21" s="694"/>
      <c r="E21" s="695">
        <v>1388136.3000000003</v>
      </c>
      <c r="F21" s="699">
        <v>0</v>
      </c>
      <c r="G21" s="699">
        <v>0</v>
      </c>
      <c r="H21" s="699">
        <v>0</v>
      </c>
      <c r="I21" s="699">
        <v>0</v>
      </c>
      <c r="J21" s="697">
        <v>1388136.3000000003</v>
      </c>
      <c r="K21" s="264">
        <v>0</v>
      </c>
    </row>
    <row r="22" spans="1:11" s="256" customFormat="1" ht="20.100000000000001" customHeight="1" x14ac:dyDescent="0.2">
      <c r="A22" s="265">
        <v>13203</v>
      </c>
      <c r="B22" s="195" t="s">
        <v>431</v>
      </c>
      <c r="C22" s="693">
        <v>140205.47</v>
      </c>
      <c r="D22" s="694"/>
      <c r="E22" s="695">
        <v>140205.47</v>
      </c>
      <c r="F22" s="699">
        <v>0</v>
      </c>
      <c r="G22" s="699">
        <v>0</v>
      </c>
      <c r="H22" s="699">
        <v>0</v>
      </c>
      <c r="I22" s="699">
        <v>0</v>
      </c>
      <c r="J22" s="697">
        <v>140205.47</v>
      </c>
      <c r="K22" s="264">
        <v>0</v>
      </c>
    </row>
    <row r="23" spans="1:11" s="256" customFormat="1" ht="11.25" x14ac:dyDescent="0.2">
      <c r="A23" s="265">
        <v>13204</v>
      </c>
      <c r="B23" s="195" t="s">
        <v>432</v>
      </c>
      <c r="C23" s="693">
        <v>140205.47</v>
      </c>
      <c r="D23" s="694"/>
      <c r="E23" s="695">
        <v>140205.47</v>
      </c>
      <c r="F23" s="699">
        <v>0</v>
      </c>
      <c r="G23" s="699">
        <v>0</v>
      </c>
      <c r="H23" s="699">
        <v>0</v>
      </c>
      <c r="I23" s="699">
        <v>0</v>
      </c>
      <c r="J23" s="697">
        <v>140205.47</v>
      </c>
      <c r="K23" s="264">
        <v>0</v>
      </c>
    </row>
    <row r="24" spans="1:11" s="256" customFormat="1" ht="20.100000000000001" customHeight="1" x14ac:dyDescent="0.2">
      <c r="A24" s="265">
        <v>13403</v>
      </c>
      <c r="B24" s="195" t="s">
        <v>430</v>
      </c>
      <c r="C24" s="693">
        <v>2089386.6</v>
      </c>
      <c r="D24" s="694">
        <v>-201437.43</v>
      </c>
      <c r="E24" s="695">
        <v>1887949.1700000002</v>
      </c>
      <c r="F24" s="699">
        <v>997247.77</v>
      </c>
      <c r="G24" s="699">
        <v>997247.77</v>
      </c>
      <c r="H24" s="699">
        <v>379154.47</v>
      </c>
      <c r="I24" s="699">
        <v>379154.47</v>
      </c>
      <c r="J24" s="697">
        <v>890701.40000000014</v>
      </c>
      <c r="K24" s="264">
        <v>0.52821748903335142</v>
      </c>
    </row>
    <row r="25" spans="1:11" s="256" customFormat="1" ht="20.100000000000001" customHeight="1" x14ac:dyDescent="0.2">
      <c r="A25" s="261">
        <v>1400</v>
      </c>
      <c r="B25" s="193" t="s">
        <v>433</v>
      </c>
      <c r="C25" s="690">
        <v>3484291.3</v>
      </c>
      <c r="D25" s="690">
        <v>0</v>
      </c>
      <c r="E25" s="690">
        <v>3484291.3</v>
      </c>
      <c r="F25" s="691">
        <v>2868044.32</v>
      </c>
      <c r="G25" s="691">
        <v>2868044.32</v>
      </c>
      <c r="H25" s="691">
        <v>947470.42999999982</v>
      </c>
      <c r="I25" s="691">
        <v>947470.42999999982</v>
      </c>
      <c r="J25" s="692">
        <v>616246.98</v>
      </c>
      <c r="K25" s="262">
        <v>0.82313563162758518</v>
      </c>
    </row>
    <row r="26" spans="1:11" s="256" customFormat="1" ht="20.100000000000001" customHeight="1" x14ac:dyDescent="0.2">
      <c r="A26" s="263">
        <v>14101</v>
      </c>
      <c r="B26" s="194" t="s">
        <v>434</v>
      </c>
      <c r="C26" s="695">
        <v>858057.44</v>
      </c>
      <c r="D26" s="694">
        <v>-112160</v>
      </c>
      <c r="E26" s="695">
        <v>745897.44</v>
      </c>
      <c r="F26" s="696">
        <v>703943.61</v>
      </c>
      <c r="G26" s="696">
        <v>703943.61</v>
      </c>
      <c r="H26" s="696">
        <v>225104.02999999997</v>
      </c>
      <c r="I26" s="696">
        <v>225104.02999999997</v>
      </c>
      <c r="J26" s="697">
        <v>41953.829999999958</v>
      </c>
      <c r="K26" s="264">
        <v>0.94375388927464354</v>
      </c>
    </row>
    <row r="27" spans="1:11" s="256" customFormat="1" ht="20.100000000000001" customHeight="1" x14ac:dyDescent="0.2">
      <c r="A27" s="263">
        <v>14102</v>
      </c>
      <c r="B27" s="194" t="s">
        <v>435</v>
      </c>
      <c r="C27" s="695">
        <v>117.6</v>
      </c>
      <c r="D27" s="694"/>
      <c r="E27" s="695">
        <v>117.6</v>
      </c>
      <c r="F27" s="696">
        <v>84.5</v>
      </c>
      <c r="G27" s="696">
        <v>84.5</v>
      </c>
      <c r="H27" s="696">
        <v>28.1</v>
      </c>
      <c r="I27" s="696">
        <v>28.1</v>
      </c>
      <c r="J27" s="697">
        <v>33.099999999999994</v>
      </c>
      <c r="K27" s="264">
        <v>0.71853741496598644</v>
      </c>
    </row>
    <row r="28" spans="1:11" s="256" customFormat="1" ht="20.100000000000001" customHeight="1" x14ac:dyDescent="0.2">
      <c r="A28" s="263">
        <v>14103</v>
      </c>
      <c r="B28" s="194" t="s">
        <v>436</v>
      </c>
      <c r="C28" s="695">
        <v>1470</v>
      </c>
      <c r="D28" s="694"/>
      <c r="E28" s="695">
        <v>1470</v>
      </c>
      <c r="F28" s="696">
        <v>1346.36</v>
      </c>
      <c r="G28" s="696">
        <v>1346.36</v>
      </c>
      <c r="H28" s="696">
        <v>449.59999999999991</v>
      </c>
      <c r="I28" s="696">
        <v>449.59999999999991</v>
      </c>
      <c r="J28" s="697">
        <v>123.6400000000001</v>
      </c>
      <c r="K28" s="264">
        <v>0.91589115646258501</v>
      </c>
    </row>
    <row r="29" spans="1:11" s="256" customFormat="1" ht="20.100000000000001" customHeight="1" x14ac:dyDescent="0.2">
      <c r="A29" s="263">
        <v>14104</v>
      </c>
      <c r="B29" s="194" t="s">
        <v>437</v>
      </c>
      <c r="C29" s="695">
        <v>50473.96</v>
      </c>
      <c r="D29" s="694"/>
      <c r="E29" s="695">
        <v>50473.96</v>
      </c>
      <c r="F29" s="696">
        <v>40077.58</v>
      </c>
      <c r="G29" s="696">
        <v>40077.58</v>
      </c>
      <c r="H29" s="696">
        <v>13240.280000000002</v>
      </c>
      <c r="I29" s="696">
        <v>13240.280000000002</v>
      </c>
      <c r="J29" s="697">
        <v>10396.379999999997</v>
      </c>
      <c r="K29" s="264">
        <v>0.79402487936353716</v>
      </c>
    </row>
    <row r="30" spans="1:11" s="256" customFormat="1" ht="20.100000000000001" customHeight="1" x14ac:dyDescent="0.2">
      <c r="A30" s="263">
        <v>14105</v>
      </c>
      <c r="B30" s="194" t="s">
        <v>438</v>
      </c>
      <c r="C30" s="695">
        <v>50473.96</v>
      </c>
      <c r="D30" s="694"/>
      <c r="E30" s="695">
        <v>50473.96</v>
      </c>
      <c r="F30" s="696">
        <v>40077.58</v>
      </c>
      <c r="G30" s="696">
        <v>40077.58</v>
      </c>
      <c r="H30" s="696">
        <v>13240.280000000002</v>
      </c>
      <c r="I30" s="696">
        <v>13240.280000000002</v>
      </c>
      <c r="J30" s="697">
        <v>10396.379999999997</v>
      </c>
      <c r="K30" s="264">
        <v>0.79402487936353716</v>
      </c>
    </row>
    <row r="31" spans="1:11" s="257" customFormat="1" ht="20.25" customHeight="1" x14ac:dyDescent="0.25">
      <c r="A31" s="263">
        <v>14106</v>
      </c>
      <c r="B31" s="194" t="s">
        <v>439</v>
      </c>
      <c r="C31" s="695">
        <v>302843.8</v>
      </c>
      <c r="D31" s="694"/>
      <c r="E31" s="695">
        <v>302843.8</v>
      </c>
      <c r="F31" s="696">
        <v>240477.16</v>
      </c>
      <c r="G31" s="696">
        <v>240477.16</v>
      </c>
      <c r="H31" s="696">
        <v>79445.51999999999</v>
      </c>
      <c r="I31" s="696">
        <v>79445.51999999999</v>
      </c>
      <c r="J31" s="697">
        <v>62366.639999999985</v>
      </c>
      <c r="K31" s="264">
        <v>0.79406334222460562</v>
      </c>
    </row>
    <row r="32" spans="1:11" s="256" customFormat="1" ht="12" x14ac:dyDescent="0.2">
      <c r="A32" s="263">
        <v>14107</v>
      </c>
      <c r="B32" s="194" t="s">
        <v>440</v>
      </c>
      <c r="C32" s="695">
        <v>100947.95</v>
      </c>
      <c r="D32" s="694"/>
      <c r="E32" s="695">
        <v>100947.95</v>
      </c>
      <c r="F32" s="696">
        <v>80158.679999999993</v>
      </c>
      <c r="G32" s="696">
        <v>80158.679999999993</v>
      </c>
      <c r="H32" s="696">
        <v>26481.69999999999</v>
      </c>
      <c r="I32" s="696">
        <v>26481.69999999999</v>
      </c>
      <c r="J32" s="697">
        <v>20789.270000000004</v>
      </c>
      <c r="K32" s="264">
        <v>0.79405951284795773</v>
      </c>
    </row>
    <row r="33" spans="1:11" s="256" customFormat="1" ht="22.5" x14ac:dyDescent="0.2">
      <c r="A33" s="263">
        <v>14108</v>
      </c>
      <c r="B33" s="197" t="s">
        <v>541</v>
      </c>
      <c r="C33" s="695">
        <v>0</v>
      </c>
      <c r="D33" s="694">
        <v>112160</v>
      </c>
      <c r="E33" s="695">
        <v>112160</v>
      </c>
      <c r="F33" s="696">
        <v>78472.5</v>
      </c>
      <c r="G33" s="696">
        <v>78472.5</v>
      </c>
      <c r="H33" s="696">
        <v>33340.5</v>
      </c>
      <c r="I33" s="696">
        <v>33340.5</v>
      </c>
      <c r="J33" s="697">
        <v>33687.5</v>
      </c>
      <c r="K33" s="264">
        <v>0.69964782453637664</v>
      </c>
    </row>
    <row r="34" spans="1:11" s="256" customFormat="1" ht="12" x14ac:dyDescent="0.2">
      <c r="A34" s="263">
        <v>14201</v>
      </c>
      <c r="B34" s="194" t="s">
        <v>441</v>
      </c>
      <c r="C34" s="695">
        <v>403791.72</v>
      </c>
      <c r="D34" s="694"/>
      <c r="E34" s="695">
        <v>403791.72</v>
      </c>
      <c r="F34" s="696">
        <v>320646.46999999997</v>
      </c>
      <c r="G34" s="696">
        <v>320646.46999999997</v>
      </c>
      <c r="H34" s="696">
        <v>105930.73999999996</v>
      </c>
      <c r="I34" s="696">
        <v>105930.73999999996</v>
      </c>
      <c r="J34" s="697">
        <v>83145.25</v>
      </c>
      <c r="K34" s="264">
        <v>0.79408876932890049</v>
      </c>
    </row>
    <row r="35" spans="1:11" s="256" customFormat="1" ht="12" x14ac:dyDescent="0.2">
      <c r="A35" s="263">
        <v>14301</v>
      </c>
      <c r="B35" s="194" t="s">
        <v>442</v>
      </c>
      <c r="C35" s="695">
        <v>1716114.87</v>
      </c>
      <c r="D35" s="694"/>
      <c r="E35" s="695">
        <v>1716114.87</v>
      </c>
      <c r="F35" s="696">
        <v>1362759.88</v>
      </c>
      <c r="G35" s="696">
        <v>1362759.88</v>
      </c>
      <c r="H35" s="696">
        <v>450209.67999999993</v>
      </c>
      <c r="I35" s="696">
        <v>450209.67999999993</v>
      </c>
      <c r="J35" s="697">
        <v>353354.99000000022</v>
      </c>
      <c r="K35" s="264">
        <v>0.79409595699150359</v>
      </c>
    </row>
    <row r="36" spans="1:11" s="256" customFormat="1" ht="11.25" x14ac:dyDescent="0.2">
      <c r="A36" s="261">
        <v>2000</v>
      </c>
      <c r="B36" s="193" t="s">
        <v>443</v>
      </c>
      <c r="C36" s="690">
        <v>1524518.1199999999</v>
      </c>
      <c r="D36" s="690">
        <v>213550.89999999997</v>
      </c>
      <c r="E36" s="690">
        <v>1738069.0199999998</v>
      </c>
      <c r="F36" s="691">
        <v>1438041.87</v>
      </c>
      <c r="G36" s="691">
        <v>1438041.87</v>
      </c>
      <c r="H36" s="691">
        <v>649539.41</v>
      </c>
      <c r="I36" s="691">
        <v>649539.41</v>
      </c>
      <c r="J36" s="692">
        <v>300027.14999999967</v>
      </c>
      <c r="K36" s="262">
        <v>0.82737903584519346</v>
      </c>
    </row>
    <row r="37" spans="1:11" s="256" customFormat="1" ht="11.25" x14ac:dyDescent="0.2">
      <c r="A37" s="261">
        <v>2100</v>
      </c>
      <c r="B37" s="193" t="s">
        <v>444</v>
      </c>
      <c r="C37" s="690">
        <v>616320.00999999989</v>
      </c>
      <c r="D37" s="690">
        <v>182968.53999999998</v>
      </c>
      <c r="E37" s="690">
        <v>799288.54999999981</v>
      </c>
      <c r="F37" s="691">
        <v>625261.63</v>
      </c>
      <c r="G37" s="691">
        <v>625261.63</v>
      </c>
      <c r="H37" s="691">
        <v>307486.71000000002</v>
      </c>
      <c r="I37" s="691">
        <v>307486.71000000002</v>
      </c>
      <c r="J37" s="692">
        <v>174026.91999999981</v>
      </c>
      <c r="K37" s="262">
        <v>0.78227272241044887</v>
      </c>
    </row>
    <row r="38" spans="1:11" s="256" customFormat="1" ht="12" x14ac:dyDescent="0.2">
      <c r="A38" s="263">
        <v>21101</v>
      </c>
      <c r="B38" s="194" t="s">
        <v>445</v>
      </c>
      <c r="C38" s="693">
        <v>211220.39999999997</v>
      </c>
      <c r="D38" s="694">
        <v>168858.63</v>
      </c>
      <c r="E38" s="695">
        <v>380079.02999999997</v>
      </c>
      <c r="F38" s="696">
        <v>331143.57</v>
      </c>
      <c r="G38" s="696">
        <v>331143.57</v>
      </c>
      <c r="H38" s="696">
        <v>187850.61000000002</v>
      </c>
      <c r="I38" s="696">
        <v>187850.61000000002</v>
      </c>
      <c r="J38" s="697">
        <v>48935.459999999963</v>
      </c>
      <c r="K38" s="264">
        <v>0.87124925045193902</v>
      </c>
    </row>
    <row r="39" spans="1:11" s="256" customFormat="1" ht="12" x14ac:dyDescent="0.2">
      <c r="A39" s="263">
        <v>21201</v>
      </c>
      <c r="B39" s="194" t="s">
        <v>446</v>
      </c>
      <c r="C39" s="693">
        <v>181399.92</v>
      </c>
      <c r="D39" s="694">
        <v>73987.539999999994</v>
      </c>
      <c r="E39" s="695">
        <v>255387.46000000002</v>
      </c>
      <c r="F39" s="696">
        <v>212611.54</v>
      </c>
      <c r="G39" s="696">
        <v>212611.54</v>
      </c>
      <c r="H39" s="696">
        <v>96053.280000000013</v>
      </c>
      <c r="I39" s="696">
        <v>96053.280000000013</v>
      </c>
      <c r="J39" s="697">
        <v>42775.920000000013</v>
      </c>
      <c r="K39" s="264">
        <v>0.8325057933541451</v>
      </c>
    </row>
    <row r="40" spans="1:11" s="256" customFormat="1" ht="22.5" x14ac:dyDescent="0.2">
      <c r="A40" s="266">
        <v>21401</v>
      </c>
      <c r="B40" s="197" t="s">
        <v>447</v>
      </c>
      <c r="C40" s="693">
        <v>1399.92</v>
      </c>
      <c r="D40" s="694"/>
      <c r="E40" s="695">
        <v>1399.92</v>
      </c>
      <c r="F40" s="696">
        <v>0</v>
      </c>
      <c r="G40" s="696">
        <v>0</v>
      </c>
      <c r="H40" s="696">
        <v>0</v>
      </c>
      <c r="I40" s="696">
        <v>0</v>
      </c>
      <c r="J40" s="697">
        <v>1399.92</v>
      </c>
      <c r="K40" s="264">
        <v>0</v>
      </c>
    </row>
    <row r="41" spans="1:11" s="256" customFormat="1" ht="12" x14ac:dyDescent="0.2">
      <c r="A41" s="266">
        <v>21501</v>
      </c>
      <c r="B41" s="197" t="s">
        <v>448</v>
      </c>
      <c r="C41" s="693">
        <v>80299.92</v>
      </c>
      <c r="D41" s="694">
        <v>-33234.39</v>
      </c>
      <c r="E41" s="695">
        <v>47065.53</v>
      </c>
      <c r="F41" s="696">
        <v>19769.400000000001</v>
      </c>
      <c r="G41" s="696">
        <v>19769.400000000001</v>
      </c>
      <c r="H41" s="696">
        <v>10392.000000000002</v>
      </c>
      <c r="I41" s="696">
        <v>10392.000000000002</v>
      </c>
      <c r="J41" s="697">
        <v>27296.129999999997</v>
      </c>
      <c r="K41" s="264">
        <v>0.42003988906530965</v>
      </c>
    </row>
    <row r="42" spans="1:11" s="256" customFormat="1" ht="12" x14ac:dyDescent="0.2">
      <c r="A42" s="266">
        <v>21601</v>
      </c>
      <c r="B42" s="197" t="s">
        <v>449</v>
      </c>
      <c r="C42" s="693">
        <v>71999.929999999993</v>
      </c>
      <c r="D42" s="694">
        <v>-80</v>
      </c>
      <c r="E42" s="695">
        <v>71919.929999999993</v>
      </c>
      <c r="F42" s="696">
        <v>49846.12</v>
      </c>
      <c r="G42" s="696">
        <v>49846.12</v>
      </c>
      <c r="H42" s="696">
        <v>13190.82</v>
      </c>
      <c r="I42" s="696">
        <v>13190.82</v>
      </c>
      <c r="J42" s="697">
        <v>22073.80999999999</v>
      </c>
      <c r="K42" s="264">
        <v>0.69307798269547827</v>
      </c>
    </row>
    <row r="43" spans="1:11" s="256" customFormat="1" ht="12" x14ac:dyDescent="0.2">
      <c r="A43" s="263">
        <v>21801</v>
      </c>
      <c r="B43" s="197" t="s">
        <v>450</v>
      </c>
      <c r="C43" s="693">
        <v>69999.92</v>
      </c>
      <c r="D43" s="694">
        <v>-26563.24</v>
      </c>
      <c r="E43" s="695">
        <v>43436.679999999993</v>
      </c>
      <c r="F43" s="696">
        <v>11891</v>
      </c>
      <c r="G43" s="696">
        <v>11891</v>
      </c>
      <c r="H43" s="696">
        <v>0</v>
      </c>
      <c r="I43" s="696">
        <v>0</v>
      </c>
      <c r="J43" s="697">
        <v>31545.679999999993</v>
      </c>
      <c r="K43" s="264">
        <v>0.27375480814832076</v>
      </c>
    </row>
    <row r="44" spans="1:11" s="256" customFormat="1" ht="11.25" x14ac:dyDescent="0.2">
      <c r="A44" s="261">
        <v>2200</v>
      </c>
      <c r="B44" s="200" t="s">
        <v>451</v>
      </c>
      <c r="C44" s="690">
        <v>42797.82</v>
      </c>
      <c r="D44" s="690">
        <v>-7700</v>
      </c>
      <c r="E44" s="690">
        <v>35097.82</v>
      </c>
      <c r="F44" s="691">
        <v>14006.789999999999</v>
      </c>
      <c r="G44" s="691">
        <v>14006.789999999999</v>
      </c>
      <c r="H44" s="691">
        <v>8938.19</v>
      </c>
      <c r="I44" s="691">
        <v>8938.19</v>
      </c>
      <c r="J44" s="692">
        <v>21091.03</v>
      </c>
      <c r="K44" s="262">
        <v>0.39907863223413875</v>
      </c>
    </row>
    <row r="45" spans="1:11" s="256" customFormat="1" ht="22.5" x14ac:dyDescent="0.2">
      <c r="A45" s="263">
        <v>22101</v>
      </c>
      <c r="B45" s="197" t="s">
        <v>452</v>
      </c>
      <c r="C45" s="693">
        <v>29997.86</v>
      </c>
      <c r="D45" s="694">
        <v>-7700</v>
      </c>
      <c r="E45" s="695">
        <v>22297.86</v>
      </c>
      <c r="F45" s="696">
        <v>9640.81</v>
      </c>
      <c r="G45" s="696">
        <v>9640.81</v>
      </c>
      <c r="H45" s="696">
        <v>5245.2699999999995</v>
      </c>
      <c r="I45" s="696">
        <v>5245.2699999999995</v>
      </c>
      <c r="J45" s="697">
        <v>12657.050000000001</v>
      </c>
      <c r="K45" s="264">
        <v>0.43236480989655507</v>
      </c>
    </row>
    <row r="46" spans="1:11" s="256" customFormat="1" ht="12" x14ac:dyDescent="0.2">
      <c r="A46" s="263">
        <v>22106</v>
      </c>
      <c r="B46" s="197" t="s">
        <v>453</v>
      </c>
      <c r="C46" s="693">
        <v>7800.04</v>
      </c>
      <c r="D46" s="694"/>
      <c r="E46" s="695">
        <v>7800.04</v>
      </c>
      <c r="F46" s="696">
        <v>3352</v>
      </c>
      <c r="G46" s="696">
        <v>3352</v>
      </c>
      <c r="H46" s="696">
        <v>3352</v>
      </c>
      <c r="I46" s="696">
        <v>3352</v>
      </c>
      <c r="J46" s="697">
        <v>4448.04</v>
      </c>
      <c r="K46" s="264">
        <v>0.42974138594161054</v>
      </c>
    </row>
    <row r="47" spans="1:11" s="256" customFormat="1" ht="12" x14ac:dyDescent="0.2">
      <c r="A47" s="263">
        <v>22301</v>
      </c>
      <c r="B47" s="197" t="s">
        <v>454</v>
      </c>
      <c r="C47" s="693">
        <v>4999.92</v>
      </c>
      <c r="D47" s="694"/>
      <c r="E47" s="695">
        <v>4999.92</v>
      </c>
      <c r="F47" s="696">
        <v>1013.98</v>
      </c>
      <c r="G47" s="696">
        <v>1013.98</v>
      </c>
      <c r="H47" s="696">
        <v>340.92000000000007</v>
      </c>
      <c r="I47" s="696">
        <v>340.92000000000007</v>
      </c>
      <c r="J47" s="697">
        <v>3985.94</v>
      </c>
      <c r="K47" s="264">
        <v>0.20279924478791661</v>
      </c>
    </row>
    <row r="48" spans="1:11" s="256" customFormat="1" ht="22.5" x14ac:dyDescent="0.2">
      <c r="A48" s="261">
        <v>2400</v>
      </c>
      <c r="B48" s="200" t="s">
        <v>455</v>
      </c>
      <c r="C48" s="690">
        <v>5000.08</v>
      </c>
      <c r="D48" s="690">
        <v>0</v>
      </c>
      <c r="E48" s="690">
        <v>5000.08</v>
      </c>
      <c r="F48" s="691">
        <v>0</v>
      </c>
      <c r="G48" s="691">
        <v>0</v>
      </c>
      <c r="H48" s="691">
        <v>0</v>
      </c>
      <c r="I48" s="691">
        <v>0</v>
      </c>
      <c r="J48" s="697">
        <v>5000.08</v>
      </c>
      <c r="K48" s="262">
        <v>0</v>
      </c>
    </row>
    <row r="49" spans="1:11" s="256" customFormat="1" ht="11.25" x14ac:dyDescent="0.2">
      <c r="A49" s="263">
        <v>24801</v>
      </c>
      <c r="B49" s="197" t="s">
        <v>456</v>
      </c>
      <c r="C49" s="693">
        <v>4000.04</v>
      </c>
      <c r="D49" s="694"/>
      <c r="E49" s="695">
        <v>4000.04</v>
      </c>
      <c r="F49" s="699">
        <v>0</v>
      </c>
      <c r="G49" s="699">
        <v>0</v>
      </c>
      <c r="H49" s="699"/>
      <c r="I49" s="699"/>
      <c r="J49" s="697">
        <v>4000.04</v>
      </c>
      <c r="K49" s="264">
        <v>0</v>
      </c>
    </row>
    <row r="50" spans="1:11" s="256" customFormat="1" ht="22.5" x14ac:dyDescent="0.2">
      <c r="A50" s="263">
        <v>24901</v>
      </c>
      <c r="B50" s="197" t="s">
        <v>457</v>
      </c>
      <c r="C50" s="693">
        <v>1000.04</v>
      </c>
      <c r="D50" s="694"/>
      <c r="E50" s="695">
        <v>1000.04</v>
      </c>
      <c r="F50" s="699">
        <v>0</v>
      </c>
      <c r="G50" s="699">
        <v>0</v>
      </c>
      <c r="H50" s="699"/>
      <c r="I50" s="699"/>
      <c r="J50" s="697">
        <v>1000.04</v>
      </c>
      <c r="K50" s="264">
        <v>0</v>
      </c>
    </row>
    <row r="51" spans="1:11" s="256" customFormat="1" ht="22.5" x14ac:dyDescent="0.2">
      <c r="A51" s="261">
        <v>2500</v>
      </c>
      <c r="B51" s="200" t="s">
        <v>458</v>
      </c>
      <c r="C51" s="690"/>
      <c r="D51" s="698"/>
      <c r="E51" s="690">
        <v>0</v>
      </c>
      <c r="F51" s="691">
        <v>0</v>
      </c>
      <c r="G51" s="691">
        <v>0</v>
      </c>
      <c r="H51" s="691">
        <v>0</v>
      </c>
      <c r="I51" s="691">
        <v>0</v>
      </c>
      <c r="J51" s="692">
        <v>0</v>
      </c>
      <c r="K51" s="262">
        <v>0</v>
      </c>
    </row>
    <row r="52" spans="1:11" s="256" customFormat="1" ht="11.25" x14ac:dyDescent="0.2">
      <c r="A52" s="267">
        <v>25301</v>
      </c>
      <c r="B52" s="196" t="s">
        <v>459</v>
      </c>
      <c r="C52" s="700"/>
      <c r="D52" s="694"/>
      <c r="E52" s="690">
        <v>0</v>
      </c>
      <c r="F52" s="699">
        <v>0</v>
      </c>
      <c r="G52" s="699">
        <v>0</v>
      </c>
      <c r="H52" s="699"/>
      <c r="I52" s="699"/>
      <c r="J52" s="697">
        <v>0</v>
      </c>
      <c r="K52" s="262">
        <v>0</v>
      </c>
    </row>
    <row r="53" spans="1:11" s="256" customFormat="1" ht="11.25" x14ac:dyDescent="0.2">
      <c r="A53" s="261">
        <v>2600</v>
      </c>
      <c r="B53" s="200" t="s">
        <v>460</v>
      </c>
      <c r="C53" s="690">
        <v>807000.12</v>
      </c>
      <c r="D53" s="690">
        <v>35073.96</v>
      </c>
      <c r="E53" s="690">
        <v>842074.08</v>
      </c>
      <c r="F53" s="691">
        <v>778288.04</v>
      </c>
      <c r="G53" s="691">
        <v>778288.04</v>
      </c>
      <c r="H53" s="691">
        <v>330914.45</v>
      </c>
      <c r="I53" s="691">
        <v>330914.45</v>
      </c>
      <c r="J53" s="692">
        <v>63786.039999999921</v>
      </c>
      <c r="K53" s="262">
        <v>0.92425127252462169</v>
      </c>
    </row>
    <row r="54" spans="1:11" s="256" customFormat="1" ht="11.25" x14ac:dyDescent="0.2">
      <c r="A54" s="263">
        <v>26101</v>
      </c>
      <c r="B54" s="197" t="s">
        <v>461</v>
      </c>
      <c r="C54" s="693">
        <v>805000.12</v>
      </c>
      <c r="D54" s="694">
        <v>35073.96</v>
      </c>
      <c r="E54" s="695">
        <v>840074.08</v>
      </c>
      <c r="F54" s="699">
        <v>778223.04</v>
      </c>
      <c r="G54" s="699">
        <v>778223.04</v>
      </c>
      <c r="H54" s="699">
        <v>330914.45</v>
      </c>
      <c r="I54" s="699">
        <v>330914.45</v>
      </c>
      <c r="J54" s="697">
        <v>61851.039999999921</v>
      </c>
      <c r="K54" s="264">
        <v>0.92637430260912235</v>
      </c>
    </row>
    <row r="55" spans="1:11" s="256" customFormat="1" ht="11.25" x14ac:dyDescent="0.2">
      <c r="A55" s="263">
        <v>26102</v>
      </c>
      <c r="B55" s="197" t="s">
        <v>462</v>
      </c>
      <c r="C55" s="693">
        <v>2000</v>
      </c>
      <c r="D55" s="694"/>
      <c r="E55" s="695">
        <v>2000</v>
      </c>
      <c r="F55" s="699">
        <v>65</v>
      </c>
      <c r="G55" s="699">
        <v>65</v>
      </c>
      <c r="H55" s="699">
        <v>0</v>
      </c>
      <c r="I55" s="699">
        <v>0</v>
      </c>
      <c r="J55" s="697">
        <v>1935</v>
      </c>
      <c r="K55" s="264">
        <v>3.2500000000000001E-2</v>
      </c>
    </row>
    <row r="56" spans="1:11" s="256" customFormat="1" ht="22.5" x14ac:dyDescent="0.2">
      <c r="A56" s="261">
        <v>2700</v>
      </c>
      <c r="B56" s="200" t="s">
        <v>463</v>
      </c>
      <c r="C56" s="690">
        <v>5000</v>
      </c>
      <c r="D56" s="698">
        <v>3208.4</v>
      </c>
      <c r="E56" s="690">
        <v>8208.4</v>
      </c>
      <c r="F56" s="691">
        <v>6311.6</v>
      </c>
      <c r="G56" s="691">
        <v>6311.6</v>
      </c>
      <c r="H56" s="691">
        <v>603.20000000000073</v>
      </c>
      <c r="I56" s="691">
        <v>603.20000000000005</v>
      </c>
      <c r="J56" s="692">
        <v>1896.7999999999993</v>
      </c>
      <c r="K56" s="262">
        <v>0.76891964329223728</v>
      </c>
    </row>
    <row r="57" spans="1:11" s="256" customFormat="1" ht="11.25" x14ac:dyDescent="0.2">
      <c r="A57" s="263">
        <v>27101</v>
      </c>
      <c r="B57" s="197" t="s">
        <v>464</v>
      </c>
      <c r="C57" s="695">
        <v>5000</v>
      </c>
      <c r="D57" s="694">
        <v>3208.4</v>
      </c>
      <c r="E57" s="695">
        <v>8208.4</v>
      </c>
      <c r="F57" s="699">
        <v>6311.6</v>
      </c>
      <c r="G57" s="699">
        <v>6311.6</v>
      </c>
      <c r="H57" s="699">
        <v>603.20000000000073</v>
      </c>
      <c r="I57" s="699">
        <v>603.20000000000005</v>
      </c>
      <c r="J57" s="697">
        <v>1896.7999999999993</v>
      </c>
      <c r="K57" s="264">
        <v>0.76891964329223728</v>
      </c>
    </row>
    <row r="58" spans="1:11" s="256" customFormat="1" ht="22.5" x14ac:dyDescent="0.2">
      <c r="A58" s="261">
        <v>2900</v>
      </c>
      <c r="B58" s="200" t="s">
        <v>465</v>
      </c>
      <c r="C58" s="690">
        <v>48400.090000000004</v>
      </c>
      <c r="D58" s="690">
        <v>0</v>
      </c>
      <c r="E58" s="690">
        <v>48400.090000000004</v>
      </c>
      <c r="F58" s="691">
        <v>14173.810000000001</v>
      </c>
      <c r="G58" s="691">
        <v>14173.810000000001</v>
      </c>
      <c r="H58" s="691">
        <v>1596.8600000000001</v>
      </c>
      <c r="I58" s="691">
        <v>1596.8600000000001</v>
      </c>
      <c r="J58" s="692">
        <v>34226.28</v>
      </c>
      <c r="K58" s="262">
        <v>0.29284676949980881</v>
      </c>
    </row>
    <row r="59" spans="1:11" s="256" customFormat="1" ht="11.25" x14ac:dyDescent="0.2">
      <c r="A59" s="263">
        <v>29101</v>
      </c>
      <c r="B59" s="197" t="s">
        <v>466</v>
      </c>
      <c r="C59" s="693">
        <v>1000.08</v>
      </c>
      <c r="D59" s="694"/>
      <c r="E59" s="695">
        <v>1000.08</v>
      </c>
      <c r="F59" s="699">
        <v>813.86</v>
      </c>
      <c r="G59" s="699">
        <v>813.86</v>
      </c>
      <c r="H59" s="699">
        <v>813.86</v>
      </c>
      <c r="I59" s="699">
        <v>813.86</v>
      </c>
      <c r="J59" s="697">
        <v>186.22000000000003</v>
      </c>
      <c r="K59" s="264">
        <v>0.81379489640828728</v>
      </c>
    </row>
    <row r="60" spans="1:11" s="256" customFormat="1" ht="11.25" x14ac:dyDescent="0.2">
      <c r="A60" s="263">
        <v>29201</v>
      </c>
      <c r="B60" s="197" t="s">
        <v>467</v>
      </c>
      <c r="C60" s="693">
        <v>5000</v>
      </c>
      <c r="D60" s="694"/>
      <c r="E60" s="695">
        <v>5000</v>
      </c>
      <c r="F60" s="699">
        <v>783</v>
      </c>
      <c r="G60" s="699">
        <v>783</v>
      </c>
      <c r="H60" s="699">
        <v>783</v>
      </c>
      <c r="I60" s="699">
        <v>783</v>
      </c>
      <c r="J60" s="697">
        <v>4217</v>
      </c>
      <c r="K60" s="264">
        <v>0.15659999999999999</v>
      </c>
    </row>
    <row r="61" spans="1:11" s="256" customFormat="1" ht="22.5" x14ac:dyDescent="0.2">
      <c r="A61" s="263">
        <v>29401</v>
      </c>
      <c r="B61" s="197" t="s">
        <v>468</v>
      </c>
      <c r="C61" s="693">
        <v>5000</v>
      </c>
      <c r="D61" s="694"/>
      <c r="E61" s="695">
        <v>5000</v>
      </c>
      <c r="F61" s="699">
        <v>0</v>
      </c>
      <c r="G61" s="699">
        <v>0</v>
      </c>
      <c r="H61" s="699">
        <v>0</v>
      </c>
      <c r="I61" s="699">
        <v>0</v>
      </c>
      <c r="J61" s="697">
        <v>5000</v>
      </c>
      <c r="K61" s="264">
        <v>0</v>
      </c>
    </row>
    <row r="62" spans="1:11" s="256" customFormat="1" ht="11.25" x14ac:dyDescent="0.2">
      <c r="A62" s="263">
        <v>29601</v>
      </c>
      <c r="B62" s="197" t="s">
        <v>469</v>
      </c>
      <c r="C62" s="693">
        <v>37400.01</v>
      </c>
      <c r="D62" s="694"/>
      <c r="E62" s="695">
        <v>37400.01</v>
      </c>
      <c r="F62" s="699">
        <v>12576.95</v>
      </c>
      <c r="G62" s="699">
        <v>12576.95</v>
      </c>
      <c r="H62" s="699">
        <v>0</v>
      </c>
      <c r="I62" s="699">
        <v>0</v>
      </c>
      <c r="J62" s="697">
        <v>24823.06</v>
      </c>
      <c r="K62" s="264">
        <v>0.33628199564652522</v>
      </c>
    </row>
    <row r="63" spans="1:11" s="256" customFormat="1" ht="11.25" x14ac:dyDescent="0.2">
      <c r="A63" s="261">
        <v>3000</v>
      </c>
      <c r="B63" s="200" t="s">
        <v>470</v>
      </c>
      <c r="C63" s="690">
        <v>3473345.8599999994</v>
      </c>
      <c r="D63" s="690">
        <v>120151.54000000001</v>
      </c>
      <c r="E63" s="690">
        <v>3593497.3999999994</v>
      </c>
      <c r="F63" s="691">
        <v>1890389.5000000002</v>
      </c>
      <c r="G63" s="691">
        <v>1890389.5000000002</v>
      </c>
      <c r="H63" s="691">
        <v>830997.27</v>
      </c>
      <c r="I63" s="691">
        <v>830997.27</v>
      </c>
      <c r="J63" s="692">
        <v>1703107.8999999992</v>
      </c>
      <c r="K63" s="262">
        <v>0.52605840204587329</v>
      </c>
    </row>
    <row r="64" spans="1:11" s="256" customFormat="1" ht="11.25" x14ac:dyDescent="0.2">
      <c r="A64" s="261">
        <v>3100</v>
      </c>
      <c r="B64" s="200" t="s">
        <v>471</v>
      </c>
      <c r="C64" s="690">
        <v>521349.08999999997</v>
      </c>
      <c r="D64" s="690">
        <v>62000</v>
      </c>
      <c r="E64" s="690">
        <v>583349.09</v>
      </c>
      <c r="F64" s="691">
        <v>256658.95</v>
      </c>
      <c r="G64" s="691">
        <v>256658.95</v>
      </c>
      <c r="H64" s="691">
        <v>183161.47</v>
      </c>
      <c r="I64" s="691">
        <v>183161.47</v>
      </c>
      <c r="J64" s="692">
        <v>326690.13999999996</v>
      </c>
      <c r="K64" s="262">
        <v>0.43997488707833593</v>
      </c>
    </row>
    <row r="65" spans="1:11" s="256" customFormat="1" ht="11.25" x14ac:dyDescent="0.2">
      <c r="A65" s="263">
        <v>31101</v>
      </c>
      <c r="B65" s="197" t="s">
        <v>472</v>
      </c>
      <c r="C65" s="693">
        <v>231000</v>
      </c>
      <c r="D65" s="694"/>
      <c r="E65" s="695">
        <v>231000</v>
      </c>
      <c r="F65" s="699">
        <v>135718.28</v>
      </c>
      <c r="G65" s="699">
        <v>135718.28</v>
      </c>
      <c r="H65" s="699">
        <v>91380</v>
      </c>
      <c r="I65" s="699">
        <v>91380</v>
      </c>
      <c r="J65" s="697">
        <v>95281.72</v>
      </c>
      <c r="K65" s="264">
        <v>0.58752502164502163</v>
      </c>
    </row>
    <row r="66" spans="1:11" s="256" customFormat="1" ht="11.25" x14ac:dyDescent="0.2">
      <c r="A66" s="263">
        <v>31301</v>
      </c>
      <c r="B66" s="197" t="s">
        <v>473</v>
      </c>
      <c r="C66" s="693">
        <v>30500.03</v>
      </c>
      <c r="D66" s="694"/>
      <c r="E66" s="695">
        <v>30500.03</v>
      </c>
      <c r="F66" s="699">
        <v>25787</v>
      </c>
      <c r="G66" s="699">
        <v>25787</v>
      </c>
      <c r="H66" s="699">
        <v>6061</v>
      </c>
      <c r="I66" s="699">
        <v>6061</v>
      </c>
      <c r="J66" s="697">
        <v>4713.0299999999988</v>
      </c>
      <c r="K66" s="264">
        <v>0.84547457822172634</v>
      </c>
    </row>
    <row r="67" spans="1:11" s="256" customFormat="1" ht="11.25" x14ac:dyDescent="0.2">
      <c r="A67" s="263">
        <v>31401</v>
      </c>
      <c r="B67" s="197" t="s">
        <v>474</v>
      </c>
      <c r="C67" s="693">
        <v>232200.1</v>
      </c>
      <c r="D67" s="694">
        <v>62000</v>
      </c>
      <c r="E67" s="695">
        <v>294200.09999999998</v>
      </c>
      <c r="F67" s="699">
        <v>83692.47</v>
      </c>
      <c r="G67" s="699">
        <v>83692.47</v>
      </c>
      <c r="H67" s="699">
        <v>83692.47</v>
      </c>
      <c r="I67" s="699">
        <v>83692.47</v>
      </c>
      <c r="J67" s="697">
        <v>210507.62999999998</v>
      </c>
      <c r="K67" s="264">
        <v>0.28447464837707398</v>
      </c>
    </row>
    <row r="68" spans="1:11" s="256" customFormat="1" ht="11.25" x14ac:dyDescent="0.2">
      <c r="A68" s="263">
        <v>31501</v>
      </c>
      <c r="B68" s="197" t="s">
        <v>475</v>
      </c>
      <c r="C68" s="693">
        <v>18000</v>
      </c>
      <c r="D68" s="694"/>
      <c r="E68" s="695">
        <v>18000</v>
      </c>
      <c r="F68" s="699">
        <v>10500</v>
      </c>
      <c r="G68" s="699">
        <v>10500</v>
      </c>
      <c r="H68" s="699">
        <v>1500</v>
      </c>
      <c r="I68" s="699">
        <v>1500</v>
      </c>
      <c r="J68" s="697">
        <v>7500</v>
      </c>
      <c r="K68" s="264">
        <v>0.58333333333333337</v>
      </c>
    </row>
    <row r="69" spans="1:11" s="256" customFormat="1" ht="11.25" x14ac:dyDescent="0.2">
      <c r="A69" s="263">
        <v>31601</v>
      </c>
      <c r="B69" s="197" t="s">
        <v>476</v>
      </c>
      <c r="C69" s="693">
        <v>0</v>
      </c>
      <c r="D69" s="694"/>
      <c r="E69" s="695">
        <v>0</v>
      </c>
      <c r="F69" s="699"/>
      <c r="G69" s="699"/>
      <c r="H69" s="699">
        <v>0</v>
      </c>
      <c r="I69" s="699">
        <v>0</v>
      </c>
      <c r="J69" s="697">
        <v>0</v>
      </c>
      <c r="K69" s="264" t="e">
        <v>#DIV/0!</v>
      </c>
    </row>
    <row r="70" spans="1:11" s="256" customFormat="1" ht="22.5" x14ac:dyDescent="0.2">
      <c r="A70" s="263">
        <v>31701</v>
      </c>
      <c r="B70" s="197" t="s">
        <v>477</v>
      </c>
      <c r="C70" s="693">
        <v>4999.92</v>
      </c>
      <c r="D70" s="694"/>
      <c r="E70" s="695">
        <v>4999.92</v>
      </c>
      <c r="F70" s="699">
        <v>0</v>
      </c>
      <c r="G70" s="699">
        <v>0</v>
      </c>
      <c r="H70" s="699">
        <v>0</v>
      </c>
      <c r="I70" s="699">
        <v>0</v>
      </c>
      <c r="J70" s="697">
        <v>4999.92</v>
      </c>
      <c r="K70" s="264">
        <v>0</v>
      </c>
    </row>
    <row r="71" spans="1:11" s="256" customFormat="1" ht="11.25" x14ac:dyDescent="0.2">
      <c r="A71" s="263">
        <v>31801</v>
      </c>
      <c r="B71" s="197" t="s">
        <v>478</v>
      </c>
      <c r="C71" s="695">
        <v>4649.04</v>
      </c>
      <c r="D71" s="694"/>
      <c r="E71" s="695">
        <v>4649.04</v>
      </c>
      <c r="F71" s="699">
        <v>961.2</v>
      </c>
      <c r="G71" s="699">
        <v>961.2</v>
      </c>
      <c r="H71" s="699">
        <v>528</v>
      </c>
      <c r="I71" s="699">
        <v>528</v>
      </c>
      <c r="J71" s="697">
        <v>3687.84</v>
      </c>
      <c r="K71" s="264">
        <v>0.20675236177791545</v>
      </c>
    </row>
    <row r="72" spans="1:11" s="256" customFormat="1" ht="11.25" x14ac:dyDescent="0.2">
      <c r="A72" s="261">
        <v>3200</v>
      </c>
      <c r="B72" s="200" t="s">
        <v>479</v>
      </c>
      <c r="C72" s="690">
        <v>144999.39999999997</v>
      </c>
      <c r="D72" s="690">
        <v>1213.5299999999997</v>
      </c>
      <c r="E72" s="690">
        <v>146212.92999999996</v>
      </c>
      <c r="F72" s="691">
        <v>120802.33</v>
      </c>
      <c r="G72" s="691">
        <v>120802.33</v>
      </c>
      <c r="H72" s="691">
        <v>44669.280000000006</v>
      </c>
      <c r="I72" s="691">
        <v>44669.280000000006</v>
      </c>
      <c r="J72" s="692">
        <v>25410.599999999962</v>
      </c>
      <c r="K72" s="262">
        <v>0.82620825668427567</v>
      </c>
    </row>
    <row r="73" spans="1:11" s="256" customFormat="1" ht="12" x14ac:dyDescent="0.2">
      <c r="A73" s="263">
        <v>32201</v>
      </c>
      <c r="B73" s="197" t="s">
        <v>480</v>
      </c>
      <c r="C73" s="693">
        <v>84999.89</v>
      </c>
      <c r="D73" s="694">
        <v>-2743.49</v>
      </c>
      <c r="E73" s="695">
        <v>82256.399999999994</v>
      </c>
      <c r="F73" s="696">
        <v>56845.8</v>
      </c>
      <c r="G73" s="696">
        <v>56845.8</v>
      </c>
      <c r="H73" s="696">
        <v>18948.600000000006</v>
      </c>
      <c r="I73" s="696">
        <v>18948.600000000006</v>
      </c>
      <c r="J73" s="697">
        <v>25410.599999999991</v>
      </c>
      <c r="K73" s="264">
        <v>0.69108057245393684</v>
      </c>
    </row>
    <row r="74" spans="1:11" s="256" customFormat="1" ht="12" x14ac:dyDescent="0.2">
      <c r="A74" s="263">
        <v>32301</v>
      </c>
      <c r="B74" s="197" t="s">
        <v>481</v>
      </c>
      <c r="C74" s="693">
        <v>52999.839999999997</v>
      </c>
      <c r="D74" s="694">
        <v>5956.69</v>
      </c>
      <c r="E74" s="695">
        <v>58956.53</v>
      </c>
      <c r="F74" s="696">
        <v>58956.53</v>
      </c>
      <c r="G74" s="696">
        <v>58956.53</v>
      </c>
      <c r="H74" s="696">
        <v>25720.68</v>
      </c>
      <c r="I74" s="696">
        <v>25720.68</v>
      </c>
      <c r="J74" s="697">
        <v>0</v>
      </c>
      <c r="K74" s="264">
        <v>1</v>
      </c>
    </row>
    <row r="75" spans="1:11" s="256" customFormat="1" ht="12" x14ac:dyDescent="0.2">
      <c r="A75" s="263">
        <v>32501</v>
      </c>
      <c r="B75" s="197" t="s">
        <v>482</v>
      </c>
      <c r="C75" s="693">
        <v>4999.84</v>
      </c>
      <c r="D75" s="694">
        <v>-4999.84</v>
      </c>
      <c r="E75" s="695">
        <v>0</v>
      </c>
      <c r="F75" s="696">
        <v>0</v>
      </c>
      <c r="G75" s="696">
        <v>0</v>
      </c>
      <c r="H75" s="696">
        <v>0</v>
      </c>
      <c r="I75" s="696">
        <v>0</v>
      </c>
      <c r="J75" s="697">
        <v>0</v>
      </c>
      <c r="K75" s="264" t="e">
        <v>#DIV/0!</v>
      </c>
    </row>
    <row r="76" spans="1:11" s="256" customFormat="1" ht="12" x14ac:dyDescent="0.2">
      <c r="A76" s="263">
        <v>32701</v>
      </c>
      <c r="B76" s="197" t="s">
        <v>483</v>
      </c>
      <c r="C76" s="693">
        <v>1999.83</v>
      </c>
      <c r="D76" s="694">
        <v>3000.17</v>
      </c>
      <c r="E76" s="695">
        <v>5000</v>
      </c>
      <c r="F76" s="696">
        <v>5000</v>
      </c>
      <c r="G76" s="696">
        <v>5000</v>
      </c>
      <c r="H76" s="696">
        <v>0</v>
      </c>
      <c r="I76" s="696">
        <v>0</v>
      </c>
      <c r="J76" s="697">
        <v>0</v>
      </c>
      <c r="K76" s="264">
        <v>1</v>
      </c>
    </row>
    <row r="77" spans="1:11" s="256" customFormat="1" ht="22.5" x14ac:dyDescent="0.2">
      <c r="A77" s="261">
        <v>3300</v>
      </c>
      <c r="B77" s="200" t="s">
        <v>484</v>
      </c>
      <c r="C77" s="690">
        <v>775199.8</v>
      </c>
      <c r="D77" s="690">
        <v>158498.19</v>
      </c>
      <c r="E77" s="690">
        <v>933697.99</v>
      </c>
      <c r="F77" s="691">
        <v>784158.84000000008</v>
      </c>
      <c r="G77" s="691">
        <v>784158.84000000008</v>
      </c>
      <c r="H77" s="691">
        <v>254726.95</v>
      </c>
      <c r="I77" s="691">
        <v>254726.95</v>
      </c>
      <c r="J77" s="692">
        <v>149539.14999999991</v>
      </c>
      <c r="K77" s="262">
        <v>0.83984205642340526</v>
      </c>
    </row>
    <row r="78" spans="1:11" s="256" customFormat="1" ht="22.5" x14ac:dyDescent="0.2">
      <c r="A78" s="263">
        <v>33101</v>
      </c>
      <c r="B78" s="197" t="s">
        <v>485</v>
      </c>
      <c r="C78" s="693">
        <v>409999.92</v>
      </c>
      <c r="D78" s="694">
        <v>47911.44</v>
      </c>
      <c r="E78" s="695">
        <v>457911.36</v>
      </c>
      <c r="F78" s="696">
        <v>381758.09</v>
      </c>
      <c r="G78" s="696">
        <v>381758.09</v>
      </c>
      <c r="H78" s="696">
        <v>119103</v>
      </c>
      <c r="I78" s="696">
        <v>119103</v>
      </c>
      <c r="J78" s="697">
        <v>76153.26999999996</v>
      </c>
      <c r="K78" s="264">
        <v>0.83369429838997666</v>
      </c>
    </row>
    <row r="79" spans="1:11" s="256" customFormat="1" ht="22.5" x14ac:dyDescent="0.2">
      <c r="A79" s="263">
        <v>33201</v>
      </c>
      <c r="B79" s="197" t="s">
        <v>486</v>
      </c>
      <c r="C79" s="693">
        <v>24999.88</v>
      </c>
      <c r="D79" s="694">
        <v>-24999.88</v>
      </c>
      <c r="E79" s="695">
        <v>0</v>
      </c>
      <c r="F79" s="696">
        <v>0</v>
      </c>
      <c r="G79" s="696">
        <v>0</v>
      </c>
      <c r="H79" s="696">
        <v>0</v>
      </c>
      <c r="I79" s="696">
        <v>0</v>
      </c>
      <c r="J79" s="697">
        <v>0</v>
      </c>
      <c r="K79" s="264" t="e">
        <v>#DIV/0!</v>
      </c>
    </row>
    <row r="80" spans="1:11" s="256" customFormat="1" ht="12" x14ac:dyDescent="0.2">
      <c r="A80" s="263">
        <v>33301</v>
      </c>
      <c r="B80" s="197" t="s">
        <v>487</v>
      </c>
      <c r="C80" s="693">
        <v>6000</v>
      </c>
      <c r="D80" s="694">
        <v>18999.88</v>
      </c>
      <c r="E80" s="695">
        <v>24999.88</v>
      </c>
      <c r="F80" s="696">
        <v>24824</v>
      </c>
      <c r="G80" s="696">
        <v>24824</v>
      </c>
      <c r="H80" s="696">
        <v>12412</v>
      </c>
      <c r="I80" s="696">
        <v>12412</v>
      </c>
      <c r="J80" s="697">
        <v>175.88000000000102</v>
      </c>
      <c r="K80" s="264">
        <v>0.99296476623087782</v>
      </c>
    </row>
    <row r="81" spans="1:11" s="256" customFormat="1" ht="11.25" x14ac:dyDescent="0.2">
      <c r="A81" s="263">
        <v>33401</v>
      </c>
      <c r="B81" s="197" t="s">
        <v>488</v>
      </c>
      <c r="C81" s="693">
        <v>0</v>
      </c>
      <c r="D81" s="694"/>
      <c r="E81" s="695">
        <v>0</v>
      </c>
      <c r="F81" s="701"/>
      <c r="G81" s="701"/>
      <c r="H81" s="701">
        <v>0</v>
      </c>
      <c r="I81" s="701">
        <v>0</v>
      </c>
      <c r="J81" s="697">
        <v>-134513.60000000001</v>
      </c>
      <c r="K81" s="264" t="e">
        <v>#DIV/0!</v>
      </c>
    </row>
    <row r="82" spans="1:11" s="256" customFormat="1" ht="11.25" x14ac:dyDescent="0.2">
      <c r="A82" s="263">
        <v>33603</v>
      </c>
      <c r="B82" s="197" t="s">
        <v>489</v>
      </c>
      <c r="C82" s="693">
        <v>0</v>
      </c>
      <c r="D82" s="694">
        <v>2073.15</v>
      </c>
      <c r="E82" s="695">
        <v>2073.15</v>
      </c>
      <c r="F82" s="701">
        <v>2073.15</v>
      </c>
      <c r="G82" s="701">
        <v>2073.15</v>
      </c>
      <c r="H82" s="701">
        <v>2073.15</v>
      </c>
      <c r="I82" s="701">
        <v>2073.15</v>
      </c>
      <c r="J82" s="697">
        <v>-238916.85</v>
      </c>
      <c r="K82" s="264">
        <v>116.24339772809492</v>
      </c>
    </row>
    <row r="83" spans="1:11" s="256" customFormat="1" ht="23.25" customHeight="1" x14ac:dyDescent="0.2">
      <c r="A83" s="263">
        <v>33605</v>
      </c>
      <c r="B83" s="197" t="s">
        <v>1478</v>
      </c>
      <c r="C83" s="695">
        <v>30000</v>
      </c>
      <c r="D83" s="694">
        <v>104513.60000000001</v>
      </c>
      <c r="E83" s="695">
        <v>134513.60000000001</v>
      </c>
      <c r="F83" s="696">
        <v>134513.60000000001</v>
      </c>
      <c r="G83" s="696">
        <v>134513.60000000001</v>
      </c>
      <c r="H83" s="696">
        <v>41388.800000000003</v>
      </c>
      <c r="I83" s="696">
        <v>41388.800000000003</v>
      </c>
      <c r="J83" s="697" t="e">
        <v>#REF!</v>
      </c>
      <c r="K83" s="264" t="e">
        <v>#REF!</v>
      </c>
    </row>
    <row r="84" spans="1:11" s="256" customFormat="1" ht="12" x14ac:dyDescent="0.2">
      <c r="A84" s="263">
        <v>33801</v>
      </c>
      <c r="B84" s="197" t="s">
        <v>490</v>
      </c>
      <c r="C84" s="695">
        <v>304200</v>
      </c>
      <c r="D84" s="694">
        <v>10000</v>
      </c>
      <c r="E84" s="695">
        <v>314200</v>
      </c>
      <c r="F84" s="696">
        <v>240990</v>
      </c>
      <c r="G84" s="696">
        <v>240990</v>
      </c>
      <c r="H84" s="696">
        <v>79750</v>
      </c>
      <c r="I84" s="696">
        <v>79750</v>
      </c>
      <c r="J84" s="697" t="e">
        <v>#REF!</v>
      </c>
      <c r="K84" s="264" t="e">
        <v>#REF!</v>
      </c>
    </row>
    <row r="85" spans="1:11" s="256" customFormat="1" ht="22.5" x14ac:dyDescent="0.2">
      <c r="A85" s="261">
        <v>3400</v>
      </c>
      <c r="B85" s="200" t="s">
        <v>491</v>
      </c>
      <c r="C85" s="690">
        <v>292999.84000000003</v>
      </c>
      <c r="D85" s="690">
        <v>-27811.81</v>
      </c>
      <c r="E85" s="690">
        <v>265188.03000000003</v>
      </c>
      <c r="F85" s="691">
        <v>120501.04000000001</v>
      </c>
      <c r="G85" s="691">
        <v>120501.04000000001</v>
      </c>
      <c r="H85" s="691">
        <v>23124.559999999998</v>
      </c>
      <c r="I85" s="691">
        <v>23124.559999999998</v>
      </c>
      <c r="J85" s="692">
        <v>144686.99000000002</v>
      </c>
      <c r="K85" s="262">
        <v>0.45439848849889641</v>
      </c>
    </row>
    <row r="86" spans="1:11" s="256" customFormat="1" ht="11.25" x14ac:dyDescent="0.2">
      <c r="A86" s="263">
        <v>34101</v>
      </c>
      <c r="B86" s="197" t="s">
        <v>492</v>
      </c>
      <c r="C86" s="693">
        <v>69999.92</v>
      </c>
      <c r="D86" s="694"/>
      <c r="E86" s="695">
        <v>69999.92</v>
      </c>
      <c r="F86" s="699">
        <v>56346.6</v>
      </c>
      <c r="G86" s="699">
        <v>56346.6</v>
      </c>
      <c r="H86" s="699">
        <v>14643.559999999998</v>
      </c>
      <c r="I86" s="699">
        <v>14643.56</v>
      </c>
      <c r="J86" s="697">
        <v>13653.32</v>
      </c>
      <c r="K86" s="264">
        <v>0.80495234851696973</v>
      </c>
    </row>
    <row r="87" spans="1:11" s="256" customFormat="1" ht="11.25" x14ac:dyDescent="0.2">
      <c r="A87" s="263">
        <v>34501</v>
      </c>
      <c r="B87" s="197" t="s">
        <v>493</v>
      </c>
      <c r="C87" s="693">
        <v>219999.92</v>
      </c>
      <c r="D87" s="694">
        <v>-27811.81</v>
      </c>
      <c r="E87" s="695">
        <v>192188.11000000002</v>
      </c>
      <c r="F87" s="699">
        <v>64154.44</v>
      </c>
      <c r="G87" s="699">
        <v>64154.44</v>
      </c>
      <c r="H87" s="699">
        <v>8481</v>
      </c>
      <c r="I87" s="699">
        <v>8481</v>
      </c>
      <c r="J87" s="697">
        <v>128033.67000000001</v>
      </c>
      <c r="K87" s="264">
        <v>0.33381066081559363</v>
      </c>
    </row>
    <row r="88" spans="1:11" s="256" customFormat="1" ht="11.25" x14ac:dyDescent="0.2">
      <c r="A88" s="263">
        <v>34701</v>
      </c>
      <c r="B88" s="197" t="s">
        <v>494</v>
      </c>
      <c r="C88" s="693">
        <v>3000</v>
      </c>
      <c r="D88" s="694"/>
      <c r="E88" s="695">
        <v>3000</v>
      </c>
      <c r="F88" s="699"/>
      <c r="G88" s="699"/>
      <c r="H88" s="699"/>
      <c r="I88" s="699"/>
      <c r="J88" s="697">
        <v>3000</v>
      </c>
      <c r="K88" s="264">
        <v>0</v>
      </c>
    </row>
    <row r="89" spans="1:11" s="256" customFormat="1" ht="11.25" x14ac:dyDescent="0.2">
      <c r="A89" s="263">
        <v>34801</v>
      </c>
      <c r="B89" s="197" t="s">
        <v>495</v>
      </c>
      <c r="C89" s="695"/>
      <c r="D89" s="694"/>
      <c r="E89" s="695">
        <v>0</v>
      </c>
      <c r="F89" s="699"/>
      <c r="G89" s="699"/>
      <c r="H89" s="699"/>
      <c r="I89" s="699"/>
      <c r="J89" s="697">
        <v>0</v>
      </c>
      <c r="K89" s="264" t="e">
        <v>#DIV/0!</v>
      </c>
    </row>
    <row r="90" spans="1:11" s="256" customFormat="1" ht="22.5" x14ac:dyDescent="0.2">
      <c r="A90" s="261">
        <v>3500</v>
      </c>
      <c r="B90" s="200" t="s">
        <v>496</v>
      </c>
      <c r="C90" s="690">
        <v>612998.71</v>
      </c>
      <c r="D90" s="690">
        <v>-73708.37</v>
      </c>
      <c r="E90" s="690">
        <v>539290.34</v>
      </c>
      <c r="F90" s="691">
        <v>308166.66000000003</v>
      </c>
      <c r="G90" s="691">
        <v>308166.66000000003</v>
      </c>
      <c r="H90" s="691">
        <v>158570.01</v>
      </c>
      <c r="I90" s="691">
        <v>158570.01</v>
      </c>
      <c r="J90" s="692">
        <v>231123.67999999993</v>
      </c>
      <c r="K90" s="262">
        <v>0.57142996479410335</v>
      </c>
    </row>
    <row r="91" spans="1:11" s="256" customFormat="1" ht="11.25" x14ac:dyDescent="0.2">
      <c r="A91" s="263">
        <v>35101</v>
      </c>
      <c r="B91" s="197" t="s">
        <v>497</v>
      </c>
      <c r="C91" s="693">
        <v>139999.88</v>
      </c>
      <c r="D91" s="694">
        <v>-3569.84</v>
      </c>
      <c r="E91" s="695">
        <v>136430.04</v>
      </c>
      <c r="F91" s="699">
        <v>59316.6</v>
      </c>
      <c r="G91" s="699">
        <v>59316.6</v>
      </c>
      <c r="H91" s="699">
        <v>41916.6</v>
      </c>
      <c r="I91" s="699">
        <v>41916.6</v>
      </c>
      <c r="J91" s="697">
        <v>77113.440000000002</v>
      </c>
      <c r="K91" s="264">
        <v>0.43477668114734846</v>
      </c>
    </row>
    <row r="92" spans="1:11" s="256" customFormat="1" ht="22.5" x14ac:dyDescent="0.2">
      <c r="A92" s="263">
        <v>35201</v>
      </c>
      <c r="B92" s="197" t="s">
        <v>498</v>
      </c>
      <c r="C92" s="693">
        <v>49999.76</v>
      </c>
      <c r="D92" s="694">
        <v>-22290.12</v>
      </c>
      <c r="E92" s="695">
        <v>27709.640000000003</v>
      </c>
      <c r="F92" s="699">
        <v>22562</v>
      </c>
      <c r="G92" s="699">
        <v>22562</v>
      </c>
      <c r="H92" s="699">
        <v>10150</v>
      </c>
      <c r="I92" s="699">
        <v>10150</v>
      </c>
      <c r="J92" s="697">
        <v>5147.6400000000031</v>
      </c>
      <c r="K92" s="264">
        <v>0.81422927183463945</v>
      </c>
    </row>
    <row r="93" spans="1:11" s="256" customFormat="1" ht="11.25" x14ac:dyDescent="0.2">
      <c r="A93" s="263">
        <v>35301</v>
      </c>
      <c r="B93" s="197" t="s">
        <v>499</v>
      </c>
      <c r="C93" s="693">
        <v>3999.88</v>
      </c>
      <c r="D93" s="694">
        <v>-3999.88</v>
      </c>
      <c r="E93" s="695">
        <v>0</v>
      </c>
      <c r="F93" s="699"/>
      <c r="G93" s="699"/>
      <c r="H93" s="699">
        <v>0</v>
      </c>
      <c r="I93" s="699">
        <v>0</v>
      </c>
      <c r="J93" s="697">
        <v>0</v>
      </c>
      <c r="K93" s="264" t="e">
        <v>#DIV/0!</v>
      </c>
    </row>
    <row r="94" spans="1:11" s="256" customFormat="1" ht="22.5" x14ac:dyDescent="0.2">
      <c r="A94" s="263">
        <v>35302</v>
      </c>
      <c r="B94" s="197" t="s">
        <v>500</v>
      </c>
      <c r="C94" s="693">
        <v>7999.76</v>
      </c>
      <c r="D94" s="694">
        <v>57021.84</v>
      </c>
      <c r="E94" s="695">
        <v>65021.599999999999</v>
      </c>
      <c r="F94" s="699">
        <v>63521.599999999999</v>
      </c>
      <c r="G94" s="699">
        <v>63521.599999999999</v>
      </c>
      <c r="H94" s="699">
        <v>48952</v>
      </c>
      <c r="I94" s="699">
        <v>48952</v>
      </c>
      <c r="J94" s="697">
        <v>1500</v>
      </c>
      <c r="K94" s="264">
        <v>0.97693074301462901</v>
      </c>
    </row>
    <row r="95" spans="1:11" s="256" customFormat="1" ht="22.5" x14ac:dyDescent="0.2">
      <c r="A95" s="263">
        <v>35501</v>
      </c>
      <c r="B95" s="197" t="s">
        <v>501</v>
      </c>
      <c r="C95" s="693">
        <v>300999.8</v>
      </c>
      <c r="D95" s="694">
        <v>-108918.37</v>
      </c>
      <c r="E95" s="695">
        <v>192081.43</v>
      </c>
      <c r="F95" s="699">
        <v>78086.460000000006</v>
      </c>
      <c r="G95" s="699">
        <v>78086.460000000006</v>
      </c>
      <c r="H95" s="699">
        <v>28319.410000000003</v>
      </c>
      <c r="I95" s="699">
        <v>28319.41</v>
      </c>
      <c r="J95" s="697">
        <v>113994.96999999999</v>
      </c>
      <c r="K95" s="264">
        <v>0.40652789808988826</v>
      </c>
    </row>
    <row r="96" spans="1:11" s="256" customFormat="1" ht="22.5" x14ac:dyDescent="0.2">
      <c r="A96" s="263">
        <v>35701</v>
      </c>
      <c r="B96" s="197" t="s">
        <v>502</v>
      </c>
      <c r="C96" s="693">
        <v>79999.63</v>
      </c>
      <c r="D96" s="694"/>
      <c r="E96" s="695">
        <v>79999.63</v>
      </c>
      <c r="F96" s="699">
        <v>46632</v>
      </c>
      <c r="G96" s="699">
        <v>46632</v>
      </c>
      <c r="H96" s="699">
        <v>10208</v>
      </c>
      <c r="I96" s="699">
        <v>10208</v>
      </c>
      <c r="J96" s="697">
        <v>33367.630000000005</v>
      </c>
      <c r="K96" s="264">
        <v>0.58290269592496857</v>
      </c>
    </row>
    <row r="97" spans="1:11" s="256" customFormat="1" ht="11.25" x14ac:dyDescent="0.2">
      <c r="A97" s="263">
        <v>35901</v>
      </c>
      <c r="B97" s="197" t="s">
        <v>503</v>
      </c>
      <c r="C97" s="693">
        <v>30000</v>
      </c>
      <c r="D97" s="694">
        <v>8048</v>
      </c>
      <c r="E97" s="695">
        <v>38048</v>
      </c>
      <c r="F97" s="699">
        <v>38048</v>
      </c>
      <c r="G97" s="699">
        <v>38048</v>
      </c>
      <c r="H97" s="699">
        <v>19024</v>
      </c>
      <c r="I97" s="699">
        <v>19024</v>
      </c>
      <c r="J97" s="697">
        <v>0</v>
      </c>
      <c r="K97" s="264">
        <v>1</v>
      </c>
    </row>
    <row r="98" spans="1:11" s="256" customFormat="1" ht="11.25" x14ac:dyDescent="0.2">
      <c r="A98" s="261">
        <v>3600</v>
      </c>
      <c r="B98" s="200" t="s">
        <v>504</v>
      </c>
      <c r="C98" s="690">
        <v>221000</v>
      </c>
      <c r="D98" s="690">
        <v>0</v>
      </c>
      <c r="E98" s="690">
        <v>221000</v>
      </c>
      <c r="F98" s="691">
        <v>108000</v>
      </c>
      <c r="G98" s="691">
        <v>108000</v>
      </c>
      <c r="H98" s="691">
        <v>108000</v>
      </c>
      <c r="I98" s="691">
        <v>108000</v>
      </c>
      <c r="J98" s="692">
        <v>113000</v>
      </c>
      <c r="K98" s="262">
        <v>0.48868778280542985</v>
      </c>
    </row>
    <row r="99" spans="1:11" s="256" customFormat="1" ht="33.75" x14ac:dyDescent="0.2">
      <c r="A99" s="263">
        <v>36101</v>
      </c>
      <c r="B99" s="197" t="s">
        <v>505</v>
      </c>
      <c r="C99" s="695">
        <v>221000</v>
      </c>
      <c r="D99" s="694"/>
      <c r="E99" s="695">
        <v>221000</v>
      </c>
      <c r="F99" s="699">
        <v>108000</v>
      </c>
      <c r="G99" s="699">
        <v>108000</v>
      </c>
      <c r="H99" s="699">
        <v>108000</v>
      </c>
      <c r="I99" s="699">
        <v>108000</v>
      </c>
      <c r="J99" s="697">
        <v>113000</v>
      </c>
      <c r="K99" s="264">
        <v>0.48868778280542985</v>
      </c>
    </row>
    <row r="100" spans="1:11" s="256" customFormat="1" ht="11.25" x14ac:dyDescent="0.2">
      <c r="A100" s="261">
        <v>3700</v>
      </c>
      <c r="B100" s="200" t="s">
        <v>506</v>
      </c>
      <c r="C100" s="690">
        <v>795799.29999999993</v>
      </c>
      <c r="D100" s="690">
        <v>-3420</v>
      </c>
      <c r="E100" s="690">
        <v>792379.29999999993</v>
      </c>
      <c r="F100" s="691">
        <v>181041.01</v>
      </c>
      <c r="G100" s="691">
        <v>181041.01</v>
      </c>
      <c r="H100" s="691">
        <v>54669</v>
      </c>
      <c r="I100" s="691">
        <v>54669</v>
      </c>
      <c r="J100" s="692">
        <v>611338.28999999992</v>
      </c>
      <c r="K100" s="262">
        <v>0.22847771263080702</v>
      </c>
    </row>
    <row r="101" spans="1:11" s="256" customFormat="1" ht="11.25" x14ac:dyDescent="0.2">
      <c r="A101" s="263">
        <v>37101</v>
      </c>
      <c r="B101" s="197" t="s">
        <v>507</v>
      </c>
      <c r="C101" s="693">
        <v>32400</v>
      </c>
      <c r="D101" s="694">
        <v>-1021</v>
      </c>
      <c r="E101" s="695">
        <v>31379</v>
      </c>
      <c r="F101" s="699">
        <v>2399</v>
      </c>
      <c r="G101" s="699">
        <v>2399</v>
      </c>
      <c r="H101" s="699">
        <v>2399</v>
      </c>
      <c r="I101" s="699">
        <v>2399</v>
      </c>
      <c r="J101" s="697">
        <v>28980</v>
      </c>
      <c r="K101" s="264">
        <v>7.6452404474329966E-2</v>
      </c>
    </row>
    <row r="102" spans="1:11" s="256" customFormat="1" ht="11.25" x14ac:dyDescent="0.2">
      <c r="A102" s="263">
        <v>37201</v>
      </c>
      <c r="B102" s="197" t="s">
        <v>508</v>
      </c>
      <c r="C102" s="693">
        <v>4999.83</v>
      </c>
      <c r="D102" s="694"/>
      <c r="E102" s="695">
        <v>4999.83</v>
      </c>
      <c r="F102" s="699"/>
      <c r="G102" s="699"/>
      <c r="H102" s="699">
        <v>0</v>
      </c>
      <c r="I102" s="699">
        <v>0</v>
      </c>
      <c r="J102" s="697">
        <v>4999.83</v>
      </c>
      <c r="K102" s="264">
        <v>0</v>
      </c>
    </row>
    <row r="103" spans="1:11" s="256" customFormat="1" ht="11.25" x14ac:dyDescent="0.2">
      <c r="A103" s="263">
        <v>37501</v>
      </c>
      <c r="B103" s="197" t="s">
        <v>509</v>
      </c>
      <c r="C103" s="693">
        <v>689999.96</v>
      </c>
      <c r="D103" s="694">
        <v>-2399</v>
      </c>
      <c r="E103" s="695">
        <v>687600.96</v>
      </c>
      <c r="F103" s="699">
        <v>143400</v>
      </c>
      <c r="G103" s="699">
        <v>143400</v>
      </c>
      <c r="H103" s="699">
        <v>44550</v>
      </c>
      <c r="I103" s="699">
        <v>44550</v>
      </c>
      <c r="J103" s="697">
        <v>544200.95999999996</v>
      </c>
      <c r="K103" s="264">
        <v>0.20855119224964433</v>
      </c>
    </row>
    <row r="104" spans="1:11" s="256" customFormat="1" ht="11.25" x14ac:dyDescent="0.2">
      <c r="A104" s="263">
        <v>37502</v>
      </c>
      <c r="B104" s="197" t="s">
        <v>510</v>
      </c>
      <c r="C104" s="693">
        <v>60999.73</v>
      </c>
      <c r="D104" s="694"/>
      <c r="E104" s="695">
        <v>60999.73</v>
      </c>
      <c r="F104" s="699">
        <v>31820.01</v>
      </c>
      <c r="G104" s="699">
        <v>31820.01</v>
      </c>
      <c r="H104" s="699">
        <v>5900</v>
      </c>
      <c r="I104" s="699">
        <v>5900</v>
      </c>
      <c r="J104" s="697">
        <v>29179.720000000005</v>
      </c>
      <c r="K104" s="264">
        <v>0.52164181710312485</v>
      </c>
    </row>
    <row r="105" spans="1:11" s="256" customFormat="1" ht="11.25" x14ac:dyDescent="0.2">
      <c r="A105" s="263">
        <v>37901</v>
      </c>
      <c r="B105" s="197" t="s">
        <v>511</v>
      </c>
      <c r="C105" s="693">
        <v>7399.78</v>
      </c>
      <c r="D105" s="694"/>
      <c r="E105" s="695">
        <v>7399.78</v>
      </c>
      <c r="F105" s="699">
        <v>3422</v>
      </c>
      <c r="G105" s="699">
        <v>3422</v>
      </c>
      <c r="H105" s="699">
        <v>1820</v>
      </c>
      <c r="I105" s="699">
        <v>1820</v>
      </c>
      <c r="J105" s="697">
        <v>3977.7799999999997</v>
      </c>
      <c r="K105" s="264">
        <v>0.46244618083240313</v>
      </c>
    </row>
    <row r="106" spans="1:11" s="256" customFormat="1" ht="11.25" x14ac:dyDescent="0.2">
      <c r="A106" s="261">
        <v>3800</v>
      </c>
      <c r="B106" s="200" t="s">
        <v>512</v>
      </c>
      <c r="C106" s="690">
        <v>103999.92</v>
      </c>
      <c r="D106" s="690">
        <v>0</v>
      </c>
      <c r="E106" s="690">
        <v>103999.92</v>
      </c>
      <c r="F106" s="691">
        <v>3817.67</v>
      </c>
      <c r="G106" s="691">
        <v>3817.67</v>
      </c>
      <c r="H106" s="691">
        <v>696</v>
      </c>
      <c r="I106" s="691">
        <v>696</v>
      </c>
      <c r="J106" s="692">
        <v>100182.25</v>
      </c>
      <c r="K106" s="262">
        <v>3.6708393621841251E-2</v>
      </c>
    </row>
    <row r="107" spans="1:11" s="256" customFormat="1" ht="11.25" x14ac:dyDescent="0.2">
      <c r="A107" s="263">
        <v>38101</v>
      </c>
      <c r="B107" s="197" t="s">
        <v>513</v>
      </c>
      <c r="C107" s="695">
        <v>85999.92</v>
      </c>
      <c r="D107" s="694"/>
      <c r="E107" s="695">
        <v>85999.92</v>
      </c>
      <c r="F107" s="699">
        <v>3817.67</v>
      </c>
      <c r="G107" s="699">
        <v>3817.67</v>
      </c>
      <c r="H107" s="699">
        <v>696</v>
      </c>
      <c r="I107" s="699">
        <v>696</v>
      </c>
      <c r="J107" s="697">
        <v>82182.25</v>
      </c>
      <c r="K107" s="264">
        <v>4.4391552922374816E-2</v>
      </c>
    </row>
    <row r="108" spans="1:11" s="256" customFormat="1" ht="11.25" x14ac:dyDescent="0.2">
      <c r="A108" s="263">
        <v>38301</v>
      </c>
      <c r="B108" s="197" t="s">
        <v>514</v>
      </c>
      <c r="C108" s="695">
        <v>18000</v>
      </c>
      <c r="D108" s="694"/>
      <c r="E108" s="695">
        <v>18000</v>
      </c>
      <c r="F108" s="699"/>
      <c r="G108" s="699"/>
      <c r="H108" s="699"/>
      <c r="I108" s="699"/>
      <c r="J108" s="697">
        <v>18000</v>
      </c>
      <c r="K108" s="264">
        <v>0</v>
      </c>
    </row>
    <row r="109" spans="1:11" s="256" customFormat="1" ht="11.25" x14ac:dyDescent="0.2">
      <c r="A109" s="261">
        <v>3900</v>
      </c>
      <c r="B109" s="200" t="s">
        <v>515</v>
      </c>
      <c r="C109" s="690">
        <v>4999.8</v>
      </c>
      <c r="D109" s="690">
        <v>3380</v>
      </c>
      <c r="E109" s="690">
        <v>8379.7999999999993</v>
      </c>
      <c r="F109" s="691">
        <v>7243</v>
      </c>
      <c r="G109" s="691">
        <v>7243</v>
      </c>
      <c r="H109" s="691">
        <v>3380</v>
      </c>
      <c r="I109" s="691">
        <v>3380</v>
      </c>
      <c r="J109" s="692">
        <v>1136.7999999999993</v>
      </c>
      <c r="K109" s="262">
        <v>0.86434043771927738</v>
      </c>
    </row>
    <row r="110" spans="1:11" s="256" customFormat="1" ht="11.25" x14ac:dyDescent="0.2">
      <c r="A110" s="263">
        <v>39201</v>
      </c>
      <c r="B110" s="197" t="s">
        <v>516</v>
      </c>
      <c r="C110" s="695">
        <v>4999.8</v>
      </c>
      <c r="D110" s="694">
        <v>-3863</v>
      </c>
      <c r="E110" s="695">
        <v>1136.8000000000002</v>
      </c>
      <c r="F110" s="699">
        <v>0</v>
      </c>
      <c r="G110" s="699">
        <v>0</v>
      </c>
      <c r="H110" s="699"/>
      <c r="I110" s="699"/>
      <c r="J110" s="697">
        <v>1136.8000000000002</v>
      </c>
      <c r="K110" s="264">
        <v>0</v>
      </c>
    </row>
    <row r="111" spans="1:11" s="256" customFormat="1" ht="11.25" x14ac:dyDescent="0.2">
      <c r="A111" s="263">
        <v>39101</v>
      </c>
      <c r="B111" s="197" t="s">
        <v>517</v>
      </c>
      <c r="C111" s="695">
        <v>0</v>
      </c>
      <c r="D111" s="694">
        <v>0</v>
      </c>
      <c r="E111" s="695">
        <v>0</v>
      </c>
      <c r="F111" s="699"/>
      <c r="G111" s="699"/>
      <c r="H111" s="699"/>
      <c r="I111" s="699"/>
      <c r="J111" s="697">
        <v>0</v>
      </c>
      <c r="K111" s="264">
        <v>0</v>
      </c>
    </row>
    <row r="112" spans="1:11" s="256" customFormat="1" ht="11.25" x14ac:dyDescent="0.2">
      <c r="A112" s="263">
        <v>39501</v>
      </c>
      <c r="B112" s="197" t="s">
        <v>1413</v>
      </c>
      <c r="C112" s="695">
        <v>0</v>
      </c>
      <c r="D112" s="694">
        <v>7243</v>
      </c>
      <c r="E112" s="695">
        <v>7243</v>
      </c>
      <c r="F112" s="699">
        <v>7243</v>
      </c>
      <c r="G112" s="699">
        <v>7243</v>
      </c>
      <c r="H112" s="699">
        <v>3380</v>
      </c>
      <c r="I112" s="699">
        <v>3380</v>
      </c>
      <c r="J112" s="697">
        <v>0</v>
      </c>
      <c r="K112" s="264">
        <v>1</v>
      </c>
    </row>
    <row r="113" spans="1:11" s="256" customFormat="1" ht="11.25" x14ac:dyDescent="0.2">
      <c r="A113" s="261">
        <v>5000</v>
      </c>
      <c r="B113" s="200" t="s">
        <v>518</v>
      </c>
      <c r="C113" s="690">
        <v>0</v>
      </c>
      <c r="D113" s="690">
        <v>50620</v>
      </c>
      <c r="E113" s="690">
        <v>50620</v>
      </c>
      <c r="F113" s="690">
        <v>50620</v>
      </c>
      <c r="G113" s="691">
        <v>50620</v>
      </c>
      <c r="H113" s="691">
        <v>7700</v>
      </c>
      <c r="I113" s="691">
        <v>7700</v>
      </c>
      <c r="J113" s="692">
        <v>0</v>
      </c>
      <c r="K113" s="262">
        <v>1</v>
      </c>
    </row>
    <row r="114" spans="1:11" s="256" customFormat="1" ht="11.25" x14ac:dyDescent="0.2">
      <c r="A114" s="261">
        <v>5100</v>
      </c>
      <c r="B114" s="200" t="s">
        <v>519</v>
      </c>
      <c r="C114" s="690">
        <v>0</v>
      </c>
      <c r="D114" s="690">
        <v>50620</v>
      </c>
      <c r="E114" s="690">
        <v>50620</v>
      </c>
      <c r="F114" s="690">
        <v>50620</v>
      </c>
      <c r="G114" s="691">
        <v>50620</v>
      </c>
      <c r="H114" s="691">
        <v>7700</v>
      </c>
      <c r="I114" s="691">
        <v>7700</v>
      </c>
      <c r="J114" s="692">
        <v>42920</v>
      </c>
      <c r="K114" s="262">
        <v>0</v>
      </c>
    </row>
    <row r="115" spans="1:11" s="256" customFormat="1" ht="11.25" x14ac:dyDescent="0.2">
      <c r="A115" s="263">
        <v>51101</v>
      </c>
      <c r="B115" s="197" t="s">
        <v>520</v>
      </c>
      <c r="C115" s="695"/>
      <c r="D115" s="694"/>
      <c r="E115" s="695">
        <v>0</v>
      </c>
      <c r="F115" s="691">
        <v>0</v>
      </c>
      <c r="G115" s="691">
        <v>0</v>
      </c>
      <c r="H115" s="691"/>
      <c r="I115" s="691"/>
      <c r="J115" s="697"/>
      <c r="K115" s="262"/>
    </row>
    <row r="116" spans="1:11" s="256" customFormat="1" ht="11.25" x14ac:dyDescent="0.2">
      <c r="A116" s="263">
        <v>51901</v>
      </c>
      <c r="B116" s="197" t="s">
        <v>1479</v>
      </c>
      <c r="C116" s="695">
        <v>0</v>
      </c>
      <c r="D116" s="694">
        <v>50620</v>
      </c>
      <c r="E116" s="695">
        <v>50620</v>
      </c>
      <c r="F116" s="699">
        <v>50620</v>
      </c>
      <c r="G116" s="699">
        <v>50620</v>
      </c>
      <c r="H116" s="699">
        <v>7700</v>
      </c>
      <c r="I116" s="699">
        <v>7700</v>
      </c>
      <c r="J116" s="697">
        <v>0</v>
      </c>
      <c r="K116" s="262">
        <v>1</v>
      </c>
    </row>
    <row r="117" spans="1:11" s="256" customFormat="1" ht="11.25" x14ac:dyDescent="0.2">
      <c r="A117" s="261">
        <v>5200</v>
      </c>
      <c r="B117" s="200" t="s">
        <v>521</v>
      </c>
      <c r="C117" s="690">
        <v>0</v>
      </c>
      <c r="D117" s="690">
        <v>0</v>
      </c>
      <c r="E117" s="690">
        <v>0</v>
      </c>
      <c r="F117" s="691">
        <v>0</v>
      </c>
      <c r="G117" s="691">
        <v>0</v>
      </c>
      <c r="H117" s="691">
        <v>0</v>
      </c>
      <c r="I117" s="691">
        <v>0</v>
      </c>
      <c r="J117" s="692">
        <v>0</v>
      </c>
      <c r="K117" s="262">
        <v>0</v>
      </c>
    </row>
    <row r="118" spans="1:11" s="256" customFormat="1" ht="11.25" x14ac:dyDescent="0.2">
      <c r="A118" s="263">
        <v>52301</v>
      </c>
      <c r="B118" s="197" t="s">
        <v>522</v>
      </c>
      <c r="C118" s="695"/>
      <c r="D118" s="694"/>
      <c r="E118" s="695">
        <v>0</v>
      </c>
      <c r="F118" s="691">
        <v>0</v>
      </c>
      <c r="G118" s="691">
        <v>0</v>
      </c>
      <c r="H118" s="691"/>
      <c r="I118" s="691"/>
      <c r="J118" s="697">
        <v>0</v>
      </c>
      <c r="K118" s="264">
        <v>0</v>
      </c>
    </row>
    <row r="119" spans="1:11" s="256" customFormat="1" ht="11.25" x14ac:dyDescent="0.2">
      <c r="A119" s="261">
        <v>6000</v>
      </c>
      <c r="B119" s="200" t="s">
        <v>523</v>
      </c>
      <c r="C119" s="690">
        <v>385300414.00000006</v>
      </c>
      <c r="D119" s="690">
        <v>249502469.08000001</v>
      </c>
      <c r="E119" s="690">
        <v>634802883.08000004</v>
      </c>
      <c r="F119" s="691">
        <v>300460175.55000001</v>
      </c>
      <c r="G119" s="691">
        <v>300460175.55000001</v>
      </c>
      <c r="H119" s="691">
        <v>191006471.61000001</v>
      </c>
      <c r="I119" s="691">
        <v>191006471.61000001</v>
      </c>
      <c r="J119" s="692">
        <v>334342707.53000003</v>
      </c>
      <c r="K119" s="262">
        <v>0.47331255663521454</v>
      </c>
    </row>
    <row r="120" spans="1:11" s="256" customFormat="1" ht="11.25" x14ac:dyDescent="0.2">
      <c r="A120" s="268">
        <v>611</v>
      </c>
      <c r="B120" s="200" t="s">
        <v>526</v>
      </c>
      <c r="C120" s="690">
        <v>0</v>
      </c>
      <c r="D120" s="690">
        <v>0</v>
      </c>
      <c r="E120" s="690">
        <v>0</v>
      </c>
      <c r="F120" s="691">
        <v>0</v>
      </c>
      <c r="G120" s="691">
        <v>0</v>
      </c>
      <c r="H120" s="691">
        <v>0</v>
      </c>
      <c r="I120" s="691">
        <v>0</v>
      </c>
      <c r="J120" s="692">
        <v>0</v>
      </c>
      <c r="K120" s="262">
        <v>0</v>
      </c>
    </row>
    <row r="121" spans="1:11" s="256" customFormat="1" ht="11.25" x14ac:dyDescent="0.2">
      <c r="A121" s="194">
        <v>61102</v>
      </c>
      <c r="B121" s="199" t="s">
        <v>527</v>
      </c>
      <c r="C121" s="695"/>
      <c r="D121" s="694"/>
      <c r="E121" s="695">
        <v>0</v>
      </c>
      <c r="F121" s="699"/>
      <c r="G121" s="699"/>
      <c r="H121" s="699"/>
      <c r="I121" s="699"/>
      <c r="J121" s="697">
        <v>0</v>
      </c>
      <c r="K121" s="264">
        <v>0</v>
      </c>
    </row>
    <row r="122" spans="1:11" s="256" customFormat="1" ht="11.25" x14ac:dyDescent="0.2">
      <c r="A122" s="268">
        <v>612</v>
      </c>
      <c r="B122" s="200" t="s">
        <v>528</v>
      </c>
      <c r="C122" s="690">
        <v>0</v>
      </c>
      <c r="D122" s="690">
        <v>226965130.99000001</v>
      </c>
      <c r="E122" s="690">
        <v>226965130.99000001</v>
      </c>
      <c r="F122" s="691">
        <v>147485821.06</v>
      </c>
      <c r="G122" s="691">
        <v>147485821.06</v>
      </c>
      <c r="H122" s="691">
        <v>144519775.15000001</v>
      </c>
      <c r="I122" s="691">
        <v>144519775.15000001</v>
      </c>
      <c r="J122" s="692">
        <v>79479309.930000007</v>
      </c>
      <c r="K122" s="262">
        <v>0.64981709047852887</v>
      </c>
    </row>
    <row r="123" spans="1:11" s="256" customFormat="1" ht="11.25" x14ac:dyDescent="0.2">
      <c r="A123" s="194">
        <v>61201</v>
      </c>
      <c r="B123" s="197" t="s">
        <v>531</v>
      </c>
      <c r="C123" s="690">
        <v>0</v>
      </c>
      <c r="D123" s="702">
        <v>13952196.42</v>
      </c>
      <c r="E123" s="695">
        <v>13952196.42</v>
      </c>
      <c r="F123" s="691"/>
      <c r="G123" s="691"/>
      <c r="H123" s="691"/>
      <c r="I123" s="691"/>
      <c r="J123" s="697">
        <v>13952196.42</v>
      </c>
      <c r="K123" s="264">
        <v>0</v>
      </c>
    </row>
    <row r="124" spans="1:11" s="256" customFormat="1" ht="11.25" x14ac:dyDescent="0.2">
      <c r="A124" s="194">
        <v>61203</v>
      </c>
      <c r="B124" s="199" t="s">
        <v>542</v>
      </c>
      <c r="C124" s="695">
        <v>0</v>
      </c>
      <c r="D124" s="702">
        <v>32703704.670000002</v>
      </c>
      <c r="E124" s="695">
        <v>32703704.670000002</v>
      </c>
      <c r="F124" s="699">
        <v>15696273.710000001</v>
      </c>
      <c r="G124" s="699">
        <v>15696273.710000001</v>
      </c>
      <c r="H124" s="699">
        <v>15696273.710000001</v>
      </c>
      <c r="I124" s="699">
        <v>15696273.710000001</v>
      </c>
      <c r="J124" s="697">
        <v>17007430.960000001</v>
      </c>
      <c r="K124" s="264">
        <v>0.47995399507134801</v>
      </c>
    </row>
    <row r="125" spans="1:11" s="256" customFormat="1" ht="45" x14ac:dyDescent="0.2">
      <c r="A125" s="194">
        <v>61211</v>
      </c>
      <c r="B125" s="199" t="s">
        <v>529</v>
      </c>
      <c r="C125" s="695">
        <v>0</v>
      </c>
      <c r="D125" s="702">
        <v>173348224.46000001</v>
      </c>
      <c r="E125" s="695">
        <v>173348224.46000001</v>
      </c>
      <c r="F125" s="699">
        <v>126471202.59</v>
      </c>
      <c r="G125" s="699">
        <v>126471202.59</v>
      </c>
      <c r="H125" s="699">
        <v>123505156.68000001</v>
      </c>
      <c r="I125" s="699">
        <v>123505156.68000001</v>
      </c>
      <c r="J125" s="697">
        <v>46877021.870000005</v>
      </c>
      <c r="K125" s="264">
        <v>0.72957887503014573</v>
      </c>
    </row>
    <row r="126" spans="1:11" s="256" customFormat="1" ht="22.5" x14ac:dyDescent="0.2">
      <c r="A126" s="194">
        <v>61214</v>
      </c>
      <c r="B126" s="199" t="s">
        <v>535</v>
      </c>
      <c r="C126" s="695">
        <v>0</v>
      </c>
      <c r="D126" s="702">
        <v>1227219.82</v>
      </c>
      <c r="E126" s="695">
        <v>1227219.82</v>
      </c>
      <c r="F126" s="699">
        <v>1227219.82</v>
      </c>
      <c r="G126" s="699">
        <v>1227219.82</v>
      </c>
      <c r="H126" s="699">
        <v>1227219.82</v>
      </c>
      <c r="I126" s="699">
        <v>1227219.82</v>
      </c>
      <c r="J126" s="697">
        <v>0</v>
      </c>
      <c r="K126" s="264">
        <v>1</v>
      </c>
    </row>
    <row r="127" spans="1:11" s="256" customFormat="1" ht="22.5" x14ac:dyDescent="0.2">
      <c r="A127" s="194">
        <v>61215</v>
      </c>
      <c r="B127" s="199" t="s">
        <v>536</v>
      </c>
      <c r="C127" s="695"/>
      <c r="D127" s="703">
        <v>1805955.1</v>
      </c>
      <c r="E127" s="695"/>
      <c r="F127" s="699">
        <v>1239267.6399999999</v>
      </c>
      <c r="G127" s="699">
        <v>1239267.6399999999</v>
      </c>
      <c r="H127" s="699">
        <v>1239267.6399999999</v>
      </c>
      <c r="I127" s="699">
        <v>1239267.6399999999</v>
      </c>
      <c r="J127" s="697">
        <v>-1239267.6399999999</v>
      </c>
      <c r="K127" s="264"/>
    </row>
    <row r="128" spans="1:11" s="256" customFormat="1" ht="22.5" x14ac:dyDescent="0.2">
      <c r="A128" s="194">
        <v>61222</v>
      </c>
      <c r="B128" s="199" t="s">
        <v>530</v>
      </c>
      <c r="C128" s="695">
        <v>0</v>
      </c>
      <c r="D128" s="702">
        <v>3927830.52</v>
      </c>
      <c r="E128" s="695">
        <v>3927830.52</v>
      </c>
      <c r="F128" s="699">
        <v>2851857.3</v>
      </c>
      <c r="G128" s="699">
        <v>2851857.3</v>
      </c>
      <c r="H128" s="699">
        <v>2851857.3</v>
      </c>
      <c r="I128" s="699">
        <v>2851857.3</v>
      </c>
      <c r="J128" s="697">
        <v>1075973.2200000002</v>
      </c>
      <c r="K128" s="264">
        <v>0.72606424474750497</v>
      </c>
    </row>
    <row r="129" spans="1:11" s="256" customFormat="1" ht="33.75" x14ac:dyDescent="0.2">
      <c r="A129" s="268">
        <v>613</v>
      </c>
      <c r="B129" s="200" t="s">
        <v>548</v>
      </c>
      <c r="C129" s="690">
        <v>0</v>
      </c>
      <c r="D129" s="704">
        <v>1247810.94</v>
      </c>
      <c r="E129" s="690">
        <v>1247810.94</v>
      </c>
      <c r="F129" s="691">
        <v>75030.05</v>
      </c>
      <c r="G129" s="691">
        <v>75030.05</v>
      </c>
      <c r="H129" s="691">
        <v>75030.05</v>
      </c>
      <c r="I129" s="691">
        <v>75030.05</v>
      </c>
      <c r="J129" s="692">
        <v>1172780.8899999999</v>
      </c>
      <c r="K129" s="262">
        <v>6.0129341388848546E-2</v>
      </c>
    </row>
    <row r="130" spans="1:11" s="256" customFormat="1" ht="22.5" x14ac:dyDescent="0.2">
      <c r="A130" s="194">
        <v>61311</v>
      </c>
      <c r="B130" s="199" t="s">
        <v>549</v>
      </c>
      <c r="C130" s="695">
        <v>0</v>
      </c>
      <c r="D130" s="702">
        <v>1226296.96</v>
      </c>
      <c r="E130" s="695"/>
      <c r="F130" s="699">
        <v>75030.05</v>
      </c>
      <c r="G130" s="699">
        <v>75030.05</v>
      </c>
      <c r="H130" s="699">
        <v>75030.05</v>
      </c>
      <c r="I130" s="699">
        <v>75030.05</v>
      </c>
      <c r="J130" s="697">
        <v>-75030.05</v>
      </c>
      <c r="K130" s="262"/>
    </row>
    <row r="131" spans="1:11" s="256" customFormat="1" ht="11.25" x14ac:dyDescent="0.2">
      <c r="A131" s="194">
        <v>61313</v>
      </c>
      <c r="B131" s="199" t="s">
        <v>543</v>
      </c>
      <c r="C131" s="695">
        <v>0</v>
      </c>
      <c r="D131" s="702">
        <v>21513.98</v>
      </c>
      <c r="E131" s="695"/>
      <c r="F131" s="699">
        <v>0</v>
      </c>
      <c r="G131" s="699">
        <v>0</v>
      </c>
      <c r="H131" s="699"/>
      <c r="I131" s="699"/>
      <c r="J131" s="697"/>
      <c r="K131" s="264"/>
    </row>
    <row r="132" spans="1:11" s="256" customFormat="1" ht="22.5" x14ac:dyDescent="0.2">
      <c r="A132" s="268">
        <v>614</v>
      </c>
      <c r="B132" s="200" t="s">
        <v>524</v>
      </c>
      <c r="C132" s="690">
        <v>262107181.46000001</v>
      </c>
      <c r="D132" s="704">
        <v>21289527.149999999</v>
      </c>
      <c r="E132" s="690">
        <v>283396708.61000001</v>
      </c>
      <c r="F132" s="691">
        <v>103246653.78</v>
      </c>
      <c r="G132" s="691">
        <v>103246653.78</v>
      </c>
      <c r="H132" s="691">
        <v>34629005.229999989</v>
      </c>
      <c r="I132" s="691">
        <v>34629005.229999997</v>
      </c>
      <c r="J132" s="692">
        <v>180150054.83000001</v>
      </c>
      <c r="K132" s="262">
        <v>0.36431846469354801</v>
      </c>
    </row>
    <row r="133" spans="1:11" s="256" customFormat="1" ht="11.25" x14ac:dyDescent="0.2">
      <c r="A133" s="194">
        <v>61403</v>
      </c>
      <c r="B133" s="199" t="s">
        <v>542</v>
      </c>
      <c r="C133" s="695">
        <v>0</v>
      </c>
      <c r="D133" s="703">
        <v>9040165.0099999998</v>
      </c>
      <c r="E133" s="695">
        <v>9040165.0099999998</v>
      </c>
      <c r="F133" s="699">
        <v>0</v>
      </c>
      <c r="G133" s="699">
        <v>0</v>
      </c>
      <c r="H133" s="699">
        <v>0</v>
      </c>
      <c r="I133" s="699">
        <v>0</v>
      </c>
      <c r="J133" s="697">
        <v>9040165.0099999998</v>
      </c>
      <c r="K133" s="264">
        <v>0</v>
      </c>
    </row>
    <row r="134" spans="1:11" s="256" customFormat="1" ht="11.25" x14ac:dyDescent="0.2">
      <c r="A134" s="194">
        <v>61416</v>
      </c>
      <c r="B134" s="199" t="s">
        <v>525</v>
      </c>
      <c r="C134" s="695">
        <v>77603781</v>
      </c>
      <c r="D134" s="703">
        <v>2349372.19</v>
      </c>
      <c r="E134" s="695">
        <v>79953153.189999998</v>
      </c>
      <c r="F134" s="699">
        <v>59470731.990000002</v>
      </c>
      <c r="G134" s="699">
        <v>59470731.990000002</v>
      </c>
      <c r="H134" s="699">
        <v>29067964.57</v>
      </c>
      <c r="I134" s="699">
        <v>29067964.57</v>
      </c>
      <c r="J134" s="697">
        <v>20482421.199999996</v>
      </c>
      <c r="K134" s="264">
        <v>0.74381971963850202</v>
      </c>
    </row>
    <row r="135" spans="1:11" s="256" customFormat="1" ht="11.25" x14ac:dyDescent="0.2">
      <c r="A135" s="194">
        <v>61418</v>
      </c>
      <c r="B135" s="309" t="s">
        <v>1480</v>
      </c>
      <c r="C135" s="695">
        <v>0</v>
      </c>
      <c r="D135" s="703">
        <v>9573435.5399999991</v>
      </c>
      <c r="E135" s="695">
        <v>9573435.5399999991</v>
      </c>
      <c r="F135" s="699">
        <v>4390002.7</v>
      </c>
      <c r="G135" s="699">
        <v>4390002.7</v>
      </c>
      <c r="H135" s="699">
        <v>4390002.7</v>
      </c>
      <c r="I135" s="699">
        <v>4390002.7</v>
      </c>
      <c r="J135" s="697">
        <v>5183432.8399999989</v>
      </c>
      <c r="K135" s="264">
        <v>0.45856084596355895</v>
      </c>
    </row>
    <row r="136" spans="1:11" s="256" customFormat="1" ht="11.25" x14ac:dyDescent="0.2">
      <c r="A136" s="194">
        <v>61424</v>
      </c>
      <c r="B136" s="256" t="s">
        <v>1414</v>
      </c>
      <c r="C136" s="695">
        <v>0</v>
      </c>
      <c r="D136" s="703">
        <v>326554.41000000003</v>
      </c>
      <c r="E136" s="695">
        <v>326554.41000000003</v>
      </c>
      <c r="F136" s="699">
        <v>80001.72</v>
      </c>
      <c r="G136" s="699">
        <v>80001.72</v>
      </c>
      <c r="H136" s="699">
        <v>80001.72</v>
      </c>
      <c r="I136" s="699">
        <v>80001.72</v>
      </c>
      <c r="J136" s="697">
        <v>246552.69000000003</v>
      </c>
      <c r="K136" s="264">
        <v>0.24498741266424787</v>
      </c>
    </row>
    <row r="137" spans="1:11" s="256" customFormat="1" ht="11.25" x14ac:dyDescent="0.2">
      <c r="A137" s="194">
        <v>61425</v>
      </c>
      <c r="B137" s="199" t="s">
        <v>543</v>
      </c>
      <c r="C137" s="695">
        <v>153003400.46000001</v>
      </c>
      <c r="D137" s="694"/>
      <c r="E137" s="695">
        <v>153003400.46000001</v>
      </c>
      <c r="F137" s="699">
        <v>39305917.369999997</v>
      </c>
      <c r="G137" s="699">
        <v>39305917.369999997</v>
      </c>
      <c r="H137" s="699">
        <v>1091036.2399999946</v>
      </c>
      <c r="I137" s="699">
        <v>1091036.24</v>
      </c>
      <c r="J137" s="697"/>
      <c r="K137" s="264"/>
    </row>
    <row r="138" spans="1:11" s="256" customFormat="1" ht="11.25" x14ac:dyDescent="0.2">
      <c r="A138" s="194">
        <v>61427</v>
      </c>
      <c r="B138" s="199" t="s">
        <v>544</v>
      </c>
      <c r="C138" s="695">
        <v>31500000</v>
      </c>
      <c r="D138" s="694"/>
      <c r="E138" s="695">
        <v>31500000</v>
      </c>
      <c r="F138" s="699"/>
      <c r="G138" s="699"/>
      <c r="H138" s="699"/>
      <c r="I138" s="699"/>
      <c r="J138" s="697"/>
      <c r="K138" s="264"/>
    </row>
    <row r="139" spans="1:11" s="256" customFormat="1" ht="11.25" x14ac:dyDescent="0.2">
      <c r="A139" s="268">
        <v>622</v>
      </c>
      <c r="B139" s="200" t="s">
        <v>528</v>
      </c>
      <c r="C139" s="690">
        <v>0</v>
      </c>
      <c r="D139" s="690">
        <v>0</v>
      </c>
      <c r="E139" s="690">
        <v>0</v>
      </c>
      <c r="F139" s="691">
        <v>0</v>
      </c>
      <c r="G139" s="691">
        <v>0</v>
      </c>
      <c r="H139" s="691">
        <v>0</v>
      </c>
      <c r="I139" s="691">
        <v>0</v>
      </c>
      <c r="J139" s="692">
        <v>0</v>
      </c>
      <c r="K139" s="262"/>
    </row>
    <row r="140" spans="1:11" s="256" customFormat="1" ht="11.25" x14ac:dyDescent="0.2">
      <c r="A140" s="194">
        <v>62201</v>
      </c>
      <c r="B140" s="199" t="s">
        <v>531</v>
      </c>
      <c r="C140" s="695"/>
      <c r="D140" s="694"/>
      <c r="E140" s="695">
        <v>0</v>
      </c>
      <c r="F140" s="699"/>
      <c r="G140" s="699"/>
      <c r="H140" s="699"/>
      <c r="I140" s="699"/>
      <c r="J140" s="697">
        <v>0</v>
      </c>
      <c r="K140" s="264"/>
    </row>
    <row r="141" spans="1:11" s="256" customFormat="1" ht="11.25" x14ac:dyDescent="0.2">
      <c r="A141" s="194">
        <v>62202</v>
      </c>
      <c r="B141" s="199" t="s">
        <v>532</v>
      </c>
      <c r="C141" s="695"/>
      <c r="D141" s="694"/>
      <c r="E141" s="695">
        <v>0</v>
      </c>
      <c r="F141" s="699"/>
      <c r="G141" s="699"/>
      <c r="H141" s="699"/>
      <c r="I141" s="699"/>
      <c r="J141" s="697">
        <v>0</v>
      </c>
      <c r="K141" s="264"/>
    </row>
    <row r="142" spans="1:11" s="256" customFormat="1" ht="22.5" x14ac:dyDescent="0.2">
      <c r="A142" s="194">
        <v>62211</v>
      </c>
      <c r="B142" s="199" t="s">
        <v>533</v>
      </c>
      <c r="C142" s="695"/>
      <c r="D142" s="694"/>
      <c r="E142" s="695">
        <v>0</v>
      </c>
      <c r="F142" s="699"/>
      <c r="G142" s="699"/>
      <c r="H142" s="699"/>
      <c r="I142" s="699"/>
      <c r="J142" s="697">
        <v>0</v>
      </c>
      <c r="K142" s="264"/>
    </row>
    <row r="143" spans="1:11" s="256" customFormat="1" ht="22.5" x14ac:dyDescent="0.2">
      <c r="A143" s="194">
        <v>62213</v>
      </c>
      <c r="B143" s="199" t="s">
        <v>534</v>
      </c>
      <c r="C143" s="695"/>
      <c r="D143" s="694"/>
      <c r="E143" s="695">
        <v>0</v>
      </c>
      <c r="F143" s="699"/>
      <c r="G143" s="699"/>
      <c r="H143" s="699"/>
      <c r="I143" s="699"/>
      <c r="J143" s="697">
        <v>0</v>
      </c>
      <c r="K143" s="264"/>
    </row>
    <row r="144" spans="1:11" s="256" customFormat="1" ht="22.5" x14ac:dyDescent="0.2">
      <c r="A144" s="194">
        <v>62214</v>
      </c>
      <c r="B144" s="199" t="s">
        <v>535</v>
      </c>
      <c r="C144" s="695"/>
      <c r="D144" s="694"/>
      <c r="E144" s="695">
        <v>0</v>
      </c>
      <c r="F144" s="699"/>
      <c r="G144" s="699"/>
      <c r="H144" s="699"/>
      <c r="I144" s="699"/>
      <c r="J144" s="697">
        <v>0</v>
      </c>
      <c r="K144" s="264"/>
    </row>
    <row r="145" spans="1:11" s="256" customFormat="1" ht="22.5" x14ac:dyDescent="0.2">
      <c r="A145" s="194">
        <v>62215</v>
      </c>
      <c r="B145" s="199" t="s">
        <v>536</v>
      </c>
      <c r="C145" s="695"/>
      <c r="D145" s="694"/>
      <c r="E145" s="695">
        <v>0</v>
      </c>
      <c r="F145" s="699"/>
      <c r="G145" s="699"/>
      <c r="H145" s="699"/>
      <c r="I145" s="699"/>
      <c r="J145" s="697">
        <v>0</v>
      </c>
      <c r="K145" s="264"/>
    </row>
    <row r="146" spans="1:11" s="256" customFormat="1" ht="22.5" x14ac:dyDescent="0.2">
      <c r="A146" s="194">
        <v>62217</v>
      </c>
      <c r="B146" s="199" t="s">
        <v>537</v>
      </c>
      <c r="C146" s="695"/>
      <c r="D146" s="694"/>
      <c r="E146" s="695">
        <v>0</v>
      </c>
      <c r="F146" s="699"/>
      <c r="G146" s="699"/>
      <c r="H146" s="699"/>
      <c r="I146" s="699"/>
      <c r="J146" s="697">
        <v>0</v>
      </c>
      <c r="K146" s="264"/>
    </row>
    <row r="147" spans="1:11" s="256" customFormat="1" ht="11.25" x14ac:dyDescent="0.2">
      <c r="A147" s="194">
        <v>62220</v>
      </c>
      <c r="B147" s="199" t="s">
        <v>538</v>
      </c>
      <c r="C147" s="695"/>
      <c r="D147" s="694"/>
      <c r="E147" s="695">
        <v>0</v>
      </c>
      <c r="F147" s="699"/>
      <c r="G147" s="699"/>
      <c r="H147" s="699"/>
      <c r="I147" s="699"/>
      <c r="J147" s="697">
        <v>0</v>
      </c>
      <c r="K147" s="264"/>
    </row>
    <row r="148" spans="1:11" s="256" customFormat="1" ht="22.5" x14ac:dyDescent="0.2">
      <c r="A148" s="268">
        <v>624</v>
      </c>
      <c r="B148" s="200" t="s">
        <v>545</v>
      </c>
      <c r="C148" s="690">
        <v>50000000</v>
      </c>
      <c r="D148" s="690">
        <v>0</v>
      </c>
      <c r="E148" s="705">
        <v>50000000</v>
      </c>
      <c r="F148" s="691">
        <v>0</v>
      </c>
      <c r="G148" s="691">
        <v>0</v>
      </c>
      <c r="H148" s="691">
        <v>0</v>
      </c>
      <c r="I148" s="691">
        <v>0</v>
      </c>
      <c r="J148" s="706">
        <v>50000000</v>
      </c>
      <c r="K148" s="272">
        <v>0</v>
      </c>
    </row>
    <row r="149" spans="1:11" s="256" customFormat="1" ht="11.25" x14ac:dyDescent="0.2">
      <c r="A149" s="194">
        <v>62420</v>
      </c>
      <c r="B149" s="199" t="s">
        <v>544</v>
      </c>
      <c r="C149" s="707">
        <v>50000000</v>
      </c>
      <c r="D149" s="707"/>
      <c r="E149" s="707"/>
      <c r="F149" s="707"/>
      <c r="G149" s="707"/>
      <c r="H149" s="707"/>
      <c r="I149" s="707"/>
      <c r="J149" s="707"/>
      <c r="K149" s="271"/>
    </row>
    <row r="150" spans="1:11" s="256" customFormat="1" ht="33.75" x14ac:dyDescent="0.2">
      <c r="A150" s="268">
        <v>632</v>
      </c>
      <c r="B150" s="200" t="s">
        <v>546</v>
      </c>
      <c r="C150" s="690">
        <v>73193232.540000007</v>
      </c>
      <c r="D150" s="690">
        <v>0</v>
      </c>
      <c r="E150" s="705">
        <v>73193232.540000007</v>
      </c>
      <c r="F150" s="691">
        <v>49652670.659999996</v>
      </c>
      <c r="G150" s="691">
        <v>49652670.659999996</v>
      </c>
      <c r="H150" s="691">
        <v>11782661.18</v>
      </c>
      <c r="I150" s="691">
        <v>11782661.18</v>
      </c>
      <c r="J150" s="706">
        <v>23540561.88000001</v>
      </c>
      <c r="K150" s="272">
        <v>0.67837789009885407</v>
      </c>
    </row>
    <row r="151" spans="1:11" s="256" customFormat="1" ht="22.5" x14ac:dyDescent="0.2">
      <c r="A151" s="194">
        <v>63201</v>
      </c>
      <c r="B151" s="197" t="s">
        <v>546</v>
      </c>
      <c r="C151" s="707">
        <v>73193232.540000007</v>
      </c>
      <c r="D151" s="707">
        <v>0</v>
      </c>
      <c r="E151" s="708">
        <v>73193232.540000007</v>
      </c>
      <c r="F151" s="707">
        <v>49652670.659999996</v>
      </c>
      <c r="G151" s="707">
        <v>49652670.659999996</v>
      </c>
      <c r="H151" s="707">
        <v>11782661.18</v>
      </c>
      <c r="I151" s="707">
        <v>11782661.18</v>
      </c>
      <c r="J151" s="707">
        <v>23540561.88000001</v>
      </c>
      <c r="K151" s="270">
        <v>0.67837789009885407</v>
      </c>
    </row>
    <row r="152" spans="1:11" s="256" customFormat="1" ht="11.25" x14ac:dyDescent="0.2">
      <c r="A152" s="269"/>
      <c r="B152" s="198"/>
      <c r="C152" s="708"/>
      <c r="D152" s="708"/>
      <c r="E152" s="708"/>
      <c r="F152" s="707"/>
      <c r="G152" s="707"/>
      <c r="H152" s="707"/>
      <c r="I152" s="707"/>
      <c r="J152" s="707"/>
      <c r="K152" s="270"/>
    </row>
    <row r="153" spans="1:11" s="256" customFormat="1" ht="11.25" x14ac:dyDescent="0.2">
      <c r="A153" s="269"/>
      <c r="B153" s="198"/>
      <c r="C153" s="708"/>
      <c r="D153" s="708"/>
      <c r="E153" s="708"/>
      <c r="F153" s="707"/>
      <c r="G153" s="707"/>
      <c r="H153" s="707"/>
      <c r="I153" s="707"/>
      <c r="J153" s="707"/>
      <c r="K153" s="270"/>
    </row>
    <row r="154" spans="1:11" x14ac:dyDescent="0.25">
      <c r="A154" s="273"/>
      <c r="B154" s="274"/>
      <c r="C154" s="709"/>
      <c r="D154" s="709"/>
      <c r="E154" s="709"/>
      <c r="F154" s="710"/>
      <c r="G154" s="710"/>
      <c r="H154" s="710"/>
      <c r="I154" s="710"/>
      <c r="J154" s="710"/>
      <c r="K154" s="275"/>
    </row>
    <row r="155" spans="1:11" x14ac:dyDescent="0.25">
      <c r="A155" s="276"/>
      <c r="B155" s="277" t="s">
        <v>547</v>
      </c>
      <c r="C155" s="711">
        <v>408196119.00000006</v>
      </c>
      <c r="D155" s="711">
        <v>249886791.52000001</v>
      </c>
      <c r="E155" s="711">
        <v>658082910.5200001</v>
      </c>
      <c r="F155" s="712">
        <v>317620103.69999999</v>
      </c>
      <c r="G155" s="712">
        <v>317620103.69999999</v>
      </c>
      <c r="H155" s="712">
        <v>197132215.00000003</v>
      </c>
      <c r="I155" s="712">
        <v>197132215.00000003</v>
      </c>
      <c r="J155" s="712">
        <v>340462806.82000011</v>
      </c>
      <c r="K155" s="278">
        <v>0.48264450971538647</v>
      </c>
    </row>
    <row r="158" spans="1:11" x14ac:dyDescent="0.25">
      <c r="D158" s="714"/>
    </row>
    <row r="161" spans="2:3" x14ac:dyDescent="0.25">
      <c r="B161" s="823" t="s">
        <v>1964</v>
      </c>
      <c r="C161" s="824" t="s">
        <v>1960</v>
      </c>
    </row>
    <row r="162" spans="2:3" x14ac:dyDescent="0.25">
      <c r="B162" s="823" t="s">
        <v>1961</v>
      </c>
      <c r="C162" s="824" t="s">
        <v>1962</v>
      </c>
    </row>
    <row r="163" spans="2:3" x14ac:dyDescent="0.25">
      <c r="B163" s="826"/>
      <c r="C163" s="825"/>
    </row>
    <row r="164" spans="2:3" x14ac:dyDescent="0.25">
      <c r="B164" s="821" t="s">
        <v>1963</v>
      </c>
      <c r="C164" s="825"/>
    </row>
    <row r="165" spans="2:3" x14ac:dyDescent="0.25">
      <c r="B165" s="822" t="s">
        <v>1965</v>
      </c>
      <c r="C165" s="825"/>
    </row>
  </sheetData>
  <mergeCells count="8">
    <mergeCell ref="A1:K1"/>
    <mergeCell ref="A7:B7"/>
    <mergeCell ref="A8:B8"/>
    <mergeCell ref="A4:K4"/>
    <mergeCell ref="A2:K2"/>
    <mergeCell ref="A3:K3"/>
    <mergeCell ref="A5:K5"/>
    <mergeCell ref="A6:K6"/>
  </mergeCells>
  <pageMargins left="0.27559055118110237" right="0.27559055118110237" top="0.51181102362204722" bottom="0.19685039370078741" header="0.31496062992125984" footer="0.15748031496062992"/>
  <pageSetup scale="75"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K97"/>
  <sheetViews>
    <sheetView workbookViewId="0">
      <selection activeCell="C9" sqref="C9:J19"/>
    </sheetView>
  </sheetViews>
  <sheetFormatPr baseColWidth="10" defaultRowHeight="15" x14ac:dyDescent="0.25"/>
  <cols>
    <col min="1" max="1" width="6.140625" style="28" customWidth="1"/>
    <col min="2" max="2" width="39.5703125" style="28" bestFit="1" customWidth="1"/>
    <col min="3" max="10" width="13.7109375" style="28" customWidth="1"/>
    <col min="11" max="16384" width="11.42578125" style="28"/>
  </cols>
  <sheetData>
    <row r="1" spans="1:11" s="54" customFormat="1" x14ac:dyDescent="0.25">
      <c r="A1" s="945" t="s">
        <v>167</v>
      </c>
      <c r="B1" s="945"/>
      <c r="C1" s="945"/>
      <c r="D1" s="945"/>
      <c r="E1" s="945"/>
      <c r="F1" s="945"/>
      <c r="G1" s="945"/>
      <c r="H1" s="945"/>
      <c r="I1" s="945"/>
      <c r="J1" s="945"/>
    </row>
    <row r="2" spans="1:11" s="55" customFormat="1" ht="15.75" x14ac:dyDescent="0.25">
      <c r="A2" s="945" t="s">
        <v>157</v>
      </c>
      <c r="B2" s="945"/>
      <c r="C2" s="945"/>
      <c r="D2" s="945"/>
      <c r="E2" s="945"/>
      <c r="F2" s="945"/>
      <c r="G2" s="945"/>
      <c r="H2" s="945"/>
      <c r="I2" s="945"/>
      <c r="J2" s="945"/>
    </row>
    <row r="3" spans="1:11" s="55" customFormat="1" ht="15.75" x14ac:dyDescent="0.25">
      <c r="A3" s="945" t="s">
        <v>323</v>
      </c>
      <c r="B3" s="945"/>
      <c r="C3" s="945"/>
      <c r="D3" s="945"/>
      <c r="E3" s="945"/>
      <c r="F3" s="945"/>
      <c r="G3" s="945"/>
      <c r="H3" s="945"/>
      <c r="I3" s="945"/>
      <c r="J3" s="945"/>
    </row>
    <row r="4" spans="1:11" s="55" customFormat="1" ht="15.75" x14ac:dyDescent="0.25">
      <c r="A4" s="945" t="s">
        <v>555</v>
      </c>
      <c r="B4" s="945"/>
      <c r="C4" s="945"/>
      <c r="D4" s="945"/>
      <c r="E4" s="945"/>
      <c r="F4" s="945"/>
      <c r="G4" s="945"/>
      <c r="H4" s="945"/>
      <c r="I4" s="945"/>
      <c r="J4" s="945"/>
      <c r="K4" s="819"/>
    </row>
    <row r="5" spans="1:11" s="55" customFormat="1" ht="15.75" x14ac:dyDescent="0.25">
      <c r="A5" s="945" t="s">
        <v>1477</v>
      </c>
      <c r="B5" s="945"/>
      <c r="C5" s="945"/>
      <c r="D5" s="945"/>
      <c r="E5" s="945"/>
      <c r="F5" s="945"/>
      <c r="G5" s="945"/>
      <c r="H5" s="945"/>
      <c r="I5" s="945"/>
      <c r="J5" s="945"/>
      <c r="K5" s="819"/>
    </row>
    <row r="6" spans="1:11" s="56" customFormat="1" ht="15.75" thickBot="1" x14ac:dyDescent="0.3">
      <c r="A6" s="946" t="s">
        <v>122</v>
      </c>
      <c r="B6" s="946"/>
      <c r="C6" s="946"/>
      <c r="D6" s="946"/>
      <c r="E6" s="946"/>
      <c r="F6" s="946"/>
      <c r="G6" s="946"/>
      <c r="H6" s="946"/>
      <c r="I6" s="946"/>
      <c r="J6" s="946"/>
    </row>
    <row r="7" spans="1:11" s="96" customFormat="1" ht="53.25" customHeight="1" x14ac:dyDescent="0.25">
      <c r="A7" s="970" t="s">
        <v>113</v>
      </c>
      <c r="B7" s="971"/>
      <c r="C7" s="72" t="s">
        <v>206</v>
      </c>
      <c r="D7" s="95" t="s">
        <v>159</v>
      </c>
      <c r="E7" s="407" t="s">
        <v>207</v>
      </c>
      <c r="F7" s="409" t="s">
        <v>1441</v>
      </c>
      <c r="G7" s="409" t="s">
        <v>1442</v>
      </c>
      <c r="H7" s="123" t="s">
        <v>1443</v>
      </c>
      <c r="I7" s="123" t="s">
        <v>1444</v>
      </c>
      <c r="J7" s="72" t="s">
        <v>321</v>
      </c>
    </row>
    <row r="8" spans="1:11" s="97" customFormat="1" ht="13.5" thickBot="1" x14ac:dyDescent="0.3">
      <c r="A8" s="976"/>
      <c r="B8" s="977"/>
      <c r="C8" s="74" t="s">
        <v>182</v>
      </c>
      <c r="D8" s="73" t="s">
        <v>183</v>
      </c>
      <c r="E8" s="73" t="s">
        <v>161</v>
      </c>
      <c r="F8" s="410" t="s">
        <v>184</v>
      </c>
      <c r="G8" s="410" t="s">
        <v>185</v>
      </c>
      <c r="H8" s="124" t="s">
        <v>1436</v>
      </c>
      <c r="I8" s="124" t="s">
        <v>1437</v>
      </c>
      <c r="J8" s="73" t="s">
        <v>1445</v>
      </c>
    </row>
    <row r="9" spans="1:11" ht="30" customHeight="1" x14ac:dyDescent="0.25">
      <c r="A9" s="98"/>
      <c r="B9" s="77" t="s">
        <v>324</v>
      </c>
      <c r="C9" s="744">
        <v>22895705</v>
      </c>
      <c r="D9" s="744">
        <v>384322.43999999994</v>
      </c>
      <c r="E9" s="744">
        <v>23280027.440000001</v>
      </c>
      <c r="F9" s="744">
        <v>17159928.149999999</v>
      </c>
      <c r="G9" s="744">
        <v>17159928.149999999</v>
      </c>
      <c r="H9" s="744">
        <v>6125743.3899999987</v>
      </c>
      <c r="I9" s="744">
        <v>6125743.3899999987</v>
      </c>
      <c r="J9" s="744">
        <v>6120099.2900000028</v>
      </c>
    </row>
    <row r="10" spans="1:11" ht="30" customHeight="1" x14ac:dyDescent="0.25">
      <c r="A10" s="98"/>
      <c r="B10" s="77"/>
      <c r="C10" s="744"/>
      <c r="D10" s="744"/>
      <c r="E10" s="744"/>
      <c r="F10" s="744"/>
      <c r="G10" s="744"/>
      <c r="H10" s="744"/>
      <c r="I10" s="744"/>
      <c r="J10" s="744"/>
    </row>
    <row r="11" spans="1:11" ht="30" customHeight="1" x14ac:dyDescent="0.25">
      <c r="A11" s="98"/>
      <c r="B11" s="77" t="s">
        <v>325</v>
      </c>
      <c r="C11" s="744">
        <v>385300414</v>
      </c>
      <c r="D11" s="744">
        <v>249502469.07999998</v>
      </c>
      <c r="E11" s="744">
        <v>634802883.07999992</v>
      </c>
      <c r="F11" s="744">
        <v>300460175.55000001</v>
      </c>
      <c r="G11" s="744">
        <v>300460175.55000001</v>
      </c>
      <c r="H11" s="744">
        <v>191006471.61000001</v>
      </c>
      <c r="I11" s="744">
        <v>191006471.61000001</v>
      </c>
      <c r="J11" s="744">
        <v>334342707.52999991</v>
      </c>
    </row>
    <row r="12" spans="1:11" ht="30" customHeight="1" x14ac:dyDescent="0.25">
      <c r="A12" s="98"/>
      <c r="B12" s="77"/>
      <c r="C12" s="744"/>
      <c r="D12" s="744"/>
      <c r="E12" s="744"/>
      <c r="F12" s="744"/>
      <c r="G12" s="744"/>
      <c r="H12" s="744"/>
      <c r="I12" s="744"/>
      <c r="J12" s="744"/>
    </row>
    <row r="13" spans="1:11" ht="30" customHeight="1" x14ac:dyDescent="0.25">
      <c r="A13" s="98"/>
      <c r="B13" s="77" t="s">
        <v>326</v>
      </c>
      <c r="C13" s="744"/>
      <c r="D13" s="744"/>
      <c r="E13" s="744"/>
      <c r="F13" s="744"/>
      <c r="G13" s="744"/>
      <c r="H13" s="744"/>
      <c r="I13" s="744"/>
      <c r="J13" s="744"/>
    </row>
    <row r="14" spans="1:11" ht="30" customHeight="1" x14ac:dyDescent="0.25">
      <c r="A14" s="98"/>
      <c r="B14" s="77"/>
      <c r="C14" s="744"/>
      <c r="D14" s="744"/>
      <c r="E14" s="744"/>
      <c r="F14" s="744"/>
      <c r="G14" s="744"/>
      <c r="H14" s="744"/>
      <c r="I14" s="744"/>
      <c r="J14" s="744"/>
    </row>
    <row r="15" spans="1:11" ht="30" customHeight="1" x14ac:dyDescent="0.25">
      <c r="A15" s="98"/>
      <c r="B15" s="77" t="s">
        <v>29</v>
      </c>
      <c r="C15" s="744"/>
      <c r="D15" s="744"/>
      <c r="E15" s="744"/>
      <c r="F15" s="744"/>
      <c r="G15" s="744"/>
      <c r="H15" s="744"/>
      <c r="I15" s="744"/>
      <c r="J15" s="744"/>
    </row>
    <row r="16" spans="1:11" ht="30" customHeight="1" x14ac:dyDescent="0.25">
      <c r="A16" s="98"/>
      <c r="B16" s="77"/>
      <c r="C16" s="744"/>
      <c r="D16" s="744"/>
      <c r="E16" s="744"/>
      <c r="F16" s="744"/>
      <c r="G16" s="744"/>
      <c r="H16" s="744"/>
      <c r="I16" s="744"/>
      <c r="J16" s="744"/>
    </row>
    <row r="17" spans="1:10" ht="30" customHeight="1" x14ac:dyDescent="0.25">
      <c r="A17" s="98"/>
      <c r="B17" s="77" t="s">
        <v>35</v>
      </c>
      <c r="C17" s="744"/>
      <c r="D17" s="744"/>
      <c r="E17" s="744"/>
      <c r="F17" s="744"/>
      <c r="G17" s="744"/>
      <c r="H17" s="744"/>
      <c r="I17" s="744"/>
      <c r="J17" s="744"/>
    </row>
    <row r="18" spans="1:10" ht="30" customHeight="1" thickBot="1" x14ac:dyDescent="0.3">
      <c r="A18" s="99"/>
      <c r="B18" s="79"/>
      <c r="C18" s="745"/>
      <c r="D18" s="745"/>
      <c r="E18" s="745"/>
      <c r="F18" s="745"/>
      <c r="G18" s="745"/>
      <c r="H18" s="745"/>
      <c r="I18" s="745"/>
      <c r="J18" s="745"/>
    </row>
    <row r="19" spans="1:10" ht="30" customHeight="1" thickBot="1" x14ac:dyDescent="0.3">
      <c r="A19" s="93"/>
      <c r="B19" s="94" t="s">
        <v>166</v>
      </c>
      <c r="C19" s="745">
        <v>408196119</v>
      </c>
      <c r="D19" s="745">
        <v>249886791.51999998</v>
      </c>
      <c r="E19" s="746">
        <v>658082910.51999998</v>
      </c>
      <c r="F19" s="745">
        <v>317620103.69999999</v>
      </c>
      <c r="G19" s="745">
        <v>317620103.69999999</v>
      </c>
      <c r="H19" s="745">
        <v>197132215</v>
      </c>
      <c r="I19" s="745">
        <v>197132215</v>
      </c>
      <c r="J19" s="746">
        <v>340462806.81999999</v>
      </c>
    </row>
    <row r="24" spans="1:10" s="54" customFormat="1" x14ac:dyDescent="0.25">
      <c r="A24" s="945" t="s">
        <v>167</v>
      </c>
      <c r="B24" s="945"/>
      <c r="C24" s="945"/>
      <c r="D24" s="945"/>
      <c r="E24" s="945"/>
      <c r="F24" s="945"/>
      <c r="G24" s="945"/>
      <c r="H24" s="945"/>
      <c r="I24" s="945"/>
      <c r="J24" s="945"/>
    </row>
    <row r="25" spans="1:10" s="55" customFormat="1" ht="15.75" x14ac:dyDescent="0.25">
      <c r="A25" s="945" t="s">
        <v>157</v>
      </c>
      <c r="B25" s="945"/>
      <c r="C25" s="945"/>
      <c r="D25" s="945"/>
      <c r="E25" s="945"/>
      <c r="F25" s="945"/>
      <c r="G25" s="945"/>
      <c r="H25" s="945"/>
      <c r="I25" s="945"/>
      <c r="J25" s="945"/>
    </row>
    <row r="26" spans="1:10" s="55" customFormat="1" ht="15.75" x14ac:dyDescent="0.25">
      <c r="A26" s="945" t="s">
        <v>1481</v>
      </c>
      <c r="B26" s="945"/>
      <c r="C26" s="945"/>
      <c r="D26" s="945"/>
      <c r="E26" s="945"/>
      <c r="F26" s="945"/>
      <c r="G26" s="945"/>
      <c r="H26" s="945"/>
      <c r="I26" s="945"/>
      <c r="J26" s="945"/>
    </row>
    <row r="27" spans="1:10" s="55" customFormat="1" ht="15.75" x14ac:dyDescent="0.25">
      <c r="A27" s="668"/>
      <c r="B27" s="668"/>
      <c r="C27" s="668"/>
      <c r="D27" s="668"/>
      <c r="E27" s="668" t="s">
        <v>1482</v>
      </c>
      <c r="F27" s="668"/>
      <c r="G27" s="668"/>
      <c r="H27" s="668"/>
      <c r="I27" s="668"/>
      <c r="J27" s="668"/>
    </row>
    <row r="28" spans="1:10" s="55" customFormat="1" ht="15.75" x14ac:dyDescent="0.25">
      <c r="A28" s="668"/>
      <c r="B28" s="668"/>
      <c r="C28" s="668"/>
      <c r="D28" s="668"/>
      <c r="E28" s="668" t="s">
        <v>1483</v>
      </c>
      <c r="F28" s="668"/>
      <c r="G28" s="668"/>
      <c r="H28" s="668"/>
      <c r="I28" s="668"/>
      <c r="J28" s="668"/>
    </row>
    <row r="29" spans="1:10" s="55" customFormat="1" ht="15.75" x14ac:dyDescent="0.25">
      <c r="A29" s="945" t="s">
        <v>555</v>
      </c>
      <c r="B29" s="945"/>
      <c r="C29" s="945"/>
      <c r="D29" s="945"/>
      <c r="E29" s="945"/>
      <c r="F29" s="945"/>
      <c r="G29" s="945"/>
      <c r="H29" s="945"/>
      <c r="I29" s="945"/>
      <c r="J29" s="945"/>
    </row>
    <row r="30" spans="1:10" s="55" customFormat="1" ht="15.75" x14ac:dyDescent="0.25">
      <c r="A30" s="945" t="s">
        <v>1477</v>
      </c>
      <c r="B30" s="945"/>
      <c r="C30" s="945"/>
      <c r="D30" s="945"/>
      <c r="E30" s="945"/>
      <c r="F30" s="945"/>
      <c r="G30" s="945"/>
      <c r="H30" s="945"/>
      <c r="I30" s="945"/>
      <c r="J30" s="945"/>
    </row>
    <row r="31" spans="1:10" s="56" customFormat="1" ht="15.75" thickBot="1" x14ac:dyDescent="0.3">
      <c r="A31" s="946" t="s">
        <v>122</v>
      </c>
      <c r="B31" s="946"/>
      <c r="C31" s="946"/>
      <c r="D31" s="946"/>
      <c r="E31" s="946"/>
      <c r="F31" s="946"/>
      <c r="G31" s="946"/>
      <c r="H31" s="946"/>
      <c r="I31" s="946"/>
      <c r="J31" s="946"/>
    </row>
    <row r="32" spans="1:10" s="96" customFormat="1" ht="53.25" customHeight="1" thickBot="1" x14ac:dyDescent="0.3">
      <c r="A32" s="715" t="s">
        <v>1484</v>
      </c>
      <c r="B32" s="716" t="s">
        <v>1485</v>
      </c>
      <c r="C32" s="72" t="s">
        <v>1486</v>
      </c>
      <c r="D32" s="95" t="s">
        <v>1487</v>
      </c>
      <c r="E32" s="982" t="s">
        <v>1488</v>
      </c>
      <c r="F32" s="983"/>
      <c r="G32" s="983"/>
      <c r="H32" s="983"/>
      <c r="I32" s="983"/>
      <c r="J32" s="984"/>
    </row>
    <row r="33" spans="1:10" s="97" customFormat="1" ht="15.75" customHeight="1" thickBot="1" x14ac:dyDescent="0.3">
      <c r="A33" s="717"/>
      <c r="B33" s="718"/>
      <c r="C33" s="74"/>
      <c r="D33" s="73"/>
      <c r="E33" s="719" t="s">
        <v>1489</v>
      </c>
      <c r="F33" s="991" t="s">
        <v>1490</v>
      </c>
      <c r="G33" s="992"/>
      <c r="H33" s="719" t="s">
        <v>1491</v>
      </c>
      <c r="I33" s="985" t="s">
        <v>1492</v>
      </c>
      <c r="J33" s="986"/>
    </row>
    <row r="34" spans="1:10" s="97" customFormat="1" ht="7.5" customHeight="1" x14ac:dyDescent="0.25">
      <c r="A34" s="720"/>
      <c r="B34" s="721"/>
      <c r="C34" s="103"/>
      <c r="D34" s="103"/>
      <c r="E34" s="103"/>
      <c r="F34" s="993"/>
      <c r="G34" s="994"/>
      <c r="H34" s="722"/>
      <c r="I34" s="995"/>
      <c r="J34" s="996"/>
    </row>
    <row r="35" spans="1:10" ht="30" customHeight="1" x14ac:dyDescent="0.25">
      <c r="A35" s="723">
        <v>451</v>
      </c>
      <c r="B35" s="724" t="s">
        <v>1493</v>
      </c>
      <c r="C35" s="725">
        <v>4</v>
      </c>
      <c r="D35" s="724"/>
      <c r="E35" s="725" t="s">
        <v>1494</v>
      </c>
      <c r="F35" s="978" t="s">
        <v>1493</v>
      </c>
      <c r="G35" s="979"/>
      <c r="H35" s="725" t="s">
        <v>1495</v>
      </c>
      <c r="I35" s="978" t="s">
        <v>1496</v>
      </c>
      <c r="J35" s="979"/>
    </row>
    <row r="36" spans="1:10" ht="30" customHeight="1" x14ac:dyDescent="0.25">
      <c r="A36" s="723">
        <v>452</v>
      </c>
      <c r="B36" s="724" t="s">
        <v>1497</v>
      </c>
      <c r="C36" s="725">
        <v>4</v>
      </c>
      <c r="D36" s="724"/>
      <c r="E36" s="725" t="s">
        <v>1498</v>
      </c>
      <c r="F36" s="978" t="s">
        <v>1497</v>
      </c>
      <c r="G36" s="979"/>
      <c r="H36" s="725" t="s">
        <v>1495</v>
      </c>
      <c r="I36" s="978" t="s">
        <v>1496</v>
      </c>
      <c r="J36" s="979"/>
    </row>
    <row r="37" spans="1:10" ht="30" customHeight="1" x14ac:dyDescent="0.25">
      <c r="A37" s="723">
        <v>459</v>
      </c>
      <c r="B37" s="724" t="s">
        <v>1499</v>
      </c>
      <c r="C37" s="725">
        <v>4</v>
      </c>
      <c r="D37" s="724"/>
      <c r="E37" s="725" t="s">
        <v>1500</v>
      </c>
      <c r="F37" s="978" t="s">
        <v>1499</v>
      </c>
      <c r="G37" s="979"/>
      <c r="H37" s="725" t="s">
        <v>1495</v>
      </c>
      <c r="I37" s="978" t="s">
        <v>1496</v>
      </c>
      <c r="J37" s="979"/>
    </row>
    <row r="38" spans="1:10" ht="16.5" customHeight="1" x14ac:dyDescent="0.25">
      <c r="A38" s="723"/>
      <c r="B38" s="726" t="s">
        <v>1501</v>
      </c>
      <c r="C38" s="725"/>
      <c r="D38" s="724"/>
      <c r="E38" s="725"/>
      <c r="F38" s="978"/>
      <c r="G38" s="979"/>
      <c r="H38" s="725"/>
      <c r="I38" s="978"/>
      <c r="J38" s="979"/>
    </row>
    <row r="39" spans="1:10" ht="30" customHeight="1" x14ac:dyDescent="0.25">
      <c r="A39" s="723">
        <v>471</v>
      </c>
      <c r="B39" s="724" t="s">
        <v>1502</v>
      </c>
      <c r="C39" s="725">
        <v>4</v>
      </c>
      <c r="D39" s="724"/>
      <c r="E39" s="725" t="s">
        <v>1503</v>
      </c>
      <c r="F39" s="978" t="s">
        <v>1502</v>
      </c>
      <c r="G39" s="979"/>
      <c r="H39" s="725" t="s">
        <v>1495</v>
      </c>
      <c r="I39" s="978" t="s">
        <v>1496</v>
      </c>
      <c r="J39" s="979"/>
    </row>
    <row r="40" spans="1:10" ht="15.75" customHeight="1" x14ac:dyDescent="0.25">
      <c r="A40" s="723"/>
      <c r="B40" s="726" t="s">
        <v>1501</v>
      </c>
      <c r="C40" s="725"/>
      <c r="D40" s="724"/>
      <c r="E40" s="725"/>
      <c r="F40" s="978"/>
      <c r="G40" s="979"/>
      <c r="H40" s="725"/>
      <c r="I40" s="978"/>
      <c r="J40" s="979"/>
    </row>
    <row r="41" spans="1:10" ht="30" customHeight="1" x14ac:dyDescent="0.25">
      <c r="A41" s="723">
        <v>811</v>
      </c>
      <c r="B41" s="724" t="s">
        <v>1504</v>
      </c>
      <c r="C41" s="725">
        <v>5</v>
      </c>
      <c r="D41" s="724"/>
      <c r="E41" s="725" t="s">
        <v>1505</v>
      </c>
      <c r="F41" s="987" t="s">
        <v>1506</v>
      </c>
      <c r="G41" s="988"/>
      <c r="H41" s="725" t="s">
        <v>1507</v>
      </c>
      <c r="I41" s="978" t="s">
        <v>1508</v>
      </c>
      <c r="J41" s="979"/>
    </row>
    <row r="42" spans="1:10" ht="30" customHeight="1" x14ac:dyDescent="0.25">
      <c r="A42" s="723">
        <v>812</v>
      </c>
      <c r="B42" s="724" t="s">
        <v>1509</v>
      </c>
      <c r="C42" s="725">
        <v>5</v>
      </c>
      <c r="D42" s="724"/>
      <c r="E42" s="725" t="s">
        <v>1505</v>
      </c>
      <c r="F42" s="987" t="s">
        <v>1506</v>
      </c>
      <c r="G42" s="988"/>
      <c r="H42" s="725" t="s">
        <v>1507</v>
      </c>
      <c r="I42" s="978" t="s">
        <v>1508</v>
      </c>
      <c r="J42" s="979"/>
    </row>
    <row r="43" spans="1:10" ht="30" customHeight="1" x14ac:dyDescent="0.25">
      <c r="A43" s="723">
        <v>813</v>
      </c>
      <c r="B43" s="724" t="s">
        <v>1510</v>
      </c>
      <c r="C43" s="725">
        <v>5</v>
      </c>
      <c r="D43" s="724"/>
      <c r="E43" s="725" t="s">
        <v>1511</v>
      </c>
      <c r="F43" s="978" t="s">
        <v>1510</v>
      </c>
      <c r="G43" s="979"/>
      <c r="H43" s="725" t="s">
        <v>1507</v>
      </c>
      <c r="I43" s="978" t="s">
        <v>1508</v>
      </c>
      <c r="J43" s="979"/>
    </row>
    <row r="44" spans="1:10" ht="30" customHeight="1" x14ac:dyDescent="0.25">
      <c r="A44" s="723">
        <v>814</v>
      </c>
      <c r="B44" s="724" t="s">
        <v>1512</v>
      </c>
      <c r="C44" s="725">
        <v>5</v>
      </c>
      <c r="D44" s="724"/>
      <c r="E44" s="725" t="s">
        <v>1505</v>
      </c>
      <c r="F44" s="987" t="s">
        <v>1506</v>
      </c>
      <c r="G44" s="988"/>
      <c r="H44" s="725" t="s">
        <v>1507</v>
      </c>
      <c r="I44" s="978" t="s">
        <v>1508</v>
      </c>
      <c r="J44" s="979"/>
    </row>
    <row r="45" spans="1:10" ht="30" customHeight="1" x14ac:dyDescent="0.25">
      <c r="A45" s="723">
        <v>815</v>
      </c>
      <c r="B45" s="724" t="s">
        <v>1513</v>
      </c>
      <c r="C45" s="725">
        <v>5</v>
      </c>
      <c r="D45" s="724"/>
      <c r="E45" s="725" t="s">
        <v>1505</v>
      </c>
      <c r="F45" s="987" t="s">
        <v>1506</v>
      </c>
      <c r="G45" s="988"/>
      <c r="H45" s="725" t="s">
        <v>1507</v>
      </c>
      <c r="I45" s="978" t="s">
        <v>1508</v>
      </c>
      <c r="J45" s="979"/>
    </row>
    <row r="46" spans="1:10" ht="30" customHeight="1" thickBot="1" x14ac:dyDescent="0.3">
      <c r="A46" s="727">
        <v>816</v>
      </c>
      <c r="B46" s="94" t="s">
        <v>1514</v>
      </c>
      <c r="C46" s="728">
        <v>5</v>
      </c>
      <c r="D46" s="94"/>
      <c r="E46" s="728" t="s">
        <v>1505</v>
      </c>
      <c r="F46" s="989" t="s">
        <v>1506</v>
      </c>
      <c r="G46" s="990"/>
      <c r="H46" s="728" t="s">
        <v>1507</v>
      </c>
      <c r="I46" s="980" t="s">
        <v>1508</v>
      </c>
      <c r="J46" s="981"/>
    </row>
    <row r="52" spans="1:10" s="54" customFormat="1" x14ac:dyDescent="0.25">
      <c r="A52" s="945" t="s">
        <v>167</v>
      </c>
      <c r="B52" s="945"/>
      <c r="C52" s="945"/>
      <c r="D52" s="945"/>
      <c r="E52" s="945"/>
      <c r="F52" s="945"/>
      <c r="G52" s="945"/>
      <c r="H52" s="945"/>
      <c r="I52" s="945"/>
      <c r="J52" s="945"/>
    </row>
    <row r="53" spans="1:10" s="55" customFormat="1" ht="15.75" x14ac:dyDescent="0.25">
      <c r="A53" s="945" t="s">
        <v>157</v>
      </c>
      <c r="B53" s="945"/>
      <c r="C53" s="945"/>
      <c r="D53" s="945"/>
      <c r="E53" s="945"/>
      <c r="F53" s="945"/>
      <c r="G53" s="945"/>
      <c r="H53" s="945"/>
      <c r="I53" s="945"/>
      <c r="J53" s="945"/>
    </row>
    <row r="54" spans="1:10" s="55" customFormat="1" ht="15.75" x14ac:dyDescent="0.25">
      <c r="A54" s="945" t="s">
        <v>1481</v>
      </c>
      <c r="B54" s="945"/>
      <c r="C54" s="945"/>
      <c r="D54" s="945"/>
      <c r="E54" s="945"/>
      <c r="F54" s="945"/>
      <c r="G54" s="945"/>
      <c r="H54" s="945"/>
      <c r="I54" s="945"/>
      <c r="J54" s="945"/>
    </row>
    <row r="55" spans="1:10" s="55" customFormat="1" ht="15.75" x14ac:dyDescent="0.25">
      <c r="A55" s="668"/>
      <c r="B55" s="668"/>
      <c r="C55" s="668"/>
      <c r="D55" s="668"/>
      <c r="E55" s="668" t="s">
        <v>1482</v>
      </c>
      <c r="F55" s="668"/>
      <c r="G55" s="668"/>
      <c r="H55" s="668"/>
      <c r="I55" s="668"/>
      <c r="J55" s="668"/>
    </row>
    <row r="56" spans="1:10" s="55" customFormat="1" ht="15.75" x14ac:dyDescent="0.25">
      <c r="A56" s="668"/>
      <c r="B56" s="668"/>
      <c r="C56" s="668"/>
      <c r="D56" s="668"/>
      <c r="E56" s="668" t="s">
        <v>1515</v>
      </c>
      <c r="F56" s="668"/>
      <c r="G56" s="668"/>
      <c r="H56" s="668"/>
      <c r="I56" s="668"/>
      <c r="J56" s="668"/>
    </row>
    <row r="57" spans="1:10" s="55" customFormat="1" ht="15.75" x14ac:dyDescent="0.25">
      <c r="A57" s="945" t="s">
        <v>555</v>
      </c>
      <c r="B57" s="945"/>
      <c r="C57" s="945"/>
      <c r="D57" s="945"/>
      <c r="E57" s="945"/>
      <c r="F57" s="945"/>
      <c r="G57" s="945"/>
      <c r="H57" s="945"/>
      <c r="I57" s="945"/>
      <c r="J57" s="945"/>
    </row>
    <row r="58" spans="1:10" s="55" customFormat="1" ht="15.75" x14ac:dyDescent="0.25">
      <c r="A58" s="945" t="s">
        <v>1477</v>
      </c>
      <c r="B58" s="945"/>
      <c r="C58" s="945"/>
      <c r="D58" s="945"/>
      <c r="E58" s="945"/>
      <c r="F58" s="945"/>
      <c r="G58" s="945"/>
      <c r="H58" s="945"/>
      <c r="I58" s="945"/>
      <c r="J58" s="945"/>
    </row>
    <row r="59" spans="1:10" s="56" customFormat="1" ht="15.75" thickBot="1" x14ac:dyDescent="0.3">
      <c r="A59" s="946" t="s">
        <v>122</v>
      </c>
      <c r="B59" s="946"/>
      <c r="C59" s="946"/>
      <c r="D59" s="946"/>
      <c r="E59" s="946"/>
      <c r="F59" s="946"/>
      <c r="G59" s="946"/>
      <c r="H59" s="946"/>
      <c r="I59" s="946"/>
      <c r="J59" s="946"/>
    </row>
    <row r="60" spans="1:10" s="96" customFormat="1" ht="53.25" customHeight="1" thickBot="1" x14ac:dyDescent="0.3">
      <c r="A60" s="715" t="s">
        <v>1484</v>
      </c>
      <c r="B60" s="716" t="s">
        <v>1485</v>
      </c>
      <c r="C60" s="72" t="s">
        <v>1486</v>
      </c>
      <c r="D60" s="95" t="s">
        <v>1487</v>
      </c>
      <c r="E60" s="982" t="s">
        <v>1488</v>
      </c>
      <c r="F60" s="983"/>
      <c r="G60" s="983"/>
      <c r="H60" s="983"/>
      <c r="I60" s="983"/>
      <c r="J60" s="984"/>
    </row>
    <row r="61" spans="1:10" s="97" customFormat="1" ht="26.25" customHeight="1" thickBot="1" x14ac:dyDescent="0.3">
      <c r="A61" s="717"/>
      <c r="B61" s="718"/>
      <c r="C61" s="74"/>
      <c r="D61" s="73"/>
      <c r="E61" s="719" t="s">
        <v>1516</v>
      </c>
      <c r="F61" s="729" t="s">
        <v>1489</v>
      </c>
      <c r="G61" s="730" t="s">
        <v>1490</v>
      </c>
      <c r="H61" s="719" t="s">
        <v>1491</v>
      </c>
      <c r="I61" s="985" t="s">
        <v>1492</v>
      </c>
      <c r="J61" s="986"/>
    </row>
    <row r="62" spans="1:10" s="97" customFormat="1" ht="15.75" customHeight="1" x14ac:dyDescent="0.25">
      <c r="A62" s="720"/>
      <c r="B62" s="721" t="s">
        <v>1501</v>
      </c>
      <c r="C62" s="103"/>
      <c r="D62" s="103"/>
      <c r="E62" s="103"/>
      <c r="F62" s="731"/>
      <c r="G62" s="732"/>
      <c r="H62" s="722"/>
      <c r="I62" s="733"/>
      <c r="J62" s="103"/>
    </row>
    <row r="63" spans="1:10" ht="30" customHeight="1" x14ac:dyDescent="0.25">
      <c r="A63" s="723">
        <v>451</v>
      </c>
      <c r="B63" s="724" t="s">
        <v>1493</v>
      </c>
      <c r="C63" s="725">
        <v>4</v>
      </c>
      <c r="D63" s="724"/>
      <c r="E63" s="725" t="s">
        <v>1517</v>
      </c>
      <c r="F63" s="723" t="s">
        <v>1495</v>
      </c>
      <c r="G63" s="734" t="s">
        <v>1496</v>
      </c>
      <c r="H63" s="725" t="s">
        <v>1518</v>
      </c>
      <c r="I63" s="978" t="s">
        <v>1519</v>
      </c>
      <c r="J63" s="979"/>
    </row>
    <row r="64" spans="1:10" ht="30" customHeight="1" x14ac:dyDescent="0.25">
      <c r="A64" s="723">
        <v>451</v>
      </c>
      <c r="B64" s="724" t="s">
        <v>1493</v>
      </c>
      <c r="C64" s="725">
        <v>4</v>
      </c>
      <c r="D64" s="724"/>
      <c r="E64" s="725" t="s">
        <v>1520</v>
      </c>
      <c r="F64" s="723" t="s">
        <v>1495</v>
      </c>
      <c r="G64" s="734" t="s">
        <v>1496</v>
      </c>
      <c r="H64" s="725" t="s">
        <v>1518</v>
      </c>
      <c r="I64" s="978" t="s">
        <v>1519</v>
      </c>
      <c r="J64" s="979"/>
    </row>
    <row r="65" spans="1:10" ht="30" customHeight="1" x14ac:dyDescent="0.25">
      <c r="A65" s="723">
        <v>452</v>
      </c>
      <c r="B65" s="724" t="s">
        <v>1497</v>
      </c>
      <c r="C65" s="725">
        <v>4</v>
      </c>
      <c r="D65" s="724"/>
      <c r="E65" s="725" t="s">
        <v>1517</v>
      </c>
      <c r="F65" s="723" t="s">
        <v>1495</v>
      </c>
      <c r="G65" s="734" t="s">
        <v>1496</v>
      </c>
      <c r="H65" s="725" t="s">
        <v>1518</v>
      </c>
      <c r="I65" s="978" t="s">
        <v>1519</v>
      </c>
      <c r="J65" s="979"/>
    </row>
    <row r="66" spans="1:10" ht="25.5" customHeight="1" x14ac:dyDescent="0.25">
      <c r="A66" s="723">
        <v>452</v>
      </c>
      <c r="B66" s="724" t="s">
        <v>1497</v>
      </c>
      <c r="C66" s="725">
        <v>4</v>
      </c>
      <c r="D66" s="724"/>
      <c r="E66" s="725" t="s">
        <v>1520</v>
      </c>
      <c r="F66" s="723" t="s">
        <v>1495</v>
      </c>
      <c r="G66" s="734" t="s">
        <v>1496</v>
      </c>
      <c r="H66" s="725" t="s">
        <v>1518</v>
      </c>
      <c r="I66" s="978" t="s">
        <v>1519</v>
      </c>
      <c r="J66" s="979"/>
    </row>
    <row r="67" spans="1:10" ht="30" customHeight="1" x14ac:dyDescent="0.25">
      <c r="A67" s="723">
        <v>459</v>
      </c>
      <c r="B67" s="724" t="s">
        <v>1499</v>
      </c>
      <c r="C67" s="725">
        <v>4</v>
      </c>
      <c r="D67" s="724"/>
      <c r="E67" s="725" t="s">
        <v>1517</v>
      </c>
      <c r="F67" s="723" t="s">
        <v>1495</v>
      </c>
      <c r="G67" s="734" t="s">
        <v>1496</v>
      </c>
      <c r="H67" s="725" t="s">
        <v>1518</v>
      </c>
      <c r="I67" s="978" t="s">
        <v>1519</v>
      </c>
      <c r="J67" s="979"/>
    </row>
    <row r="68" spans="1:10" ht="30" customHeight="1" x14ac:dyDescent="0.25">
      <c r="A68" s="723">
        <v>459</v>
      </c>
      <c r="B68" s="724" t="s">
        <v>1499</v>
      </c>
      <c r="C68" s="725">
        <v>4</v>
      </c>
      <c r="D68" s="724"/>
      <c r="E68" s="725" t="s">
        <v>1520</v>
      </c>
      <c r="F68" s="723" t="s">
        <v>1495</v>
      </c>
      <c r="G68" s="734" t="s">
        <v>1496</v>
      </c>
      <c r="H68" s="725" t="s">
        <v>1518</v>
      </c>
      <c r="I68" s="978" t="s">
        <v>1519</v>
      </c>
      <c r="J68" s="979"/>
    </row>
    <row r="69" spans="1:10" ht="16.5" customHeight="1" x14ac:dyDescent="0.25">
      <c r="A69" s="723"/>
      <c r="B69" s="721" t="s">
        <v>1501</v>
      </c>
      <c r="C69" s="725"/>
      <c r="D69" s="724"/>
      <c r="E69" s="725"/>
      <c r="F69" s="735"/>
      <c r="G69" s="736"/>
      <c r="H69" s="725"/>
      <c r="I69" s="978"/>
      <c r="J69" s="979"/>
    </row>
    <row r="70" spans="1:10" ht="24" customHeight="1" x14ac:dyDescent="0.25">
      <c r="A70" s="723">
        <v>471</v>
      </c>
      <c r="B70" s="724" t="s">
        <v>1521</v>
      </c>
      <c r="C70" s="725">
        <v>4</v>
      </c>
      <c r="D70" s="724"/>
      <c r="E70" s="725" t="s">
        <v>1517</v>
      </c>
      <c r="F70" s="735" t="s">
        <v>1495</v>
      </c>
      <c r="G70" s="734" t="s">
        <v>1496</v>
      </c>
      <c r="H70" s="725" t="s">
        <v>1518</v>
      </c>
      <c r="I70" s="978" t="s">
        <v>1519</v>
      </c>
      <c r="J70" s="979"/>
    </row>
    <row r="71" spans="1:10" ht="30" customHeight="1" x14ac:dyDescent="0.25">
      <c r="A71" s="723">
        <v>471</v>
      </c>
      <c r="B71" s="724" t="s">
        <v>1521</v>
      </c>
      <c r="C71" s="725">
        <v>4</v>
      </c>
      <c r="D71" s="724"/>
      <c r="E71" s="725" t="s">
        <v>1520</v>
      </c>
      <c r="F71" s="723" t="s">
        <v>1495</v>
      </c>
      <c r="G71" s="734" t="s">
        <v>1496</v>
      </c>
      <c r="H71" s="725" t="s">
        <v>1518</v>
      </c>
      <c r="I71" s="978" t="s">
        <v>1519</v>
      </c>
      <c r="J71" s="979"/>
    </row>
    <row r="72" spans="1:10" ht="16.5" customHeight="1" x14ac:dyDescent="0.25">
      <c r="A72" s="723"/>
      <c r="B72" s="721" t="s">
        <v>1501</v>
      </c>
      <c r="C72" s="725"/>
      <c r="D72" s="724"/>
      <c r="E72" s="725"/>
      <c r="F72" s="735"/>
      <c r="G72" s="736"/>
      <c r="H72" s="725"/>
      <c r="I72" s="978"/>
      <c r="J72" s="979"/>
    </row>
    <row r="73" spans="1:10" ht="30" customHeight="1" x14ac:dyDescent="0.25">
      <c r="A73" s="723">
        <v>811</v>
      </c>
      <c r="B73" s="724" t="s">
        <v>1522</v>
      </c>
      <c r="C73" s="725">
        <v>5</v>
      </c>
      <c r="D73" s="724"/>
      <c r="E73" s="725" t="s">
        <v>1517</v>
      </c>
      <c r="F73" s="723" t="s">
        <v>1507</v>
      </c>
      <c r="G73" s="734" t="s">
        <v>1523</v>
      </c>
      <c r="H73" s="725" t="s">
        <v>1518</v>
      </c>
      <c r="I73" s="978" t="s">
        <v>1519</v>
      </c>
      <c r="J73" s="979"/>
    </row>
    <row r="74" spans="1:10" ht="30" customHeight="1" x14ac:dyDescent="0.25">
      <c r="A74" s="723">
        <v>811</v>
      </c>
      <c r="B74" s="724" t="s">
        <v>1522</v>
      </c>
      <c r="C74" s="725">
        <v>5</v>
      </c>
      <c r="D74" s="724"/>
      <c r="E74" s="725" t="s">
        <v>1520</v>
      </c>
      <c r="F74" s="723" t="s">
        <v>1507</v>
      </c>
      <c r="G74" s="734" t="s">
        <v>1523</v>
      </c>
      <c r="H74" s="725" t="s">
        <v>1518</v>
      </c>
      <c r="I74" s="978" t="s">
        <v>1519</v>
      </c>
      <c r="J74" s="979"/>
    </row>
    <row r="75" spans="1:10" ht="30" customHeight="1" x14ac:dyDescent="0.25">
      <c r="A75" s="723">
        <v>812</v>
      </c>
      <c r="B75" s="724" t="s">
        <v>1524</v>
      </c>
      <c r="C75" s="725">
        <v>5</v>
      </c>
      <c r="D75" s="724"/>
      <c r="E75" s="725" t="s">
        <v>1517</v>
      </c>
      <c r="F75" s="723" t="s">
        <v>1507</v>
      </c>
      <c r="G75" s="734" t="s">
        <v>1523</v>
      </c>
      <c r="H75" s="725" t="s">
        <v>1518</v>
      </c>
      <c r="I75" s="978" t="s">
        <v>1519</v>
      </c>
      <c r="J75" s="979"/>
    </row>
    <row r="76" spans="1:10" ht="33" customHeight="1" thickBot="1" x14ac:dyDescent="0.3">
      <c r="A76" s="727">
        <v>812</v>
      </c>
      <c r="B76" s="94" t="s">
        <v>1524</v>
      </c>
      <c r="C76" s="728">
        <v>5</v>
      </c>
      <c r="D76" s="94"/>
      <c r="E76" s="728" t="s">
        <v>1520</v>
      </c>
      <c r="F76" s="727" t="s">
        <v>1507</v>
      </c>
      <c r="G76" s="737" t="s">
        <v>1523</v>
      </c>
      <c r="H76" s="728" t="s">
        <v>1518</v>
      </c>
      <c r="I76" s="980" t="s">
        <v>1519</v>
      </c>
      <c r="J76" s="981"/>
    </row>
    <row r="77" spans="1:10" ht="6.75" customHeight="1" thickBot="1" x14ac:dyDescent="0.3">
      <c r="A77" s="738"/>
      <c r="B77" s="739"/>
      <c r="C77" s="738"/>
      <c r="D77" s="739"/>
      <c r="E77" s="738"/>
      <c r="F77" s="738"/>
      <c r="G77" s="740"/>
      <c r="H77" s="738"/>
      <c r="I77" s="741"/>
      <c r="J77" s="741"/>
    </row>
    <row r="78" spans="1:10" ht="30" customHeight="1" x14ac:dyDescent="0.25">
      <c r="A78" s="723">
        <v>813</v>
      </c>
      <c r="B78" s="724" t="s">
        <v>1525</v>
      </c>
      <c r="C78" s="725">
        <v>5</v>
      </c>
      <c r="D78" s="724"/>
      <c r="E78" s="725" t="s">
        <v>1517</v>
      </c>
      <c r="F78" s="723" t="s">
        <v>1507</v>
      </c>
      <c r="G78" s="734" t="s">
        <v>1523</v>
      </c>
      <c r="H78" s="725" t="s">
        <v>1518</v>
      </c>
      <c r="I78" s="978" t="s">
        <v>1519</v>
      </c>
      <c r="J78" s="979"/>
    </row>
    <row r="79" spans="1:10" ht="30" customHeight="1" x14ac:dyDescent="0.25">
      <c r="A79" s="723">
        <v>813</v>
      </c>
      <c r="B79" s="724" t="s">
        <v>1525</v>
      </c>
      <c r="C79" s="725">
        <v>5</v>
      </c>
      <c r="D79" s="724"/>
      <c r="E79" s="725" t="s">
        <v>1520</v>
      </c>
      <c r="F79" s="723" t="s">
        <v>1507</v>
      </c>
      <c r="G79" s="734" t="s">
        <v>1523</v>
      </c>
      <c r="H79" s="725" t="s">
        <v>1518</v>
      </c>
      <c r="I79" s="978" t="s">
        <v>1519</v>
      </c>
      <c r="J79" s="979"/>
    </row>
    <row r="80" spans="1:10" ht="30" customHeight="1" x14ac:dyDescent="0.25">
      <c r="A80" s="723">
        <v>814</v>
      </c>
      <c r="B80" s="724" t="s">
        <v>1526</v>
      </c>
      <c r="C80" s="725">
        <v>5</v>
      </c>
      <c r="D80" s="724"/>
      <c r="E80" s="725" t="s">
        <v>1517</v>
      </c>
      <c r="F80" s="723" t="s">
        <v>1507</v>
      </c>
      <c r="G80" s="734" t="s">
        <v>1523</v>
      </c>
      <c r="H80" s="725" t="s">
        <v>1518</v>
      </c>
      <c r="I80" s="978" t="s">
        <v>1519</v>
      </c>
      <c r="J80" s="979"/>
    </row>
    <row r="81" spans="1:10" ht="30" customHeight="1" x14ac:dyDescent="0.25">
      <c r="A81" s="723">
        <v>814</v>
      </c>
      <c r="B81" s="724" t="s">
        <v>1526</v>
      </c>
      <c r="C81" s="725">
        <v>5</v>
      </c>
      <c r="D81" s="724"/>
      <c r="E81" s="725" t="s">
        <v>1520</v>
      </c>
      <c r="F81" s="742" t="s">
        <v>1507</v>
      </c>
      <c r="G81" s="734" t="s">
        <v>1523</v>
      </c>
      <c r="H81" s="725" t="s">
        <v>1518</v>
      </c>
      <c r="I81" s="978" t="s">
        <v>1519</v>
      </c>
      <c r="J81" s="979"/>
    </row>
    <row r="82" spans="1:10" ht="30" customHeight="1" x14ac:dyDescent="0.25">
      <c r="A82" s="723">
        <v>815</v>
      </c>
      <c r="B82" s="724" t="s">
        <v>1527</v>
      </c>
      <c r="C82" s="725">
        <v>5</v>
      </c>
      <c r="D82" s="724"/>
      <c r="E82" s="725" t="s">
        <v>1517</v>
      </c>
      <c r="F82" s="742" t="s">
        <v>1507</v>
      </c>
      <c r="G82" s="734" t="s">
        <v>1523</v>
      </c>
      <c r="H82" s="725" t="s">
        <v>1518</v>
      </c>
      <c r="I82" s="978" t="s">
        <v>1519</v>
      </c>
      <c r="J82" s="979"/>
    </row>
    <row r="83" spans="1:10" ht="30" customHeight="1" x14ac:dyDescent="0.25">
      <c r="A83" s="723">
        <v>815</v>
      </c>
      <c r="B83" s="724" t="s">
        <v>1527</v>
      </c>
      <c r="C83" s="725">
        <v>5</v>
      </c>
      <c r="D83" s="724"/>
      <c r="E83" s="725" t="s">
        <v>1520</v>
      </c>
      <c r="F83" s="742" t="s">
        <v>1507</v>
      </c>
      <c r="G83" s="734" t="s">
        <v>1523</v>
      </c>
      <c r="H83" s="725" t="s">
        <v>1518</v>
      </c>
      <c r="I83" s="978" t="s">
        <v>1519</v>
      </c>
      <c r="J83" s="979"/>
    </row>
    <row r="84" spans="1:10" ht="30" customHeight="1" x14ac:dyDescent="0.25">
      <c r="A84" s="723">
        <v>816</v>
      </c>
      <c r="B84" s="724" t="s">
        <v>1514</v>
      </c>
      <c r="C84" s="725">
        <v>5</v>
      </c>
      <c r="D84" s="724"/>
      <c r="E84" s="725" t="s">
        <v>1517</v>
      </c>
      <c r="F84" s="742" t="s">
        <v>1507</v>
      </c>
      <c r="G84" s="734" t="s">
        <v>1523</v>
      </c>
      <c r="H84" s="725" t="s">
        <v>1518</v>
      </c>
      <c r="I84" s="978" t="s">
        <v>1519</v>
      </c>
      <c r="J84" s="979"/>
    </row>
    <row r="85" spans="1:10" ht="30" customHeight="1" thickBot="1" x14ac:dyDescent="0.3">
      <c r="A85" s="727">
        <v>816</v>
      </c>
      <c r="B85" s="94" t="s">
        <v>1514</v>
      </c>
      <c r="C85" s="728">
        <v>5</v>
      </c>
      <c r="D85" s="94"/>
      <c r="E85" s="728" t="s">
        <v>1520</v>
      </c>
      <c r="F85" s="743" t="s">
        <v>1507</v>
      </c>
      <c r="G85" s="737" t="s">
        <v>1523</v>
      </c>
      <c r="H85" s="728" t="s">
        <v>1518</v>
      </c>
      <c r="I85" s="980" t="s">
        <v>1519</v>
      </c>
      <c r="J85" s="981"/>
    </row>
    <row r="93" spans="1:10" x14ac:dyDescent="0.2">
      <c r="B93" s="823" t="s">
        <v>1964</v>
      </c>
      <c r="C93" s="824" t="s">
        <v>1960</v>
      </c>
    </row>
    <row r="94" spans="1:10" x14ac:dyDescent="0.2">
      <c r="B94" s="823" t="s">
        <v>1961</v>
      </c>
      <c r="C94" s="824" t="s">
        <v>1962</v>
      </c>
    </row>
    <row r="95" spans="1:10" x14ac:dyDescent="0.2">
      <c r="B95" s="826"/>
      <c r="C95" s="825"/>
    </row>
    <row r="96" spans="1:10" x14ac:dyDescent="0.2">
      <c r="B96" s="821" t="s">
        <v>1963</v>
      </c>
      <c r="C96" s="825"/>
    </row>
    <row r="97" spans="2:3" x14ac:dyDescent="0.2">
      <c r="B97" s="822" t="s">
        <v>1965</v>
      </c>
      <c r="C97" s="825"/>
    </row>
  </sheetData>
  <mergeCells count="73">
    <mergeCell ref="A7:B7"/>
    <mergeCell ref="A8:B8"/>
    <mergeCell ref="A1:J1"/>
    <mergeCell ref="A2:J2"/>
    <mergeCell ref="A3:J3"/>
    <mergeCell ref="A6:J6"/>
    <mergeCell ref="A4:J4"/>
    <mergeCell ref="A5:J5"/>
    <mergeCell ref="A24:J24"/>
    <mergeCell ref="A25:J25"/>
    <mergeCell ref="A26:J26"/>
    <mergeCell ref="A29:J29"/>
    <mergeCell ref="A30:J30"/>
    <mergeCell ref="A31:J31"/>
    <mergeCell ref="E32:J32"/>
    <mergeCell ref="F33:G33"/>
    <mergeCell ref="I33:J33"/>
    <mergeCell ref="F34:G34"/>
    <mergeCell ref="I34:J34"/>
    <mergeCell ref="F35:G35"/>
    <mergeCell ref="I35:J35"/>
    <mergeCell ref="F36:G36"/>
    <mergeCell ref="I36:J36"/>
    <mergeCell ref="F37:G37"/>
    <mergeCell ref="I37:J37"/>
    <mergeCell ref="F38:G38"/>
    <mergeCell ref="I38:J38"/>
    <mergeCell ref="F39:G39"/>
    <mergeCell ref="I39:J39"/>
    <mergeCell ref="F40:G40"/>
    <mergeCell ref="I40:J40"/>
    <mergeCell ref="F41:G41"/>
    <mergeCell ref="I41:J41"/>
    <mergeCell ref="F42:G42"/>
    <mergeCell ref="I42:J42"/>
    <mergeCell ref="F43:G43"/>
    <mergeCell ref="I43:J43"/>
    <mergeCell ref="F44:G44"/>
    <mergeCell ref="I44:J44"/>
    <mergeCell ref="F45:G45"/>
    <mergeCell ref="I45:J45"/>
    <mergeCell ref="F46:G46"/>
    <mergeCell ref="I46:J46"/>
    <mergeCell ref="A52:J52"/>
    <mergeCell ref="A53:J53"/>
    <mergeCell ref="A54:J54"/>
    <mergeCell ref="A57:J57"/>
    <mergeCell ref="A58:J58"/>
    <mergeCell ref="A59:J59"/>
    <mergeCell ref="E60:J60"/>
    <mergeCell ref="I61:J61"/>
    <mergeCell ref="I63:J63"/>
    <mergeCell ref="I64:J64"/>
    <mergeCell ref="I65:J65"/>
    <mergeCell ref="I66:J66"/>
    <mergeCell ref="I67:J67"/>
    <mergeCell ref="I68:J68"/>
    <mergeCell ref="I69:J69"/>
    <mergeCell ref="I70:J70"/>
    <mergeCell ref="I71:J71"/>
    <mergeCell ref="I72:J72"/>
    <mergeCell ref="I73:J73"/>
    <mergeCell ref="I74:J74"/>
    <mergeCell ref="I75:J75"/>
    <mergeCell ref="I76:J76"/>
    <mergeCell ref="I78:J78"/>
    <mergeCell ref="I79:J79"/>
    <mergeCell ref="I80:J80"/>
    <mergeCell ref="I81:J81"/>
    <mergeCell ref="I82:J82"/>
    <mergeCell ref="I83:J83"/>
    <mergeCell ref="I84:J84"/>
    <mergeCell ref="I85:J85"/>
  </mergeCells>
  <pageMargins left="0.27559055118110237" right="0.27559055118110237" top="0.19" bottom="0.28000000000000003" header="0.31496062992125984" footer="0.31496062992125984"/>
  <pageSetup scale="7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K146"/>
  <sheetViews>
    <sheetView tabSelected="1" zoomScaleNormal="100" zoomScaleSheetLayoutView="115" workbookViewId="0">
      <selection sqref="A1:J1"/>
    </sheetView>
  </sheetViews>
  <sheetFormatPr baseColWidth="10" defaultRowHeight="15" x14ac:dyDescent="0.25"/>
  <cols>
    <col min="1" max="1" width="7.7109375" style="28" customWidth="1"/>
    <col min="2" max="2" width="45.7109375" style="28" customWidth="1"/>
    <col min="3" max="3" width="15.140625" style="28" customWidth="1"/>
    <col min="4" max="4" width="17" style="28" customWidth="1"/>
    <col min="5" max="5" width="16.42578125" style="28" customWidth="1"/>
    <col min="6" max="6" width="15.85546875" style="28" customWidth="1"/>
    <col min="7" max="9" width="15.28515625" style="28" customWidth="1"/>
    <col min="10" max="10" width="15.7109375" style="28" customWidth="1"/>
    <col min="11" max="16384" width="11.42578125" style="28"/>
  </cols>
  <sheetData>
    <row r="1" spans="1:11" s="54" customFormat="1" x14ac:dyDescent="0.25">
      <c r="A1" s="945" t="s">
        <v>167</v>
      </c>
      <c r="B1" s="945"/>
      <c r="C1" s="945"/>
      <c r="D1" s="945"/>
      <c r="E1" s="945"/>
      <c r="F1" s="945"/>
      <c r="G1" s="945"/>
      <c r="H1" s="945"/>
      <c r="I1" s="945"/>
      <c r="J1" s="945"/>
    </row>
    <row r="2" spans="1:11" s="55" customFormat="1" ht="15.75" x14ac:dyDescent="0.25">
      <c r="A2" s="945" t="s">
        <v>157</v>
      </c>
      <c r="B2" s="945"/>
      <c r="C2" s="945"/>
      <c r="D2" s="945"/>
      <c r="E2" s="945"/>
      <c r="F2" s="945"/>
      <c r="G2" s="945"/>
      <c r="H2" s="945"/>
      <c r="I2" s="945"/>
      <c r="J2" s="945"/>
    </row>
    <row r="3" spans="1:11" s="55" customFormat="1" ht="15.75" x14ac:dyDescent="0.25">
      <c r="A3" s="945" t="s">
        <v>327</v>
      </c>
      <c r="B3" s="945"/>
      <c r="C3" s="945"/>
      <c r="D3" s="945"/>
      <c r="E3" s="945"/>
      <c r="F3" s="945"/>
      <c r="G3" s="945"/>
      <c r="H3" s="945"/>
      <c r="I3" s="945"/>
      <c r="J3" s="945"/>
    </row>
    <row r="4" spans="1:11" s="55" customFormat="1" ht="15.75" x14ac:dyDescent="0.25">
      <c r="A4" s="945" t="s">
        <v>555</v>
      </c>
      <c r="B4" s="945"/>
      <c r="C4" s="945"/>
      <c r="D4" s="945"/>
      <c r="E4" s="945"/>
      <c r="F4" s="945"/>
      <c r="G4" s="945"/>
      <c r="H4" s="945"/>
      <c r="I4" s="945"/>
      <c r="J4" s="945"/>
      <c r="K4" s="819"/>
    </row>
    <row r="5" spans="1:11" s="55" customFormat="1" ht="15.75" x14ac:dyDescent="0.25">
      <c r="A5" s="945" t="s">
        <v>1528</v>
      </c>
      <c r="B5" s="945"/>
      <c r="C5" s="945"/>
      <c r="D5" s="945"/>
      <c r="E5" s="945"/>
      <c r="F5" s="945"/>
      <c r="G5" s="945"/>
      <c r="H5" s="945"/>
      <c r="I5" s="945"/>
      <c r="J5" s="945"/>
    </row>
    <row r="6" spans="1:11" s="56" customFormat="1" ht="15.75" thickBot="1" x14ac:dyDescent="0.3">
      <c r="A6" s="946" t="s">
        <v>122</v>
      </c>
      <c r="B6" s="946"/>
      <c r="C6" s="946"/>
      <c r="D6" s="946"/>
      <c r="E6" s="946"/>
      <c r="F6" s="946"/>
      <c r="G6" s="946"/>
      <c r="H6" s="946"/>
      <c r="I6" s="946"/>
      <c r="J6" s="946"/>
    </row>
    <row r="7" spans="1:11" s="96" customFormat="1" ht="53.25" customHeight="1" x14ac:dyDescent="0.25">
      <c r="A7" s="970" t="s">
        <v>327</v>
      </c>
      <c r="B7" s="971"/>
      <c r="C7" s="72" t="s">
        <v>206</v>
      </c>
      <c r="D7" s="95" t="s">
        <v>159</v>
      </c>
      <c r="E7" s="407" t="s">
        <v>207</v>
      </c>
      <c r="F7" s="409" t="s">
        <v>1441</v>
      </c>
      <c r="G7" s="409" t="s">
        <v>1442</v>
      </c>
      <c r="H7" s="123" t="s">
        <v>1443</v>
      </c>
      <c r="I7" s="123" t="s">
        <v>1444</v>
      </c>
      <c r="J7" s="72" t="s">
        <v>321</v>
      </c>
    </row>
    <row r="8" spans="1:11" s="97" customFormat="1" ht="13.5" thickBot="1" x14ac:dyDescent="0.3">
      <c r="A8" s="976"/>
      <c r="B8" s="977"/>
      <c r="C8" s="74" t="s">
        <v>182</v>
      </c>
      <c r="D8" s="73" t="s">
        <v>183</v>
      </c>
      <c r="E8" s="73" t="s">
        <v>161</v>
      </c>
      <c r="F8" s="410" t="s">
        <v>184</v>
      </c>
      <c r="G8" s="410" t="s">
        <v>185</v>
      </c>
      <c r="H8" s="124" t="s">
        <v>1436</v>
      </c>
      <c r="I8" s="124" t="s">
        <v>1437</v>
      </c>
      <c r="J8" s="73" t="s">
        <v>1445</v>
      </c>
    </row>
    <row r="9" spans="1:11" ht="30" customHeight="1" x14ac:dyDescent="0.25">
      <c r="A9" s="98"/>
      <c r="B9" s="77" t="s">
        <v>550</v>
      </c>
      <c r="C9" s="281">
        <v>3876732.16</v>
      </c>
      <c r="D9" s="281">
        <v>133823.29</v>
      </c>
      <c r="E9" s="281">
        <v>4010555.45</v>
      </c>
      <c r="F9" s="281">
        <v>2738241.17</v>
      </c>
      <c r="G9" s="281">
        <v>2738241.17</v>
      </c>
      <c r="H9" s="281">
        <v>1061978.97</v>
      </c>
      <c r="I9" s="281">
        <v>1061978.97</v>
      </c>
      <c r="J9" s="281">
        <v>1272314.2800000003</v>
      </c>
    </row>
    <row r="10" spans="1:11" ht="30" customHeight="1" x14ac:dyDescent="0.25">
      <c r="A10" s="98"/>
      <c r="B10" s="77" t="s">
        <v>551</v>
      </c>
      <c r="C10" s="281">
        <v>391915544.72000003</v>
      </c>
      <c r="D10" s="281">
        <v>249433819.86000001</v>
      </c>
      <c r="E10" s="281">
        <v>641349364.58000004</v>
      </c>
      <c r="F10" s="281">
        <v>305104389.94</v>
      </c>
      <c r="G10" s="281">
        <v>305104389.94</v>
      </c>
      <c r="H10" s="281">
        <v>192583070.67000002</v>
      </c>
      <c r="I10" s="281">
        <v>192583070.67000002</v>
      </c>
      <c r="J10" s="281">
        <v>336244974.64000005</v>
      </c>
    </row>
    <row r="11" spans="1:11" ht="30" customHeight="1" x14ac:dyDescent="0.25">
      <c r="A11" s="98"/>
      <c r="B11" s="77" t="s">
        <v>552</v>
      </c>
      <c r="C11" s="281">
        <v>7290893.6399999997</v>
      </c>
      <c r="D11" s="281">
        <v>172375.52</v>
      </c>
      <c r="E11" s="281">
        <v>7463269.1599999992</v>
      </c>
      <c r="F11" s="281">
        <v>5899805.1699999999</v>
      </c>
      <c r="G11" s="281">
        <v>5899805.1699999999</v>
      </c>
      <c r="H11" s="281">
        <v>2150952.58</v>
      </c>
      <c r="I11" s="281">
        <v>2150952.58</v>
      </c>
      <c r="J11" s="281">
        <v>1563463.9899999993</v>
      </c>
    </row>
    <row r="12" spans="1:11" ht="30" customHeight="1" x14ac:dyDescent="0.25">
      <c r="A12" s="98"/>
      <c r="B12" s="77" t="s">
        <v>553</v>
      </c>
      <c r="C12" s="281">
        <v>5112948.4800000004</v>
      </c>
      <c r="D12" s="281">
        <v>146772.85</v>
      </c>
      <c r="E12" s="281">
        <v>5259721.33</v>
      </c>
      <c r="F12" s="281">
        <v>3877667.42</v>
      </c>
      <c r="G12" s="281">
        <v>3877667.42</v>
      </c>
      <c r="H12" s="281">
        <v>1336212.7799999998</v>
      </c>
      <c r="I12" s="281">
        <v>1336212.7799999998</v>
      </c>
      <c r="J12" s="281">
        <v>1382053.9100000001</v>
      </c>
    </row>
    <row r="13" spans="1:11" ht="30" customHeight="1" x14ac:dyDescent="0.25">
      <c r="A13" s="98"/>
      <c r="B13" s="77"/>
      <c r="C13" s="281"/>
      <c r="D13" s="281"/>
      <c r="E13" s="281"/>
      <c r="F13" s="281"/>
      <c r="G13" s="281"/>
      <c r="H13" s="281"/>
      <c r="I13" s="281"/>
      <c r="J13" s="281"/>
    </row>
    <row r="14" spans="1:11" ht="30" customHeight="1" x14ac:dyDescent="0.25">
      <c r="A14" s="98"/>
      <c r="B14" s="77"/>
      <c r="C14" s="281"/>
      <c r="D14" s="281"/>
      <c r="E14" s="281"/>
      <c r="F14" s="281"/>
      <c r="G14" s="281"/>
      <c r="H14" s="281"/>
      <c r="I14" s="281"/>
      <c r="J14" s="281"/>
    </row>
    <row r="15" spans="1:11" ht="30" customHeight="1" x14ac:dyDescent="0.25">
      <c r="A15" s="98"/>
      <c r="B15" s="77"/>
      <c r="C15" s="281"/>
      <c r="D15" s="281"/>
      <c r="E15" s="281"/>
      <c r="F15" s="281"/>
      <c r="G15" s="281"/>
      <c r="H15" s="281"/>
      <c r="I15" s="281"/>
      <c r="J15" s="281"/>
    </row>
    <row r="16" spans="1:11" ht="30" customHeight="1" x14ac:dyDescent="0.25">
      <c r="A16" s="98"/>
      <c r="B16" s="77"/>
      <c r="C16" s="281"/>
      <c r="D16" s="281"/>
      <c r="E16" s="281"/>
      <c r="F16" s="281"/>
      <c r="G16" s="281"/>
      <c r="H16" s="281"/>
      <c r="I16" s="281"/>
      <c r="J16" s="281"/>
    </row>
    <row r="17" spans="1:10" ht="30" customHeight="1" thickBot="1" x14ac:dyDescent="0.3">
      <c r="A17" s="99"/>
      <c r="B17" s="79"/>
      <c r="C17" s="282"/>
      <c r="D17" s="282"/>
      <c r="E17" s="282"/>
      <c r="F17" s="282"/>
      <c r="G17" s="282"/>
      <c r="H17" s="282"/>
      <c r="I17" s="282"/>
      <c r="J17" s="282"/>
    </row>
    <row r="18" spans="1:10" ht="30" customHeight="1" thickBot="1" x14ac:dyDescent="0.3">
      <c r="A18" s="93"/>
      <c r="B18" s="94" t="s">
        <v>166</v>
      </c>
      <c r="C18" s="282">
        <v>408196119.00000006</v>
      </c>
      <c r="D18" s="282">
        <v>249886791.52000001</v>
      </c>
      <c r="E18" s="283">
        <v>658082910.5200001</v>
      </c>
      <c r="F18" s="284">
        <v>317620103.70000005</v>
      </c>
      <c r="G18" s="284">
        <v>317620103.70000005</v>
      </c>
      <c r="H18" s="284">
        <v>197132215.00000003</v>
      </c>
      <c r="I18" s="284">
        <v>197132215.00000003</v>
      </c>
      <c r="J18" s="284">
        <v>340462806.82000005</v>
      </c>
    </row>
    <row r="19" spans="1:10" x14ac:dyDescent="0.25">
      <c r="C19" s="279"/>
      <c r="D19" s="279"/>
      <c r="E19" s="279"/>
      <c r="F19" s="279"/>
      <c r="G19" s="279"/>
      <c r="H19" s="279"/>
      <c r="I19" s="279"/>
      <c r="J19" s="279"/>
    </row>
    <row r="20" spans="1:10" x14ac:dyDescent="0.25">
      <c r="C20" s="279"/>
      <c r="D20" s="279"/>
      <c r="E20" s="279"/>
      <c r="F20" s="279"/>
      <c r="G20" s="280" t="s">
        <v>401</v>
      </c>
      <c r="H20" s="280"/>
      <c r="I20" s="280"/>
      <c r="J20" s="279"/>
    </row>
    <row r="21" spans="1:10" x14ac:dyDescent="0.25">
      <c r="C21" s="279"/>
      <c r="D21" s="279"/>
      <c r="E21" s="279"/>
      <c r="F21" s="279"/>
      <c r="G21" s="279"/>
      <c r="H21" s="279"/>
      <c r="I21" s="279"/>
      <c r="J21" s="279"/>
    </row>
    <row r="22" spans="1:10" s="54" customFormat="1" x14ac:dyDescent="0.25">
      <c r="A22" s="945" t="s">
        <v>167</v>
      </c>
      <c r="B22" s="945"/>
      <c r="C22" s="945"/>
      <c r="D22" s="945"/>
      <c r="E22" s="945"/>
      <c r="F22" s="945"/>
      <c r="G22" s="945"/>
      <c r="H22" s="945"/>
      <c r="I22" s="945"/>
      <c r="J22" s="945"/>
    </row>
    <row r="23" spans="1:10" s="55" customFormat="1" ht="15.75" x14ac:dyDescent="0.25">
      <c r="A23" s="945" t="s">
        <v>157</v>
      </c>
      <c r="B23" s="945"/>
      <c r="C23" s="945"/>
      <c r="D23" s="945"/>
      <c r="E23" s="945"/>
      <c r="F23" s="945"/>
      <c r="G23" s="945"/>
      <c r="H23" s="945"/>
      <c r="I23" s="945"/>
      <c r="J23" s="945"/>
    </row>
    <row r="24" spans="1:10" s="55" customFormat="1" ht="15.75" x14ac:dyDescent="0.25">
      <c r="A24" s="945" t="s">
        <v>330</v>
      </c>
      <c r="B24" s="945"/>
      <c r="C24" s="945"/>
      <c r="D24" s="945"/>
      <c r="E24" s="945"/>
      <c r="F24" s="945"/>
      <c r="G24" s="945"/>
      <c r="H24" s="945"/>
      <c r="I24" s="945"/>
      <c r="J24" s="945"/>
    </row>
    <row r="25" spans="1:10" s="55" customFormat="1" ht="15.75" x14ac:dyDescent="0.25">
      <c r="A25" s="1000" t="s">
        <v>555</v>
      </c>
      <c r="B25" s="1000"/>
      <c r="C25" s="1000"/>
      <c r="D25" s="1000"/>
      <c r="E25" s="1000"/>
      <c r="F25" s="1000"/>
      <c r="G25" s="1000"/>
      <c r="H25" s="1000"/>
      <c r="I25" s="1000"/>
      <c r="J25" s="1000"/>
    </row>
    <row r="26" spans="1:10" s="55" customFormat="1" ht="15.75" x14ac:dyDescent="0.25">
      <c r="A26" s="945" t="s">
        <v>1528</v>
      </c>
      <c r="B26" s="945"/>
      <c r="C26" s="945"/>
      <c r="D26" s="945"/>
      <c r="E26" s="945"/>
      <c r="F26" s="945"/>
      <c r="G26" s="945"/>
      <c r="H26" s="945"/>
      <c r="I26" s="945"/>
      <c r="J26" s="945"/>
    </row>
    <row r="27" spans="1:10" s="56" customFormat="1" x14ac:dyDescent="0.25">
      <c r="A27" s="997" t="s">
        <v>122</v>
      </c>
      <c r="B27" s="997"/>
      <c r="C27" s="997"/>
      <c r="D27" s="997"/>
      <c r="E27" s="997"/>
      <c r="F27" s="997"/>
      <c r="G27" s="997"/>
      <c r="H27" s="997"/>
      <c r="I27" s="997"/>
      <c r="J27" s="997"/>
    </row>
    <row r="28" spans="1:10" ht="15.75" thickBot="1" x14ac:dyDescent="0.3"/>
    <row r="29" spans="1:10" s="96" customFormat="1" ht="53.25" customHeight="1" x14ac:dyDescent="0.25">
      <c r="A29" s="970" t="s">
        <v>330</v>
      </c>
      <c r="B29" s="971"/>
      <c r="C29" s="72" t="s">
        <v>206</v>
      </c>
      <c r="D29" s="95" t="s">
        <v>159</v>
      </c>
      <c r="E29" s="407" t="s">
        <v>207</v>
      </c>
      <c r="F29" s="123" t="s">
        <v>315</v>
      </c>
      <c r="G29" s="123" t="s">
        <v>316</v>
      </c>
      <c r="H29" s="123" t="s">
        <v>1443</v>
      </c>
      <c r="I29" s="123" t="s">
        <v>1444</v>
      </c>
      <c r="J29" s="72" t="s">
        <v>321</v>
      </c>
    </row>
    <row r="30" spans="1:10" s="97" customFormat="1" ht="13.5" thickBot="1" x14ac:dyDescent="0.3">
      <c r="A30" s="976"/>
      <c r="B30" s="977"/>
      <c r="C30" s="74" t="s">
        <v>182</v>
      </c>
      <c r="D30" s="73" t="s">
        <v>183</v>
      </c>
      <c r="E30" s="73" t="s">
        <v>161</v>
      </c>
      <c r="F30" s="124" t="s">
        <v>184</v>
      </c>
      <c r="G30" s="124" t="s">
        <v>185</v>
      </c>
      <c r="H30" s="124" t="s">
        <v>1436</v>
      </c>
      <c r="I30" s="124" t="s">
        <v>1437</v>
      </c>
      <c r="J30" s="73" t="s">
        <v>320</v>
      </c>
    </row>
    <row r="31" spans="1:10" ht="30" customHeight="1" x14ac:dyDescent="0.25">
      <c r="A31" s="98"/>
      <c r="B31" s="77"/>
      <c r="C31" s="75"/>
      <c r="D31" s="75"/>
      <c r="E31" s="75"/>
      <c r="F31" s="75"/>
      <c r="G31" s="75"/>
      <c r="H31" s="75"/>
      <c r="I31" s="75"/>
      <c r="J31" s="75"/>
    </row>
    <row r="32" spans="1:10" ht="30" customHeight="1" x14ac:dyDescent="0.25">
      <c r="A32" s="98"/>
      <c r="B32" s="77" t="s">
        <v>365</v>
      </c>
      <c r="C32" s="75"/>
      <c r="D32" s="75"/>
      <c r="E32" s="75"/>
      <c r="F32" s="75"/>
      <c r="G32" s="75"/>
      <c r="H32" s="75"/>
      <c r="I32" s="75"/>
      <c r="J32" s="75"/>
    </row>
    <row r="33" spans="1:10" ht="30" customHeight="1" x14ac:dyDescent="0.25">
      <c r="A33" s="98"/>
      <c r="B33" s="77" t="s">
        <v>331</v>
      </c>
      <c r="C33" s="75"/>
      <c r="D33" s="75"/>
      <c r="E33" s="75"/>
      <c r="F33" s="75"/>
      <c r="G33" s="75"/>
      <c r="H33" s="75"/>
      <c r="I33" s="75"/>
      <c r="J33" s="75"/>
    </row>
    <row r="34" spans="1:10" ht="30" customHeight="1" x14ac:dyDescent="0.25">
      <c r="A34" s="98"/>
      <c r="B34" s="77" t="s">
        <v>332</v>
      </c>
      <c r="C34" s="75"/>
      <c r="D34" s="75"/>
      <c r="E34" s="75"/>
      <c r="F34" s="75"/>
      <c r="G34" s="75"/>
      <c r="H34" s="75"/>
      <c r="I34" s="75"/>
      <c r="J34" s="75"/>
    </row>
    <row r="35" spans="1:10" ht="30" customHeight="1" x14ac:dyDescent="0.25">
      <c r="A35" s="98"/>
      <c r="B35" s="77" t="s">
        <v>333</v>
      </c>
      <c r="C35" s="75"/>
      <c r="D35" s="75"/>
      <c r="E35" s="75"/>
      <c r="F35" s="75"/>
      <c r="G35" s="75"/>
      <c r="H35" s="75"/>
      <c r="I35" s="75"/>
      <c r="J35" s="75"/>
    </row>
    <row r="36" spans="1:10" ht="30" customHeight="1" x14ac:dyDescent="0.25">
      <c r="A36" s="98"/>
      <c r="B36" s="77" t="s">
        <v>334</v>
      </c>
      <c r="C36" s="302">
        <v>408196119.00000006</v>
      </c>
      <c r="D36" s="281">
        <v>249886791.52000001</v>
      </c>
      <c r="E36" s="303">
        <v>658082910.5200001</v>
      </c>
      <c r="F36" s="281">
        <v>317620103.70000005</v>
      </c>
      <c r="G36" s="281">
        <v>317620103.70000005</v>
      </c>
      <c r="H36" s="281">
        <v>197132215.00000003</v>
      </c>
      <c r="I36" s="281">
        <v>197132215.00000003</v>
      </c>
      <c r="J36" s="303">
        <v>340462806.82000005</v>
      </c>
    </row>
    <row r="37" spans="1:10" ht="30" customHeight="1" x14ac:dyDescent="0.25">
      <c r="A37" s="98"/>
      <c r="B37" s="77"/>
      <c r="C37" s="75"/>
      <c r="D37" s="75"/>
      <c r="E37" s="75"/>
      <c r="F37" s="75"/>
      <c r="G37" s="75"/>
      <c r="H37" s="75"/>
      <c r="I37" s="75"/>
      <c r="J37" s="75"/>
    </row>
    <row r="38" spans="1:10" ht="30" customHeight="1" x14ac:dyDescent="0.25">
      <c r="A38" s="98"/>
      <c r="B38" s="77"/>
      <c r="C38" s="75"/>
      <c r="D38" s="75"/>
      <c r="E38" s="75"/>
      <c r="F38" s="75"/>
      <c r="G38" s="75"/>
      <c r="H38" s="75"/>
      <c r="I38" s="75"/>
      <c r="J38" s="75"/>
    </row>
    <row r="39" spans="1:10" ht="30" customHeight="1" thickBot="1" x14ac:dyDescent="0.3">
      <c r="A39" s="99"/>
      <c r="B39" s="79"/>
      <c r="C39" s="80"/>
      <c r="D39" s="80"/>
      <c r="E39" s="80"/>
      <c r="F39" s="80"/>
      <c r="G39" s="80"/>
      <c r="H39" s="80"/>
      <c r="I39" s="80"/>
      <c r="J39" s="80"/>
    </row>
    <row r="40" spans="1:10" s="458" customFormat="1" ht="30" customHeight="1" thickBot="1" x14ac:dyDescent="0.3">
      <c r="A40" s="93"/>
      <c r="B40" s="94" t="s">
        <v>166</v>
      </c>
      <c r="C40" s="449">
        <v>408196119.00000006</v>
      </c>
      <c r="D40" s="449">
        <v>249886791.52000001</v>
      </c>
      <c r="E40" s="449">
        <v>658082910.5200001</v>
      </c>
      <c r="F40" s="449">
        <v>317620103.70000005</v>
      </c>
      <c r="G40" s="449">
        <v>317620103.70000005</v>
      </c>
      <c r="H40" s="449">
        <v>197132215.00000003</v>
      </c>
      <c r="I40" s="449">
        <v>197132215.00000003</v>
      </c>
      <c r="J40" s="449">
        <v>340462806.82000005</v>
      </c>
    </row>
    <row r="43" spans="1:10" x14ac:dyDescent="0.25">
      <c r="G43" s="173" t="s">
        <v>402</v>
      </c>
      <c r="H43" s="173"/>
      <c r="I43" s="173"/>
    </row>
    <row r="46" spans="1:10" x14ac:dyDescent="0.25">
      <c r="A46" s="945" t="s">
        <v>167</v>
      </c>
      <c r="B46" s="945"/>
      <c r="C46" s="945"/>
      <c r="D46" s="945"/>
      <c r="E46" s="945"/>
      <c r="F46" s="945"/>
      <c r="G46" s="945"/>
      <c r="H46" s="945"/>
      <c r="I46" s="945"/>
      <c r="J46" s="945"/>
    </row>
    <row r="47" spans="1:10" x14ac:dyDescent="0.25">
      <c r="A47" s="945" t="s">
        <v>157</v>
      </c>
      <c r="B47" s="945"/>
      <c r="C47" s="945"/>
      <c r="D47" s="945"/>
      <c r="E47" s="945"/>
      <c r="F47" s="945"/>
      <c r="G47" s="945"/>
      <c r="H47" s="945"/>
      <c r="I47" s="945"/>
      <c r="J47" s="945"/>
    </row>
    <row r="48" spans="1:10" x14ac:dyDescent="0.25">
      <c r="A48" s="945" t="s">
        <v>335</v>
      </c>
      <c r="B48" s="945"/>
      <c r="C48" s="945"/>
      <c r="D48" s="945"/>
      <c r="E48" s="945"/>
      <c r="F48" s="945"/>
      <c r="G48" s="945"/>
      <c r="H48" s="945"/>
      <c r="I48" s="945"/>
      <c r="J48" s="945"/>
    </row>
    <row r="49" spans="1:10" x14ac:dyDescent="0.25">
      <c r="A49" s="1000" t="s">
        <v>555</v>
      </c>
      <c r="B49" s="1000"/>
      <c r="C49" s="1000"/>
      <c r="D49" s="1000"/>
      <c r="E49" s="1000"/>
      <c r="F49" s="1000"/>
      <c r="G49" s="1000"/>
      <c r="H49" s="1000"/>
      <c r="I49" s="1000"/>
      <c r="J49" s="1000"/>
    </row>
    <row r="50" spans="1:10" x14ac:dyDescent="0.25">
      <c r="A50" s="945" t="s">
        <v>1528</v>
      </c>
      <c r="B50" s="945"/>
      <c r="C50" s="945"/>
      <c r="D50" s="945"/>
      <c r="E50" s="945"/>
      <c r="F50" s="945"/>
      <c r="G50" s="945"/>
      <c r="H50" s="945"/>
      <c r="I50" s="945"/>
      <c r="J50" s="945"/>
    </row>
    <row r="51" spans="1:10" x14ac:dyDescent="0.25">
      <c r="A51" s="997" t="s">
        <v>122</v>
      </c>
      <c r="B51" s="997"/>
      <c r="C51" s="997"/>
      <c r="D51" s="997"/>
      <c r="E51" s="997"/>
      <c r="F51" s="997"/>
      <c r="G51" s="997"/>
      <c r="H51" s="997"/>
      <c r="I51" s="997"/>
      <c r="J51" s="997"/>
    </row>
    <row r="52" spans="1:10" ht="4.5" customHeight="1" thickBot="1" x14ac:dyDescent="0.3"/>
    <row r="53" spans="1:10" ht="38.25" x14ac:dyDescent="0.25">
      <c r="A53" s="970" t="s">
        <v>113</v>
      </c>
      <c r="B53" s="971"/>
      <c r="C53" s="72" t="s">
        <v>206</v>
      </c>
      <c r="D53" s="95" t="s">
        <v>159</v>
      </c>
      <c r="E53" s="407" t="s">
        <v>207</v>
      </c>
      <c r="F53" s="123" t="s">
        <v>315</v>
      </c>
      <c r="G53" s="123" t="s">
        <v>316</v>
      </c>
      <c r="H53" s="123" t="s">
        <v>1443</v>
      </c>
      <c r="I53" s="123" t="s">
        <v>1444</v>
      </c>
      <c r="J53" s="72" t="s">
        <v>321</v>
      </c>
    </row>
    <row r="54" spans="1:10" ht="15.75" thickBot="1" x14ac:dyDescent="0.3">
      <c r="A54" s="976"/>
      <c r="B54" s="977"/>
      <c r="C54" s="74" t="s">
        <v>182</v>
      </c>
      <c r="D54" s="73" t="s">
        <v>183</v>
      </c>
      <c r="E54" s="73" t="s">
        <v>161</v>
      </c>
      <c r="F54" s="124" t="s">
        <v>184</v>
      </c>
      <c r="G54" s="124" t="s">
        <v>185</v>
      </c>
      <c r="H54" s="124" t="s">
        <v>1436</v>
      </c>
      <c r="I54" s="124" t="s">
        <v>1437</v>
      </c>
      <c r="J54" s="73" t="s">
        <v>320</v>
      </c>
    </row>
    <row r="55" spans="1:10" ht="4.5" customHeight="1" x14ac:dyDescent="0.25">
      <c r="A55" s="98"/>
      <c r="B55" s="77"/>
      <c r="C55" s="75"/>
      <c r="D55" s="75"/>
      <c r="E55" s="75"/>
      <c r="F55" s="75"/>
      <c r="G55" s="75"/>
      <c r="H55" s="75"/>
      <c r="I55" s="75"/>
      <c r="J55" s="75"/>
    </row>
    <row r="56" spans="1:10" ht="12" customHeight="1" x14ac:dyDescent="0.25">
      <c r="A56" s="174" t="s">
        <v>336</v>
      </c>
      <c r="B56" s="175"/>
      <c r="C56" s="75"/>
      <c r="D56" s="75"/>
      <c r="E56" s="75"/>
      <c r="F56" s="75"/>
      <c r="G56" s="75"/>
      <c r="H56" s="75"/>
      <c r="I56" s="75"/>
      <c r="J56" s="75"/>
    </row>
    <row r="57" spans="1:10" ht="12" customHeight="1" x14ac:dyDescent="0.25">
      <c r="A57" s="174"/>
      <c r="B57" s="175" t="s">
        <v>337</v>
      </c>
      <c r="C57" s="75"/>
      <c r="D57" s="75"/>
      <c r="E57" s="75"/>
      <c r="F57" s="75"/>
      <c r="G57" s="75"/>
      <c r="H57" s="75"/>
      <c r="I57" s="75"/>
      <c r="J57" s="75"/>
    </row>
    <row r="58" spans="1:10" ht="12" customHeight="1" x14ac:dyDescent="0.25">
      <c r="A58" s="174"/>
      <c r="B58" s="175" t="s">
        <v>338</v>
      </c>
      <c r="C58" s="75"/>
      <c r="D58" s="75"/>
      <c r="E58" s="75"/>
      <c r="F58" s="75"/>
      <c r="G58" s="75"/>
      <c r="H58" s="75"/>
      <c r="I58" s="75"/>
      <c r="J58" s="75"/>
    </row>
    <row r="59" spans="1:10" ht="12" customHeight="1" x14ac:dyDescent="0.25">
      <c r="A59" s="174"/>
      <c r="B59" s="175" t="s">
        <v>340</v>
      </c>
      <c r="C59" s="75"/>
      <c r="D59" s="75"/>
      <c r="E59" s="75"/>
      <c r="F59" s="75"/>
      <c r="G59" s="75"/>
      <c r="H59" s="75"/>
      <c r="I59" s="75"/>
      <c r="J59" s="75"/>
    </row>
    <row r="60" spans="1:10" ht="12" customHeight="1" x14ac:dyDescent="0.25">
      <c r="A60" s="174"/>
      <c r="B60" s="175" t="s">
        <v>339</v>
      </c>
      <c r="C60" s="75"/>
      <c r="D60" s="75"/>
      <c r="E60" s="75"/>
      <c r="F60" s="75"/>
      <c r="G60" s="75"/>
      <c r="H60" s="75"/>
      <c r="I60" s="75"/>
      <c r="J60" s="75"/>
    </row>
    <row r="61" spans="1:10" ht="12" customHeight="1" x14ac:dyDescent="0.25">
      <c r="A61" s="174"/>
      <c r="B61" s="175" t="s">
        <v>341</v>
      </c>
      <c r="C61" s="75"/>
      <c r="D61" s="75"/>
      <c r="E61" s="75"/>
      <c r="F61" s="75"/>
      <c r="G61" s="75"/>
      <c r="H61" s="75"/>
      <c r="I61" s="75"/>
      <c r="J61" s="75"/>
    </row>
    <row r="62" spans="1:10" ht="12" customHeight="1" x14ac:dyDescent="0.25">
      <c r="A62" s="174"/>
      <c r="B62" s="175" t="s">
        <v>342</v>
      </c>
      <c r="C62" s="75"/>
      <c r="D62" s="75"/>
      <c r="E62" s="75"/>
      <c r="F62" s="75"/>
      <c r="G62" s="75"/>
      <c r="H62" s="75"/>
      <c r="I62" s="75"/>
      <c r="J62" s="75"/>
    </row>
    <row r="63" spans="1:10" ht="12" customHeight="1" x14ac:dyDescent="0.25">
      <c r="A63" s="174"/>
      <c r="B63" s="175" t="s">
        <v>343</v>
      </c>
      <c r="C63" s="75"/>
      <c r="D63" s="75"/>
      <c r="E63" s="75"/>
      <c r="F63" s="75"/>
      <c r="G63" s="75"/>
      <c r="H63" s="75"/>
      <c r="I63" s="75"/>
      <c r="J63" s="75"/>
    </row>
    <row r="64" spans="1:10" ht="12" customHeight="1" x14ac:dyDescent="0.25">
      <c r="A64" s="174"/>
      <c r="B64" s="175" t="s">
        <v>344</v>
      </c>
      <c r="C64" s="75"/>
      <c r="D64" s="75"/>
      <c r="E64" s="75"/>
      <c r="F64" s="75"/>
      <c r="G64" s="75"/>
      <c r="H64" s="75"/>
      <c r="I64" s="75"/>
      <c r="J64" s="75"/>
    </row>
    <row r="65" spans="1:10" ht="5.25" customHeight="1" x14ac:dyDescent="0.25">
      <c r="A65" s="174"/>
      <c r="B65" s="175"/>
      <c r="C65" s="75"/>
      <c r="D65" s="75"/>
      <c r="E65" s="75"/>
      <c r="F65" s="75"/>
      <c r="G65" s="75"/>
      <c r="H65" s="75"/>
      <c r="I65" s="75"/>
      <c r="J65" s="75"/>
    </row>
    <row r="66" spans="1:10" ht="12" customHeight="1" x14ac:dyDescent="0.25">
      <c r="A66" s="998" t="s">
        <v>345</v>
      </c>
      <c r="B66" s="999"/>
      <c r="C66" s="75"/>
      <c r="D66" s="75"/>
      <c r="E66" s="75"/>
      <c r="F66" s="75"/>
      <c r="G66" s="75"/>
      <c r="H66" s="75"/>
      <c r="I66" s="75"/>
      <c r="J66" s="75"/>
    </row>
    <row r="67" spans="1:10" ht="12" customHeight="1" x14ac:dyDescent="0.25">
      <c r="A67" s="174"/>
      <c r="B67" s="175" t="s">
        <v>346</v>
      </c>
      <c r="C67" s="75"/>
      <c r="D67" s="75"/>
      <c r="E67" s="75"/>
      <c r="F67" s="75"/>
      <c r="G67" s="75"/>
      <c r="H67" s="75"/>
      <c r="I67" s="75"/>
      <c r="J67" s="75"/>
    </row>
    <row r="68" spans="1:10" ht="12" customHeight="1" x14ac:dyDescent="0.25">
      <c r="A68" s="174"/>
      <c r="B68" s="175" t="s">
        <v>347</v>
      </c>
      <c r="C68" s="75"/>
      <c r="D68" s="75"/>
      <c r="E68" s="75"/>
      <c r="F68" s="75"/>
      <c r="G68" s="75"/>
      <c r="H68" s="75"/>
      <c r="I68" s="75"/>
      <c r="J68" s="75"/>
    </row>
    <row r="69" spans="1:10" ht="12" customHeight="1" x14ac:dyDescent="0.25">
      <c r="A69" s="174"/>
      <c r="B69" s="175" t="s">
        <v>348</v>
      </c>
      <c r="C69" s="75"/>
      <c r="D69" s="75"/>
      <c r="E69" s="75"/>
      <c r="F69" s="75"/>
      <c r="G69" s="75"/>
      <c r="H69" s="75"/>
      <c r="I69" s="75"/>
      <c r="J69" s="75"/>
    </row>
    <row r="70" spans="1:10" ht="12" customHeight="1" x14ac:dyDescent="0.25">
      <c r="A70" s="174"/>
      <c r="B70" s="175" t="s">
        <v>349</v>
      </c>
      <c r="C70" s="462">
        <v>408196119.00000006</v>
      </c>
      <c r="D70" s="303">
        <v>249886791.52000001</v>
      </c>
      <c r="E70" s="303">
        <v>658082910.5200001</v>
      </c>
      <c r="F70" s="303">
        <v>317620103.70000005</v>
      </c>
      <c r="G70" s="303">
        <v>317620103.70000005</v>
      </c>
      <c r="H70" s="303">
        <v>197132215.00000003</v>
      </c>
      <c r="I70" s="303">
        <v>197132215.00000003</v>
      </c>
      <c r="J70" s="303">
        <v>340462806.82000005</v>
      </c>
    </row>
    <row r="71" spans="1:10" ht="12" customHeight="1" x14ac:dyDescent="0.25">
      <c r="A71" s="174"/>
      <c r="B71" s="175" t="s">
        <v>350</v>
      </c>
      <c r="C71" s="75"/>
      <c r="D71" s="75"/>
      <c r="E71" s="75"/>
      <c r="F71" s="75"/>
      <c r="G71" s="75"/>
      <c r="H71" s="75"/>
      <c r="I71" s="75"/>
      <c r="J71" s="75"/>
    </row>
    <row r="72" spans="1:10" ht="12" customHeight="1" x14ac:dyDescent="0.25">
      <c r="A72" s="174"/>
      <c r="B72" s="175" t="s">
        <v>351</v>
      </c>
      <c r="C72" s="75"/>
      <c r="D72" s="75"/>
      <c r="E72" s="75"/>
      <c r="F72" s="75"/>
      <c r="G72" s="75"/>
      <c r="H72" s="75"/>
      <c r="I72" s="75"/>
      <c r="J72" s="75"/>
    </row>
    <row r="73" spans="1:10" ht="12" customHeight="1" x14ac:dyDescent="0.25">
      <c r="A73" s="174"/>
      <c r="B73" s="175" t="s">
        <v>352</v>
      </c>
      <c r="C73" s="75"/>
      <c r="D73" s="75"/>
      <c r="E73" s="75"/>
      <c r="F73" s="75"/>
      <c r="G73" s="75"/>
      <c r="H73" s="75"/>
      <c r="I73" s="75"/>
      <c r="J73" s="75"/>
    </row>
    <row r="74" spans="1:10" ht="3" customHeight="1" x14ac:dyDescent="0.25">
      <c r="A74" s="174"/>
      <c r="B74" s="175"/>
      <c r="C74" s="75"/>
      <c r="D74" s="75"/>
      <c r="E74" s="75"/>
      <c r="F74" s="75"/>
      <c r="G74" s="75"/>
      <c r="H74" s="75"/>
      <c r="I74" s="75"/>
      <c r="J74" s="75"/>
    </row>
    <row r="75" spans="1:10" ht="12" customHeight="1" x14ac:dyDescent="0.25">
      <c r="A75" s="998" t="s">
        <v>353</v>
      </c>
      <c r="B75" s="999"/>
      <c r="C75" s="75"/>
      <c r="D75" s="75"/>
      <c r="E75" s="75"/>
      <c r="F75" s="75"/>
      <c r="G75" s="75"/>
      <c r="H75" s="75"/>
      <c r="I75" s="75"/>
      <c r="J75" s="75"/>
    </row>
    <row r="76" spans="1:10" ht="12" customHeight="1" x14ac:dyDescent="0.25">
      <c r="A76" s="174"/>
      <c r="B76" s="175" t="s">
        <v>354</v>
      </c>
      <c r="C76" s="75"/>
      <c r="D76" s="75"/>
      <c r="E76" s="75"/>
      <c r="F76" s="75"/>
      <c r="G76" s="75"/>
      <c r="H76" s="75"/>
      <c r="I76" s="75"/>
      <c r="J76" s="75"/>
    </row>
    <row r="77" spans="1:10" ht="12" customHeight="1" x14ac:dyDescent="0.25">
      <c r="A77" s="174"/>
      <c r="B77" s="175" t="s">
        <v>355</v>
      </c>
      <c r="C77" s="75"/>
      <c r="D77" s="75"/>
      <c r="E77" s="75"/>
      <c r="F77" s="75"/>
      <c r="G77" s="75"/>
      <c r="H77" s="75"/>
      <c r="I77" s="75"/>
      <c r="J77" s="75"/>
    </row>
    <row r="78" spans="1:10" ht="12" customHeight="1" x14ac:dyDescent="0.25">
      <c r="A78" s="174"/>
      <c r="B78" s="175" t="s">
        <v>404</v>
      </c>
      <c r="C78" s="75"/>
      <c r="D78" s="75"/>
      <c r="E78" s="75"/>
      <c r="F78" s="75"/>
      <c r="G78" s="75"/>
      <c r="H78" s="75"/>
      <c r="I78" s="75"/>
      <c r="J78" s="75"/>
    </row>
    <row r="79" spans="1:10" ht="12" customHeight="1" x14ac:dyDescent="0.25">
      <c r="A79" s="174"/>
      <c r="B79" s="175" t="s">
        <v>366</v>
      </c>
      <c r="C79" s="75"/>
      <c r="D79" s="75"/>
      <c r="E79" s="75"/>
      <c r="F79" s="75"/>
      <c r="G79" s="75"/>
      <c r="H79" s="75"/>
      <c r="I79" s="75"/>
      <c r="J79" s="75"/>
    </row>
    <row r="80" spans="1:10" ht="12" customHeight="1" x14ac:dyDescent="0.25">
      <c r="A80" s="174"/>
      <c r="B80" s="175" t="s">
        <v>356</v>
      </c>
      <c r="C80" s="75"/>
      <c r="D80" s="75"/>
      <c r="E80" s="75"/>
      <c r="F80" s="75"/>
      <c r="G80" s="75"/>
      <c r="H80" s="75"/>
      <c r="I80" s="75"/>
      <c r="J80" s="75"/>
    </row>
    <row r="81" spans="1:10" ht="12" customHeight="1" x14ac:dyDescent="0.25">
      <c r="A81" s="174"/>
      <c r="B81" s="175" t="s">
        <v>405</v>
      </c>
      <c r="C81" s="75"/>
      <c r="D81" s="75"/>
      <c r="E81" s="75"/>
      <c r="F81" s="75"/>
      <c r="G81" s="75"/>
      <c r="H81" s="75"/>
      <c r="I81" s="75"/>
      <c r="J81" s="75"/>
    </row>
    <row r="82" spans="1:10" ht="12" customHeight="1" x14ac:dyDescent="0.25">
      <c r="A82" s="174"/>
      <c r="B82" s="175" t="s">
        <v>357</v>
      </c>
      <c r="C82" s="75"/>
      <c r="D82" s="75"/>
      <c r="E82" s="75"/>
      <c r="F82" s="75"/>
      <c r="G82" s="75"/>
      <c r="H82" s="75"/>
      <c r="I82" s="75"/>
      <c r="J82" s="75"/>
    </row>
    <row r="83" spans="1:10" ht="12" customHeight="1" x14ac:dyDescent="0.25">
      <c r="A83" s="174"/>
      <c r="B83" s="175" t="s">
        <v>358</v>
      </c>
      <c r="C83" s="75"/>
      <c r="D83" s="75"/>
      <c r="E83" s="75"/>
      <c r="F83" s="75"/>
      <c r="G83" s="75"/>
      <c r="H83" s="75"/>
      <c r="I83" s="75"/>
      <c r="J83" s="75"/>
    </row>
    <row r="84" spans="1:10" ht="12" customHeight="1" x14ac:dyDescent="0.25">
      <c r="A84" s="174"/>
      <c r="B84" s="175" t="s">
        <v>359</v>
      </c>
      <c r="C84" s="75"/>
      <c r="D84" s="75"/>
      <c r="E84" s="75"/>
      <c r="F84" s="75"/>
      <c r="G84" s="75"/>
      <c r="H84" s="75"/>
      <c r="I84" s="75"/>
      <c r="J84" s="75"/>
    </row>
    <row r="85" spans="1:10" ht="3" customHeight="1" x14ac:dyDescent="0.25">
      <c r="A85" s="174"/>
      <c r="B85" s="175"/>
      <c r="C85" s="75"/>
      <c r="D85" s="75"/>
      <c r="E85" s="75"/>
      <c r="F85" s="75"/>
      <c r="G85" s="75"/>
      <c r="H85" s="75"/>
      <c r="I85" s="75"/>
      <c r="J85" s="75"/>
    </row>
    <row r="86" spans="1:10" ht="12" customHeight="1" x14ac:dyDescent="0.25">
      <c r="A86" s="998" t="s">
        <v>360</v>
      </c>
      <c r="B86" s="999"/>
      <c r="C86" s="75"/>
      <c r="D86" s="75"/>
      <c r="E86" s="75"/>
      <c r="F86" s="75"/>
      <c r="G86" s="75"/>
      <c r="H86" s="75"/>
      <c r="I86" s="75"/>
      <c r="J86" s="75"/>
    </row>
    <row r="87" spans="1:10" ht="12" customHeight="1" x14ac:dyDescent="0.25">
      <c r="A87" s="174"/>
      <c r="B87" s="176" t="s">
        <v>361</v>
      </c>
      <c r="C87" s="75"/>
      <c r="D87" s="75"/>
      <c r="E87" s="75"/>
      <c r="F87" s="75"/>
      <c r="G87" s="75"/>
      <c r="H87" s="75"/>
      <c r="I87" s="75"/>
      <c r="J87" s="75"/>
    </row>
    <row r="88" spans="1:10" ht="25.5" customHeight="1" x14ac:dyDescent="0.25">
      <c r="A88" s="174"/>
      <c r="B88" s="176" t="s">
        <v>362</v>
      </c>
      <c r="C88" s="75"/>
      <c r="D88" s="75"/>
      <c r="E88" s="75"/>
      <c r="F88" s="75"/>
      <c r="G88" s="75"/>
      <c r="H88" s="75"/>
      <c r="I88" s="75"/>
      <c r="J88" s="75"/>
    </row>
    <row r="89" spans="1:10" ht="12" customHeight="1" x14ac:dyDescent="0.25">
      <c r="A89" s="174"/>
      <c r="B89" s="175" t="s">
        <v>363</v>
      </c>
      <c r="C89" s="75"/>
      <c r="D89" s="75"/>
      <c r="E89" s="75"/>
      <c r="F89" s="75"/>
      <c r="G89" s="75"/>
      <c r="H89" s="75"/>
      <c r="I89" s="75"/>
      <c r="J89" s="75"/>
    </row>
    <row r="90" spans="1:10" ht="12" customHeight="1" thickBot="1" x14ac:dyDescent="0.3">
      <c r="A90" s="174"/>
      <c r="B90" s="175" t="s">
        <v>364</v>
      </c>
      <c r="C90" s="75"/>
      <c r="D90" s="75"/>
      <c r="E90" s="75"/>
      <c r="F90" s="75"/>
      <c r="G90" s="75"/>
      <c r="H90" s="75"/>
      <c r="I90" s="75"/>
      <c r="J90" s="75"/>
    </row>
    <row r="91" spans="1:10" s="458" customFormat="1" ht="13.5" thickBot="1" x14ac:dyDescent="0.3">
      <c r="A91" s="459"/>
      <c r="B91" s="460" t="s">
        <v>166</v>
      </c>
      <c r="C91" s="461">
        <v>408196119.00000006</v>
      </c>
      <c r="D91" s="461">
        <v>249886791.52000001</v>
      </c>
      <c r="E91" s="461">
        <v>658082910.5200001</v>
      </c>
      <c r="F91" s="461">
        <v>317620103.70000005</v>
      </c>
      <c r="G91" s="461">
        <v>317620103.70000005</v>
      </c>
      <c r="H91" s="461">
        <v>197132215.00000003</v>
      </c>
      <c r="I91" s="461">
        <v>197132215.00000003</v>
      </c>
      <c r="J91" s="461">
        <v>340462806.82000005</v>
      </c>
    </row>
    <row r="93" spans="1:10" x14ac:dyDescent="0.25">
      <c r="G93" s="173" t="s">
        <v>400</v>
      </c>
      <c r="H93" s="173"/>
      <c r="I93" s="173"/>
    </row>
    <row r="94" spans="1:10" x14ac:dyDescent="0.25">
      <c r="A94" s="945" t="s">
        <v>167</v>
      </c>
      <c r="B94" s="945"/>
      <c r="C94" s="945"/>
      <c r="D94" s="945"/>
      <c r="E94" s="945"/>
      <c r="F94" s="945"/>
      <c r="G94" s="945"/>
      <c r="H94" s="945"/>
      <c r="I94" s="945"/>
      <c r="J94" s="945"/>
    </row>
    <row r="95" spans="1:10" x14ac:dyDescent="0.25">
      <c r="A95" s="945" t="s">
        <v>368</v>
      </c>
      <c r="B95" s="945"/>
      <c r="C95" s="945"/>
      <c r="D95" s="945"/>
      <c r="E95" s="945"/>
      <c r="F95" s="945"/>
      <c r="G95" s="945"/>
      <c r="H95" s="945"/>
      <c r="I95" s="945"/>
      <c r="J95" s="945"/>
    </row>
    <row r="96" spans="1:10" x14ac:dyDescent="0.25">
      <c r="A96" s="1000" t="s">
        <v>555</v>
      </c>
      <c r="B96" s="1000"/>
      <c r="C96" s="1000"/>
      <c r="D96" s="1000"/>
      <c r="E96" s="1000"/>
      <c r="F96" s="1000"/>
      <c r="G96" s="1000"/>
      <c r="H96" s="1000"/>
      <c r="I96" s="1000"/>
      <c r="J96" s="1000"/>
    </row>
    <row r="97" spans="1:10" x14ac:dyDescent="0.25">
      <c r="A97" s="945" t="s">
        <v>1528</v>
      </c>
      <c r="B97" s="945"/>
      <c r="C97" s="945"/>
      <c r="D97" s="945"/>
      <c r="E97" s="945"/>
      <c r="F97" s="945"/>
      <c r="G97" s="945"/>
      <c r="H97" s="945"/>
      <c r="I97" s="945"/>
      <c r="J97" s="945"/>
    </row>
    <row r="98" spans="1:10" x14ac:dyDescent="0.25">
      <c r="A98" s="997" t="s">
        <v>122</v>
      </c>
      <c r="B98" s="997"/>
      <c r="C98" s="997"/>
      <c r="D98" s="997"/>
      <c r="E98" s="997"/>
      <c r="F98" s="997"/>
      <c r="G98" s="997"/>
      <c r="H98" s="997"/>
      <c r="I98" s="997"/>
      <c r="J98" s="997"/>
    </row>
    <row r="99" spans="1:10" ht="6" customHeight="1" thickBot="1" x14ac:dyDescent="0.3"/>
    <row r="100" spans="1:10" ht="38.25" x14ac:dyDescent="0.25">
      <c r="A100" s="970" t="s">
        <v>113</v>
      </c>
      <c r="B100" s="971"/>
      <c r="C100" s="72" t="s">
        <v>206</v>
      </c>
      <c r="D100" s="95" t="s">
        <v>159</v>
      </c>
      <c r="E100" s="407" t="s">
        <v>207</v>
      </c>
      <c r="F100" s="123" t="s">
        <v>315</v>
      </c>
      <c r="G100" s="123" t="s">
        <v>316</v>
      </c>
      <c r="H100" s="123" t="s">
        <v>1443</v>
      </c>
      <c r="I100" s="123" t="s">
        <v>1444</v>
      </c>
      <c r="J100" s="72" t="s">
        <v>321</v>
      </c>
    </row>
    <row r="101" spans="1:10" ht="15.75" thickBot="1" x14ac:dyDescent="0.3">
      <c r="A101" s="976"/>
      <c r="B101" s="977"/>
      <c r="C101" s="74" t="s">
        <v>182</v>
      </c>
      <c r="D101" s="73" t="s">
        <v>183</v>
      </c>
      <c r="E101" s="73" t="s">
        <v>161</v>
      </c>
      <c r="F101" s="124" t="s">
        <v>184</v>
      </c>
      <c r="G101" s="124" t="s">
        <v>185</v>
      </c>
      <c r="H101" s="124" t="s">
        <v>1436</v>
      </c>
      <c r="I101" s="124" t="s">
        <v>1437</v>
      </c>
      <c r="J101" s="73" t="s">
        <v>320</v>
      </c>
    </row>
    <row r="102" spans="1:10" ht="4.5" customHeight="1" x14ac:dyDescent="0.25">
      <c r="A102" s="98"/>
      <c r="B102" s="77"/>
      <c r="C102" s="75"/>
      <c r="D102" s="75"/>
      <c r="E102" s="75"/>
      <c r="F102" s="75"/>
      <c r="G102" s="75"/>
      <c r="H102" s="75"/>
      <c r="I102" s="75"/>
      <c r="J102" s="75"/>
    </row>
    <row r="103" spans="1:10" x14ac:dyDescent="0.25">
      <c r="A103" s="174" t="s">
        <v>367</v>
      </c>
      <c r="B103" s="175"/>
      <c r="C103" s="75"/>
      <c r="D103" s="75"/>
      <c r="E103" s="75"/>
      <c r="F103" s="75"/>
      <c r="G103" s="75"/>
      <c r="H103" s="75"/>
      <c r="I103" s="75"/>
      <c r="J103" s="75"/>
    </row>
    <row r="104" spans="1:10" ht="13.5" customHeight="1" x14ac:dyDescent="0.25">
      <c r="A104" s="179" t="s">
        <v>369</v>
      </c>
      <c r="B104" s="180"/>
      <c r="C104" s="182"/>
      <c r="D104" s="182"/>
      <c r="E104" s="182"/>
      <c r="F104" s="182"/>
      <c r="G104" s="182"/>
      <c r="H104" s="182"/>
      <c r="I104" s="182"/>
      <c r="J104" s="182"/>
    </row>
    <row r="105" spans="1:10" ht="14.25" customHeight="1" x14ac:dyDescent="0.25">
      <c r="A105" s="181"/>
      <c r="B105" s="180" t="s">
        <v>370</v>
      </c>
      <c r="C105" s="182"/>
      <c r="D105" s="182"/>
      <c r="E105" s="182"/>
      <c r="F105" s="182"/>
      <c r="G105" s="182"/>
      <c r="H105" s="182"/>
      <c r="I105" s="182"/>
      <c r="J105" s="182"/>
    </row>
    <row r="106" spans="1:10" ht="14.25" customHeight="1" x14ac:dyDescent="0.25">
      <c r="A106" s="181"/>
      <c r="B106" s="180" t="s">
        <v>371</v>
      </c>
      <c r="C106" s="75"/>
      <c r="D106" s="75"/>
      <c r="E106" s="75"/>
      <c r="F106" s="75"/>
      <c r="G106" s="75"/>
      <c r="H106" s="75"/>
      <c r="I106" s="75"/>
      <c r="J106" s="75"/>
    </row>
    <row r="107" spans="1:10" ht="14.25" customHeight="1" x14ac:dyDescent="0.25">
      <c r="A107" s="181"/>
      <c r="B107" s="180" t="s">
        <v>372</v>
      </c>
      <c r="C107" s="75"/>
      <c r="D107" s="75"/>
      <c r="E107" s="75"/>
      <c r="F107" s="75"/>
      <c r="G107" s="75"/>
      <c r="H107" s="75"/>
      <c r="I107" s="75"/>
      <c r="J107" s="75"/>
    </row>
    <row r="108" spans="1:10" ht="12.75" customHeight="1" x14ac:dyDescent="0.25">
      <c r="A108" s="179" t="s">
        <v>373</v>
      </c>
      <c r="B108" s="180"/>
      <c r="C108" s="182"/>
      <c r="D108" s="182"/>
      <c r="E108" s="182"/>
      <c r="F108" s="182"/>
      <c r="G108" s="182"/>
      <c r="H108" s="182"/>
      <c r="I108" s="182"/>
      <c r="J108" s="182"/>
    </row>
    <row r="109" spans="1:10" ht="13.5" customHeight="1" x14ac:dyDescent="0.25">
      <c r="A109" s="181"/>
      <c r="B109" s="180" t="s">
        <v>374</v>
      </c>
      <c r="C109" s="182"/>
      <c r="D109" s="182"/>
      <c r="E109" s="182"/>
      <c r="F109" s="182"/>
      <c r="G109" s="182"/>
      <c r="H109" s="182"/>
      <c r="I109" s="182"/>
      <c r="J109" s="182"/>
    </row>
    <row r="110" spans="1:10" ht="13.5" customHeight="1" x14ac:dyDescent="0.25">
      <c r="A110" s="181"/>
      <c r="B110" s="180" t="s">
        <v>375</v>
      </c>
      <c r="C110" s="75"/>
      <c r="D110" s="75"/>
      <c r="E110" s="75"/>
      <c r="F110" s="75"/>
      <c r="G110" s="75"/>
      <c r="H110" s="75"/>
      <c r="I110" s="75"/>
      <c r="J110" s="75"/>
    </row>
    <row r="111" spans="1:10" ht="13.5" customHeight="1" x14ac:dyDescent="0.25">
      <c r="A111" s="181"/>
      <c r="B111" s="180" t="s">
        <v>376</v>
      </c>
      <c r="C111" s="301">
        <v>400905225.36000007</v>
      </c>
      <c r="D111" s="301">
        <v>249714416</v>
      </c>
      <c r="E111" s="301">
        <v>650619641.36000013</v>
      </c>
      <c r="F111" s="301">
        <v>311720298.53000003</v>
      </c>
      <c r="G111" s="301">
        <v>311720298.53000003</v>
      </c>
      <c r="H111" s="301">
        <v>194981262.42000002</v>
      </c>
      <c r="I111" s="301">
        <v>194981262.42000002</v>
      </c>
      <c r="J111" s="301">
        <v>338899342.83000004</v>
      </c>
    </row>
    <row r="112" spans="1:10" ht="13.5" customHeight="1" x14ac:dyDescent="0.25">
      <c r="A112" s="181"/>
      <c r="B112" s="180" t="s">
        <v>377</v>
      </c>
      <c r="C112" s="75"/>
      <c r="D112" s="75"/>
      <c r="E112" s="75"/>
      <c r="F112" s="75"/>
      <c r="G112" s="75"/>
      <c r="H112" s="75"/>
      <c r="I112" s="75"/>
      <c r="J112" s="75"/>
    </row>
    <row r="113" spans="1:10" ht="13.5" customHeight="1" x14ac:dyDescent="0.25">
      <c r="A113" s="181"/>
      <c r="B113" s="180" t="s">
        <v>378</v>
      </c>
      <c r="C113" s="75"/>
      <c r="D113" s="75"/>
      <c r="E113" s="75"/>
      <c r="F113" s="75"/>
      <c r="G113" s="75"/>
      <c r="H113" s="75"/>
      <c r="I113" s="75"/>
      <c r="J113" s="75"/>
    </row>
    <row r="114" spans="1:10" ht="13.5" customHeight="1" x14ac:dyDescent="0.25">
      <c r="A114" s="181"/>
      <c r="B114" s="180" t="s">
        <v>379</v>
      </c>
      <c r="C114" s="75"/>
      <c r="D114" s="75"/>
      <c r="E114" s="75"/>
      <c r="F114" s="75"/>
      <c r="G114" s="75"/>
      <c r="H114" s="75"/>
      <c r="I114" s="75"/>
      <c r="J114" s="75"/>
    </row>
    <row r="115" spans="1:10" ht="13.5" customHeight="1" x14ac:dyDescent="0.25">
      <c r="A115" s="181"/>
      <c r="B115" s="180" t="s">
        <v>380</v>
      </c>
      <c r="C115" s="75"/>
      <c r="D115" s="75"/>
      <c r="E115" s="75"/>
      <c r="F115" s="75"/>
      <c r="G115" s="75"/>
      <c r="H115" s="75"/>
      <c r="I115" s="75"/>
      <c r="J115" s="75"/>
    </row>
    <row r="116" spans="1:10" ht="13.5" customHeight="1" x14ac:dyDescent="0.25">
      <c r="A116" s="181"/>
      <c r="B116" s="180" t="s">
        <v>381</v>
      </c>
      <c r="C116" s="75"/>
      <c r="D116" s="75"/>
      <c r="E116" s="75"/>
      <c r="F116" s="75"/>
      <c r="G116" s="75"/>
      <c r="H116" s="75"/>
      <c r="I116" s="75"/>
      <c r="J116" s="75"/>
    </row>
    <row r="117" spans="1:10" ht="12.75" customHeight="1" x14ac:dyDescent="0.25">
      <c r="A117" s="179" t="s">
        <v>382</v>
      </c>
      <c r="B117" s="180"/>
      <c r="C117" s="182"/>
      <c r="D117" s="182"/>
      <c r="E117" s="182"/>
      <c r="F117" s="182"/>
      <c r="G117" s="182"/>
      <c r="H117" s="182"/>
      <c r="I117" s="182"/>
      <c r="J117" s="182"/>
    </row>
    <row r="118" spans="1:10" ht="13.5" customHeight="1" x14ac:dyDescent="0.25">
      <c r="A118" s="181"/>
      <c r="B118" s="180" t="s">
        <v>383</v>
      </c>
      <c r="C118" s="301">
        <v>7290893.6399999997</v>
      </c>
      <c r="D118" s="301">
        <v>172375.52</v>
      </c>
      <c r="E118" s="301">
        <v>7463269.1599999992</v>
      </c>
      <c r="F118" s="301">
        <v>5899805.1699999999</v>
      </c>
      <c r="G118" s="301">
        <v>5899805.1699999999</v>
      </c>
      <c r="H118" s="301">
        <v>2150952.58</v>
      </c>
      <c r="I118" s="301">
        <v>2150952.58</v>
      </c>
      <c r="J118" s="301">
        <v>1563463.9899999993</v>
      </c>
    </row>
    <row r="119" spans="1:10" ht="13.5" customHeight="1" x14ac:dyDescent="0.25">
      <c r="A119" s="181"/>
      <c r="B119" s="180" t="s">
        <v>384</v>
      </c>
      <c r="C119" s="75"/>
      <c r="D119" s="75"/>
      <c r="E119" s="75"/>
      <c r="F119" s="75"/>
      <c r="G119" s="75"/>
      <c r="H119" s="75"/>
      <c r="I119" s="75"/>
      <c r="J119" s="75"/>
    </row>
    <row r="120" spans="1:10" ht="13.5" customHeight="1" x14ac:dyDescent="0.25">
      <c r="A120" s="181"/>
      <c r="B120" s="180" t="s">
        <v>385</v>
      </c>
      <c r="C120" s="75"/>
      <c r="D120" s="75"/>
      <c r="E120" s="75"/>
      <c r="F120" s="75"/>
      <c r="G120" s="75"/>
      <c r="H120" s="75"/>
      <c r="I120" s="75"/>
      <c r="J120" s="75"/>
    </row>
    <row r="121" spans="1:10" ht="11.25" customHeight="1" x14ac:dyDescent="0.25">
      <c r="A121" s="179" t="s">
        <v>386</v>
      </c>
      <c r="B121" s="180"/>
      <c r="C121" s="182"/>
      <c r="D121" s="182"/>
      <c r="E121" s="182"/>
      <c r="F121" s="182"/>
      <c r="G121" s="182"/>
      <c r="H121" s="182"/>
      <c r="I121" s="182"/>
      <c r="J121" s="182"/>
    </row>
    <row r="122" spans="1:10" ht="13.5" customHeight="1" x14ac:dyDescent="0.25">
      <c r="A122" s="181"/>
      <c r="B122" s="180" t="s">
        <v>387</v>
      </c>
      <c r="C122" s="75"/>
      <c r="D122" s="75"/>
      <c r="E122" s="75"/>
      <c r="F122" s="75"/>
      <c r="G122" s="75"/>
      <c r="H122" s="75"/>
      <c r="I122" s="75"/>
      <c r="J122" s="75"/>
    </row>
    <row r="123" spans="1:10" ht="13.5" customHeight="1" x14ac:dyDescent="0.25">
      <c r="A123" s="181"/>
      <c r="B123" s="180" t="s">
        <v>388</v>
      </c>
      <c r="C123" s="75"/>
      <c r="D123" s="75"/>
      <c r="E123" s="75"/>
      <c r="F123" s="75"/>
      <c r="G123" s="75"/>
      <c r="H123" s="75"/>
      <c r="I123" s="75"/>
      <c r="J123" s="75"/>
    </row>
    <row r="124" spans="1:10" ht="12.75" customHeight="1" x14ac:dyDescent="0.25">
      <c r="A124" s="179" t="s">
        <v>389</v>
      </c>
      <c r="B124" s="180"/>
      <c r="C124" s="182"/>
      <c r="D124" s="182"/>
      <c r="E124" s="182"/>
      <c r="F124" s="182"/>
      <c r="G124" s="182"/>
      <c r="H124" s="182"/>
      <c r="I124" s="182"/>
      <c r="J124" s="182"/>
    </row>
    <row r="125" spans="1:10" ht="13.5" customHeight="1" x14ac:dyDescent="0.25">
      <c r="A125" s="181"/>
      <c r="B125" s="180" t="s">
        <v>390</v>
      </c>
      <c r="C125" s="75"/>
      <c r="D125" s="75"/>
      <c r="E125" s="75"/>
      <c r="F125" s="75"/>
      <c r="G125" s="75"/>
      <c r="H125" s="75"/>
      <c r="I125" s="75"/>
      <c r="J125" s="75"/>
    </row>
    <row r="126" spans="1:10" ht="13.5" customHeight="1" x14ac:dyDescent="0.25">
      <c r="A126" s="181"/>
      <c r="B126" s="180" t="s">
        <v>391</v>
      </c>
      <c r="C126" s="75"/>
      <c r="D126" s="75"/>
      <c r="E126" s="75"/>
      <c r="F126" s="75"/>
      <c r="G126" s="75"/>
      <c r="H126" s="75"/>
      <c r="I126" s="75"/>
      <c r="J126" s="75"/>
    </row>
    <row r="127" spans="1:10" ht="13.5" customHeight="1" x14ac:dyDescent="0.25">
      <c r="A127" s="181"/>
      <c r="B127" s="180" t="s">
        <v>392</v>
      </c>
      <c r="C127" s="75"/>
      <c r="D127" s="75"/>
      <c r="E127" s="75"/>
      <c r="F127" s="75"/>
      <c r="G127" s="75"/>
      <c r="H127" s="75"/>
      <c r="I127" s="75"/>
      <c r="J127" s="75"/>
    </row>
    <row r="128" spans="1:10" ht="13.5" customHeight="1" x14ac:dyDescent="0.25">
      <c r="A128" s="181"/>
      <c r="B128" s="180" t="s">
        <v>393</v>
      </c>
      <c r="C128" s="75"/>
      <c r="D128" s="75"/>
      <c r="E128" s="75"/>
      <c r="F128" s="75"/>
      <c r="G128" s="75"/>
      <c r="H128" s="75"/>
      <c r="I128" s="75"/>
      <c r="J128" s="75"/>
    </row>
    <row r="129" spans="1:10" x14ac:dyDescent="0.25">
      <c r="A129" s="179" t="s">
        <v>394</v>
      </c>
      <c r="B129" s="180"/>
      <c r="C129" s="182"/>
      <c r="D129" s="182"/>
      <c r="E129" s="182"/>
      <c r="F129" s="182"/>
      <c r="G129" s="182"/>
      <c r="H129" s="182"/>
      <c r="I129" s="182"/>
      <c r="J129" s="182"/>
    </row>
    <row r="130" spans="1:10" ht="12.75" customHeight="1" x14ac:dyDescent="0.25">
      <c r="A130" s="181"/>
      <c r="B130" s="180" t="s">
        <v>395</v>
      </c>
      <c r="C130" s="75"/>
      <c r="D130" s="75"/>
      <c r="E130" s="75"/>
      <c r="F130" s="75"/>
      <c r="G130" s="75"/>
      <c r="H130" s="75"/>
      <c r="I130" s="75"/>
      <c r="J130" s="75"/>
    </row>
    <row r="131" spans="1:10" x14ac:dyDescent="0.25">
      <c r="A131" s="179" t="s">
        <v>396</v>
      </c>
      <c r="B131" s="180"/>
      <c r="C131" s="182"/>
      <c r="D131" s="182"/>
      <c r="E131" s="182"/>
      <c r="F131" s="182"/>
      <c r="G131" s="182"/>
      <c r="H131" s="182"/>
      <c r="I131" s="182"/>
      <c r="J131" s="182"/>
    </row>
    <row r="132" spans="1:10" x14ac:dyDescent="0.25">
      <c r="A132" s="179" t="s">
        <v>397</v>
      </c>
      <c r="B132" s="180"/>
      <c r="C132" s="182"/>
      <c r="D132" s="182"/>
      <c r="E132" s="182"/>
      <c r="F132" s="182"/>
      <c r="G132" s="182"/>
      <c r="H132" s="182"/>
      <c r="I132" s="182"/>
      <c r="J132" s="182"/>
    </row>
    <row r="133" spans="1:10" ht="15.75" thickBot="1" x14ac:dyDescent="0.3">
      <c r="A133" s="179" t="s">
        <v>398</v>
      </c>
      <c r="B133" s="180"/>
      <c r="C133" s="182"/>
      <c r="D133" s="182"/>
      <c r="E133" s="182"/>
      <c r="F133" s="182"/>
      <c r="G133" s="182"/>
      <c r="H133" s="182"/>
      <c r="I133" s="182"/>
      <c r="J133" s="182"/>
    </row>
    <row r="134" spans="1:10" ht="15.75" thickBot="1" x14ac:dyDescent="0.3">
      <c r="A134" s="177"/>
      <c r="B134" s="178" t="s">
        <v>166</v>
      </c>
      <c r="C134" s="304">
        <v>408196119.00000006</v>
      </c>
      <c r="D134" s="304">
        <v>249886791.52000001</v>
      </c>
      <c r="E134" s="304">
        <v>658082910.5200001</v>
      </c>
      <c r="F134" s="304">
        <v>317620103.70000005</v>
      </c>
      <c r="G134" s="304">
        <v>317620103.70000005</v>
      </c>
      <c r="H134" s="304">
        <v>197132215.00000003</v>
      </c>
      <c r="I134" s="304">
        <v>197132215.00000003</v>
      </c>
      <c r="J134" s="304">
        <v>340462806.82000005</v>
      </c>
    </row>
    <row r="136" spans="1:10" x14ac:dyDescent="0.25">
      <c r="G136" s="173" t="s">
        <v>399</v>
      </c>
      <c r="H136" s="173"/>
      <c r="I136" s="173"/>
    </row>
    <row r="142" spans="1:10" x14ac:dyDescent="0.2">
      <c r="B142" s="823" t="s">
        <v>1964</v>
      </c>
      <c r="C142" s="824" t="s">
        <v>1960</v>
      </c>
    </row>
    <row r="143" spans="1:10" x14ac:dyDescent="0.2">
      <c r="B143" s="823" t="s">
        <v>1961</v>
      </c>
      <c r="C143" s="824" t="s">
        <v>1962</v>
      </c>
    </row>
    <row r="144" spans="1:10" x14ac:dyDescent="0.2">
      <c r="B144" s="826"/>
      <c r="C144" s="825"/>
    </row>
    <row r="145" spans="2:3" x14ac:dyDescent="0.2">
      <c r="B145" s="821" t="s">
        <v>1963</v>
      </c>
      <c r="C145" s="825"/>
    </row>
    <row r="146" spans="2:3" x14ac:dyDescent="0.2">
      <c r="B146" s="822" t="s">
        <v>1965</v>
      </c>
      <c r="C146" s="825"/>
    </row>
  </sheetData>
  <mergeCells count="34">
    <mergeCell ref="A7:B7"/>
    <mergeCell ref="A8:B8"/>
    <mergeCell ref="A1:J1"/>
    <mergeCell ref="A2:J2"/>
    <mergeCell ref="A3:J3"/>
    <mergeCell ref="A5:J5"/>
    <mergeCell ref="A6:J6"/>
    <mergeCell ref="A4:J4"/>
    <mergeCell ref="A29:B29"/>
    <mergeCell ref="A30:B30"/>
    <mergeCell ref="A22:J22"/>
    <mergeCell ref="A23:J23"/>
    <mergeCell ref="A24:J24"/>
    <mergeCell ref="A25:J25"/>
    <mergeCell ref="A26:J26"/>
    <mergeCell ref="A27:J27"/>
    <mergeCell ref="A54:B54"/>
    <mergeCell ref="A46:J46"/>
    <mergeCell ref="A47:J47"/>
    <mergeCell ref="A66:B66"/>
    <mergeCell ref="A75:B75"/>
    <mergeCell ref="A48:J48"/>
    <mergeCell ref="A49:J49"/>
    <mergeCell ref="A50:J50"/>
    <mergeCell ref="A51:J51"/>
    <mergeCell ref="A53:B53"/>
    <mergeCell ref="A97:J97"/>
    <mergeCell ref="A98:J98"/>
    <mergeCell ref="A100:B100"/>
    <mergeCell ref="A101:B101"/>
    <mergeCell ref="A86:B86"/>
    <mergeCell ref="A94:J94"/>
    <mergeCell ref="A95:J95"/>
    <mergeCell ref="A96:J96"/>
  </mergeCells>
  <pageMargins left="0.55118110236220474" right="0.27559055118110237" top="0.19685039370078741" bottom="0.43307086614173229" header="0.31496062992125984" footer="0.31496062992125984"/>
  <pageSetup scale="7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pageSetUpPr fitToPage="1"/>
  </sheetPr>
  <dimension ref="A1:D51"/>
  <sheetViews>
    <sheetView workbookViewId="0">
      <selection activeCell="D6" sqref="D6:D38"/>
    </sheetView>
  </sheetViews>
  <sheetFormatPr baseColWidth="10" defaultRowHeight="14.25" x14ac:dyDescent="0.25"/>
  <cols>
    <col min="1" max="1" width="1.42578125" style="23" customWidth="1"/>
    <col min="2" max="2" width="51.7109375" style="23" customWidth="1"/>
    <col min="3" max="3" width="30.85546875" style="23" customWidth="1"/>
    <col min="4" max="4" width="32.7109375" style="23" customWidth="1"/>
    <col min="5" max="16384" width="11.42578125" style="23"/>
  </cols>
  <sheetData>
    <row r="1" spans="1:4" s="54" customFormat="1" ht="15" x14ac:dyDescent="0.25">
      <c r="A1" s="945" t="s">
        <v>167</v>
      </c>
      <c r="B1" s="945"/>
      <c r="C1" s="945"/>
      <c r="D1" s="945"/>
    </row>
    <row r="2" spans="1:4" s="55" customFormat="1" ht="15.75" x14ac:dyDescent="0.25">
      <c r="A2" s="945" t="s">
        <v>257</v>
      </c>
      <c r="B2" s="945"/>
      <c r="C2" s="945"/>
      <c r="D2" s="945"/>
    </row>
    <row r="3" spans="1:4" s="55" customFormat="1" ht="15.75" x14ac:dyDescent="0.25">
      <c r="A3" s="945" t="s">
        <v>555</v>
      </c>
      <c r="B3" s="945"/>
      <c r="C3" s="945"/>
      <c r="D3" s="945"/>
    </row>
    <row r="4" spans="1:4" s="55" customFormat="1" ht="15.75" x14ac:dyDescent="0.25">
      <c r="A4" s="945" t="s">
        <v>1529</v>
      </c>
      <c r="B4" s="945"/>
      <c r="C4" s="945"/>
      <c r="D4" s="945"/>
    </row>
    <row r="5" spans="1:4" s="56" customFormat="1" ht="15.75" thickBot="1" x14ac:dyDescent="0.3">
      <c r="A5" s="946" t="s">
        <v>122</v>
      </c>
      <c r="B5" s="946"/>
      <c r="C5" s="946"/>
      <c r="D5" s="946"/>
    </row>
    <row r="6" spans="1:4" s="52" customFormat="1" ht="27" customHeight="1" thickBot="1" x14ac:dyDescent="0.3">
      <c r="A6" s="974" t="s">
        <v>258</v>
      </c>
      <c r="B6" s="975"/>
      <c r="C6" s="143"/>
      <c r="D6" s="293">
        <v>317620103.69999999</v>
      </c>
    </row>
    <row r="7" spans="1:4" s="146" customFormat="1" ht="9.75" customHeight="1" x14ac:dyDescent="0.25">
      <c r="A7" s="144"/>
      <c r="B7" s="144"/>
      <c r="C7" s="145"/>
      <c r="D7" s="145"/>
    </row>
    <row r="8" spans="1:4" s="146" customFormat="1" ht="17.25" customHeight="1" thickBot="1" x14ac:dyDescent="0.3">
      <c r="A8" s="148" t="s">
        <v>253</v>
      </c>
      <c r="B8" s="148"/>
      <c r="C8" s="149"/>
      <c r="D8" s="149"/>
    </row>
    <row r="9" spans="1:4" ht="20.100000000000001" customHeight="1" thickBot="1" x14ac:dyDescent="0.3">
      <c r="A9" s="150" t="s">
        <v>259</v>
      </c>
      <c r="B9" s="151"/>
      <c r="C9" s="152"/>
      <c r="D9" s="286">
        <v>300510795.55000001</v>
      </c>
    </row>
    <row r="10" spans="1:4" ht="20.100000000000001" customHeight="1" x14ac:dyDescent="0.25">
      <c r="A10" s="62"/>
      <c r="B10" s="65" t="s">
        <v>262</v>
      </c>
      <c r="C10" s="294">
        <v>50620</v>
      </c>
      <c r="D10" s="59"/>
    </row>
    <row r="11" spans="1:4" ht="33" customHeight="1" x14ac:dyDescent="0.25">
      <c r="A11" s="62"/>
      <c r="B11" s="65" t="s">
        <v>263</v>
      </c>
      <c r="C11" s="141"/>
      <c r="D11" s="59"/>
    </row>
    <row r="12" spans="1:4" ht="20.100000000000001" customHeight="1" x14ac:dyDescent="0.25">
      <c r="A12" s="64"/>
      <c r="B12" s="65" t="s">
        <v>264</v>
      </c>
      <c r="C12" s="141"/>
      <c r="D12" s="59"/>
    </row>
    <row r="13" spans="1:4" ht="20.100000000000001" customHeight="1" x14ac:dyDescent="0.25">
      <c r="A13" s="64"/>
      <c r="B13" s="65" t="s">
        <v>265</v>
      </c>
      <c r="C13" s="141"/>
      <c r="D13" s="59"/>
    </row>
    <row r="14" spans="1:4" ht="20.100000000000001" customHeight="1" x14ac:dyDescent="0.25">
      <c r="A14" s="64"/>
      <c r="B14" s="65" t="s">
        <v>266</v>
      </c>
      <c r="C14" s="141"/>
      <c r="D14" s="59"/>
    </row>
    <row r="15" spans="1:4" ht="20.100000000000001" customHeight="1" x14ac:dyDescent="0.25">
      <c r="A15" s="64"/>
      <c r="B15" s="65" t="s">
        <v>267</v>
      </c>
      <c r="C15" s="141"/>
      <c r="D15" s="59"/>
    </row>
    <row r="16" spans="1:4" ht="20.100000000000001" customHeight="1" x14ac:dyDescent="0.25">
      <c r="A16" s="64"/>
      <c r="B16" s="65" t="s">
        <v>268</v>
      </c>
      <c r="C16" s="141"/>
      <c r="D16" s="59"/>
    </row>
    <row r="17" spans="1:4" ht="20.100000000000001" customHeight="1" x14ac:dyDescent="0.25">
      <c r="A17" s="64"/>
      <c r="B17" s="65" t="s">
        <v>269</v>
      </c>
      <c r="C17" s="294">
        <v>300460175.55000001</v>
      </c>
      <c r="D17" s="59"/>
    </row>
    <row r="18" spans="1:4" ht="20.100000000000001" customHeight="1" x14ac:dyDescent="0.25">
      <c r="A18" s="64"/>
      <c r="B18" s="65" t="s">
        <v>270</v>
      </c>
      <c r="C18" s="141"/>
      <c r="D18" s="59"/>
    </row>
    <row r="19" spans="1:4" ht="20.100000000000001" customHeight="1" x14ac:dyDescent="0.25">
      <c r="A19" s="64"/>
      <c r="B19" s="65" t="s">
        <v>271</v>
      </c>
      <c r="C19" s="141"/>
      <c r="D19" s="59"/>
    </row>
    <row r="20" spans="1:4" ht="20.100000000000001" customHeight="1" x14ac:dyDescent="0.25">
      <c r="A20" s="64"/>
      <c r="B20" s="65" t="s">
        <v>272</v>
      </c>
      <c r="C20" s="141"/>
      <c r="D20" s="59"/>
    </row>
    <row r="21" spans="1:4" ht="20.100000000000001" customHeight="1" x14ac:dyDescent="0.25">
      <c r="A21" s="64"/>
      <c r="B21" s="65" t="s">
        <v>273</v>
      </c>
      <c r="C21" s="141"/>
      <c r="D21" s="59"/>
    </row>
    <row r="22" spans="1:4" ht="20.100000000000001" customHeight="1" x14ac:dyDescent="0.25">
      <c r="A22" s="64"/>
      <c r="B22" s="65" t="s">
        <v>274</v>
      </c>
      <c r="C22" s="141"/>
      <c r="D22" s="59"/>
    </row>
    <row r="23" spans="1:4" ht="20.100000000000001" customHeight="1" x14ac:dyDescent="0.25">
      <c r="A23" s="64"/>
      <c r="B23" s="65" t="s">
        <v>275</v>
      </c>
      <c r="C23" s="141"/>
      <c r="D23" s="59"/>
    </row>
    <row r="24" spans="1:4" ht="20.100000000000001" customHeight="1" x14ac:dyDescent="0.25">
      <c r="A24" s="64"/>
      <c r="B24" s="65" t="s">
        <v>276</v>
      </c>
      <c r="C24" s="141"/>
      <c r="D24" s="59"/>
    </row>
    <row r="25" spans="1:4" ht="20.100000000000001" customHeight="1" x14ac:dyDescent="0.25">
      <c r="A25" s="64"/>
      <c r="B25" s="65" t="s">
        <v>277</v>
      </c>
      <c r="C25" s="141"/>
      <c r="D25" s="59"/>
    </row>
    <row r="26" spans="1:4" ht="20.100000000000001" customHeight="1" x14ac:dyDescent="0.25">
      <c r="A26" s="60" t="s">
        <v>278</v>
      </c>
      <c r="B26" s="65"/>
      <c r="C26" s="141"/>
      <c r="D26" s="59"/>
    </row>
    <row r="27" spans="1:4" ht="7.5" customHeight="1" x14ac:dyDescent="0.25">
      <c r="A27" s="64"/>
      <c r="B27" s="65"/>
      <c r="C27" s="141"/>
      <c r="D27" s="59"/>
    </row>
    <row r="28" spans="1:4" ht="20.100000000000001" customHeight="1" thickBot="1" x14ac:dyDescent="0.3">
      <c r="A28" s="147" t="s">
        <v>241</v>
      </c>
      <c r="B28" s="63"/>
      <c r="C28" s="141"/>
      <c r="D28" s="59"/>
    </row>
    <row r="29" spans="1:4" ht="20.100000000000001" customHeight="1" thickBot="1" x14ac:dyDescent="0.3">
      <c r="A29" s="150" t="s">
        <v>260</v>
      </c>
      <c r="B29" s="151"/>
      <c r="C29" s="152"/>
      <c r="D29" s="254">
        <v>89238003.359999999</v>
      </c>
    </row>
    <row r="30" spans="1:4" ht="20.100000000000001" customHeight="1" x14ac:dyDescent="0.25">
      <c r="A30" s="64"/>
      <c r="B30" s="65" t="s">
        <v>279</v>
      </c>
      <c r="C30" s="310">
        <v>279415.33</v>
      </c>
      <c r="D30" s="59"/>
    </row>
    <row r="31" spans="1:4" ht="20.100000000000001" customHeight="1" x14ac:dyDescent="0.25">
      <c r="A31" s="64"/>
      <c r="B31" s="65" t="s">
        <v>46</v>
      </c>
      <c r="C31" s="310">
        <v>88958588.030000001</v>
      </c>
      <c r="D31" s="59"/>
    </row>
    <row r="32" spans="1:4" ht="20.100000000000001" customHeight="1" x14ac:dyDescent="0.25">
      <c r="A32" s="64"/>
      <c r="B32" s="65" t="s">
        <v>280</v>
      </c>
      <c r="C32" s="141"/>
      <c r="D32" s="59"/>
    </row>
    <row r="33" spans="1:4" ht="25.5" customHeight="1" x14ac:dyDescent="0.25">
      <c r="A33" s="64"/>
      <c r="B33" s="65" t="s">
        <v>281</v>
      </c>
      <c r="C33" s="141"/>
      <c r="D33" s="59"/>
    </row>
    <row r="34" spans="1:4" ht="20.100000000000001" customHeight="1" x14ac:dyDescent="0.25">
      <c r="A34" s="64"/>
      <c r="B34" s="65" t="s">
        <v>282</v>
      </c>
      <c r="C34" s="141"/>
      <c r="D34" s="59"/>
    </row>
    <row r="35" spans="1:4" ht="20.100000000000001" customHeight="1" x14ac:dyDescent="0.25">
      <c r="A35" s="64"/>
      <c r="B35" s="65" t="s">
        <v>283</v>
      </c>
      <c r="C35" s="141"/>
      <c r="D35" s="59"/>
    </row>
    <row r="36" spans="1:4" ht="20.100000000000001" customHeight="1" x14ac:dyDescent="0.25">
      <c r="A36" s="60" t="s">
        <v>284</v>
      </c>
      <c r="B36" s="65"/>
      <c r="C36" s="141"/>
      <c r="D36" s="59"/>
    </row>
    <row r="37" spans="1:4" ht="20.100000000000001" customHeight="1" thickBot="1" x14ac:dyDescent="0.3">
      <c r="A37" s="64"/>
      <c r="B37" s="65"/>
      <c r="C37" s="59"/>
      <c r="D37" s="59"/>
    </row>
    <row r="38" spans="1:4" ht="26.25" customHeight="1" thickBot="1" x14ac:dyDescent="0.3">
      <c r="A38" s="155" t="s">
        <v>285</v>
      </c>
      <c r="B38" s="156"/>
      <c r="C38" s="157"/>
      <c r="D38" s="255">
        <v>106347311.50999998</v>
      </c>
    </row>
    <row r="47" spans="1:4" x14ac:dyDescent="0.2">
      <c r="B47" s="823" t="s">
        <v>1964</v>
      </c>
      <c r="C47" s="824" t="s">
        <v>1960</v>
      </c>
    </row>
    <row r="48" spans="1:4" x14ac:dyDescent="0.2">
      <c r="B48" s="823" t="s">
        <v>1961</v>
      </c>
      <c r="C48" s="824" t="s">
        <v>1962</v>
      </c>
    </row>
    <row r="49" spans="2:3" x14ac:dyDescent="0.2">
      <c r="B49" s="826"/>
      <c r="C49" s="825"/>
    </row>
    <row r="50" spans="2:3" x14ac:dyDescent="0.2">
      <c r="B50" s="821" t="s">
        <v>1963</v>
      </c>
      <c r="C50" s="825"/>
    </row>
    <row r="51" spans="2:3" x14ac:dyDescent="0.2">
      <c r="B51" s="822" t="s">
        <v>1965</v>
      </c>
      <c r="C51" s="825"/>
    </row>
  </sheetData>
  <mergeCells count="6">
    <mergeCell ref="A6:B6"/>
    <mergeCell ref="A1:D1"/>
    <mergeCell ref="A3:D3"/>
    <mergeCell ref="A2:D2"/>
    <mergeCell ref="A4:D4"/>
    <mergeCell ref="A5:D5"/>
  </mergeCells>
  <pageMargins left="0.23622047244094491" right="0.15748031496062992" top="0.74803149606299213" bottom="0.74803149606299213" header="0.31496062992125984" footer="0.31496062992125984"/>
  <pageSetup scale="76"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J46"/>
  <sheetViews>
    <sheetView topLeftCell="A24" workbookViewId="0">
      <selection activeCell="B1" sqref="A1:E47"/>
    </sheetView>
  </sheetViews>
  <sheetFormatPr baseColWidth="10" defaultRowHeight="14.25" x14ac:dyDescent="0.2"/>
  <cols>
    <col min="1" max="1" width="4.28515625" style="39" customWidth="1"/>
    <col min="2" max="2" width="41.5703125" style="8" customWidth="1"/>
    <col min="3" max="3" width="26.7109375" style="8" customWidth="1"/>
    <col min="4" max="4" width="14.7109375" style="8" customWidth="1"/>
    <col min="5" max="5" width="21.28515625" style="8" customWidth="1"/>
    <col min="6" max="16384" width="11.42578125" style="8"/>
  </cols>
  <sheetData>
    <row r="1" spans="1:5" ht="15" x14ac:dyDescent="0.25">
      <c r="C1" s="134" t="s">
        <v>167</v>
      </c>
      <c r="E1" s="113" t="s">
        <v>407</v>
      </c>
    </row>
    <row r="2" spans="1:5" ht="15.75" x14ac:dyDescent="0.25">
      <c r="A2" s="1004" t="s">
        <v>216</v>
      </c>
      <c r="B2" s="1004"/>
      <c r="C2" s="1004"/>
      <c r="D2" s="1004"/>
      <c r="E2" s="1004"/>
    </row>
    <row r="3" spans="1:5" ht="15" x14ac:dyDescent="0.2">
      <c r="C3" s="285" t="s">
        <v>555</v>
      </c>
    </row>
    <row r="4" spans="1:5" ht="15.75" x14ac:dyDescent="0.25">
      <c r="B4" s="115"/>
      <c r="C4" s="669" t="s">
        <v>1450</v>
      </c>
      <c r="D4" s="115"/>
      <c r="E4" s="115"/>
    </row>
    <row r="5" spans="1:5" ht="15.75" x14ac:dyDescent="0.25">
      <c r="A5" s="18"/>
      <c r="B5" s="18"/>
      <c r="C5" s="160" t="s">
        <v>286</v>
      </c>
      <c r="D5" s="19"/>
      <c r="E5" s="135"/>
    </row>
    <row r="6" spans="1:5" ht="6.75" customHeight="1" thickBot="1" x14ac:dyDescent="0.25"/>
    <row r="7" spans="1:5" s="114" customFormat="1" ht="30" customHeight="1" x14ac:dyDescent="0.25">
      <c r="A7" s="1005" t="s">
        <v>210</v>
      </c>
      <c r="B7" s="1006"/>
      <c r="C7" s="130" t="s">
        <v>211</v>
      </c>
      <c r="D7" s="131" t="s">
        <v>212</v>
      </c>
      <c r="E7" s="132" t="s">
        <v>173</v>
      </c>
    </row>
    <row r="8" spans="1:5" s="114" customFormat="1" ht="30" customHeight="1" thickBot="1" x14ac:dyDescent="0.3">
      <c r="A8" s="1007"/>
      <c r="B8" s="1008"/>
      <c r="C8" s="133" t="s">
        <v>213</v>
      </c>
      <c r="D8" s="133" t="s">
        <v>214</v>
      </c>
      <c r="E8" s="137" t="s">
        <v>215</v>
      </c>
    </row>
    <row r="9" spans="1:5" s="114" customFormat="1" ht="21" customHeight="1" x14ac:dyDescent="0.25">
      <c r="A9" s="1009" t="s">
        <v>217</v>
      </c>
      <c r="B9" s="1010"/>
      <c r="C9" s="1010"/>
      <c r="D9" s="1010"/>
      <c r="E9" s="1011"/>
    </row>
    <row r="10" spans="1:5" s="114" customFormat="1" ht="20.25" customHeight="1" x14ac:dyDescent="0.25">
      <c r="A10" s="127">
        <v>1</v>
      </c>
      <c r="B10" s="128"/>
      <c r="C10" s="136"/>
      <c r="D10" s="128"/>
      <c r="E10" s="129"/>
    </row>
    <row r="11" spans="1:5" s="114" customFormat="1" ht="20.25" customHeight="1" x14ac:dyDescent="0.25">
      <c r="A11" s="127">
        <v>2</v>
      </c>
      <c r="B11" s="128"/>
      <c r="C11" s="136"/>
      <c r="D11" s="128"/>
      <c r="E11" s="129"/>
    </row>
    <row r="12" spans="1:5" s="114" customFormat="1" ht="20.25" customHeight="1" x14ac:dyDescent="0.25">
      <c r="A12" s="127">
        <v>3</v>
      </c>
      <c r="B12" s="128"/>
      <c r="C12" s="136"/>
      <c r="D12" s="128"/>
      <c r="E12" s="129"/>
    </row>
    <row r="13" spans="1:5" s="114" customFormat="1" ht="20.25" customHeight="1" x14ac:dyDescent="0.25">
      <c r="A13" s="127">
        <v>4</v>
      </c>
      <c r="B13" s="128"/>
      <c r="C13" s="136"/>
      <c r="D13" s="128"/>
      <c r="E13" s="129"/>
    </row>
    <row r="14" spans="1:5" s="114" customFormat="1" ht="20.25" customHeight="1" x14ac:dyDescent="0.25">
      <c r="A14" s="127">
        <v>5</v>
      </c>
      <c r="B14" s="128"/>
      <c r="C14" s="136"/>
      <c r="D14" s="128"/>
      <c r="E14" s="129"/>
    </row>
    <row r="15" spans="1:5" s="114" customFormat="1" ht="20.25" customHeight="1" x14ac:dyDescent="0.25">
      <c r="A15" s="127">
        <v>6</v>
      </c>
      <c r="B15" s="128"/>
      <c r="C15" s="136"/>
      <c r="D15" s="128"/>
      <c r="E15" s="129"/>
    </row>
    <row r="16" spans="1:5" s="114" customFormat="1" ht="20.25" customHeight="1" x14ac:dyDescent="1.6">
      <c r="A16" s="127">
        <v>7</v>
      </c>
      <c r="B16" s="128"/>
      <c r="C16" s="287" t="s">
        <v>554</v>
      </c>
      <c r="D16" s="128"/>
      <c r="E16" s="129"/>
    </row>
    <row r="17" spans="1:5" s="114" customFormat="1" ht="20.25" customHeight="1" x14ac:dyDescent="0.25">
      <c r="A17" s="127">
        <v>8</v>
      </c>
      <c r="B17" s="128"/>
      <c r="C17" s="136"/>
      <c r="D17" s="128"/>
      <c r="E17" s="129"/>
    </row>
    <row r="18" spans="1:5" s="114" customFormat="1" ht="20.25" customHeight="1" x14ac:dyDescent="0.25">
      <c r="A18" s="127">
        <v>9</v>
      </c>
      <c r="B18" s="128"/>
      <c r="C18" s="136"/>
      <c r="D18" s="128"/>
      <c r="E18" s="129"/>
    </row>
    <row r="19" spans="1:5" s="114" customFormat="1" ht="20.25" customHeight="1" x14ac:dyDescent="0.25">
      <c r="A19" s="127">
        <v>10</v>
      </c>
      <c r="B19" s="128"/>
      <c r="C19" s="136"/>
      <c r="D19" s="128"/>
      <c r="E19" s="129"/>
    </row>
    <row r="20" spans="1:5" s="114" customFormat="1" ht="20.25" customHeight="1" x14ac:dyDescent="0.25">
      <c r="A20" s="127"/>
      <c r="B20" s="128" t="s">
        <v>218</v>
      </c>
      <c r="C20" s="136"/>
      <c r="D20" s="128"/>
      <c r="E20" s="129"/>
    </row>
    <row r="21" spans="1:5" s="114" customFormat="1" ht="20.25" customHeight="1" x14ac:dyDescent="0.25">
      <c r="A21" s="127"/>
      <c r="B21" s="128"/>
      <c r="C21" s="136"/>
      <c r="D21" s="128"/>
      <c r="E21" s="129"/>
    </row>
    <row r="22" spans="1:5" s="114" customFormat="1" ht="21" customHeight="1" x14ac:dyDescent="0.25">
      <c r="A22" s="1001" t="s">
        <v>219</v>
      </c>
      <c r="B22" s="1002"/>
      <c r="C22" s="1002"/>
      <c r="D22" s="1002"/>
      <c r="E22" s="1003"/>
    </row>
    <row r="23" spans="1:5" s="114" customFormat="1" ht="20.25" customHeight="1" x14ac:dyDescent="0.25">
      <c r="A23" s="127">
        <v>1</v>
      </c>
      <c r="B23" s="128"/>
      <c r="C23" s="136"/>
      <c r="D23" s="128"/>
      <c r="E23" s="129"/>
    </row>
    <row r="24" spans="1:5" s="114" customFormat="1" ht="20.25" customHeight="1" x14ac:dyDescent="0.25">
      <c r="A24" s="127">
        <v>2</v>
      </c>
      <c r="B24" s="128"/>
      <c r="C24" s="136"/>
      <c r="D24" s="128"/>
      <c r="E24" s="129"/>
    </row>
    <row r="25" spans="1:5" s="114" customFormat="1" ht="20.25" customHeight="1" x14ac:dyDescent="0.25">
      <c r="A25" s="127">
        <v>3</v>
      </c>
      <c r="B25" s="128"/>
      <c r="C25" s="136"/>
      <c r="D25" s="128"/>
      <c r="E25" s="129"/>
    </row>
    <row r="26" spans="1:5" s="114" customFormat="1" ht="20.25" customHeight="1" x14ac:dyDescent="0.25">
      <c r="A26" s="127">
        <v>4</v>
      </c>
      <c r="B26" s="128"/>
      <c r="C26" s="136"/>
      <c r="D26" s="128"/>
      <c r="E26" s="129"/>
    </row>
    <row r="27" spans="1:5" s="114" customFormat="1" ht="20.25" customHeight="1" x14ac:dyDescent="0.25">
      <c r="A27" s="127">
        <v>5</v>
      </c>
      <c r="B27" s="128"/>
      <c r="C27" s="136"/>
      <c r="D27" s="128"/>
      <c r="E27" s="129"/>
    </row>
    <row r="28" spans="1:5" s="114" customFormat="1" ht="20.25" customHeight="1" x14ac:dyDescent="0.25">
      <c r="A28" s="127">
        <v>6</v>
      </c>
      <c r="B28" s="128"/>
      <c r="C28" s="136"/>
      <c r="D28" s="128"/>
      <c r="E28" s="129"/>
    </row>
    <row r="29" spans="1:5" s="114" customFormat="1" ht="20.25" customHeight="1" x14ac:dyDescent="0.25">
      <c r="A29" s="127">
        <v>7</v>
      </c>
      <c r="B29" s="128"/>
      <c r="C29" s="136"/>
      <c r="D29" s="128"/>
      <c r="E29" s="129"/>
    </row>
    <row r="30" spans="1:5" s="114" customFormat="1" ht="20.25" customHeight="1" x14ac:dyDescent="0.25">
      <c r="A30" s="127">
        <v>8</v>
      </c>
      <c r="B30" s="128"/>
      <c r="C30" s="136"/>
      <c r="D30" s="128"/>
      <c r="E30" s="129"/>
    </row>
    <row r="31" spans="1:5" s="114" customFormat="1" ht="20.25" customHeight="1" x14ac:dyDescent="0.25">
      <c r="A31" s="127">
        <v>9</v>
      </c>
      <c r="B31" s="128"/>
      <c r="C31" s="136"/>
      <c r="D31" s="128"/>
      <c r="E31" s="129"/>
    </row>
    <row r="32" spans="1:5" s="114" customFormat="1" ht="20.25" customHeight="1" x14ac:dyDescent="0.25">
      <c r="A32" s="127">
        <v>10</v>
      </c>
      <c r="B32" s="128"/>
      <c r="C32" s="136"/>
      <c r="D32" s="128"/>
      <c r="E32" s="129"/>
    </row>
    <row r="33" spans="1:10" s="36" customFormat="1" ht="39.950000000000003" customHeight="1" x14ac:dyDescent="0.2">
      <c r="A33" s="127"/>
      <c r="B33" s="104" t="s">
        <v>220</v>
      </c>
      <c r="C33" s="106"/>
      <c r="D33" s="105"/>
      <c r="E33" s="107"/>
    </row>
    <row r="34" spans="1:10" s="36" customFormat="1" ht="39.950000000000003" customHeight="1" thickBot="1" x14ac:dyDescent="0.25">
      <c r="A34" s="127"/>
      <c r="B34" s="104"/>
      <c r="C34" s="106"/>
      <c r="D34" s="105"/>
      <c r="E34" s="107"/>
    </row>
    <row r="35" spans="1:10" ht="30" customHeight="1" thickBot="1" x14ac:dyDescent="0.25">
      <c r="A35" s="116"/>
      <c r="B35" s="109" t="s">
        <v>221</v>
      </c>
      <c r="C35" s="110"/>
      <c r="D35" s="111"/>
      <c r="E35" s="112"/>
    </row>
    <row r="36" spans="1:10" x14ac:dyDescent="0.2">
      <c r="J36" s="20"/>
    </row>
    <row r="42" spans="1:10" x14ac:dyDescent="0.2">
      <c r="B42" s="823" t="s">
        <v>1964</v>
      </c>
      <c r="C42" s="824" t="s">
        <v>1960</v>
      </c>
    </row>
    <row r="43" spans="1:10" x14ac:dyDescent="0.2">
      <c r="B43" s="823" t="s">
        <v>1961</v>
      </c>
      <c r="C43" s="824" t="s">
        <v>1962</v>
      </c>
    </row>
    <row r="44" spans="1:10" x14ac:dyDescent="0.2">
      <c r="B44" s="826"/>
      <c r="C44" s="825"/>
    </row>
    <row r="45" spans="1:10" x14ac:dyDescent="0.2">
      <c r="B45" s="821" t="s">
        <v>1963</v>
      </c>
      <c r="C45" s="825"/>
    </row>
    <row r="46" spans="1:10" x14ac:dyDescent="0.2">
      <c r="B46" s="822" t="s">
        <v>1965</v>
      </c>
      <c r="C46" s="825"/>
    </row>
  </sheetData>
  <mergeCells count="4">
    <mergeCell ref="A22:E22"/>
    <mergeCell ref="A2:E2"/>
    <mergeCell ref="A7:B8"/>
    <mergeCell ref="A9:E9"/>
  </mergeCells>
  <printOptions horizontalCentered="1"/>
  <pageMargins left="0.31496062992125984" right="0.43307086614173229" top="0.59" bottom="0.39" header="0.31496062992125984" footer="0.31496062992125984"/>
  <pageSetup scale="75"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I47"/>
  <sheetViews>
    <sheetView topLeftCell="A24" workbookViewId="0">
      <selection activeCell="B1" sqref="A1:D47"/>
    </sheetView>
  </sheetViews>
  <sheetFormatPr baseColWidth="10" defaultRowHeight="14.25" x14ac:dyDescent="0.2"/>
  <cols>
    <col min="1" max="1" width="4.85546875" style="39" customWidth="1"/>
    <col min="2" max="2" width="52" style="8" customWidth="1"/>
    <col min="3" max="4" width="34.42578125" style="8" customWidth="1"/>
    <col min="5" max="16384" width="11.42578125" style="8"/>
  </cols>
  <sheetData>
    <row r="1" spans="1:4" ht="15" x14ac:dyDescent="0.25">
      <c r="C1" s="134" t="s">
        <v>167</v>
      </c>
      <c r="D1" s="113" t="s">
        <v>408</v>
      </c>
    </row>
    <row r="2" spans="1:4" ht="15.75" x14ac:dyDescent="0.25">
      <c r="A2" s="1004" t="s">
        <v>222</v>
      </c>
      <c r="B2" s="1004"/>
      <c r="C2" s="1004"/>
      <c r="D2" s="1004"/>
    </row>
    <row r="3" spans="1:4" ht="15" x14ac:dyDescent="0.2">
      <c r="C3" s="285" t="s">
        <v>555</v>
      </c>
    </row>
    <row r="4" spans="1:4" ht="15.75" x14ac:dyDescent="0.25">
      <c r="B4" s="115"/>
      <c r="C4" s="669" t="s">
        <v>1450</v>
      </c>
      <c r="D4" s="115"/>
    </row>
    <row r="5" spans="1:4" ht="15.75" x14ac:dyDescent="0.25">
      <c r="A5" s="115"/>
      <c r="B5" s="115"/>
      <c r="C5" s="160" t="s">
        <v>286</v>
      </c>
      <c r="D5" s="135"/>
    </row>
    <row r="6" spans="1:4" ht="6.75" customHeight="1" thickBot="1" x14ac:dyDescent="0.25"/>
    <row r="7" spans="1:4" s="114" customFormat="1" ht="30" customHeight="1" x14ac:dyDescent="0.25">
      <c r="A7" s="1005" t="s">
        <v>210</v>
      </c>
      <c r="B7" s="1006"/>
      <c r="C7" s="1012" t="s">
        <v>174</v>
      </c>
      <c r="D7" s="1014" t="s">
        <v>223</v>
      </c>
    </row>
    <row r="8" spans="1:4" s="114" customFormat="1" ht="4.5" customHeight="1" thickBot="1" x14ac:dyDescent="0.3">
      <c r="A8" s="1007"/>
      <c r="B8" s="1008"/>
      <c r="C8" s="1013"/>
      <c r="D8" s="1015"/>
    </row>
    <row r="9" spans="1:4" s="114" customFormat="1" ht="21" customHeight="1" x14ac:dyDescent="0.25">
      <c r="A9" s="1009" t="s">
        <v>217</v>
      </c>
      <c r="B9" s="1010"/>
      <c r="C9" s="1010"/>
      <c r="D9" s="1011"/>
    </row>
    <row r="10" spans="1:4" s="114" customFormat="1" ht="20.25" customHeight="1" x14ac:dyDescent="0.25">
      <c r="A10" s="127">
        <v>1</v>
      </c>
      <c r="B10" s="128"/>
      <c r="C10" s="136"/>
      <c r="D10" s="129"/>
    </row>
    <row r="11" spans="1:4" s="114" customFormat="1" ht="20.25" customHeight="1" x14ac:dyDescent="0.25">
      <c r="A11" s="127">
        <v>2</v>
      </c>
      <c r="B11" s="128"/>
      <c r="C11" s="136"/>
      <c r="D11" s="129"/>
    </row>
    <row r="12" spans="1:4" s="114" customFormat="1" ht="20.25" customHeight="1" x14ac:dyDescent="0.25">
      <c r="A12" s="127">
        <v>3</v>
      </c>
      <c r="B12" s="128"/>
      <c r="C12" s="136"/>
      <c r="D12" s="129"/>
    </row>
    <row r="13" spans="1:4" s="114" customFormat="1" ht="20.25" customHeight="1" x14ac:dyDescent="0.25">
      <c r="A13" s="127">
        <v>4</v>
      </c>
      <c r="B13" s="128"/>
      <c r="C13" s="136"/>
      <c r="D13" s="129"/>
    </row>
    <row r="14" spans="1:4" s="114" customFormat="1" ht="20.25" customHeight="1" x14ac:dyDescent="0.25">
      <c r="A14" s="127">
        <v>5</v>
      </c>
      <c r="B14" s="128"/>
      <c r="C14" s="136"/>
      <c r="D14" s="129"/>
    </row>
    <row r="15" spans="1:4" s="114" customFormat="1" ht="20.25" customHeight="1" x14ac:dyDescent="0.25">
      <c r="A15" s="127">
        <v>6</v>
      </c>
      <c r="B15" s="128"/>
      <c r="C15" s="136"/>
      <c r="D15" s="129"/>
    </row>
    <row r="16" spans="1:4" s="114" customFormat="1" ht="20.25" customHeight="1" x14ac:dyDescent="0.25">
      <c r="A16" s="127">
        <v>7</v>
      </c>
      <c r="B16" s="128"/>
      <c r="C16" s="136"/>
      <c r="D16" s="129"/>
    </row>
    <row r="17" spans="1:4" s="114" customFormat="1" ht="20.25" customHeight="1" x14ac:dyDescent="0.25">
      <c r="A17" s="127">
        <v>8</v>
      </c>
      <c r="B17" s="128"/>
      <c r="C17" s="136"/>
      <c r="D17" s="129"/>
    </row>
    <row r="18" spans="1:4" s="114" customFormat="1" ht="20.25" customHeight="1" x14ac:dyDescent="0.25">
      <c r="A18" s="127">
        <v>9</v>
      </c>
      <c r="B18" s="128"/>
      <c r="C18" s="136"/>
      <c r="D18" s="129"/>
    </row>
    <row r="19" spans="1:4" s="114" customFormat="1" ht="20.25" customHeight="1" x14ac:dyDescent="0.25">
      <c r="A19" s="127">
        <v>10</v>
      </c>
      <c r="B19" s="128"/>
      <c r="C19" s="136"/>
      <c r="D19" s="129"/>
    </row>
    <row r="20" spans="1:4" s="114" customFormat="1" ht="20.25" customHeight="1" x14ac:dyDescent="0.25">
      <c r="A20" s="127"/>
      <c r="B20" s="128" t="s">
        <v>224</v>
      </c>
      <c r="C20" s="136"/>
      <c r="D20" s="129"/>
    </row>
    <row r="21" spans="1:4" s="114" customFormat="1" ht="20.25" customHeight="1" x14ac:dyDescent="0.25">
      <c r="A21" s="127"/>
      <c r="B21" s="128"/>
      <c r="C21" s="136"/>
      <c r="D21" s="129"/>
    </row>
    <row r="22" spans="1:4" s="114" customFormat="1" ht="21" customHeight="1" x14ac:dyDescent="0.25">
      <c r="A22" s="1001" t="s">
        <v>219</v>
      </c>
      <c r="B22" s="1002"/>
      <c r="C22" s="1002"/>
      <c r="D22" s="1003"/>
    </row>
    <row r="23" spans="1:4" s="114" customFormat="1" ht="20.25" customHeight="1" x14ac:dyDescent="0.25">
      <c r="A23" s="127">
        <v>1</v>
      </c>
      <c r="B23" s="128"/>
      <c r="C23" s="136"/>
      <c r="D23" s="129"/>
    </row>
    <row r="24" spans="1:4" s="114" customFormat="1" ht="20.25" customHeight="1" x14ac:dyDescent="0.25">
      <c r="A24" s="127">
        <v>2</v>
      </c>
      <c r="B24" s="128"/>
      <c r="C24" s="136"/>
      <c r="D24" s="129"/>
    </row>
    <row r="25" spans="1:4" s="114" customFormat="1" ht="20.25" customHeight="1" x14ac:dyDescent="0.25">
      <c r="A25" s="127">
        <v>3</v>
      </c>
      <c r="B25" s="128"/>
      <c r="C25" s="136"/>
      <c r="D25" s="129"/>
    </row>
    <row r="26" spans="1:4" s="114" customFormat="1" ht="20.25" customHeight="1" x14ac:dyDescent="0.25">
      <c r="A26" s="127">
        <v>4</v>
      </c>
      <c r="B26" s="128"/>
      <c r="C26" s="136"/>
      <c r="D26" s="129"/>
    </row>
    <row r="27" spans="1:4" s="114" customFormat="1" ht="20.25" customHeight="1" x14ac:dyDescent="0.25">
      <c r="A27" s="127">
        <v>5</v>
      </c>
      <c r="B27" s="128"/>
      <c r="C27" s="136"/>
      <c r="D27" s="129"/>
    </row>
    <row r="28" spans="1:4" s="114" customFormat="1" ht="20.25" customHeight="1" x14ac:dyDescent="0.25">
      <c r="A28" s="127">
        <v>6</v>
      </c>
      <c r="B28" s="128"/>
      <c r="C28" s="136"/>
      <c r="D28" s="129"/>
    </row>
    <row r="29" spans="1:4" s="114" customFormat="1" ht="20.25" customHeight="1" x14ac:dyDescent="0.25">
      <c r="A29" s="127">
        <v>7</v>
      </c>
      <c r="B29" s="128"/>
      <c r="C29" s="136"/>
      <c r="D29" s="129"/>
    </row>
    <row r="30" spans="1:4" s="114" customFormat="1" ht="20.25" customHeight="1" x14ac:dyDescent="0.25">
      <c r="A30" s="127">
        <v>8</v>
      </c>
      <c r="B30" s="128"/>
      <c r="C30" s="136"/>
      <c r="D30" s="129"/>
    </row>
    <row r="31" spans="1:4" s="114" customFormat="1" ht="20.25" customHeight="1" x14ac:dyDescent="0.25">
      <c r="A31" s="127">
        <v>9</v>
      </c>
      <c r="B31" s="128"/>
      <c r="C31" s="136"/>
      <c r="D31" s="129"/>
    </row>
    <row r="32" spans="1:4" s="114" customFormat="1" ht="20.25" customHeight="1" x14ac:dyDescent="0.25">
      <c r="A32" s="127">
        <v>10</v>
      </c>
      <c r="B32" s="128"/>
      <c r="C32" s="136"/>
      <c r="D32" s="129"/>
    </row>
    <row r="33" spans="1:9" s="36" customFormat="1" ht="39.950000000000003" customHeight="1" x14ac:dyDescent="0.2">
      <c r="A33" s="127"/>
      <c r="B33" s="104" t="s">
        <v>225</v>
      </c>
      <c r="C33" s="106"/>
      <c r="D33" s="107"/>
    </row>
    <row r="34" spans="1:9" s="36" customFormat="1" ht="39.950000000000003" customHeight="1" thickBot="1" x14ac:dyDescent="0.25">
      <c r="A34" s="127"/>
      <c r="B34" s="104"/>
      <c r="C34" s="106"/>
      <c r="D34" s="107"/>
    </row>
    <row r="35" spans="1:9" ht="30" customHeight="1" thickBot="1" x14ac:dyDescent="0.25">
      <c r="A35" s="116"/>
      <c r="B35" s="109" t="s">
        <v>221</v>
      </c>
      <c r="C35" s="110"/>
      <c r="D35" s="112"/>
    </row>
    <row r="36" spans="1:9" x14ac:dyDescent="0.2">
      <c r="I36" s="20"/>
    </row>
    <row r="43" spans="1:9" x14ac:dyDescent="0.2">
      <c r="B43" s="823" t="s">
        <v>1964</v>
      </c>
      <c r="C43" s="824" t="s">
        <v>1960</v>
      </c>
    </row>
    <row r="44" spans="1:9" x14ac:dyDescent="0.2">
      <c r="B44" s="823" t="s">
        <v>1961</v>
      </c>
      <c r="C44" s="824" t="s">
        <v>1962</v>
      </c>
    </row>
    <row r="45" spans="1:9" x14ac:dyDescent="0.2">
      <c r="B45" s="826"/>
      <c r="C45" s="825"/>
    </row>
    <row r="46" spans="1:9" x14ac:dyDescent="0.2">
      <c r="B46" s="821" t="s">
        <v>1963</v>
      </c>
      <c r="C46" s="825"/>
    </row>
    <row r="47" spans="1:9" x14ac:dyDescent="0.2">
      <c r="B47" s="822" t="s">
        <v>1965</v>
      </c>
      <c r="C47" s="825"/>
    </row>
  </sheetData>
  <mergeCells count="6">
    <mergeCell ref="A2:D2"/>
    <mergeCell ref="A7:B8"/>
    <mergeCell ref="A9:D9"/>
    <mergeCell ref="A22:D22"/>
    <mergeCell ref="C7:C8"/>
    <mergeCell ref="D7:D8"/>
  </mergeCells>
  <printOptions horizontalCentered="1"/>
  <pageMargins left="0.34" right="0.22" top="0.56000000000000005" bottom="0.36" header="0.31496062992125984" footer="0.31496062992125984"/>
  <pageSetup scale="8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J41"/>
  <sheetViews>
    <sheetView workbookViewId="0">
      <selection activeCell="C9" sqref="C9:E21"/>
    </sheetView>
  </sheetViews>
  <sheetFormatPr baseColWidth="10" defaultRowHeight="14.25" x14ac:dyDescent="0.2"/>
  <cols>
    <col min="1" max="1" width="4.28515625" style="39" customWidth="1"/>
    <col min="2" max="2" width="52" style="8" customWidth="1"/>
    <col min="3" max="5" width="21.85546875" style="8" customWidth="1"/>
    <col min="6" max="16384" width="11.42578125" style="8"/>
  </cols>
  <sheetData>
    <row r="1" spans="1:5" ht="15" x14ac:dyDescent="0.25">
      <c r="C1" s="134" t="s">
        <v>167</v>
      </c>
      <c r="D1" s="134"/>
      <c r="E1" s="113" t="s">
        <v>409</v>
      </c>
    </row>
    <row r="2" spans="1:5" ht="15.75" x14ac:dyDescent="0.25">
      <c r="A2" s="1004" t="s">
        <v>314</v>
      </c>
      <c r="B2" s="1004"/>
      <c r="C2" s="1004"/>
      <c r="D2" s="1004"/>
      <c r="E2" s="1004"/>
    </row>
    <row r="3" spans="1:5" ht="15" x14ac:dyDescent="0.25">
      <c r="C3" s="408" t="s">
        <v>555</v>
      </c>
      <c r="D3" s="134"/>
    </row>
    <row r="4" spans="1:5" ht="15.75" x14ac:dyDescent="0.25">
      <c r="B4" s="115"/>
      <c r="C4" s="669" t="s">
        <v>1450</v>
      </c>
      <c r="D4" s="115"/>
      <c r="E4" s="115"/>
    </row>
    <row r="5" spans="1:5" ht="15.75" x14ac:dyDescent="0.25">
      <c r="A5" s="115"/>
      <c r="B5" s="115"/>
      <c r="C5" s="160" t="s">
        <v>286</v>
      </c>
      <c r="D5" s="115"/>
      <c r="E5" s="135"/>
    </row>
    <row r="6" spans="1:5" ht="6.75" customHeight="1" thickBot="1" x14ac:dyDescent="0.25"/>
    <row r="7" spans="1:5" s="114" customFormat="1" ht="17.25" customHeight="1" x14ac:dyDescent="0.25">
      <c r="A7" s="1016" t="s">
        <v>113</v>
      </c>
      <c r="B7" s="1017"/>
      <c r="C7" s="1024" t="s">
        <v>226</v>
      </c>
      <c r="D7" s="158" t="s">
        <v>174</v>
      </c>
      <c r="E7" s="1026" t="s">
        <v>223</v>
      </c>
    </row>
    <row r="8" spans="1:5" s="114" customFormat="1" ht="4.5" customHeight="1" thickBot="1" x14ac:dyDescent="0.3">
      <c r="A8" s="1018"/>
      <c r="B8" s="1019"/>
      <c r="C8" s="1025"/>
      <c r="D8" s="159"/>
      <c r="E8" s="1027"/>
    </row>
    <row r="9" spans="1:5" s="114" customFormat="1" ht="20.25" customHeight="1" x14ac:dyDescent="0.25">
      <c r="A9" s="108" t="s">
        <v>227</v>
      </c>
      <c r="B9" s="128"/>
      <c r="C9" s="288">
        <v>657698588.08000004</v>
      </c>
      <c r="D9" s="288">
        <v>424577590.60000002</v>
      </c>
      <c r="E9" s="747">
        <v>424577590.60000002</v>
      </c>
    </row>
    <row r="10" spans="1:5" s="114" customFormat="1" ht="20.25" customHeight="1" x14ac:dyDescent="0.25">
      <c r="A10" s="127"/>
      <c r="B10" s="138" t="s">
        <v>230</v>
      </c>
      <c r="C10" s="288">
        <v>657698588.08000004</v>
      </c>
      <c r="D10" s="288">
        <v>424577590.60000002</v>
      </c>
      <c r="E10" s="748">
        <v>424577590.60000002</v>
      </c>
    </row>
    <row r="11" spans="1:5" s="114" customFormat="1" ht="20.25" customHeight="1" x14ac:dyDescent="0.25">
      <c r="A11" s="127"/>
      <c r="B11" s="138" t="s">
        <v>228</v>
      </c>
      <c r="C11" s="288"/>
      <c r="D11" s="288"/>
      <c r="E11" s="748"/>
    </row>
    <row r="12" spans="1:5" s="114" customFormat="1" ht="20.25" customHeight="1" x14ac:dyDescent="0.25">
      <c r="A12" s="108" t="s">
        <v>229</v>
      </c>
      <c r="B12" s="138"/>
      <c r="C12" s="288">
        <v>658082910.5200001</v>
      </c>
      <c r="D12" s="288">
        <v>317620103.69999999</v>
      </c>
      <c r="E12" s="748">
        <v>317620103.69999999</v>
      </c>
    </row>
    <row r="13" spans="1:5" s="114" customFormat="1" ht="20.25" customHeight="1" x14ac:dyDescent="0.25">
      <c r="A13" s="127"/>
      <c r="B13" s="138" t="s">
        <v>231</v>
      </c>
      <c r="C13" s="288">
        <v>658082910.5200001</v>
      </c>
      <c r="D13" s="288">
        <v>317620103.69999999</v>
      </c>
      <c r="E13" s="748">
        <v>317620103.69999999</v>
      </c>
    </row>
    <row r="14" spans="1:5" s="114" customFormat="1" ht="20.25" customHeight="1" x14ac:dyDescent="0.25">
      <c r="A14" s="127"/>
      <c r="B14" s="138" t="s">
        <v>232</v>
      </c>
      <c r="C14" s="288"/>
      <c r="D14" s="288"/>
      <c r="E14" s="748"/>
    </row>
    <row r="15" spans="1:5" s="114" customFormat="1" ht="20.25" customHeight="1" x14ac:dyDescent="0.25">
      <c r="A15" s="108" t="s">
        <v>238</v>
      </c>
      <c r="B15" s="138"/>
      <c r="C15" s="288">
        <v>-384322.44000005722</v>
      </c>
      <c r="D15" s="288">
        <v>106957486.90000004</v>
      </c>
      <c r="E15" s="748">
        <v>106957486.90000004</v>
      </c>
    </row>
    <row r="16" spans="1:5" s="114" customFormat="1" ht="20.25" customHeight="1" thickBot="1" x14ac:dyDescent="0.3">
      <c r="A16" s="127"/>
      <c r="B16" s="128"/>
      <c r="C16" s="288"/>
      <c r="D16" s="288"/>
      <c r="E16" s="748"/>
    </row>
    <row r="17" spans="1:10" s="114" customFormat="1" ht="21" customHeight="1" x14ac:dyDescent="0.25">
      <c r="A17" s="1016" t="s">
        <v>113</v>
      </c>
      <c r="B17" s="1017"/>
      <c r="C17" s="1020" t="s">
        <v>226</v>
      </c>
      <c r="D17" s="289" t="s">
        <v>174</v>
      </c>
      <c r="E17" s="1022" t="s">
        <v>223</v>
      </c>
    </row>
    <row r="18" spans="1:10" s="114" customFormat="1" ht="0.75" customHeight="1" thickBot="1" x14ac:dyDescent="0.3">
      <c r="A18" s="1018"/>
      <c r="B18" s="1019"/>
      <c r="C18" s="1021"/>
      <c r="D18" s="290"/>
      <c r="E18" s="1023"/>
    </row>
    <row r="19" spans="1:10" s="114" customFormat="1" ht="20.25" customHeight="1" x14ac:dyDescent="0.25">
      <c r="A19" s="108" t="s">
        <v>233</v>
      </c>
      <c r="B19" s="128"/>
      <c r="C19" s="288">
        <v>-384322.44000005722</v>
      </c>
      <c r="D19" s="288">
        <v>106957486.90000004</v>
      </c>
      <c r="E19" s="748">
        <v>106957486.90000004</v>
      </c>
    </row>
    <row r="20" spans="1:10" s="114" customFormat="1" ht="20.25" customHeight="1" x14ac:dyDescent="0.25">
      <c r="A20" s="108" t="s">
        <v>234</v>
      </c>
      <c r="B20" s="128"/>
      <c r="C20" s="288">
        <v>0</v>
      </c>
      <c r="D20" s="288">
        <v>0</v>
      </c>
      <c r="E20" s="748">
        <v>0</v>
      </c>
    </row>
    <row r="21" spans="1:10" s="114" customFormat="1" ht="20.25" customHeight="1" x14ac:dyDescent="0.25">
      <c r="A21" s="108" t="s">
        <v>239</v>
      </c>
      <c r="B21" s="128"/>
      <c r="C21" s="288">
        <v>-384322.44000005722</v>
      </c>
      <c r="D21" s="288">
        <v>106957486.90000004</v>
      </c>
      <c r="E21" s="748">
        <v>106957486.90000004</v>
      </c>
    </row>
    <row r="22" spans="1:10" s="114" customFormat="1" ht="20.25" customHeight="1" thickBot="1" x14ac:dyDescent="0.3">
      <c r="A22" s="127"/>
      <c r="B22" s="128"/>
      <c r="C22" s="288"/>
      <c r="D22" s="288"/>
      <c r="E22" s="748"/>
    </row>
    <row r="23" spans="1:10" s="114" customFormat="1" ht="21" customHeight="1" x14ac:dyDescent="0.25">
      <c r="A23" s="1016" t="s">
        <v>113</v>
      </c>
      <c r="B23" s="1017"/>
      <c r="C23" s="1020" t="s">
        <v>226</v>
      </c>
      <c r="D23" s="289" t="s">
        <v>174</v>
      </c>
      <c r="E23" s="1022" t="s">
        <v>223</v>
      </c>
    </row>
    <row r="24" spans="1:10" s="114" customFormat="1" ht="0.75" customHeight="1" thickBot="1" x14ac:dyDescent="0.3">
      <c r="A24" s="1018"/>
      <c r="B24" s="1019"/>
      <c r="C24" s="1021"/>
      <c r="D24" s="290"/>
      <c r="E24" s="1023"/>
    </row>
    <row r="25" spans="1:10" s="114" customFormat="1" ht="20.25" customHeight="1" x14ac:dyDescent="0.25">
      <c r="A25" s="108" t="s">
        <v>235</v>
      </c>
      <c r="B25" s="128"/>
      <c r="C25" s="288">
        <v>0</v>
      </c>
      <c r="D25" s="288">
        <v>0</v>
      </c>
      <c r="E25" s="748">
        <v>0</v>
      </c>
    </row>
    <row r="26" spans="1:10" s="114" customFormat="1" ht="20.25" customHeight="1" x14ac:dyDescent="0.25">
      <c r="A26" s="108" t="s">
        <v>236</v>
      </c>
      <c r="B26" s="128"/>
      <c r="C26" s="288">
        <v>0</v>
      </c>
      <c r="D26" s="288">
        <v>0</v>
      </c>
      <c r="E26" s="748">
        <v>0</v>
      </c>
    </row>
    <row r="27" spans="1:10" s="114" customFormat="1" ht="20.25" customHeight="1" x14ac:dyDescent="0.25">
      <c r="A27" s="108" t="s">
        <v>237</v>
      </c>
      <c r="B27" s="128"/>
      <c r="C27" s="288">
        <v>0</v>
      </c>
      <c r="D27" s="288">
        <v>0</v>
      </c>
      <c r="E27" s="748">
        <v>0</v>
      </c>
    </row>
    <row r="28" spans="1:10" s="114" customFormat="1" ht="20.25" customHeight="1" thickBot="1" x14ac:dyDescent="0.3">
      <c r="A28" s="139"/>
      <c r="B28" s="140"/>
      <c r="C28" s="291"/>
      <c r="D28" s="291"/>
      <c r="E28" s="292"/>
    </row>
    <row r="29" spans="1:10" x14ac:dyDescent="0.2">
      <c r="J29" s="20"/>
    </row>
    <row r="37" spans="2:3" x14ac:dyDescent="0.2">
      <c r="B37" s="823" t="s">
        <v>1964</v>
      </c>
      <c r="C37" s="824" t="s">
        <v>1960</v>
      </c>
    </row>
    <row r="38" spans="2:3" x14ac:dyDescent="0.2">
      <c r="B38" s="823" t="s">
        <v>1961</v>
      </c>
      <c r="C38" s="824" t="s">
        <v>1962</v>
      </c>
    </row>
    <row r="39" spans="2:3" x14ac:dyDescent="0.2">
      <c r="B39" s="826"/>
      <c r="C39" s="825"/>
    </row>
    <row r="40" spans="2:3" x14ac:dyDescent="0.2">
      <c r="B40" s="821" t="s">
        <v>1963</v>
      </c>
      <c r="C40" s="825"/>
    </row>
    <row r="41" spans="2:3" x14ac:dyDescent="0.2">
      <c r="B41" s="822" t="s">
        <v>1965</v>
      </c>
      <c r="C41" s="825"/>
    </row>
  </sheetData>
  <mergeCells count="10">
    <mergeCell ref="A23:B24"/>
    <mergeCell ref="C23:C24"/>
    <mergeCell ref="E23:E24"/>
    <mergeCell ref="A2:E2"/>
    <mergeCell ref="A7:B8"/>
    <mergeCell ref="C7:C8"/>
    <mergeCell ref="E7:E8"/>
    <mergeCell ref="C17:C18"/>
    <mergeCell ref="E17:E18"/>
    <mergeCell ref="A17:B18"/>
  </mergeCells>
  <printOptions horizontalCentered="1"/>
  <pageMargins left="0.35" right="0.28000000000000003" top="0.74803149606299213" bottom="0.74803149606299213" header="0.31496062992125984" footer="0.31496062992125984"/>
  <pageSetup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G77"/>
  <sheetViews>
    <sheetView topLeftCell="A37" workbookViewId="0">
      <selection activeCell="C66" sqref="C66"/>
    </sheetView>
  </sheetViews>
  <sheetFormatPr baseColWidth="10" defaultRowHeight="11.25" x14ac:dyDescent="0.2"/>
  <cols>
    <col min="1" max="1" width="1.5703125" style="380" customWidth="1"/>
    <col min="2" max="2" width="70.140625" style="402" customWidth="1"/>
    <col min="3" max="3" width="18.42578125" style="380" customWidth="1"/>
    <col min="4" max="4" width="18" style="380" customWidth="1"/>
    <col min="5" max="5" width="11.42578125" style="380"/>
    <col min="6" max="6" width="12.85546875" style="380" bestFit="1" customWidth="1"/>
    <col min="7" max="16384" width="11.42578125" style="380"/>
  </cols>
  <sheetData>
    <row r="1" spans="1:7" s="256" customFormat="1" x14ac:dyDescent="0.2">
      <c r="A1" s="903" t="s">
        <v>167</v>
      </c>
      <c r="B1" s="903"/>
      <c r="C1" s="903"/>
      <c r="D1" s="903"/>
      <c r="E1" s="341"/>
      <c r="G1" s="343"/>
    </row>
    <row r="2" spans="1:7" x14ac:dyDescent="0.2">
      <c r="A2" s="901" t="s">
        <v>0</v>
      </c>
      <c r="B2" s="901"/>
      <c r="C2" s="901"/>
      <c r="D2" s="901"/>
    </row>
    <row r="3" spans="1:7" x14ac:dyDescent="0.2">
      <c r="A3" s="901" t="s">
        <v>555</v>
      </c>
      <c r="B3" s="901"/>
      <c r="C3" s="901"/>
      <c r="D3" s="901"/>
    </row>
    <row r="4" spans="1:7" x14ac:dyDescent="0.2">
      <c r="A4" s="901" t="s">
        <v>1448</v>
      </c>
      <c r="B4" s="901"/>
      <c r="C4" s="901"/>
      <c r="D4" s="901"/>
    </row>
    <row r="5" spans="1:7" ht="12" thickBot="1" x14ac:dyDescent="0.25">
      <c r="A5" s="902" t="s">
        <v>122</v>
      </c>
      <c r="B5" s="902"/>
      <c r="C5" s="902"/>
      <c r="D5" s="902"/>
    </row>
    <row r="6" spans="1:7" x14ac:dyDescent="0.2">
      <c r="A6" s="373"/>
      <c r="B6" s="396"/>
      <c r="C6" s="374">
        <v>2015</v>
      </c>
      <c r="D6" s="375">
        <v>2014</v>
      </c>
    </row>
    <row r="7" spans="1:7" x14ac:dyDescent="0.2">
      <c r="A7" s="376" t="s">
        <v>1</v>
      </c>
      <c r="B7" s="397"/>
      <c r="C7" s="377">
        <v>0</v>
      </c>
      <c r="D7" s="378"/>
    </row>
    <row r="8" spans="1:7" x14ac:dyDescent="0.2">
      <c r="A8" s="379" t="s">
        <v>2</v>
      </c>
      <c r="B8" s="398"/>
      <c r="D8" s="381"/>
    </row>
    <row r="9" spans="1:7" x14ac:dyDescent="0.2">
      <c r="A9" s="382"/>
      <c r="B9" s="351" t="s">
        <v>3</v>
      </c>
      <c r="D9" s="378"/>
    </row>
    <row r="10" spans="1:7" x14ac:dyDescent="0.2">
      <c r="A10" s="382"/>
      <c r="B10" s="351" t="s">
        <v>4</v>
      </c>
      <c r="D10" s="378"/>
    </row>
    <row r="11" spans="1:7" x14ac:dyDescent="0.2">
      <c r="A11" s="382"/>
      <c r="B11" s="351" t="s">
        <v>5</v>
      </c>
      <c r="D11" s="381"/>
    </row>
    <row r="12" spans="1:7" x14ac:dyDescent="0.2">
      <c r="A12" s="382"/>
      <c r="B12" s="351" t="s">
        <v>6</v>
      </c>
      <c r="D12" s="381"/>
    </row>
    <row r="13" spans="1:7" x14ac:dyDescent="0.2">
      <c r="A13" s="382"/>
      <c r="B13" s="351" t="s">
        <v>1431</v>
      </c>
      <c r="D13" s="381"/>
    </row>
    <row r="14" spans="1:7" x14ac:dyDescent="0.2">
      <c r="A14" s="382"/>
      <c r="B14" s="351" t="s">
        <v>7</v>
      </c>
      <c r="D14" s="381"/>
    </row>
    <row r="15" spans="1:7" x14ac:dyDescent="0.2">
      <c r="A15" s="382"/>
      <c r="B15" s="351" t="s">
        <v>8</v>
      </c>
      <c r="C15" s="383"/>
      <c r="D15" s="381"/>
    </row>
    <row r="16" spans="1:7" ht="22.5" x14ac:dyDescent="0.2">
      <c r="A16" s="382"/>
      <c r="B16" s="351" t="s">
        <v>9</v>
      </c>
      <c r="C16" s="383"/>
      <c r="D16" s="381"/>
    </row>
    <row r="17" spans="1:4" x14ac:dyDescent="0.2">
      <c r="A17" s="379" t="s">
        <v>10</v>
      </c>
      <c r="B17" s="398"/>
      <c r="C17" s="384">
        <f>SUM(C18:C19)</f>
        <v>424577590.60000002</v>
      </c>
      <c r="D17" s="385">
        <f>+D18+D19</f>
        <v>146965692.03000003</v>
      </c>
    </row>
    <row r="18" spans="1:4" x14ac:dyDescent="0.2">
      <c r="A18" s="382"/>
      <c r="B18" s="351" t="s">
        <v>11</v>
      </c>
      <c r="C18" s="383">
        <v>241658258.03</v>
      </c>
      <c r="D18" s="386">
        <v>1957679.49</v>
      </c>
    </row>
    <row r="19" spans="1:4" x14ac:dyDescent="0.2">
      <c r="A19" s="382"/>
      <c r="B19" s="351" t="s">
        <v>12</v>
      </c>
      <c r="C19" s="383">
        <v>182919332.56999999</v>
      </c>
      <c r="D19" s="386">
        <f>8703985.47+464599.67+998733.65+62500000+46699000+25641693.75</f>
        <v>145008012.54000002</v>
      </c>
    </row>
    <row r="20" spans="1:4" x14ac:dyDescent="0.2">
      <c r="A20" s="379" t="s">
        <v>13</v>
      </c>
      <c r="B20" s="398"/>
      <c r="C20" s="384">
        <f>SUM(C21:C25)</f>
        <v>2291239.87</v>
      </c>
      <c r="D20" s="387">
        <f>+D21+D25</f>
        <v>1227137.3999999999</v>
      </c>
    </row>
    <row r="21" spans="1:4" x14ac:dyDescent="0.2">
      <c r="A21" s="382"/>
      <c r="B21" s="351" t="s">
        <v>14</v>
      </c>
      <c r="C21" s="383">
        <v>2291239.87</v>
      </c>
      <c r="D21" s="386">
        <v>1227136.3999999999</v>
      </c>
    </row>
    <row r="22" spans="1:4" x14ac:dyDescent="0.2">
      <c r="A22" s="382"/>
      <c r="B22" s="351" t="s">
        <v>15</v>
      </c>
      <c r="C22" s="383"/>
      <c r="D22" s="386">
        <v>0</v>
      </c>
    </row>
    <row r="23" spans="1:4" x14ac:dyDescent="0.2">
      <c r="A23" s="382"/>
      <c r="B23" s="351" t="s">
        <v>16</v>
      </c>
      <c r="C23" s="383"/>
      <c r="D23" s="386">
        <v>0</v>
      </c>
    </row>
    <row r="24" spans="1:4" x14ac:dyDescent="0.2">
      <c r="A24" s="382"/>
      <c r="B24" s="351" t="s">
        <v>17</v>
      </c>
      <c r="C24" s="383"/>
      <c r="D24" s="386">
        <v>0</v>
      </c>
    </row>
    <row r="25" spans="1:4" x14ac:dyDescent="0.2">
      <c r="A25" s="382"/>
      <c r="B25" s="351" t="s">
        <v>18</v>
      </c>
      <c r="C25" s="383"/>
      <c r="D25" s="386">
        <v>1</v>
      </c>
    </row>
    <row r="26" spans="1:4" x14ac:dyDescent="0.2">
      <c r="A26" s="382"/>
      <c r="B26" s="351"/>
      <c r="C26" s="383"/>
      <c r="D26" s="378"/>
    </row>
    <row r="27" spans="1:4" x14ac:dyDescent="0.2">
      <c r="A27" s="388" t="s">
        <v>19</v>
      </c>
      <c r="B27" s="399"/>
      <c r="C27" s="384">
        <f>+C20+C17</f>
        <v>426868830.47000003</v>
      </c>
      <c r="D27" s="389">
        <f>+D17+D20</f>
        <v>148192829.43000004</v>
      </c>
    </row>
    <row r="28" spans="1:4" x14ac:dyDescent="0.2">
      <c r="A28" s="382"/>
      <c r="B28" s="351"/>
      <c r="C28" s="383"/>
      <c r="D28" s="378"/>
    </row>
    <row r="29" spans="1:4" x14ac:dyDescent="0.2">
      <c r="A29" s="376" t="s">
        <v>20</v>
      </c>
      <c r="B29" s="397"/>
      <c r="C29" s="383"/>
      <c r="D29" s="378"/>
    </row>
    <row r="30" spans="1:4" x14ac:dyDescent="0.2">
      <c r="A30" s="379" t="s">
        <v>21</v>
      </c>
      <c r="B30" s="398"/>
      <c r="C30" s="384">
        <f>SUM(C31:C34)</f>
        <v>17109308.149999999</v>
      </c>
      <c r="D30" s="405">
        <f>+D31+D32+D33</f>
        <v>25343883.75</v>
      </c>
    </row>
    <row r="31" spans="1:4" x14ac:dyDescent="0.2">
      <c r="A31" s="382"/>
      <c r="B31" s="351" t="s">
        <v>22</v>
      </c>
      <c r="C31" s="383">
        <v>13780876.779999999</v>
      </c>
      <c r="D31" s="386">
        <v>15072841.74</v>
      </c>
    </row>
    <row r="32" spans="1:4" x14ac:dyDescent="0.2">
      <c r="A32" s="382"/>
      <c r="B32" s="351" t="s">
        <v>23</v>
      </c>
      <c r="C32" s="383">
        <v>1438041.87</v>
      </c>
      <c r="D32" s="386">
        <v>4379548.17</v>
      </c>
    </row>
    <row r="33" spans="1:6" x14ac:dyDescent="0.2">
      <c r="A33" s="382"/>
      <c r="B33" s="351" t="s">
        <v>24</v>
      </c>
      <c r="C33" s="383">
        <v>1890389.5</v>
      </c>
      <c r="D33" s="386">
        <v>5891493.8399999999</v>
      </c>
    </row>
    <row r="34" spans="1:6" x14ac:dyDescent="0.2">
      <c r="A34" s="379" t="s">
        <v>12</v>
      </c>
      <c r="B34" s="398"/>
      <c r="C34" s="383"/>
      <c r="D34" s="385">
        <f>+D35</f>
        <v>11667574.82</v>
      </c>
    </row>
    <row r="35" spans="1:6" x14ac:dyDescent="0.2">
      <c r="A35" s="382"/>
      <c r="B35" s="351" t="s">
        <v>25</v>
      </c>
      <c r="C35" s="383">
        <f>SUM(C36:C43)</f>
        <v>0</v>
      </c>
      <c r="D35" s="386">
        <v>11667574.82</v>
      </c>
    </row>
    <row r="36" spans="1:6" x14ac:dyDescent="0.2">
      <c r="A36" s="382"/>
      <c r="B36" s="351" t="s">
        <v>26</v>
      </c>
      <c r="C36" s="383"/>
      <c r="D36" s="386">
        <v>0</v>
      </c>
    </row>
    <row r="37" spans="1:6" x14ac:dyDescent="0.2">
      <c r="A37" s="382"/>
      <c r="B37" s="351" t="s">
        <v>27</v>
      </c>
      <c r="C37" s="383"/>
      <c r="D37" s="378"/>
    </row>
    <row r="38" spans="1:6" x14ac:dyDescent="0.2">
      <c r="A38" s="382"/>
      <c r="B38" s="351" t="s">
        <v>28</v>
      </c>
      <c r="C38" s="383"/>
      <c r="D38" s="378"/>
    </row>
    <row r="39" spans="1:6" x14ac:dyDescent="0.2">
      <c r="A39" s="382"/>
      <c r="B39" s="351" t="s">
        <v>29</v>
      </c>
      <c r="C39" s="383"/>
      <c r="D39" s="378"/>
    </row>
    <row r="40" spans="1:6" x14ac:dyDescent="0.2">
      <c r="A40" s="382"/>
      <c r="B40" s="351" t="s">
        <v>30</v>
      </c>
      <c r="C40" s="383"/>
      <c r="D40" s="378"/>
    </row>
    <row r="41" spans="1:6" x14ac:dyDescent="0.2">
      <c r="A41" s="382"/>
      <c r="B41" s="351" t="s">
        <v>31</v>
      </c>
      <c r="C41" s="383"/>
      <c r="D41" s="378"/>
    </row>
    <row r="42" spans="1:6" x14ac:dyDescent="0.2">
      <c r="A42" s="382"/>
      <c r="B42" s="351" t="s">
        <v>32</v>
      </c>
      <c r="C42" s="383"/>
      <c r="D42" s="378"/>
      <c r="F42" s="383"/>
    </row>
    <row r="43" spans="1:6" x14ac:dyDescent="0.2">
      <c r="A43" s="382"/>
      <c r="B43" s="351" t="s">
        <v>33</v>
      </c>
      <c r="C43" s="383"/>
      <c r="D43" s="378"/>
    </row>
    <row r="44" spans="1:6" x14ac:dyDescent="0.2">
      <c r="A44" s="379" t="s">
        <v>34</v>
      </c>
      <c r="B44" s="398"/>
      <c r="C44" s="383"/>
      <c r="D44" s="387">
        <f>+D47</f>
        <v>58290605.020000003</v>
      </c>
      <c r="F44" s="404"/>
    </row>
    <row r="45" spans="1:6" x14ac:dyDescent="0.2">
      <c r="A45" s="382"/>
      <c r="B45" s="351" t="s">
        <v>35</v>
      </c>
      <c r="C45" s="383">
        <f>SUM(C46:C48)</f>
        <v>0</v>
      </c>
      <c r="D45" s="392"/>
    </row>
    <row r="46" spans="1:6" x14ac:dyDescent="0.2">
      <c r="A46" s="382"/>
      <c r="B46" s="351" t="s">
        <v>36</v>
      </c>
      <c r="C46" s="383"/>
      <c r="D46" s="378"/>
      <c r="F46" s="406"/>
    </row>
    <row r="47" spans="1:6" x14ac:dyDescent="0.2">
      <c r="A47" s="382"/>
      <c r="B47" s="351" t="s">
        <v>37</v>
      </c>
      <c r="C47" s="383"/>
      <c r="D47" s="386">
        <v>58290605.020000003</v>
      </c>
    </row>
    <row r="48" spans="1:6" x14ac:dyDescent="0.2">
      <c r="A48" s="379" t="s">
        <v>38</v>
      </c>
      <c r="B48" s="398"/>
      <c r="C48" s="383"/>
      <c r="D48" s="386"/>
    </row>
    <row r="49" spans="1:4" x14ac:dyDescent="0.2">
      <c r="A49" s="382"/>
      <c r="B49" s="351" t="s">
        <v>39</v>
      </c>
      <c r="C49" s="383"/>
      <c r="D49" s="390"/>
    </row>
    <row r="50" spans="1:4" x14ac:dyDescent="0.2">
      <c r="A50" s="382"/>
      <c r="B50" s="351" t="s">
        <v>40</v>
      </c>
      <c r="C50" s="383"/>
      <c r="D50" s="378"/>
    </row>
    <row r="51" spans="1:4" x14ac:dyDescent="0.2">
      <c r="A51" s="382"/>
      <c r="B51" s="351" t="s">
        <v>41</v>
      </c>
      <c r="C51" s="383"/>
      <c r="D51" s="378"/>
    </row>
    <row r="52" spans="1:4" x14ac:dyDescent="0.2">
      <c r="A52" s="382"/>
      <c r="B52" s="351" t="s">
        <v>42</v>
      </c>
      <c r="C52" s="383"/>
      <c r="D52" s="378"/>
    </row>
    <row r="53" spans="1:4" x14ac:dyDescent="0.2">
      <c r="A53" s="382"/>
      <c r="B53" s="351" t="s">
        <v>43</v>
      </c>
      <c r="C53" s="383"/>
      <c r="D53" s="378"/>
    </row>
    <row r="54" spans="1:4" x14ac:dyDescent="0.2">
      <c r="A54" s="379" t="s">
        <v>44</v>
      </c>
      <c r="B54" s="398"/>
      <c r="C54" s="384">
        <f>SUM(C55)</f>
        <v>279415.33</v>
      </c>
      <c r="D54" s="387">
        <f>SUM(D55:D60)</f>
        <v>0</v>
      </c>
    </row>
    <row r="55" spans="1:4" x14ac:dyDescent="0.2">
      <c r="A55" s="382"/>
      <c r="B55" s="351" t="s">
        <v>45</v>
      </c>
      <c r="C55" s="383">
        <v>279415.33</v>
      </c>
      <c r="D55" s="391">
        <v>0</v>
      </c>
    </row>
    <row r="56" spans="1:4" x14ac:dyDescent="0.2">
      <c r="A56" s="382"/>
      <c r="B56" s="351" t="s">
        <v>46</v>
      </c>
      <c r="C56" s="383"/>
      <c r="D56" s="391"/>
    </row>
    <row r="57" spans="1:4" x14ac:dyDescent="0.2">
      <c r="A57" s="382"/>
      <c r="B57" s="351" t="s">
        <v>47</v>
      </c>
      <c r="C57" s="383"/>
      <c r="D57" s="381"/>
    </row>
    <row r="58" spans="1:4" x14ac:dyDescent="0.2">
      <c r="A58" s="382"/>
      <c r="B58" s="351" t="s">
        <v>48</v>
      </c>
      <c r="C58" s="383"/>
      <c r="D58" s="381"/>
    </row>
    <row r="59" spans="1:4" x14ac:dyDescent="0.2">
      <c r="A59" s="382"/>
      <c r="B59" s="351" t="s">
        <v>49</v>
      </c>
      <c r="C59" s="383"/>
      <c r="D59" s="381"/>
    </row>
    <row r="60" spans="1:4" x14ac:dyDescent="0.2">
      <c r="A60" s="382"/>
      <c r="B60" s="351" t="s">
        <v>50</v>
      </c>
      <c r="C60" s="383"/>
      <c r="D60" s="381">
        <v>0</v>
      </c>
    </row>
    <row r="61" spans="1:4" x14ac:dyDescent="0.2">
      <c r="A61" s="379" t="s">
        <v>51</v>
      </c>
      <c r="B61" s="398"/>
      <c r="C61" s="384">
        <f>SUM(C62)</f>
        <v>88958588.030000001</v>
      </c>
      <c r="D61" s="385">
        <f>SUM(D62)</f>
        <v>0</v>
      </c>
    </row>
    <row r="62" spans="1:4" x14ac:dyDescent="0.2">
      <c r="A62" s="382"/>
      <c r="B62" s="351" t="s">
        <v>52</v>
      </c>
      <c r="C62" s="383">
        <v>88958588.030000001</v>
      </c>
      <c r="D62" s="386">
        <v>0</v>
      </c>
    </row>
    <row r="63" spans="1:4" x14ac:dyDescent="0.2">
      <c r="A63" s="382"/>
      <c r="B63" s="400"/>
      <c r="C63" s="383"/>
      <c r="D63" s="386"/>
    </row>
    <row r="64" spans="1:4" x14ac:dyDescent="0.2">
      <c r="A64" s="379" t="s">
        <v>53</v>
      </c>
      <c r="B64" s="398"/>
      <c r="C64" s="384">
        <f>+C61+C54+C30</f>
        <v>106347311.50999999</v>
      </c>
      <c r="D64" s="405">
        <f>+D30+D44+D34</f>
        <v>95302063.590000004</v>
      </c>
    </row>
    <row r="65" spans="1:6" x14ac:dyDescent="0.2">
      <c r="A65" s="382"/>
      <c r="B65" s="400"/>
      <c r="C65" s="383"/>
      <c r="D65" s="392"/>
    </row>
    <row r="66" spans="1:6" x14ac:dyDescent="0.2">
      <c r="A66" s="379" t="s">
        <v>54</v>
      </c>
      <c r="B66" s="398"/>
      <c r="C66" s="384">
        <f>+C27-C64</f>
        <v>320521518.96000004</v>
      </c>
      <c r="D66" s="405">
        <f>+D27-D64</f>
        <v>52890765.840000033</v>
      </c>
    </row>
    <row r="67" spans="1:6" ht="12" thickBot="1" x14ac:dyDescent="0.25">
      <c r="A67" s="393"/>
      <c r="B67" s="401"/>
      <c r="C67" s="394"/>
      <c r="D67" s="395"/>
    </row>
    <row r="68" spans="1:6" ht="5.25" customHeight="1" x14ac:dyDescent="0.2"/>
    <row r="69" spans="1:6" ht="22.5" x14ac:dyDescent="0.2">
      <c r="B69" s="403" t="s">
        <v>1430</v>
      </c>
    </row>
    <row r="73" spans="1:6" ht="12" x14ac:dyDescent="0.2">
      <c r="B73" s="823" t="s">
        <v>1964</v>
      </c>
      <c r="C73" s="824" t="s">
        <v>1960</v>
      </c>
      <c r="D73" s="824"/>
      <c r="E73" s="825"/>
      <c r="F73" s="826"/>
    </row>
    <row r="74" spans="1:6" ht="12" x14ac:dyDescent="0.2">
      <c r="B74" s="823" t="s">
        <v>1961</v>
      </c>
      <c r="C74" s="824" t="s">
        <v>1962</v>
      </c>
      <c r="D74" s="824"/>
      <c r="E74" s="824"/>
      <c r="F74" s="823"/>
    </row>
    <row r="75" spans="1:6" ht="12" x14ac:dyDescent="0.2">
      <c r="B75" s="826"/>
      <c r="C75" s="825"/>
      <c r="D75" s="825"/>
      <c r="E75" s="825"/>
      <c r="F75" s="826"/>
    </row>
    <row r="76" spans="1:6" ht="12" x14ac:dyDescent="0.2">
      <c r="B76" s="821" t="s">
        <v>1963</v>
      </c>
      <c r="C76" s="825"/>
      <c r="D76" s="825"/>
      <c r="E76" s="825"/>
      <c r="F76" s="826"/>
    </row>
    <row r="77" spans="1:6" ht="12" x14ac:dyDescent="0.2">
      <c r="B77" s="822" t="s">
        <v>1965</v>
      </c>
      <c r="C77" s="825"/>
      <c r="D77" s="825"/>
      <c r="E77" s="825"/>
      <c r="F77" s="826"/>
    </row>
  </sheetData>
  <mergeCells count="5">
    <mergeCell ref="A3:D3"/>
    <mergeCell ref="A2:D2"/>
    <mergeCell ref="A4:D4"/>
    <mergeCell ref="A5:D5"/>
    <mergeCell ref="A1:D1"/>
  </mergeCells>
  <printOptions horizontalCentered="1"/>
  <pageMargins left="0.47244094488188981" right="0.19685039370078741" top="0.39370078740157483" bottom="0.19685039370078741" header="0.31496062992125984" footer="0.19685039370078741"/>
  <pageSetup scale="92"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pageSetUpPr fitToPage="1"/>
  </sheetPr>
  <dimension ref="A1:Q175"/>
  <sheetViews>
    <sheetView topLeftCell="A107" zoomScale="88" zoomScaleNormal="88" workbookViewId="0">
      <selection activeCell="B170" sqref="B170"/>
    </sheetView>
  </sheetViews>
  <sheetFormatPr baseColWidth="10" defaultRowHeight="12.75" x14ac:dyDescent="0.25"/>
  <cols>
    <col min="1" max="1" width="11.42578125" style="188"/>
    <col min="2" max="2" width="122.140625" style="188" customWidth="1"/>
    <col min="3" max="16384" width="11.42578125" style="188"/>
  </cols>
  <sheetData>
    <row r="1" spans="1:17" hidden="1" x14ac:dyDescent="0.25">
      <c r="A1" s="829"/>
      <c r="B1" s="830"/>
      <c r="C1" s="830"/>
      <c r="D1" s="830"/>
      <c r="E1" s="830"/>
      <c r="F1" s="830"/>
      <c r="G1" s="830"/>
      <c r="H1" s="830"/>
      <c r="I1" s="830"/>
      <c r="J1" s="830"/>
      <c r="K1" s="830"/>
      <c r="L1" s="830"/>
      <c r="M1" s="830"/>
      <c r="N1" s="830"/>
      <c r="O1" s="830"/>
      <c r="P1" s="830"/>
      <c r="Q1" s="831"/>
    </row>
    <row r="2" spans="1:17" hidden="1" x14ac:dyDescent="0.25">
      <c r="A2" s="832"/>
      <c r="B2" s="833"/>
      <c r="C2" s="833"/>
      <c r="D2" s="833"/>
      <c r="E2" s="833"/>
      <c r="F2" s="833"/>
      <c r="G2" s="833"/>
      <c r="H2" s="833"/>
      <c r="I2" s="833"/>
      <c r="J2" s="833"/>
      <c r="K2" s="833"/>
      <c r="L2" s="833"/>
      <c r="M2" s="833"/>
      <c r="N2" s="833"/>
      <c r="O2" s="833"/>
      <c r="P2" s="833"/>
      <c r="Q2" s="834"/>
    </row>
    <row r="3" spans="1:17" ht="15" hidden="1" customHeight="1" x14ac:dyDescent="0.25">
      <c r="A3" s="832"/>
      <c r="B3" s="833"/>
      <c r="C3" s="833"/>
      <c r="D3" s="833"/>
      <c r="E3" s="833"/>
      <c r="F3" s="833"/>
      <c r="G3" s="833"/>
      <c r="H3" s="833"/>
      <c r="I3" s="833"/>
      <c r="J3" s="833"/>
      <c r="K3" s="833"/>
      <c r="L3" s="833"/>
      <c r="M3" s="833"/>
      <c r="N3" s="833"/>
      <c r="O3" s="833"/>
      <c r="P3" s="833"/>
      <c r="Q3" s="834"/>
    </row>
    <row r="4" spans="1:17" ht="27.75" hidden="1" customHeight="1" x14ac:dyDescent="0.25">
      <c r="A4" s="1069"/>
      <c r="B4" s="1070"/>
      <c r="C4" s="1070"/>
      <c r="D4" s="1070"/>
      <c r="E4" s="1070"/>
      <c r="F4" s="1070"/>
      <c r="G4" s="1070"/>
      <c r="H4" s="1070"/>
      <c r="I4" s="1070"/>
      <c r="J4" s="1070"/>
      <c r="K4" s="1070"/>
      <c r="L4" s="1070"/>
      <c r="M4" s="1070"/>
      <c r="N4" s="1070"/>
      <c r="O4" s="1070"/>
      <c r="P4" s="1070"/>
      <c r="Q4" s="1071"/>
    </row>
    <row r="5" spans="1:17" hidden="1" x14ac:dyDescent="0.25">
      <c r="A5" s="830"/>
      <c r="B5" s="830"/>
      <c r="C5" s="830"/>
      <c r="D5" s="833"/>
      <c r="E5" s="833"/>
      <c r="F5" s="833"/>
      <c r="G5" s="833"/>
      <c r="H5" s="833"/>
      <c r="I5" s="833"/>
      <c r="J5" s="833"/>
      <c r="K5" s="833"/>
      <c r="L5" s="833"/>
      <c r="M5" s="833"/>
      <c r="N5" s="833"/>
      <c r="O5" s="833"/>
      <c r="P5" s="833"/>
      <c r="Q5" s="835"/>
    </row>
    <row r="6" spans="1:17" hidden="1" x14ac:dyDescent="0.25">
      <c r="A6" s="1054"/>
      <c r="B6" s="1054"/>
      <c r="C6" s="1056"/>
      <c r="D6" s="836"/>
      <c r="E6" s="837"/>
      <c r="F6" s="837"/>
      <c r="G6" s="837"/>
      <c r="H6" s="837"/>
      <c r="I6" s="837"/>
      <c r="J6" s="837"/>
      <c r="K6" s="838"/>
      <c r="L6" s="839"/>
      <c r="M6" s="839"/>
      <c r="N6" s="839"/>
      <c r="O6" s="1030"/>
      <c r="P6" s="1030"/>
      <c r="Q6" s="1029"/>
    </row>
    <row r="7" spans="1:17" hidden="1" x14ac:dyDescent="0.25">
      <c r="A7" s="833"/>
      <c r="B7" s="833"/>
      <c r="C7" s="833"/>
      <c r="D7" s="840"/>
      <c r="E7" s="841"/>
      <c r="F7" s="841"/>
      <c r="G7" s="841"/>
      <c r="H7" s="841"/>
      <c r="I7" s="841"/>
      <c r="J7" s="841"/>
      <c r="K7" s="841"/>
      <c r="L7" s="841"/>
      <c r="M7" s="841"/>
      <c r="N7" s="841"/>
      <c r="O7" s="833"/>
      <c r="P7" s="833"/>
      <c r="Q7" s="835"/>
    </row>
    <row r="8" spans="1:17" hidden="1" x14ac:dyDescent="0.25">
      <c r="A8" s="1036"/>
      <c r="B8" s="1036"/>
      <c r="C8" s="1051"/>
      <c r="D8" s="1031"/>
      <c r="E8" s="1032"/>
      <c r="F8" s="1032"/>
      <c r="G8" s="1032"/>
      <c r="H8" s="1032"/>
      <c r="I8" s="1032"/>
      <c r="J8" s="1033"/>
      <c r="K8" s="842"/>
      <c r="L8" s="1072"/>
      <c r="M8" s="1072"/>
      <c r="N8" s="1072"/>
      <c r="O8" s="1037"/>
      <c r="P8" s="1038"/>
      <c r="Q8" s="1039"/>
    </row>
    <row r="9" spans="1:17" hidden="1" x14ac:dyDescent="0.25">
      <c r="A9" s="833"/>
      <c r="B9" s="833"/>
      <c r="C9" s="843"/>
      <c r="D9" s="843"/>
      <c r="E9" s="833"/>
      <c r="F9" s="833"/>
      <c r="G9" s="833"/>
      <c r="H9" s="833"/>
      <c r="I9" s="833"/>
      <c r="J9" s="833"/>
      <c r="K9" s="833"/>
      <c r="L9" s="833"/>
      <c r="M9" s="833"/>
      <c r="N9" s="833"/>
      <c r="O9" s="833"/>
      <c r="P9" s="833"/>
      <c r="Q9" s="835"/>
    </row>
    <row r="10" spans="1:17" hidden="1" x14ac:dyDescent="0.25">
      <c r="A10" s="1054"/>
      <c r="B10" s="1054"/>
      <c r="C10" s="1054"/>
      <c r="D10" s="1034"/>
      <c r="E10" s="1068"/>
      <c r="F10" s="1068"/>
      <c r="G10" s="1068"/>
      <c r="H10" s="1068"/>
      <c r="I10" s="1068"/>
      <c r="J10" s="1035"/>
      <c r="K10" s="843"/>
      <c r="L10" s="1073"/>
      <c r="M10" s="1074"/>
      <c r="N10" s="1034"/>
      <c r="O10" s="1068"/>
      <c r="P10" s="1068"/>
      <c r="Q10" s="1035"/>
    </row>
    <row r="11" spans="1:17" hidden="1" x14ac:dyDescent="0.25">
      <c r="A11" s="844"/>
      <c r="B11" s="844"/>
      <c r="C11" s="844"/>
      <c r="D11" s="843"/>
      <c r="E11" s="843"/>
      <c r="F11" s="843"/>
      <c r="G11" s="843"/>
      <c r="H11" s="843"/>
      <c r="I11" s="843"/>
      <c r="J11" s="843"/>
      <c r="K11" s="843"/>
      <c r="L11" s="833"/>
      <c r="M11" s="845"/>
      <c r="N11" s="845"/>
      <c r="O11" s="845"/>
      <c r="P11" s="846"/>
      <c r="Q11" s="835"/>
    </row>
    <row r="12" spans="1:17" hidden="1" x14ac:dyDescent="0.25">
      <c r="A12" s="1054"/>
      <c r="B12" s="1054"/>
      <c r="C12" s="1054"/>
      <c r="D12" s="1034"/>
      <c r="E12" s="1068"/>
      <c r="F12" s="1068"/>
      <c r="G12" s="1068"/>
      <c r="H12" s="1068"/>
      <c r="I12" s="1068"/>
      <c r="J12" s="1068"/>
      <c r="K12" s="1068"/>
      <c r="L12" s="1068"/>
      <c r="M12" s="1068"/>
      <c r="N12" s="1068"/>
      <c r="O12" s="1068"/>
      <c r="P12" s="1068"/>
      <c r="Q12" s="1035"/>
    </row>
    <row r="13" spans="1:17" hidden="1" x14ac:dyDescent="0.25">
      <c r="A13" s="844"/>
      <c r="B13" s="844"/>
      <c r="C13" s="844"/>
      <c r="D13" s="840"/>
      <c r="E13" s="840"/>
      <c r="F13" s="840"/>
      <c r="G13" s="840"/>
      <c r="H13" s="840"/>
      <c r="I13" s="840"/>
      <c r="J13" s="840"/>
      <c r="K13" s="840"/>
      <c r="L13" s="840"/>
      <c r="M13" s="840"/>
      <c r="N13" s="840"/>
      <c r="O13" s="840"/>
      <c r="P13" s="840"/>
      <c r="Q13" s="840"/>
    </row>
    <row r="14" spans="1:17" ht="15" hidden="1" x14ac:dyDescent="0.25">
      <c r="A14" s="1054"/>
      <c r="B14" s="1075"/>
      <c r="C14" s="1075"/>
      <c r="D14" s="1083"/>
      <c r="E14" s="1084"/>
      <c r="F14" s="1084"/>
      <c r="G14" s="1084"/>
      <c r="H14" s="1084"/>
      <c r="I14" s="1084"/>
      <c r="J14" s="1084"/>
      <c r="K14" s="1084"/>
      <c r="L14" s="1084"/>
      <c r="M14" s="1084"/>
      <c r="N14" s="1084"/>
      <c r="O14" s="1084"/>
      <c r="P14" s="1084"/>
      <c r="Q14" s="1085"/>
    </row>
    <row r="15" spans="1:17" hidden="1" x14ac:dyDescent="0.25">
      <c r="A15" s="844"/>
      <c r="B15" s="844"/>
      <c r="C15" s="844"/>
      <c r="D15" s="840"/>
      <c r="E15" s="840"/>
      <c r="F15" s="840"/>
      <c r="G15" s="840"/>
      <c r="H15" s="840"/>
      <c r="I15" s="840"/>
      <c r="J15" s="840"/>
      <c r="K15" s="840"/>
      <c r="L15" s="840"/>
      <c r="M15" s="840"/>
      <c r="N15" s="840"/>
      <c r="O15" s="840"/>
      <c r="P15" s="840"/>
      <c r="Q15" s="840"/>
    </row>
    <row r="16" spans="1:17" hidden="1" x14ac:dyDescent="0.25">
      <c r="A16" s="1076"/>
      <c r="B16" s="1077"/>
      <c r="C16" s="1077"/>
      <c r="D16" s="1082"/>
      <c r="E16" s="1082"/>
      <c r="F16" s="1082"/>
      <c r="G16" s="1082"/>
      <c r="H16" s="1082"/>
      <c r="I16" s="1082"/>
      <c r="J16" s="1086"/>
      <c r="K16" s="1086"/>
      <c r="L16" s="1086"/>
      <c r="M16" s="1086"/>
      <c r="N16" s="1086"/>
      <c r="O16" s="1087"/>
      <c r="P16" s="1088"/>
      <c r="Q16" s="1089"/>
    </row>
    <row r="17" spans="1:17" hidden="1" x14ac:dyDescent="0.25">
      <c r="A17" s="1078"/>
      <c r="B17" s="1079"/>
      <c r="C17" s="1079"/>
      <c r="D17" s="1082"/>
      <c r="E17" s="1082"/>
      <c r="F17" s="1082"/>
      <c r="G17" s="1082"/>
      <c r="H17" s="1082"/>
      <c r="I17" s="1082"/>
      <c r="J17" s="847"/>
      <c r="K17" s="848"/>
      <c r="L17" s="848"/>
      <c r="M17" s="849"/>
      <c r="N17" s="849"/>
      <c r="O17" s="848"/>
      <c r="P17" s="849"/>
      <c r="Q17" s="849"/>
    </row>
    <row r="18" spans="1:17" hidden="1" x14ac:dyDescent="0.25">
      <c r="A18" s="1080"/>
      <c r="B18" s="1081"/>
      <c r="C18" s="1081"/>
      <c r="D18" s="1082"/>
      <c r="E18" s="1082"/>
      <c r="F18" s="1082"/>
      <c r="G18" s="1082"/>
      <c r="H18" s="1082"/>
      <c r="I18" s="1082"/>
      <c r="J18" s="1082"/>
      <c r="K18" s="1082"/>
      <c r="L18" s="1082"/>
      <c r="M18" s="850"/>
      <c r="N18" s="850"/>
      <c r="O18" s="850"/>
      <c r="P18" s="1087"/>
      <c r="Q18" s="1089"/>
    </row>
    <row r="19" spans="1:17" hidden="1" x14ac:dyDescent="0.25">
      <c r="A19" s="844"/>
      <c r="B19" s="844"/>
      <c r="C19" s="844"/>
      <c r="D19" s="843"/>
      <c r="E19" s="843"/>
      <c r="F19" s="843"/>
      <c r="G19" s="843"/>
      <c r="H19" s="843"/>
      <c r="I19" s="843"/>
      <c r="J19" s="843"/>
      <c r="K19" s="843"/>
      <c r="L19" s="843"/>
      <c r="M19" s="843"/>
      <c r="N19" s="843"/>
      <c r="O19" s="843"/>
      <c r="P19" s="843"/>
      <c r="Q19" s="843"/>
    </row>
    <row r="20" spans="1:17" hidden="1" x14ac:dyDescent="0.25">
      <c r="A20" s="1054"/>
      <c r="B20" s="1054"/>
      <c r="C20" s="1054"/>
      <c r="D20" s="851"/>
      <c r="E20" s="833"/>
      <c r="F20" s="833"/>
      <c r="G20" s="833"/>
      <c r="H20" s="833"/>
      <c r="I20" s="833"/>
      <c r="J20" s="833"/>
      <c r="K20" s="833"/>
      <c r="L20" s="833"/>
      <c r="M20" s="833"/>
      <c r="N20" s="833"/>
      <c r="O20" s="833"/>
      <c r="P20" s="833"/>
      <c r="Q20" s="835"/>
    </row>
    <row r="21" spans="1:17" hidden="1" x14ac:dyDescent="0.25">
      <c r="A21" s="833"/>
      <c r="B21" s="833"/>
      <c r="C21" s="845"/>
      <c r="D21" s="845"/>
      <c r="E21" s="852"/>
      <c r="F21" s="852"/>
      <c r="G21" s="852"/>
      <c r="H21" s="852"/>
      <c r="I21" s="852"/>
      <c r="J21" s="852"/>
      <c r="K21" s="852"/>
      <c r="L21" s="852"/>
      <c r="M21" s="852"/>
      <c r="N21" s="852"/>
      <c r="O21" s="852"/>
      <c r="P21" s="852"/>
      <c r="Q21" s="835"/>
    </row>
    <row r="22" spans="1:17" hidden="1" x14ac:dyDescent="0.25">
      <c r="A22" s="1036"/>
      <c r="B22" s="1036"/>
      <c r="C22" s="1051"/>
      <c r="D22" s="853"/>
      <c r="E22" s="854"/>
      <c r="F22" s="854"/>
      <c r="G22" s="854"/>
      <c r="H22" s="854"/>
      <c r="I22" s="854"/>
      <c r="J22" s="854"/>
      <c r="K22" s="854"/>
      <c r="L22" s="854"/>
      <c r="M22" s="854"/>
      <c r="N22" s="854"/>
      <c r="O22" s="855"/>
      <c r="P22" s="1037"/>
      <c r="Q22" s="1039"/>
    </row>
    <row r="23" spans="1:17" hidden="1" x14ac:dyDescent="0.25">
      <c r="A23" s="833"/>
      <c r="B23" s="833"/>
      <c r="C23" s="856"/>
      <c r="D23" s="856"/>
      <c r="E23" s="852"/>
      <c r="F23" s="852"/>
      <c r="G23" s="852"/>
      <c r="H23" s="852"/>
      <c r="I23" s="852"/>
      <c r="J23" s="852"/>
      <c r="K23" s="852"/>
      <c r="L23" s="852"/>
      <c r="M23" s="852"/>
      <c r="N23" s="852"/>
      <c r="O23" s="852"/>
      <c r="P23" s="852"/>
      <c r="Q23" s="835"/>
    </row>
    <row r="24" spans="1:17" hidden="1" x14ac:dyDescent="0.25">
      <c r="A24" s="1054"/>
      <c r="B24" s="1054"/>
      <c r="C24" s="1056"/>
      <c r="D24" s="1031"/>
      <c r="E24" s="1032"/>
      <c r="F24" s="1032"/>
      <c r="G24" s="1032"/>
      <c r="H24" s="1032"/>
      <c r="I24" s="1032"/>
      <c r="J24" s="1032"/>
      <c r="K24" s="1032"/>
      <c r="L24" s="1032"/>
      <c r="M24" s="1032"/>
      <c r="N24" s="1032"/>
      <c r="O24" s="1032"/>
      <c r="P24" s="1032"/>
      <c r="Q24" s="1033"/>
    </row>
    <row r="25" spans="1:17" hidden="1" x14ac:dyDescent="0.25">
      <c r="A25" s="833"/>
      <c r="B25" s="833"/>
      <c r="C25" s="856"/>
      <c r="D25" s="856"/>
      <c r="E25" s="852"/>
      <c r="F25" s="852"/>
      <c r="G25" s="852"/>
      <c r="H25" s="852"/>
      <c r="I25" s="852"/>
      <c r="J25" s="852"/>
      <c r="K25" s="852"/>
      <c r="L25" s="852"/>
      <c r="M25" s="852"/>
      <c r="N25" s="852"/>
      <c r="O25" s="852"/>
      <c r="P25" s="852"/>
      <c r="Q25" s="835"/>
    </row>
    <row r="26" spans="1:17" hidden="1" x14ac:dyDescent="0.25">
      <c r="A26" s="1054"/>
      <c r="B26" s="1054"/>
      <c r="C26" s="1056"/>
      <c r="D26" s="1031"/>
      <c r="E26" s="1032"/>
      <c r="F26" s="1032"/>
      <c r="G26" s="1032"/>
      <c r="H26" s="1032"/>
      <c r="I26" s="1032"/>
      <c r="J26" s="1032"/>
      <c r="K26" s="1032"/>
      <c r="L26" s="1032"/>
      <c r="M26" s="1032"/>
      <c r="N26" s="1032"/>
      <c r="O26" s="1032"/>
      <c r="P26" s="1032"/>
      <c r="Q26" s="1033"/>
    </row>
    <row r="27" spans="1:17" hidden="1" x14ac:dyDescent="0.25">
      <c r="A27" s="833"/>
      <c r="B27" s="833"/>
      <c r="C27" s="856"/>
      <c r="D27" s="857"/>
      <c r="E27" s="852"/>
      <c r="F27" s="852"/>
      <c r="G27" s="852"/>
      <c r="H27" s="852"/>
      <c r="I27" s="852"/>
      <c r="J27" s="852"/>
      <c r="K27" s="852"/>
      <c r="L27" s="852"/>
      <c r="M27" s="852"/>
      <c r="N27" s="852"/>
      <c r="O27" s="852"/>
      <c r="P27" s="852"/>
      <c r="Q27" s="835"/>
    </row>
    <row r="28" spans="1:17" hidden="1" x14ac:dyDescent="0.25">
      <c r="A28" s="1036"/>
      <c r="B28" s="1036"/>
      <c r="C28" s="1051"/>
      <c r="D28" s="1032"/>
      <c r="E28" s="1032"/>
      <c r="F28" s="1032"/>
      <c r="G28" s="1033"/>
      <c r="H28" s="833"/>
      <c r="I28" s="858"/>
      <c r="J28" s="858"/>
      <c r="K28" s="858"/>
      <c r="L28" s="858"/>
      <c r="M28" s="858"/>
      <c r="N28" s="858"/>
      <c r="O28" s="1034"/>
      <c r="P28" s="1035"/>
      <c r="Q28" s="835"/>
    </row>
    <row r="29" spans="1:17" hidden="1" x14ac:dyDescent="0.25">
      <c r="A29" s="833"/>
      <c r="B29" s="833"/>
      <c r="C29" s="844"/>
      <c r="D29" s="859"/>
      <c r="E29" s="833"/>
      <c r="F29" s="833"/>
      <c r="G29" s="833"/>
      <c r="H29" s="833"/>
      <c r="I29" s="833"/>
      <c r="J29" s="833"/>
      <c r="K29" s="833"/>
      <c r="L29" s="833"/>
      <c r="M29" s="833"/>
      <c r="N29" s="833"/>
      <c r="O29" s="833"/>
      <c r="P29" s="833"/>
      <c r="Q29" s="835"/>
    </row>
    <row r="30" spans="1:17" hidden="1" x14ac:dyDescent="0.25">
      <c r="A30" s="1036"/>
      <c r="B30" s="1036"/>
      <c r="C30" s="1051"/>
      <c r="D30" s="1052"/>
      <c r="E30" s="1052"/>
      <c r="F30" s="1052"/>
      <c r="G30" s="1053"/>
      <c r="H30" s="833"/>
      <c r="I30" s="1036"/>
      <c r="J30" s="1036"/>
      <c r="K30" s="1036"/>
      <c r="L30" s="1036"/>
      <c r="M30" s="1036"/>
      <c r="N30" s="1037"/>
      <c r="O30" s="1038"/>
      <c r="P30" s="1039"/>
      <c r="Q30" s="835"/>
    </row>
    <row r="31" spans="1:17" hidden="1" x14ac:dyDescent="0.25">
      <c r="A31" s="860"/>
      <c r="B31" s="860"/>
      <c r="C31" s="860"/>
      <c r="D31" s="861"/>
      <c r="E31" s="860"/>
      <c r="F31" s="860"/>
      <c r="G31" s="860"/>
      <c r="H31" s="833"/>
      <c r="I31" s="860"/>
      <c r="J31" s="860"/>
      <c r="K31" s="860"/>
      <c r="L31" s="860"/>
      <c r="M31" s="860"/>
      <c r="N31" s="842"/>
      <c r="O31" s="842"/>
      <c r="P31" s="842"/>
      <c r="Q31" s="835"/>
    </row>
    <row r="32" spans="1:17" ht="15" hidden="1" x14ac:dyDescent="0.25">
      <c r="A32" s="833"/>
      <c r="B32" s="833"/>
      <c r="C32" s="862"/>
      <c r="D32" s="862"/>
      <c r="E32" s="833"/>
      <c r="F32" s="833"/>
      <c r="G32" s="833"/>
      <c r="H32" s="833"/>
      <c r="I32" s="833"/>
      <c r="J32" s="833"/>
      <c r="K32" s="833"/>
      <c r="L32" s="833"/>
      <c r="M32" s="833"/>
      <c r="N32" s="833"/>
      <c r="O32" s="833"/>
      <c r="P32" s="833"/>
      <c r="Q32" s="835"/>
    </row>
    <row r="33" spans="1:17" hidden="1" x14ac:dyDescent="0.25">
      <c r="A33" s="1054"/>
      <c r="B33" s="1054"/>
      <c r="C33" s="1054"/>
      <c r="D33" s="1055"/>
      <c r="E33" s="1055"/>
      <c r="F33" s="1055"/>
      <c r="G33" s="1055"/>
      <c r="H33" s="863"/>
      <c r="I33" s="833"/>
      <c r="J33" s="833"/>
      <c r="K33" s="833"/>
      <c r="L33" s="833"/>
      <c r="M33" s="833"/>
      <c r="N33" s="833"/>
      <c r="O33" s="833"/>
      <c r="P33" s="833"/>
      <c r="Q33" s="835"/>
    </row>
    <row r="34" spans="1:17" hidden="1" x14ac:dyDescent="0.25">
      <c r="A34" s="864"/>
      <c r="B34" s="864"/>
      <c r="C34" s="864"/>
      <c r="D34" s="846"/>
      <c r="E34" s="846"/>
      <c r="F34" s="846"/>
      <c r="G34" s="846"/>
      <c r="H34" s="833"/>
      <c r="I34" s="833"/>
      <c r="J34" s="833"/>
      <c r="K34" s="833"/>
      <c r="L34" s="833"/>
      <c r="M34" s="833"/>
      <c r="N34" s="833"/>
      <c r="O34" s="833"/>
      <c r="P34" s="833"/>
      <c r="Q34" s="835"/>
    </row>
    <row r="35" spans="1:17" hidden="1" x14ac:dyDescent="0.25">
      <c r="A35" s="1090"/>
      <c r="B35" s="1091"/>
      <c r="C35" s="1092"/>
      <c r="D35" s="1099"/>
      <c r="E35" s="1100"/>
      <c r="F35" s="1101"/>
      <c r="G35" s="1066"/>
      <c r="H35" s="1040"/>
      <c r="I35" s="1041"/>
      <c r="J35" s="1042"/>
      <c r="K35" s="865"/>
      <c r="L35" s="1040"/>
      <c r="M35" s="1041"/>
      <c r="N35" s="1042"/>
      <c r="O35" s="1063"/>
      <c r="P35" s="1043"/>
      <c r="Q35" s="835"/>
    </row>
    <row r="36" spans="1:17" hidden="1" x14ac:dyDescent="0.25">
      <c r="A36" s="1093"/>
      <c r="B36" s="1094"/>
      <c r="C36" s="1095"/>
      <c r="D36" s="1102"/>
      <c r="E36" s="1103"/>
      <c r="F36" s="1104"/>
      <c r="G36" s="1108"/>
      <c r="H36" s="1066"/>
      <c r="I36" s="1043"/>
      <c r="J36" s="1043"/>
      <c r="K36" s="866"/>
      <c r="L36" s="1046"/>
      <c r="M36" s="1043"/>
      <c r="N36" s="1046"/>
      <c r="O36" s="1064"/>
      <c r="P36" s="1044"/>
      <c r="Q36" s="835"/>
    </row>
    <row r="37" spans="1:17" hidden="1" x14ac:dyDescent="0.25">
      <c r="A37" s="1096"/>
      <c r="B37" s="1097"/>
      <c r="C37" s="1098"/>
      <c r="D37" s="1105"/>
      <c r="E37" s="1106"/>
      <c r="F37" s="1107"/>
      <c r="G37" s="1067"/>
      <c r="H37" s="1067"/>
      <c r="I37" s="1045"/>
      <c r="J37" s="1045"/>
      <c r="K37" s="867"/>
      <c r="L37" s="1047"/>
      <c r="M37" s="1045"/>
      <c r="N37" s="1047"/>
      <c r="O37" s="1065"/>
      <c r="P37" s="1045"/>
      <c r="Q37" s="835"/>
    </row>
    <row r="38" spans="1:17" hidden="1" x14ac:dyDescent="0.25">
      <c r="A38" s="1057"/>
      <c r="B38" s="1058"/>
      <c r="C38" s="1059"/>
      <c r="D38" s="1060"/>
      <c r="E38" s="1061"/>
      <c r="F38" s="1062"/>
      <c r="G38" s="868"/>
      <c r="H38" s="868"/>
      <c r="I38" s="868"/>
      <c r="J38" s="868"/>
      <c r="K38" s="868"/>
      <c r="L38" s="868"/>
      <c r="M38" s="868"/>
      <c r="N38" s="868"/>
      <c r="O38" s="868"/>
      <c r="P38" s="869"/>
      <c r="Q38" s="835"/>
    </row>
    <row r="39" spans="1:17" hidden="1" x14ac:dyDescent="0.2">
      <c r="A39" s="1057"/>
      <c r="B39" s="1058"/>
      <c r="C39" s="1059"/>
      <c r="D39" s="870"/>
      <c r="E39" s="870"/>
      <c r="F39" s="871"/>
      <c r="G39" s="868"/>
      <c r="H39" s="868"/>
      <c r="I39" s="872"/>
      <c r="J39" s="872"/>
      <c r="K39" s="872"/>
      <c r="L39" s="872"/>
      <c r="M39" s="872"/>
      <c r="N39" s="872"/>
      <c r="O39" s="872"/>
      <c r="P39" s="872"/>
      <c r="Q39" s="835"/>
    </row>
    <row r="40" spans="1:17" s="191" customFormat="1" hidden="1" x14ac:dyDescent="0.2">
      <c r="A40" s="1057"/>
      <c r="B40" s="1058"/>
      <c r="C40" s="1059"/>
      <c r="D40" s="870"/>
      <c r="E40" s="870"/>
      <c r="F40" s="871"/>
      <c r="G40" s="872"/>
      <c r="H40" s="872"/>
      <c r="I40" s="872"/>
      <c r="J40" s="872"/>
      <c r="K40" s="872"/>
      <c r="L40" s="872"/>
      <c r="M40" s="872"/>
      <c r="N40" s="872"/>
      <c r="O40" s="872"/>
      <c r="P40" s="872"/>
      <c r="Q40" s="835"/>
    </row>
    <row r="41" spans="1:17" hidden="1" x14ac:dyDescent="0.25">
      <c r="A41" s="835"/>
      <c r="B41" s="835"/>
      <c r="C41" s="873"/>
      <c r="D41" s="873"/>
      <c r="E41" s="874"/>
      <c r="F41" s="874"/>
      <c r="G41" s="874"/>
      <c r="H41" s="835"/>
      <c r="I41" s="835"/>
      <c r="J41" s="835"/>
      <c r="K41" s="835"/>
      <c r="L41" s="835"/>
      <c r="M41" s="835"/>
      <c r="N41" s="835"/>
      <c r="O41" s="835"/>
      <c r="P41" s="835"/>
      <c r="Q41" s="835"/>
    </row>
    <row r="42" spans="1:17" hidden="1" x14ac:dyDescent="0.25">
      <c r="A42" s="835"/>
      <c r="B42" s="835"/>
      <c r="C42" s="1048"/>
      <c r="D42" s="1049"/>
      <c r="E42" s="1049"/>
      <c r="F42" s="1049"/>
      <c r="G42" s="1049"/>
      <c r="H42" s="1049"/>
      <c r="I42" s="1049"/>
      <c r="J42" s="1049"/>
      <c r="K42" s="1049"/>
      <c r="L42" s="1049"/>
      <c r="M42" s="1049"/>
      <c r="N42" s="1049"/>
      <c r="O42" s="1050"/>
      <c r="P42" s="835"/>
      <c r="Q42" s="835"/>
    </row>
    <row r="43" spans="1:17" hidden="1" x14ac:dyDescent="0.25">
      <c r="A43" s="835"/>
      <c r="B43" s="835"/>
      <c r="C43" s="875"/>
      <c r="D43" s="1110"/>
      <c r="E43" s="1110"/>
      <c r="F43" s="1110"/>
      <c r="G43" s="875"/>
      <c r="H43" s="876"/>
      <c r="I43" s="876"/>
      <c r="J43" s="876"/>
      <c r="K43" s="876"/>
      <c r="L43" s="876"/>
      <c r="M43" s="876"/>
      <c r="N43" s="875"/>
      <c r="O43" s="876"/>
      <c r="P43" s="835"/>
      <c r="Q43" s="835"/>
    </row>
    <row r="44" spans="1:17" hidden="1" x14ac:dyDescent="0.25">
      <c r="A44" s="835"/>
      <c r="B44" s="835"/>
      <c r="C44" s="877"/>
      <c r="D44" s="1048"/>
      <c r="E44" s="1049"/>
      <c r="F44" s="1050"/>
      <c r="G44" s="878"/>
      <c r="H44" s="879"/>
      <c r="I44" s="879"/>
      <c r="J44" s="879"/>
      <c r="K44" s="879"/>
      <c r="L44" s="879"/>
      <c r="M44" s="879"/>
      <c r="N44" s="879"/>
      <c r="O44" s="879"/>
      <c r="P44" s="835"/>
      <c r="Q44" s="835"/>
    </row>
    <row r="45" spans="1:17" hidden="1" x14ac:dyDescent="0.25">
      <c r="A45" s="835"/>
      <c r="B45" s="835"/>
      <c r="C45" s="877"/>
      <c r="D45" s="1048"/>
      <c r="E45" s="1049"/>
      <c r="F45" s="1050"/>
      <c r="G45" s="878"/>
      <c r="H45" s="879"/>
      <c r="I45" s="879"/>
      <c r="J45" s="879"/>
      <c r="K45" s="879"/>
      <c r="L45" s="879"/>
      <c r="M45" s="879"/>
      <c r="N45" s="879"/>
      <c r="O45" s="879"/>
      <c r="P45" s="835"/>
      <c r="Q45" s="835"/>
    </row>
    <row r="46" spans="1:17" hidden="1" x14ac:dyDescent="0.25">
      <c r="A46" s="835"/>
      <c r="B46" s="835"/>
      <c r="C46" s="877"/>
      <c r="D46" s="1048"/>
      <c r="E46" s="1049"/>
      <c r="F46" s="1050"/>
      <c r="G46" s="880"/>
      <c r="H46" s="880"/>
      <c r="I46" s="880"/>
      <c r="J46" s="880"/>
      <c r="K46" s="880"/>
      <c r="L46" s="880"/>
      <c r="M46" s="880"/>
      <c r="N46" s="879"/>
      <c r="O46" s="879"/>
      <c r="P46" s="835"/>
      <c r="Q46" s="835"/>
    </row>
    <row r="47" spans="1:17" hidden="1" x14ac:dyDescent="0.25">
      <c r="A47" s="835"/>
      <c r="B47" s="835"/>
      <c r="C47" s="860"/>
      <c r="D47" s="842"/>
      <c r="E47" s="842"/>
      <c r="F47" s="842"/>
      <c r="G47" s="881"/>
      <c r="H47" s="833"/>
      <c r="I47" s="833"/>
      <c r="J47" s="833"/>
      <c r="K47" s="833"/>
      <c r="L47" s="833"/>
      <c r="M47" s="833"/>
      <c r="N47" s="833"/>
      <c r="O47" s="833"/>
      <c r="P47" s="835"/>
      <c r="Q47" s="835"/>
    </row>
    <row r="48" spans="1:17" hidden="1" x14ac:dyDescent="0.25">
      <c r="A48" s="835"/>
      <c r="B48" s="835"/>
      <c r="C48" s="1036"/>
      <c r="D48" s="1036"/>
      <c r="E48" s="1036"/>
      <c r="F48" s="1036"/>
      <c r="G48" s="1036"/>
      <c r="H48" s="1036"/>
      <c r="I48" s="1036"/>
      <c r="J48" s="1036"/>
      <c r="K48" s="1036"/>
      <c r="L48" s="1036"/>
      <c r="M48" s="1036"/>
      <c r="N48" s="1036"/>
      <c r="O48" s="1036"/>
      <c r="P48" s="835"/>
      <c r="Q48" s="835"/>
    </row>
    <row r="49" spans="1:17" hidden="1" x14ac:dyDescent="0.25">
      <c r="A49" s="835"/>
      <c r="B49" s="835"/>
      <c r="C49" s="835"/>
      <c r="D49" s="835"/>
      <c r="E49" s="835"/>
      <c r="F49" s="835"/>
      <c r="G49" s="835"/>
      <c r="H49" s="835"/>
      <c r="I49" s="835"/>
      <c r="J49" s="835"/>
      <c r="K49" s="835"/>
      <c r="L49" s="835"/>
      <c r="M49" s="835"/>
      <c r="N49" s="835"/>
      <c r="O49" s="835"/>
      <c r="P49" s="835"/>
      <c r="Q49" s="835"/>
    </row>
    <row r="50" spans="1:17" hidden="1" x14ac:dyDescent="0.25">
      <c r="A50" s="835"/>
      <c r="B50" s="835"/>
      <c r="C50" s="1109"/>
      <c r="D50" s="1109"/>
      <c r="E50" s="1109"/>
      <c r="F50" s="1109"/>
      <c r="G50" s="1109"/>
      <c r="H50" s="835"/>
      <c r="I50" s="835"/>
      <c r="J50" s="835"/>
      <c r="K50" s="835"/>
      <c r="L50" s="835"/>
      <c r="M50" s="835"/>
      <c r="N50" s="835"/>
      <c r="O50" s="835"/>
      <c r="P50" s="835"/>
      <c r="Q50" s="835"/>
    </row>
    <row r="51" spans="1:17" hidden="1" x14ac:dyDescent="0.25">
      <c r="A51" s="835"/>
      <c r="B51" s="835"/>
      <c r="C51" s="835"/>
      <c r="D51" s="835"/>
      <c r="E51" s="835"/>
      <c r="F51" s="835"/>
      <c r="G51" s="835"/>
      <c r="H51" s="835"/>
      <c r="I51" s="835"/>
      <c r="J51" s="835"/>
      <c r="K51" s="835"/>
      <c r="L51" s="835"/>
      <c r="M51" s="835"/>
      <c r="N51" s="835"/>
      <c r="O51" s="835"/>
      <c r="P51" s="835"/>
      <c r="Q51" s="835"/>
    </row>
    <row r="52" spans="1:17" hidden="1" x14ac:dyDescent="0.25">
      <c r="A52" s="835"/>
      <c r="B52" s="835"/>
      <c r="C52" s="1111"/>
      <c r="D52" s="1111"/>
      <c r="E52" s="1111"/>
      <c r="F52" s="1111"/>
      <c r="G52" s="1111"/>
      <c r="H52" s="1111"/>
      <c r="I52" s="1111"/>
      <c r="J52" s="1111"/>
      <c r="K52" s="1111"/>
      <c r="L52" s="1111"/>
      <c r="M52" s="1111"/>
      <c r="N52" s="1111"/>
      <c r="O52" s="1111"/>
      <c r="P52" s="1111"/>
      <c r="Q52" s="835"/>
    </row>
    <row r="53" spans="1:17" hidden="1" x14ac:dyDescent="0.25">
      <c r="A53" s="835"/>
      <c r="B53" s="835"/>
      <c r="C53" s="1111"/>
      <c r="D53" s="1111"/>
      <c r="E53" s="1111"/>
      <c r="F53" s="1111"/>
      <c r="G53" s="1111"/>
      <c r="H53" s="1111"/>
      <c r="I53" s="1111"/>
      <c r="J53" s="1111"/>
      <c r="K53" s="1111"/>
      <c r="L53" s="1111"/>
      <c r="M53" s="1111"/>
      <c r="N53" s="1111"/>
      <c r="O53" s="1111"/>
      <c r="P53" s="1111"/>
      <c r="Q53" s="835"/>
    </row>
    <row r="54" spans="1:17" hidden="1" x14ac:dyDescent="0.25">
      <c r="A54" s="835"/>
      <c r="B54" s="835"/>
      <c r="C54" s="1111"/>
      <c r="D54" s="1111"/>
      <c r="E54" s="1111"/>
      <c r="F54" s="1111"/>
      <c r="G54" s="1111"/>
      <c r="H54" s="1111"/>
      <c r="I54" s="1111"/>
      <c r="J54" s="1111"/>
      <c r="K54" s="1111"/>
      <c r="L54" s="1111"/>
      <c r="M54" s="1111"/>
      <c r="N54" s="1111"/>
      <c r="O54" s="1111"/>
      <c r="P54" s="1111"/>
      <c r="Q54" s="835"/>
    </row>
    <row r="55" spans="1:17" hidden="1" x14ac:dyDescent="0.25">
      <c r="A55" s="835"/>
      <c r="B55" s="835"/>
      <c r="C55" s="835"/>
      <c r="D55" s="835"/>
      <c r="E55" s="835"/>
      <c r="F55" s="835"/>
      <c r="G55" s="835"/>
      <c r="H55" s="835"/>
      <c r="I55" s="835"/>
      <c r="J55" s="835"/>
      <c r="K55" s="835"/>
      <c r="L55" s="835"/>
      <c r="M55" s="835"/>
      <c r="N55" s="835"/>
      <c r="O55" s="835"/>
      <c r="P55" s="835"/>
      <c r="Q55" s="835"/>
    </row>
    <row r="56" spans="1:17" hidden="1" x14ac:dyDescent="0.25">
      <c r="A56" s="835"/>
      <c r="B56" s="835"/>
      <c r="C56" s="835"/>
      <c r="D56" s="835"/>
      <c r="E56" s="835"/>
      <c r="F56" s="835"/>
      <c r="G56" s="835"/>
      <c r="H56" s="835"/>
      <c r="I56" s="835"/>
      <c r="J56" s="835"/>
      <c r="K56" s="835"/>
      <c r="L56" s="835"/>
      <c r="M56" s="835"/>
      <c r="N56" s="835"/>
      <c r="O56" s="835"/>
      <c r="P56" s="835"/>
      <c r="Q56" s="835"/>
    </row>
    <row r="57" spans="1:17" hidden="1" x14ac:dyDescent="0.25">
      <c r="A57" s="835"/>
      <c r="B57" s="835"/>
      <c r="C57" s="835"/>
      <c r="D57" s="835"/>
      <c r="E57" s="835"/>
      <c r="F57" s="835"/>
      <c r="G57" s="835"/>
      <c r="H57" s="835"/>
      <c r="I57" s="835"/>
      <c r="J57" s="835"/>
      <c r="K57" s="835"/>
      <c r="L57" s="835"/>
      <c r="M57" s="835"/>
      <c r="N57" s="835"/>
      <c r="O57" s="835"/>
      <c r="P57" s="835"/>
      <c r="Q57" s="835"/>
    </row>
    <row r="58" spans="1:17" hidden="1" x14ac:dyDescent="0.25">
      <c r="A58" s="835"/>
      <c r="B58" s="835"/>
      <c r="C58" s="835"/>
      <c r="D58" s="835"/>
      <c r="E58" s="835"/>
      <c r="F58" s="835"/>
      <c r="G58" s="835"/>
      <c r="H58" s="835"/>
      <c r="I58" s="835"/>
      <c r="J58" s="835"/>
      <c r="K58" s="835"/>
      <c r="L58" s="835"/>
      <c r="M58" s="835"/>
      <c r="N58" s="835"/>
      <c r="O58" s="835"/>
      <c r="P58" s="835"/>
      <c r="Q58" s="835"/>
    </row>
    <row r="59" spans="1:17" hidden="1" x14ac:dyDescent="0.25">
      <c r="A59" s="835"/>
      <c r="B59" s="835"/>
      <c r="C59" s="835"/>
      <c r="D59" s="835"/>
      <c r="E59" s="835"/>
      <c r="F59" s="835"/>
      <c r="G59" s="835"/>
      <c r="H59" s="835"/>
      <c r="I59" s="835"/>
      <c r="J59" s="835"/>
      <c r="K59" s="835"/>
      <c r="L59" s="835"/>
      <c r="M59" s="835"/>
      <c r="N59" s="835"/>
      <c r="O59" s="835"/>
      <c r="P59" s="835"/>
      <c r="Q59" s="835"/>
    </row>
    <row r="60" spans="1:17" hidden="1" x14ac:dyDescent="0.25">
      <c r="A60" s="835"/>
      <c r="B60" s="835"/>
      <c r="C60" s="835"/>
      <c r="D60" s="835"/>
      <c r="E60" s="835"/>
      <c r="F60" s="835"/>
      <c r="G60" s="835"/>
      <c r="H60" s="835"/>
      <c r="I60" s="835"/>
      <c r="J60" s="835"/>
      <c r="K60" s="835"/>
      <c r="L60" s="835"/>
      <c r="M60" s="835"/>
      <c r="N60" s="835"/>
      <c r="O60" s="835"/>
      <c r="P60" s="835"/>
      <c r="Q60" s="835"/>
    </row>
    <row r="61" spans="1:17" hidden="1" x14ac:dyDescent="0.25">
      <c r="A61" s="1112"/>
      <c r="B61" s="1112"/>
      <c r="C61" s="1112"/>
      <c r="D61" s="1112"/>
      <c r="E61" s="1112"/>
      <c r="F61" s="1112"/>
      <c r="G61" s="1112"/>
      <c r="H61" s="1112"/>
      <c r="I61" s="1112"/>
      <c r="J61" s="1112"/>
      <c r="K61" s="1112"/>
      <c r="L61" s="1112"/>
      <c r="M61" s="1112"/>
      <c r="N61" s="1112"/>
      <c r="O61" s="1112"/>
      <c r="P61" s="1112"/>
      <c r="Q61" s="835"/>
    </row>
    <row r="62" spans="1:17" hidden="1" x14ac:dyDescent="0.25">
      <c r="A62" s="835"/>
      <c r="B62" s="835"/>
      <c r="C62" s="835"/>
      <c r="D62" s="835"/>
      <c r="E62" s="835"/>
      <c r="F62" s="835"/>
      <c r="G62" s="835"/>
      <c r="H62" s="835"/>
      <c r="I62" s="835"/>
      <c r="J62" s="835"/>
      <c r="K62" s="835"/>
      <c r="L62" s="835"/>
      <c r="M62" s="835"/>
      <c r="N62" s="835"/>
      <c r="O62" s="835"/>
      <c r="P62" s="835"/>
      <c r="Q62" s="835"/>
    </row>
    <row r="63" spans="1:17" ht="15" hidden="1" x14ac:dyDescent="0.25">
      <c r="A63" s="835"/>
      <c r="B63" s="835"/>
      <c r="C63" s="835"/>
      <c r="D63" s="835"/>
      <c r="E63" s="835"/>
      <c r="F63" s="1113"/>
      <c r="G63" s="1112"/>
      <c r="H63" s="1112"/>
      <c r="I63" s="1112"/>
      <c r="J63" s="1112"/>
      <c r="K63" s="1112"/>
      <c r="L63" s="1112"/>
      <c r="M63" s="835"/>
      <c r="N63" s="835"/>
      <c r="O63" s="835"/>
      <c r="P63" s="835"/>
      <c r="Q63" s="835"/>
    </row>
    <row r="64" spans="1:17" hidden="1" x14ac:dyDescent="0.25">
      <c r="A64" s="835"/>
      <c r="B64" s="835"/>
      <c r="C64" s="835"/>
      <c r="D64" s="835"/>
      <c r="E64" s="835"/>
      <c r="F64" s="835"/>
      <c r="G64" s="835"/>
      <c r="H64" s="835"/>
      <c r="I64" s="835"/>
      <c r="J64" s="835"/>
      <c r="K64" s="835"/>
      <c r="L64" s="835"/>
      <c r="M64" s="835"/>
      <c r="N64" s="835"/>
      <c r="O64" s="835"/>
      <c r="P64" s="835"/>
      <c r="Q64" s="835"/>
    </row>
    <row r="65" spans="1:17" hidden="1" x14ac:dyDescent="0.25">
      <c r="A65" s="835"/>
      <c r="B65" s="835"/>
      <c r="C65" s="835"/>
      <c r="D65" s="835"/>
      <c r="E65" s="835"/>
      <c r="F65" s="835"/>
      <c r="G65" s="835"/>
      <c r="H65" s="835"/>
      <c r="I65" s="835"/>
      <c r="J65" s="835"/>
      <c r="K65" s="835"/>
      <c r="L65" s="835"/>
      <c r="M65" s="835"/>
      <c r="N65" s="835"/>
      <c r="O65" s="835"/>
      <c r="P65" s="835"/>
      <c r="Q65" s="835"/>
    </row>
    <row r="66" spans="1:17" hidden="1" x14ac:dyDescent="0.25">
      <c r="A66" s="882"/>
      <c r="B66" s="835"/>
      <c r="C66" s="835"/>
      <c r="D66" s="835"/>
      <c r="E66" s="835"/>
      <c r="F66" s="835"/>
      <c r="G66" s="835"/>
      <c r="H66" s="835"/>
      <c r="I66" s="835"/>
      <c r="J66" s="835"/>
      <c r="K66" s="835"/>
      <c r="L66" s="835"/>
      <c r="M66" s="835"/>
      <c r="N66" s="835"/>
      <c r="O66" s="835"/>
      <c r="P66" s="835"/>
      <c r="Q66" s="835"/>
    </row>
    <row r="67" spans="1:17" hidden="1" x14ac:dyDescent="0.25">
      <c r="A67" s="882"/>
      <c r="B67" s="835"/>
      <c r="C67" s="835"/>
      <c r="D67" s="835"/>
      <c r="E67" s="835"/>
      <c r="F67" s="835"/>
      <c r="G67" s="835"/>
      <c r="H67" s="835"/>
      <c r="I67" s="835"/>
      <c r="J67" s="835"/>
      <c r="K67" s="835"/>
      <c r="L67" s="835"/>
      <c r="M67" s="835"/>
      <c r="N67" s="835"/>
      <c r="O67" s="835"/>
      <c r="P67" s="835"/>
      <c r="Q67" s="835"/>
    </row>
    <row r="68" spans="1:17" hidden="1" x14ac:dyDescent="0.25">
      <c r="A68" s="883"/>
      <c r="B68" s="835"/>
      <c r="C68" s="835"/>
      <c r="D68" s="835"/>
      <c r="E68" s="835"/>
      <c r="F68" s="835"/>
      <c r="G68" s="835"/>
      <c r="H68" s="835"/>
      <c r="I68" s="835"/>
      <c r="J68" s="835"/>
      <c r="K68" s="835"/>
      <c r="L68" s="835"/>
      <c r="M68" s="835"/>
      <c r="N68" s="835"/>
      <c r="O68" s="835"/>
      <c r="P68" s="835"/>
      <c r="Q68" s="835"/>
    </row>
    <row r="69" spans="1:17" hidden="1" x14ac:dyDescent="0.25">
      <c r="A69" s="883"/>
      <c r="B69" s="835"/>
      <c r="C69" s="835"/>
      <c r="D69" s="835"/>
      <c r="E69" s="835"/>
      <c r="F69" s="835"/>
      <c r="G69" s="835"/>
      <c r="H69" s="835"/>
      <c r="I69" s="835"/>
      <c r="J69" s="835"/>
      <c r="K69" s="835"/>
      <c r="L69" s="835"/>
      <c r="M69" s="835"/>
      <c r="N69" s="835"/>
      <c r="O69" s="835"/>
      <c r="P69" s="835"/>
      <c r="Q69" s="835"/>
    </row>
    <row r="70" spans="1:17" hidden="1" x14ac:dyDescent="0.25">
      <c r="A70" s="835"/>
      <c r="B70" s="835"/>
      <c r="C70" s="835"/>
      <c r="D70" s="835"/>
      <c r="E70" s="835"/>
      <c r="F70" s="835"/>
      <c r="G70" s="835"/>
      <c r="H70" s="835"/>
      <c r="I70" s="835"/>
      <c r="J70" s="835"/>
      <c r="K70" s="835"/>
      <c r="L70" s="835"/>
      <c r="M70" s="835"/>
      <c r="N70" s="835"/>
      <c r="O70" s="835"/>
      <c r="P70" s="835"/>
      <c r="Q70" s="835"/>
    </row>
    <row r="71" spans="1:17" hidden="1" x14ac:dyDescent="0.25">
      <c r="A71" s="835"/>
      <c r="B71" s="835"/>
      <c r="C71" s="835"/>
      <c r="D71" s="835"/>
      <c r="E71" s="835"/>
      <c r="F71" s="835"/>
      <c r="G71" s="835"/>
      <c r="H71" s="835"/>
      <c r="I71" s="835"/>
      <c r="J71" s="835"/>
      <c r="K71" s="835"/>
      <c r="L71" s="835"/>
      <c r="M71" s="835"/>
      <c r="N71" s="835"/>
      <c r="O71" s="835"/>
      <c r="P71" s="835"/>
      <c r="Q71" s="835"/>
    </row>
    <row r="72" spans="1:17" hidden="1" x14ac:dyDescent="0.25">
      <c r="A72" s="835"/>
      <c r="B72" s="835"/>
      <c r="C72" s="835"/>
      <c r="D72" s="835"/>
      <c r="E72" s="835"/>
      <c r="F72" s="835"/>
      <c r="G72" s="835"/>
      <c r="H72" s="835"/>
      <c r="I72" s="835"/>
      <c r="J72" s="835"/>
      <c r="K72" s="835"/>
      <c r="L72" s="835"/>
      <c r="M72" s="835"/>
      <c r="N72" s="835"/>
      <c r="O72" s="835"/>
      <c r="P72" s="835"/>
      <c r="Q72" s="835"/>
    </row>
    <row r="73" spans="1:17" hidden="1" x14ac:dyDescent="0.25">
      <c r="A73" s="835"/>
      <c r="B73" s="835"/>
      <c r="C73" s="835"/>
      <c r="D73" s="835"/>
      <c r="E73" s="835"/>
      <c r="F73" s="835"/>
      <c r="G73" s="835"/>
      <c r="H73" s="835"/>
      <c r="I73" s="835"/>
      <c r="J73" s="835"/>
      <c r="K73" s="835"/>
      <c r="L73" s="835"/>
      <c r="M73" s="835"/>
      <c r="N73" s="835"/>
      <c r="O73" s="835"/>
      <c r="P73" s="835"/>
      <c r="Q73" s="835"/>
    </row>
    <row r="74" spans="1:17" hidden="1" x14ac:dyDescent="0.25">
      <c r="A74" s="835"/>
      <c r="B74" s="835"/>
      <c r="C74" s="835"/>
      <c r="D74" s="835"/>
      <c r="E74" s="835"/>
      <c r="F74" s="835"/>
      <c r="G74" s="835"/>
      <c r="H74" s="835"/>
      <c r="I74" s="835"/>
      <c r="J74" s="835"/>
      <c r="K74" s="835"/>
      <c r="L74" s="835"/>
      <c r="M74" s="835"/>
      <c r="N74" s="835"/>
      <c r="O74" s="835"/>
      <c r="P74" s="835"/>
      <c r="Q74" s="835"/>
    </row>
    <row r="75" spans="1:17" hidden="1" x14ac:dyDescent="0.25">
      <c r="A75" s="835"/>
      <c r="B75" s="835"/>
      <c r="C75" s="835"/>
      <c r="D75" s="835"/>
      <c r="E75" s="835"/>
      <c r="F75" s="835"/>
      <c r="G75" s="835"/>
      <c r="H75" s="835"/>
      <c r="I75" s="835"/>
      <c r="J75" s="835"/>
      <c r="K75" s="835"/>
      <c r="L75" s="835"/>
      <c r="M75" s="835"/>
      <c r="N75" s="835"/>
      <c r="O75" s="835"/>
      <c r="P75" s="835"/>
      <c r="Q75" s="835"/>
    </row>
    <row r="76" spans="1:17" hidden="1" x14ac:dyDescent="0.25">
      <c r="A76" s="835"/>
      <c r="B76" s="835"/>
      <c r="C76" s="835"/>
      <c r="D76" s="835"/>
      <c r="E76" s="835"/>
      <c r="F76" s="835"/>
      <c r="G76" s="835"/>
      <c r="H76" s="835"/>
      <c r="I76" s="835"/>
      <c r="J76" s="835"/>
      <c r="K76" s="835"/>
      <c r="L76" s="835"/>
      <c r="M76" s="835"/>
      <c r="N76" s="835"/>
      <c r="O76" s="835"/>
      <c r="P76" s="835"/>
      <c r="Q76" s="835"/>
    </row>
    <row r="77" spans="1:17" hidden="1" x14ac:dyDescent="0.25">
      <c r="A77" s="835"/>
      <c r="B77" s="835"/>
      <c r="C77" s="835"/>
      <c r="D77" s="835"/>
      <c r="E77" s="835"/>
      <c r="F77" s="835"/>
      <c r="G77" s="835"/>
      <c r="H77" s="835"/>
      <c r="I77" s="835"/>
      <c r="J77" s="835"/>
      <c r="K77" s="835"/>
      <c r="L77" s="835"/>
      <c r="M77" s="835"/>
      <c r="N77" s="835"/>
      <c r="O77" s="835"/>
      <c r="P77" s="835"/>
      <c r="Q77" s="835"/>
    </row>
    <row r="78" spans="1:17" hidden="1" x14ac:dyDescent="0.25">
      <c r="A78" s="835"/>
      <c r="B78" s="835"/>
      <c r="C78" s="835"/>
      <c r="D78" s="835"/>
      <c r="E78" s="835"/>
      <c r="F78" s="835"/>
      <c r="G78" s="835"/>
      <c r="H78" s="835"/>
      <c r="I78" s="884"/>
      <c r="J78" s="885"/>
      <c r="K78" s="885"/>
      <c r="L78" s="1114"/>
      <c r="M78" s="1114"/>
      <c r="N78" s="835"/>
      <c r="O78" s="835"/>
      <c r="P78" s="835"/>
      <c r="Q78" s="835"/>
    </row>
    <row r="79" spans="1:17" hidden="1" x14ac:dyDescent="0.25">
      <c r="A79" s="835"/>
      <c r="B79" s="835"/>
      <c r="C79" s="835"/>
      <c r="D79" s="835"/>
      <c r="E79" s="835"/>
      <c r="F79" s="835"/>
      <c r="G79" s="835"/>
      <c r="H79" s="835"/>
      <c r="I79" s="884"/>
      <c r="J79" s="885"/>
      <c r="K79" s="885"/>
      <c r="L79" s="835"/>
      <c r="M79" s="835"/>
      <c r="N79" s="835"/>
      <c r="O79" s="835"/>
      <c r="P79" s="835"/>
      <c r="Q79" s="835"/>
    </row>
    <row r="80" spans="1:17" hidden="1" x14ac:dyDescent="0.25">
      <c r="A80" s="1111"/>
      <c r="B80" s="1111"/>
      <c r="C80" s="1111"/>
      <c r="D80" s="835"/>
      <c r="E80" s="835"/>
      <c r="F80" s="835"/>
      <c r="G80" s="835"/>
      <c r="H80" s="835"/>
      <c r="I80" s="835"/>
      <c r="J80" s="835"/>
      <c r="K80" s="835"/>
      <c r="L80" s="835"/>
      <c r="M80" s="835"/>
      <c r="N80" s="835"/>
      <c r="O80" s="835"/>
      <c r="P80" s="835"/>
      <c r="Q80" s="835"/>
    </row>
    <row r="81" spans="1:17" hidden="1" x14ac:dyDescent="0.25">
      <c r="A81" s="835"/>
      <c r="B81" s="835"/>
      <c r="C81" s="835"/>
      <c r="D81" s="835"/>
      <c r="E81" s="835"/>
      <c r="F81" s="835"/>
      <c r="G81" s="835"/>
      <c r="H81" s="835"/>
      <c r="I81" s="835"/>
      <c r="J81" s="835"/>
      <c r="K81" s="835"/>
      <c r="L81" s="835"/>
      <c r="M81" s="835"/>
      <c r="N81" s="835"/>
      <c r="O81" s="835"/>
      <c r="P81" s="835"/>
      <c r="Q81" s="835"/>
    </row>
    <row r="82" spans="1:17" hidden="1" x14ac:dyDescent="0.25">
      <c r="A82" s="1115"/>
      <c r="B82" s="1116"/>
      <c r="C82" s="1116"/>
      <c r="D82" s="1116"/>
      <c r="E82" s="1116"/>
      <c r="F82" s="1116"/>
      <c r="G82" s="1116"/>
      <c r="H82" s="1116"/>
      <c r="I82" s="1116"/>
      <c r="J82" s="1116"/>
      <c r="K82" s="1116"/>
      <c r="L82" s="1116"/>
      <c r="M82" s="1116"/>
      <c r="N82" s="1116"/>
      <c r="O82" s="1116"/>
      <c r="P82" s="1117"/>
      <c r="Q82" s="835"/>
    </row>
    <row r="83" spans="1:17" hidden="1" x14ac:dyDescent="0.25">
      <c r="A83" s="1118"/>
      <c r="B83" s="1119"/>
      <c r="C83" s="1119"/>
      <c r="D83" s="1119"/>
      <c r="E83" s="1119"/>
      <c r="F83" s="1119"/>
      <c r="G83" s="1119"/>
      <c r="H83" s="1119"/>
      <c r="I83" s="1119"/>
      <c r="J83" s="1119"/>
      <c r="K83" s="1119"/>
      <c r="L83" s="1119"/>
      <c r="M83" s="1119"/>
      <c r="N83" s="1119"/>
      <c r="O83" s="1119"/>
      <c r="P83" s="1120"/>
      <c r="Q83" s="835"/>
    </row>
    <row r="84" spans="1:17" hidden="1" x14ac:dyDescent="0.25">
      <c r="A84" s="1118"/>
      <c r="B84" s="1119"/>
      <c r="C84" s="1119"/>
      <c r="D84" s="1119"/>
      <c r="E84" s="1119"/>
      <c r="F84" s="1119"/>
      <c r="G84" s="1119"/>
      <c r="H84" s="1119"/>
      <c r="I84" s="1119"/>
      <c r="J84" s="1119"/>
      <c r="K84" s="1119"/>
      <c r="L84" s="1119"/>
      <c r="M84" s="1119"/>
      <c r="N84" s="1119"/>
      <c r="O84" s="1119"/>
      <c r="P84" s="1120"/>
      <c r="Q84" s="835"/>
    </row>
    <row r="85" spans="1:17" hidden="1" x14ac:dyDescent="0.25">
      <c r="A85" s="1118"/>
      <c r="B85" s="1119"/>
      <c r="C85" s="1119"/>
      <c r="D85" s="1119"/>
      <c r="E85" s="1119"/>
      <c r="F85" s="1119"/>
      <c r="G85" s="1119"/>
      <c r="H85" s="1119"/>
      <c r="I85" s="1119"/>
      <c r="J85" s="1119"/>
      <c r="K85" s="1119"/>
      <c r="L85" s="1119"/>
      <c r="M85" s="1119"/>
      <c r="N85" s="1119"/>
      <c r="O85" s="1119"/>
      <c r="P85" s="1120"/>
      <c r="Q85" s="835"/>
    </row>
    <row r="86" spans="1:17" hidden="1" x14ac:dyDescent="0.25">
      <c r="A86" s="1121"/>
      <c r="B86" s="1122"/>
      <c r="C86" s="1122"/>
      <c r="D86" s="1122"/>
      <c r="E86" s="1122"/>
      <c r="F86" s="1122"/>
      <c r="G86" s="1122"/>
      <c r="H86" s="1122"/>
      <c r="I86" s="1122"/>
      <c r="J86" s="1122"/>
      <c r="K86" s="1122"/>
      <c r="L86" s="1122"/>
      <c r="M86" s="1122"/>
      <c r="N86" s="1122"/>
      <c r="O86" s="1122"/>
      <c r="P86" s="1123"/>
      <c r="Q86" s="835"/>
    </row>
    <row r="87" spans="1:17" hidden="1" x14ac:dyDescent="0.25">
      <c r="A87" s="835"/>
      <c r="B87" s="835"/>
      <c r="C87" s="835"/>
      <c r="D87" s="835"/>
      <c r="E87" s="835"/>
      <c r="F87" s="835"/>
      <c r="G87" s="835"/>
      <c r="H87" s="835"/>
      <c r="I87" s="835"/>
      <c r="J87" s="835"/>
      <c r="K87" s="835"/>
      <c r="L87" s="835"/>
      <c r="M87" s="835"/>
      <c r="N87" s="835"/>
      <c r="O87" s="835"/>
      <c r="P87" s="835"/>
      <c r="Q87" s="835"/>
    </row>
    <row r="88" spans="1:17" hidden="1" x14ac:dyDescent="0.25">
      <c r="A88" s="1111"/>
      <c r="B88" s="1111"/>
      <c r="C88" s="1111"/>
      <c r="D88" s="835"/>
      <c r="E88" s="835"/>
      <c r="F88" s="835"/>
      <c r="G88" s="835"/>
      <c r="H88" s="835"/>
      <c r="I88" s="835"/>
      <c r="J88" s="835"/>
      <c r="K88" s="835"/>
      <c r="L88" s="835"/>
      <c r="M88" s="835"/>
      <c r="N88" s="835"/>
      <c r="O88" s="835"/>
      <c r="P88" s="835"/>
      <c r="Q88" s="835"/>
    </row>
    <row r="89" spans="1:17" hidden="1" x14ac:dyDescent="0.25">
      <c r="A89" s="835"/>
      <c r="B89" s="835"/>
      <c r="C89" s="835"/>
      <c r="D89" s="835"/>
      <c r="E89" s="835"/>
      <c r="F89" s="835"/>
      <c r="G89" s="835"/>
      <c r="H89" s="835"/>
      <c r="I89" s="835"/>
      <c r="J89" s="835"/>
      <c r="K89" s="835"/>
      <c r="L89" s="835"/>
      <c r="M89" s="835"/>
      <c r="N89" s="835"/>
      <c r="O89" s="835"/>
      <c r="P89" s="835"/>
      <c r="Q89" s="835"/>
    </row>
    <row r="90" spans="1:17" hidden="1" x14ac:dyDescent="0.25">
      <c r="A90" s="1124"/>
      <c r="B90" s="1125"/>
      <c r="C90" s="1125"/>
      <c r="D90" s="1125"/>
      <c r="E90" s="1125"/>
      <c r="F90" s="1125"/>
      <c r="G90" s="1125"/>
      <c r="H90" s="1125"/>
      <c r="I90" s="1125"/>
      <c r="J90" s="1125"/>
      <c r="K90" s="1125"/>
      <c r="L90" s="1125"/>
      <c r="M90" s="1125"/>
      <c r="N90" s="1125"/>
      <c r="O90" s="1125"/>
      <c r="P90" s="1126"/>
      <c r="Q90" s="835"/>
    </row>
    <row r="91" spans="1:17" hidden="1" x14ac:dyDescent="0.25">
      <c r="A91" s="1127"/>
      <c r="B91" s="1128"/>
      <c r="C91" s="1128"/>
      <c r="D91" s="1128"/>
      <c r="E91" s="1128"/>
      <c r="F91" s="1128"/>
      <c r="G91" s="1128"/>
      <c r="H91" s="1128"/>
      <c r="I91" s="1128"/>
      <c r="J91" s="1128"/>
      <c r="K91" s="1128"/>
      <c r="L91" s="1128"/>
      <c r="M91" s="1128"/>
      <c r="N91" s="1128"/>
      <c r="O91" s="1128"/>
      <c r="P91" s="1129"/>
      <c r="Q91" s="835"/>
    </row>
    <row r="92" spans="1:17" hidden="1" x14ac:dyDescent="0.25">
      <c r="A92" s="1127"/>
      <c r="B92" s="1128"/>
      <c r="C92" s="1128"/>
      <c r="D92" s="1128"/>
      <c r="E92" s="1128"/>
      <c r="F92" s="1128"/>
      <c r="G92" s="1128"/>
      <c r="H92" s="1128"/>
      <c r="I92" s="1128"/>
      <c r="J92" s="1128"/>
      <c r="K92" s="1128"/>
      <c r="L92" s="1128"/>
      <c r="M92" s="1128"/>
      <c r="N92" s="1128"/>
      <c r="O92" s="1128"/>
      <c r="P92" s="1129"/>
      <c r="Q92" s="835"/>
    </row>
    <row r="93" spans="1:17" hidden="1" x14ac:dyDescent="0.25">
      <c r="A93" s="1127"/>
      <c r="B93" s="1128"/>
      <c r="C93" s="1128"/>
      <c r="D93" s="1128"/>
      <c r="E93" s="1128"/>
      <c r="F93" s="1128"/>
      <c r="G93" s="1128"/>
      <c r="H93" s="1128"/>
      <c r="I93" s="1128"/>
      <c r="J93" s="1128"/>
      <c r="K93" s="1128"/>
      <c r="L93" s="1128"/>
      <c r="M93" s="1128"/>
      <c r="N93" s="1128"/>
      <c r="O93" s="1128"/>
      <c r="P93" s="1129"/>
      <c r="Q93" s="835"/>
    </row>
    <row r="94" spans="1:17" hidden="1" x14ac:dyDescent="0.25">
      <c r="A94" s="1130"/>
      <c r="B94" s="1131"/>
      <c r="C94" s="1131"/>
      <c r="D94" s="1131"/>
      <c r="E94" s="1131"/>
      <c r="F94" s="1131"/>
      <c r="G94" s="1131"/>
      <c r="H94" s="1131"/>
      <c r="I94" s="1131"/>
      <c r="J94" s="1131"/>
      <c r="K94" s="1131"/>
      <c r="L94" s="1131"/>
      <c r="M94" s="1131"/>
      <c r="N94" s="1131"/>
      <c r="O94" s="1131"/>
      <c r="P94" s="1132"/>
      <c r="Q94" s="835"/>
    </row>
    <row r="95" spans="1:17" hidden="1" x14ac:dyDescent="0.25">
      <c r="A95" s="835"/>
      <c r="B95" s="835"/>
      <c r="C95" s="835"/>
      <c r="D95" s="835"/>
      <c r="E95" s="835"/>
      <c r="F95" s="835"/>
      <c r="G95" s="835"/>
      <c r="H95" s="835"/>
      <c r="I95" s="835"/>
      <c r="J95" s="835"/>
      <c r="K95" s="835"/>
      <c r="L95" s="835"/>
      <c r="M95" s="835"/>
      <c r="N95" s="835"/>
      <c r="O95" s="835"/>
      <c r="P95" s="835"/>
      <c r="Q95" s="835"/>
    </row>
    <row r="96" spans="1:17" hidden="1" x14ac:dyDescent="0.25">
      <c r="A96" s="1112"/>
      <c r="B96" s="1112"/>
      <c r="C96" s="1112"/>
      <c r="D96" s="1112"/>
      <c r="E96" s="1112"/>
      <c r="F96" s="1112"/>
      <c r="G96" s="1112"/>
      <c r="H96" s="1112"/>
      <c r="I96" s="1112"/>
      <c r="J96" s="1112"/>
      <c r="K96" s="811"/>
      <c r="L96" s="1112"/>
      <c r="M96" s="1112"/>
      <c r="N96" s="835"/>
      <c r="O96" s="835"/>
      <c r="P96" s="835"/>
      <c r="Q96" s="835"/>
    </row>
    <row r="97" spans="1:17" hidden="1" x14ac:dyDescent="0.25">
      <c r="A97" s="835"/>
      <c r="B97" s="835"/>
      <c r="C97" s="835"/>
      <c r="D97" s="835"/>
      <c r="E97" s="835"/>
      <c r="F97" s="835"/>
      <c r="G97" s="835"/>
      <c r="H97" s="835"/>
      <c r="I97" s="835"/>
      <c r="J97" s="835"/>
      <c r="K97" s="835"/>
      <c r="L97" s="835"/>
      <c r="M97" s="835"/>
      <c r="N97" s="835"/>
      <c r="O97" s="835"/>
      <c r="P97" s="835"/>
      <c r="Q97" s="835"/>
    </row>
    <row r="98" spans="1:17" hidden="1" x14ac:dyDescent="0.25">
      <c r="A98" s="1028"/>
      <c r="B98" s="1030"/>
      <c r="C98" s="1030"/>
      <c r="D98" s="1030"/>
      <c r="E98" s="1029"/>
      <c r="F98" s="1028"/>
      <c r="G98" s="1030"/>
      <c r="H98" s="1029"/>
      <c r="I98" s="1028"/>
      <c r="J98" s="1029"/>
      <c r="K98" s="886"/>
      <c r="L98" s="1028"/>
      <c r="M98" s="1029"/>
      <c r="N98" s="835"/>
      <c r="O98" s="835"/>
      <c r="P98" s="835"/>
      <c r="Q98" s="835"/>
    </row>
    <row r="99" spans="1:17" hidden="1" x14ac:dyDescent="0.25">
      <c r="A99" s="1028"/>
      <c r="B99" s="1030"/>
      <c r="C99" s="1030"/>
      <c r="D99" s="1030"/>
      <c r="E99" s="1029"/>
      <c r="F99" s="1028"/>
      <c r="G99" s="1030"/>
      <c r="H99" s="1029"/>
      <c r="I99" s="1028"/>
      <c r="J99" s="1029"/>
      <c r="K99" s="886"/>
      <c r="L99" s="1028"/>
      <c r="M99" s="1029"/>
      <c r="N99" s="835"/>
      <c r="O99" s="835"/>
      <c r="P99" s="835"/>
      <c r="Q99" s="835"/>
    </row>
    <row r="100" spans="1:17" hidden="1" x14ac:dyDescent="0.25">
      <c r="A100" s="1028"/>
      <c r="B100" s="1030"/>
      <c r="C100" s="1030"/>
      <c r="D100" s="1030"/>
      <c r="E100" s="1029"/>
      <c r="F100" s="1028"/>
      <c r="G100" s="1030"/>
      <c r="H100" s="1029"/>
      <c r="I100" s="1028"/>
      <c r="J100" s="1029"/>
      <c r="K100" s="886"/>
      <c r="L100" s="1028"/>
      <c r="M100" s="1029"/>
      <c r="N100" s="835"/>
      <c r="O100" s="835"/>
      <c r="P100" s="835"/>
      <c r="Q100" s="835"/>
    </row>
    <row r="101" spans="1:17" hidden="1" x14ac:dyDescent="0.25">
      <c r="A101" s="1028"/>
      <c r="B101" s="1030"/>
      <c r="C101" s="1030"/>
      <c r="D101" s="1030"/>
      <c r="E101" s="1029"/>
      <c r="F101" s="1028"/>
      <c r="G101" s="1030"/>
      <c r="H101" s="1029"/>
      <c r="I101" s="1028"/>
      <c r="J101" s="1029"/>
      <c r="K101" s="886"/>
      <c r="L101" s="1028"/>
      <c r="M101" s="1029"/>
      <c r="N101" s="835"/>
      <c r="O101" s="835"/>
      <c r="P101" s="835"/>
      <c r="Q101" s="835"/>
    </row>
    <row r="102" spans="1:17" hidden="1" x14ac:dyDescent="0.25">
      <c r="A102" s="1028"/>
      <c r="B102" s="1030"/>
      <c r="C102" s="1030"/>
      <c r="D102" s="1030"/>
      <c r="E102" s="1029"/>
      <c r="F102" s="887"/>
      <c r="G102" s="839"/>
      <c r="H102" s="888"/>
      <c r="I102" s="1028"/>
      <c r="J102" s="1029"/>
      <c r="K102" s="886"/>
      <c r="L102" s="1028"/>
      <c r="M102" s="1029"/>
      <c r="N102" s="835"/>
      <c r="O102" s="835"/>
      <c r="P102" s="835"/>
      <c r="Q102" s="835"/>
    </row>
    <row r="103" spans="1:17" hidden="1" x14ac:dyDescent="0.25">
      <c r="A103" s="1028"/>
      <c r="B103" s="1030"/>
      <c r="C103" s="1030"/>
      <c r="D103" s="1030"/>
      <c r="E103" s="1029"/>
      <c r="F103" s="1028"/>
      <c r="G103" s="1030"/>
      <c r="H103" s="1029"/>
      <c r="I103" s="1028"/>
      <c r="J103" s="1029"/>
      <c r="K103" s="886"/>
      <c r="L103" s="1028"/>
      <c r="M103" s="1029"/>
      <c r="N103" s="835"/>
      <c r="O103" s="835"/>
      <c r="P103" s="835"/>
      <c r="Q103" s="835"/>
    </row>
    <row r="104" spans="1:17" hidden="1" x14ac:dyDescent="0.25">
      <c r="A104" s="1028"/>
      <c r="B104" s="1030"/>
      <c r="C104" s="1030"/>
      <c r="D104" s="1030"/>
      <c r="E104" s="1029"/>
      <c r="F104" s="1028"/>
      <c r="G104" s="1030"/>
      <c r="H104" s="1029"/>
      <c r="I104" s="1028"/>
      <c r="J104" s="1029"/>
      <c r="K104" s="886"/>
      <c r="L104" s="1028"/>
      <c r="M104" s="1029"/>
      <c r="N104" s="835"/>
      <c r="O104" s="835"/>
      <c r="P104" s="835"/>
      <c r="Q104" s="835"/>
    </row>
    <row r="105" spans="1:17" hidden="1" x14ac:dyDescent="0.25">
      <c r="A105" s="1028"/>
      <c r="B105" s="1030"/>
      <c r="C105" s="1030"/>
      <c r="D105" s="1030"/>
      <c r="E105" s="1029"/>
      <c r="F105" s="1028"/>
      <c r="G105" s="1030"/>
      <c r="H105" s="1029"/>
      <c r="I105" s="1028"/>
      <c r="J105" s="1029"/>
      <c r="K105" s="886"/>
      <c r="L105" s="1028"/>
      <c r="M105" s="1029"/>
      <c r="N105" s="835"/>
      <c r="O105" s="835"/>
      <c r="P105" s="835"/>
      <c r="Q105" s="835"/>
    </row>
    <row r="106" spans="1:17" hidden="1" x14ac:dyDescent="0.25">
      <c r="A106" s="835"/>
      <c r="B106" s="835"/>
      <c r="C106" s="835"/>
      <c r="D106" s="835"/>
      <c r="E106" s="835"/>
      <c r="F106" s="835"/>
      <c r="G106" s="835"/>
      <c r="H106" s="835"/>
      <c r="I106" s="835"/>
      <c r="J106" s="835"/>
      <c r="K106" s="835"/>
      <c r="L106" s="835"/>
      <c r="M106" s="835"/>
      <c r="N106" s="835"/>
      <c r="O106" s="835"/>
      <c r="P106" s="835"/>
      <c r="Q106" s="835"/>
    </row>
    <row r="108" spans="1:17" x14ac:dyDescent="0.25">
      <c r="A108" s="891"/>
      <c r="B108" s="892"/>
      <c r="C108" s="893"/>
    </row>
    <row r="109" spans="1:17" x14ac:dyDescent="0.25">
      <c r="A109" s="1135" t="s">
        <v>167</v>
      </c>
      <c r="B109" s="1136"/>
      <c r="C109" s="894"/>
    </row>
    <row r="110" spans="1:17" x14ac:dyDescent="0.25">
      <c r="A110" s="1135" t="s">
        <v>1966</v>
      </c>
      <c r="B110" s="1136"/>
      <c r="C110" s="894"/>
    </row>
    <row r="111" spans="1:17" x14ac:dyDescent="0.25">
      <c r="A111" s="1135" t="s">
        <v>1448</v>
      </c>
      <c r="B111" s="1136"/>
      <c r="C111" s="894"/>
    </row>
    <row r="112" spans="1:17" x14ac:dyDescent="0.25">
      <c r="A112" s="1133" t="s">
        <v>122</v>
      </c>
      <c r="B112" s="1134"/>
      <c r="C112" s="894"/>
    </row>
    <row r="113" spans="1:3" x14ac:dyDescent="0.25">
      <c r="A113" s="897"/>
      <c r="B113" s="898"/>
      <c r="C113" s="899"/>
    </row>
    <row r="114" spans="1:3" x14ac:dyDescent="0.25">
      <c r="A114" s="895"/>
      <c r="B114" s="189"/>
      <c r="C114" s="894"/>
    </row>
    <row r="115" spans="1:3" x14ac:dyDescent="0.25">
      <c r="A115" s="895"/>
      <c r="B115" s="190" t="s">
        <v>1967</v>
      </c>
      <c r="C115" s="894"/>
    </row>
    <row r="116" spans="1:3" x14ac:dyDescent="0.25">
      <c r="A116" s="895"/>
      <c r="B116" s="189"/>
      <c r="C116" s="894"/>
    </row>
    <row r="117" spans="1:3" x14ac:dyDescent="0.25">
      <c r="A117" s="895"/>
      <c r="B117" s="189"/>
      <c r="C117" s="894"/>
    </row>
    <row r="118" spans="1:3" ht="45" x14ac:dyDescent="0.25">
      <c r="A118" s="895"/>
      <c r="B118" s="890" t="s">
        <v>1968</v>
      </c>
      <c r="C118" s="894"/>
    </row>
    <row r="119" spans="1:3" ht="45" x14ac:dyDescent="0.25">
      <c r="A119" s="895"/>
      <c r="B119" s="890" t="s">
        <v>1969</v>
      </c>
      <c r="C119" s="894"/>
    </row>
    <row r="120" spans="1:3" ht="45" x14ac:dyDescent="0.25">
      <c r="A120" s="895"/>
      <c r="B120" s="890" t="s">
        <v>1970</v>
      </c>
      <c r="C120" s="894"/>
    </row>
    <row r="121" spans="1:3" ht="90" x14ac:dyDescent="0.25">
      <c r="A121" s="895"/>
      <c r="B121" s="890" t="s">
        <v>1971</v>
      </c>
      <c r="C121" s="894"/>
    </row>
    <row r="122" spans="1:3" ht="75" x14ac:dyDescent="0.25">
      <c r="A122" s="895"/>
      <c r="B122" s="889" t="s">
        <v>1972</v>
      </c>
      <c r="C122" s="894"/>
    </row>
    <row r="123" spans="1:3" ht="75" x14ac:dyDescent="0.25">
      <c r="A123" s="895"/>
      <c r="B123" s="889" t="s">
        <v>1973</v>
      </c>
      <c r="C123" s="894"/>
    </row>
    <row r="124" spans="1:3" ht="90" x14ac:dyDescent="0.25">
      <c r="A124" s="895"/>
      <c r="B124" s="889" t="s">
        <v>1974</v>
      </c>
      <c r="C124" s="894"/>
    </row>
    <row r="125" spans="1:3" ht="45" x14ac:dyDescent="0.25">
      <c r="A125" s="895"/>
      <c r="B125" s="889" t="s">
        <v>1984</v>
      </c>
      <c r="C125" s="894"/>
    </row>
    <row r="126" spans="1:3" ht="45" x14ac:dyDescent="0.25">
      <c r="A126" s="895"/>
      <c r="B126" s="889" t="s">
        <v>1985</v>
      </c>
      <c r="C126" s="894"/>
    </row>
    <row r="127" spans="1:3" ht="45" x14ac:dyDescent="0.25">
      <c r="A127" s="895"/>
      <c r="B127" s="889" t="s">
        <v>1986</v>
      </c>
      <c r="C127" s="894"/>
    </row>
    <row r="128" spans="1:3" ht="45" x14ac:dyDescent="0.25">
      <c r="A128" s="895"/>
      <c r="B128" s="889" t="s">
        <v>1987</v>
      </c>
      <c r="C128" s="894"/>
    </row>
    <row r="129" spans="1:3" ht="45" x14ac:dyDescent="0.25">
      <c r="A129" s="895"/>
      <c r="B129" s="889" t="s">
        <v>1988</v>
      </c>
      <c r="C129" s="894"/>
    </row>
    <row r="130" spans="1:3" ht="45" x14ac:dyDescent="0.25">
      <c r="A130" s="895"/>
      <c r="B130" s="889" t="s">
        <v>1989</v>
      </c>
      <c r="C130" s="894"/>
    </row>
    <row r="131" spans="1:3" ht="60" x14ac:dyDescent="0.25">
      <c r="A131" s="895"/>
      <c r="B131" s="889" t="s">
        <v>1990</v>
      </c>
      <c r="C131" s="894"/>
    </row>
    <row r="132" spans="1:3" ht="45" x14ac:dyDescent="0.25">
      <c r="A132" s="895"/>
      <c r="B132" s="889" t="s">
        <v>1991</v>
      </c>
      <c r="C132" s="894"/>
    </row>
    <row r="133" spans="1:3" ht="45" x14ac:dyDescent="0.25">
      <c r="A133" s="895"/>
      <c r="B133" s="889" t="s">
        <v>1992</v>
      </c>
      <c r="C133" s="894"/>
    </row>
    <row r="134" spans="1:3" ht="45" x14ac:dyDescent="0.25">
      <c r="A134" s="895"/>
      <c r="B134" s="889" t="s">
        <v>1993</v>
      </c>
      <c r="C134" s="894"/>
    </row>
    <row r="135" spans="1:3" ht="45" x14ac:dyDescent="0.25">
      <c r="A135" s="895"/>
      <c r="B135" s="889" t="s">
        <v>1994</v>
      </c>
      <c r="C135" s="894"/>
    </row>
    <row r="136" spans="1:3" ht="45" x14ac:dyDescent="0.25">
      <c r="A136" s="895"/>
      <c r="B136" s="889" t="s">
        <v>1995</v>
      </c>
      <c r="C136" s="894"/>
    </row>
    <row r="137" spans="1:3" ht="45" x14ac:dyDescent="0.25">
      <c r="A137" s="895"/>
      <c r="B137" s="889" t="s">
        <v>1996</v>
      </c>
      <c r="C137" s="894"/>
    </row>
    <row r="138" spans="1:3" ht="45" x14ac:dyDescent="0.25">
      <c r="A138" s="895"/>
      <c r="B138" s="889" t="s">
        <v>1997</v>
      </c>
      <c r="C138" s="894"/>
    </row>
    <row r="139" spans="1:3" ht="45" x14ac:dyDescent="0.25">
      <c r="A139" s="895"/>
      <c r="B139" s="889" t="s">
        <v>1998</v>
      </c>
      <c r="C139" s="894"/>
    </row>
    <row r="140" spans="1:3" ht="45" x14ac:dyDescent="0.25">
      <c r="A140" s="895"/>
      <c r="B140" s="889" t="s">
        <v>1999</v>
      </c>
      <c r="C140" s="894"/>
    </row>
    <row r="141" spans="1:3" ht="45" x14ac:dyDescent="0.25">
      <c r="A141" s="895"/>
      <c r="B141" s="889" t="s">
        <v>2000</v>
      </c>
      <c r="C141" s="894"/>
    </row>
    <row r="142" spans="1:3" ht="30" x14ac:dyDescent="0.25">
      <c r="A142" s="895"/>
      <c r="B142" s="889" t="s">
        <v>2001</v>
      </c>
      <c r="C142" s="894"/>
    </row>
    <row r="143" spans="1:3" ht="45" x14ac:dyDescent="0.25">
      <c r="A143" s="895"/>
      <c r="B143" s="889" t="s">
        <v>2002</v>
      </c>
      <c r="C143" s="894"/>
    </row>
    <row r="144" spans="1:3" ht="45" x14ac:dyDescent="0.25">
      <c r="A144" s="895"/>
      <c r="B144" s="889" t="s">
        <v>2003</v>
      </c>
      <c r="C144" s="894"/>
    </row>
    <row r="145" spans="1:3" ht="45" x14ac:dyDescent="0.25">
      <c r="A145" s="895"/>
      <c r="B145" s="889" t="s">
        <v>2004</v>
      </c>
      <c r="C145" s="894"/>
    </row>
    <row r="146" spans="1:3" ht="30" x14ac:dyDescent="0.25">
      <c r="A146" s="895"/>
      <c r="B146" s="889" t="s">
        <v>2005</v>
      </c>
      <c r="C146" s="894"/>
    </row>
    <row r="147" spans="1:3" ht="45" x14ac:dyDescent="0.25">
      <c r="A147" s="895"/>
      <c r="B147" s="889" t="s">
        <v>2006</v>
      </c>
      <c r="C147" s="894"/>
    </row>
    <row r="148" spans="1:3" ht="45" x14ac:dyDescent="0.25">
      <c r="A148" s="895"/>
      <c r="B148" s="889" t="s">
        <v>2007</v>
      </c>
      <c r="C148" s="894"/>
    </row>
    <row r="149" spans="1:3" ht="45" x14ac:dyDescent="0.25">
      <c r="A149" s="895"/>
      <c r="B149" s="889" t="s">
        <v>2008</v>
      </c>
      <c r="C149" s="894"/>
    </row>
    <row r="150" spans="1:3" ht="30" x14ac:dyDescent="0.25">
      <c r="A150" s="895"/>
      <c r="B150" s="889" t="s">
        <v>2009</v>
      </c>
      <c r="C150" s="894"/>
    </row>
    <row r="151" spans="1:3" ht="45" x14ac:dyDescent="0.25">
      <c r="A151" s="895"/>
      <c r="B151" s="889" t="s">
        <v>2010</v>
      </c>
      <c r="C151" s="894"/>
    </row>
    <row r="152" spans="1:3" ht="45" x14ac:dyDescent="0.25">
      <c r="A152" s="895"/>
      <c r="B152" s="889" t="s">
        <v>2011</v>
      </c>
      <c r="C152" s="894"/>
    </row>
    <row r="153" spans="1:3" ht="45" x14ac:dyDescent="0.25">
      <c r="A153" s="895"/>
      <c r="B153" s="889" t="s">
        <v>2012</v>
      </c>
      <c r="C153" s="894"/>
    </row>
    <row r="154" spans="1:3" ht="30" x14ac:dyDescent="0.25">
      <c r="A154" s="895"/>
      <c r="B154" s="896" t="s">
        <v>2013</v>
      </c>
      <c r="C154" s="894"/>
    </row>
    <row r="155" spans="1:3" ht="45" x14ac:dyDescent="0.25">
      <c r="A155" s="895"/>
      <c r="B155" s="896" t="s">
        <v>1975</v>
      </c>
      <c r="C155" s="894"/>
    </row>
    <row r="156" spans="1:3" ht="30" x14ac:dyDescent="0.25">
      <c r="A156" s="895"/>
      <c r="B156" s="889" t="s">
        <v>1976</v>
      </c>
      <c r="C156" s="894"/>
    </row>
    <row r="157" spans="1:3" ht="30" x14ac:dyDescent="0.25">
      <c r="A157" s="895"/>
      <c r="B157" s="889" t="s">
        <v>1977</v>
      </c>
      <c r="C157" s="894"/>
    </row>
    <row r="158" spans="1:3" ht="30" x14ac:dyDescent="0.25">
      <c r="A158" s="895"/>
      <c r="B158" s="889" t="s">
        <v>1978</v>
      </c>
      <c r="C158" s="894"/>
    </row>
    <row r="159" spans="1:3" ht="30" x14ac:dyDescent="0.25">
      <c r="A159" s="895"/>
      <c r="B159" s="889" t="s">
        <v>1979</v>
      </c>
      <c r="C159" s="894"/>
    </row>
    <row r="160" spans="1:3" ht="45" x14ac:dyDescent="0.25">
      <c r="A160" s="895"/>
      <c r="B160" s="889" t="s">
        <v>1980</v>
      </c>
      <c r="C160" s="894"/>
    </row>
    <row r="161" spans="1:4" ht="30" x14ac:dyDescent="0.25">
      <c r="A161" s="895"/>
      <c r="B161" s="889" t="s">
        <v>2014</v>
      </c>
      <c r="C161" s="894"/>
    </row>
    <row r="162" spans="1:4" ht="45" x14ac:dyDescent="0.25">
      <c r="A162" s="895"/>
      <c r="B162" s="889" t="s">
        <v>1981</v>
      </c>
      <c r="C162" s="894"/>
    </row>
    <row r="163" spans="1:4" x14ac:dyDescent="0.25">
      <c r="A163" s="897"/>
      <c r="B163" s="898"/>
      <c r="C163" s="899"/>
    </row>
    <row r="171" spans="1:4" ht="14.25" x14ac:dyDescent="0.2">
      <c r="B171" s="823" t="s">
        <v>1982</v>
      </c>
      <c r="C171" s="824"/>
      <c r="D171" s="8"/>
    </row>
    <row r="172" spans="1:4" ht="14.25" x14ac:dyDescent="0.2">
      <c r="B172" s="823" t="s">
        <v>1983</v>
      </c>
      <c r="C172" s="824"/>
      <c r="D172" s="8"/>
    </row>
    <row r="173" spans="1:4" ht="14.25" x14ac:dyDescent="0.2">
      <c r="B173" s="826"/>
      <c r="C173" s="825"/>
      <c r="D173" s="8"/>
    </row>
    <row r="174" spans="1:4" ht="14.25" x14ac:dyDescent="0.2">
      <c r="B174" s="821" t="s">
        <v>1963</v>
      </c>
      <c r="C174" s="825"/>
      <c r="D174" s="8"/>
    </row>
    <row r="175" spans="1:4" ht="14.25" x14ac:dyDescent="0.2">
      <c r="B175" s="822" t="s">
        <v>1965</v>
      </c>
      <c r="C175" s="825"/>
      <c r="D175" s="8"/>
    </row>
  </sheetData>
  <mergeCells count="113">
    <mergeCell ref="A112:B112"/>
    <mergeCell ref="A111:B111"/>
    <mergeCell ref="A110:B110"/>
    <mergeCell ref="A109:B109"/>
    <mergeCell ref="L103:M103"/>
    <mergeCell ref="L104:M104"/>
    <mergeCell ref="L105:M105"/>
    <mergeCell ref="A105:E105"/>
    <mergeCell ref="F105:H105"/>
    <mergeCell ref="I105:J105"/>
    <mergeCell ref="A103:E103"/>
    <mergeCell ref="F103:H103"/>
    <mergeCell ref="I103:J103"/>
    <mergeCell ref="A104:E104"/>
    <mergeCell ref="F104:H104"/>
    <mergeCell ref="I104:J104"/>
    <mergeCell ref="C52:P52"/>
    <mergeCell ref="C53:P53"/>
    <mergeCell ref="C54:P54"/>
    <mergeCell ref="A61:P61"/>
    <mergeCell ref="F63:L63"/>
    <mergeCell ref="A101:E101"/>
    <mergeCell ref="F101:H101"/>
    <mergeCell ref="I101:J101"/>
    <mergeCell ref="L78:M78"/>
    <mergeCell ref="A80:C80"/>
    <mergeCell ref="A82:P86"/>
    <mergeCell ref="A88:C88"/>
    <mergeCell ref="A90:P94"/>
    <mergeCell ref="A96:E96"/>
    <mergeCell ref="F96:H96"/>
    <mergeCell ref="I96:J96"/>
    <mergeCell ref="L96:M96"/>
    <mergeCell ref="A98:E98"/>
    <mergeCell ref="F98:H98"/>
    <mergeCell ref="I98:J98"/>
    <mergeCell ref="L98:M98"/>
    <mergeCell ref="A99:E99"/>
    <mergeCell ref="F99:H99"/>
    <mergeCell ref="I99:J99"/>
    <mergeCell ref="M36:M37"/>
    <mergeCell ref="A35:C37"/>
    <mergeCell ref="D35:F37"/>
    <mergeCell ref="G35:G37"/>
    <mergeCell ref="H35:J35"/>
    <mergeCell ref="C50:G50"/>
    <mergeCell ref="D43:F43"/>
    <mergeCell ref="D44:F44"/>
    <mergeCell ref="D45:F45"/>
    <mergeCell ref="D46:F46"/>
    <mergeCell ref="C48:O48"/>
    <mergeCell ref="A20:C20"/>
    <mergeCell ref="A22:C22"/>
    <mergeCell ref="A24:C24"/>
    <mergeCell ref="A14:C14"/>
    <mergeCell ref="A16:C18"/>
    <mergeCell ref="H16:I17"/>
    <mergeCell ref="D18:G18"/>
    <mergeCell ref="H18:I18"/>
    <mergeCell ref="D14:Q14"/>
    <mergeCell ref="D16:G17"/>
    <mergeCell ref="J16:N16"/>
    <mergeCell ref="O16:Q16"/>
    <mergeCell ref="J18:L18"/>
    <mergeCell ref="P18:Q18"/>
    <mergeCell ref="P22:Q22"/>
    <mergeCell ref="D24:Q24"/>
    <mergeCell ref="A10:C10"/>
    <mergeCell ref="D10:J10"/>
    <mergeCell ref="A12:C12"/>
    <mergeCell ref="A6:C6"/>
    <mergeCell ref="A8:C8"/>
    <mergeCell ref="D8:J8"/>
    <mergeCell ref="A4:Q4"/>
    <mergeCell ref="O6:Q6"/>
    <mergeCell ref="L8:N8"/>
    <mergeCell ref="O8:Q8"/>
    <mergeCell ref="L10:M10"/>
    <mergeCell ref="N10:Q10"/>
    <mergeCell ref="D12:Q12"/>
    <mergeCell ref="D26:Q26"/>
    <mergeCell ref="O28:P28"/>
    <mergeCell ref="I30:M30"/>
    <mergeCell ref="N30:P30"/>
    <mergeCell ref="L35:N35"/>
    <mergeCell ref="P35:P37"/>
    <mergeCell ref="N36:N37"/>
    <mergeCell ref="C42:O42"/>
    <mergeCell ref="A30:C30"/>
    <mergeCell ref="D30:G30"/>
    <mergeCell ref="A33:C33"/>
    <mergeCell ref="D33:G33"/>
    <mergeCell ref="A26:C26"/>
    <mergeCell ref="A28:C28"/>
    <mergeCell ref="D28:G28"/>
    <mergeCell ref="A38:C38"/>
    <mergeCell ref="D38:F38"/>
    <mergeCell ref="A39:C39"/>
    <mergeCell ref="A40:C40"/>
    <mergeCell ref="O35:O37"/>
    <mergeCell ref="H36:H37"/>
    <mergeCell ref="I36:I37"/>
    <mergeCell ref="J36:J37"/>
    <mergeCell ref="L36:L37"/>
    <mergeCell ref="L99:M99"/>
    <mergeCell ref="A100:E100"/>
    <mergeCell ref="F100:H100"/>
    <mergeCell ref="I100:J100"/>
    <mergeCell ref="L100:M100"/>
    <mergeCell ref="L101:M101"/>
    <mergeCell ref="A102:E102"/>
    <mergeCell ref="I102:J102"/>
    <mergeCell ref="L102:M102"/>
  </mergeCells>
  <printOptions horizontalCentered="1"/>
  <pageMargins left="0.35433070866141736" right="0.27559055118110237" top="0.71" bottom="0.73" header="0.31496062992125984" footer="0.15748031496062992"/>
  <pageSetup scale="32" fitToHeight="0" orientation="portrait" horizontalDpi="300" verticalDpi="3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E519"/>
  <sheetViews>
    <sheetView workbookViewId="0">
      <selection sqref="A1:D519"/>
    </sheetView>
  </sheetViews>
  <sheetFormatPr baseColWidth="10" defaultRowHeight="14.25" x14ac:dyDescent="0.2"/>
  <cols>
    <col min="1" max="1" width="17" style="39" customWidth="1"/>
    <col min="2" max="2" width="52" style="8" customWidth="1"/>
    <col min="3" max="3" width="29.140625" style="8" customWidth="1"/>
    <col min="4" max="4" width="27.140625" style="8" bestFit="1" customWidth="1"/>
    <col min="5" max="16384" width="11.42578125" style="8"/>
  </cols>
  <sheetData>
    <row r="1" spans="1:5" ht="15" x14ac:dyDescent="0.2">
      <c r="A1" s="1137" t="s">
        <v>410</v>
      </c>
      <c r="B1" s="1137"/>
      <c r="C1" s="1137"/>
      <c r="D1" s="1137"/>
    </row>
    <row r="2" spans="1:5" ht="15.75" x14ac:dyDescent="0.25">
      <c r="A2" s="1004" t="s">
        <v>411</v>
      </c>
      <c r="B2" s="1004"/>
      <c r="C2" s="1004"/>
      <c r="D2" s="1004"/>
    </row>
    <row r="3" spans="1:5" ht="15" x14ac:dyDescent="0.2">
      <c r="A3" s="914" t="s">
        <v>555</v>
      </c>
      <c r="B3" s="914"/>
      <c r="C3" s="914"/>
      <c r="D3" s="914"/>
    </row>
    <row r="4" spans="1:5" ht="15.75" x14ac:dyDescent="0.25">
      <c r="A4" s="1004" t="s">
        <v>1450</v>
      </c>
      <c r="B4" s="1004"/>
      <c r="C4" s="1004"/>
      <c r="D4" s="1004"/>
    </row>
    <row r="5" spans="1:5" ht="15.75" x14ac:dyDescent="0.25">
      <c r="A5" s="186"/>
      <c r="B5" s="186"/>
      <c r="C5" s="186" t="s">
        <v>286</v>
      </c>
      <c r="D5" s="186"/>
    </row>
    <row r="6" spans="1:5" ht="6.75" customHeight="1" x14ac:dyDescent="0.2"/>
    <row r="7" spans="1:5" s="114" customFormat="1" ht="17.25" customHeight="1" x14ac:dyDescent="0.25">
      <c r="A7" s="1138"/>
      <c r="B7" s="1138"/>
      <c r="C7" s="1138"/>
      <c r="D7" s="749"/>
    </row>
    <row r="8" spans="1:5" s="114" customFormat="1" ht="4.5" customHeight="1" x14ac:dyDescent="0.25">
      <c r="A8" s="1138"/>
      <c r="B8" s="1138"/>
      <c r="C8" s="1138"/>
      <c r="D8" s="749"/>
    </row>
    <row r="9" spans="1:5" s="114" customFormat="1" ht="20.25" customHeight="1" x14ac:dyDescent="0.25">
      <c r="A9" s="750"/>
      <c r="B9" s="751"/>
      <c r="C9" s="751"/>
      <c r="D9" s="751"/>
      <c r="E9" s="187"/>
    </row>
    <row r="10" spans="1:5" s="114" customFormat="1" ht="20.25" customHeight="1" x14ac:dyDescent="0.25">
      <c r="A10" s="751"/>
      <c r="B10" s="752" t="s">
        <v>412</v>
      </c>
      <c r="C10" s="751"/>
      <c r="D10" s="751"/>
      <c r="E10" s="187"/>
    </row>
    <row r="11" spans="1:5" s="114" customFormat="1" ht="20.25" customHeight="1" x14ac:dyDescent="0.25">
      <c r="A11" s="753"/>
      <c r="B11" s="753" t="s">
        <v>413</v>
      </c>
      <c r="C11" s="753" t="s">
        <v>1531</v>
      </c>
      <c r="D11" s="753" t="s">
        <v>1532</v>
      </c>
      <c r="E11" s="187"/>
    </row>
    <row r="12" spans="1:5" s="114" customFormat="1" ht="20.25" customHeight="1" x14ac:dyDescent="0.25">
      <c r="A12" s="753" t="s">
        <v>1882</v>
      </c>
      <c r="B12" s="754" t="s">
        <v>1533</v>
      </c>
      <c r="C12" s="755" t="s">
        <v>1534</v>
      </c>
      <c r="D12" s="756" t="s">
        <v>1535</v>
      </c>
      <c r="E12" s="187"/>
    </row>
    <row r="13" spans="1:5" s="114" customFormat="1" ht="32.25" hidden="1" customHeight="1" x14ac:dyDescent="0.2">
      <c r="A13" s="812">
        <v>120030</v>
      </c>
      <c r="B13" s="815" t="s">
        <v>1415</v>
      </c>
      <c r="C13" s="814">
        <v>0</v>
      </c>
      <c r="D13" s="757"/>
      <c r="E13" s="187"/>
    </row>
    <row r="14" spans="1:5" hidden="1" x14ac:dyDescent="0.2">
      <c r="A14" s="812">
        <v>120316</v>
      </c>
      <c r="B14" s="815" t="s">
        <v>1536</v>
      </c>
      <c r="C14" s="814">
        <v>0</v>
      </c>
      <c r="D14" s="757"/>
      <c r="E14" s="183"/>
    </row>
    <row r="15" spans="1:5" hidden="1" x14ac:dyDescent="0.2">
      <c r="A15" s="812">
        <v>120317</v>
      </c>
      <c r="B15" s="815" t="s">
        <v>1537</v>
      </c>
      <c r="C15" s="814">
        <v>0</v>
      </c>
      <c r="D15" s="757"/>
      <c r="E15" s="183"/>
    </row>
    <row r="16" spans="1:5" hidden="1" x14ac:dyDescent="0.2">
      <c r="A16" s="812">
        <v>120318</v>
      </c>
      <c r="B16" s="815" t="s">
        <v>1538</v>
      </c>
      <c r="C16" s="814">
        <v>0</v>
      </c>
      <c r="D16" s="757"/>
      <c r="E16" s="183"/>
    </row>
    <row r="17" spans="1:5" ht="24" hidden="1" x14ac:dyDescent="0.2">
      <c r="A17" s="812">
        <v>120339</v>
      </c>
      <c r="B17" s="815" t="s">
        <v>1539</v>
      </c>
      <c r="C17" s="814">
        <v>0</v>
      </c>
      <c r="D17" s="757"/>
      <c r="E17" s="183"/>
    </row>
    <row r="18" spans="1:5" ht="36" hidden="1" x14ac:dyDescent="0.2">
      <c r="A18" s="812">
        <v>120340</v>
      </c>
      <c r="B18" s="815" t="s">
        <v>1540</v>
      </c>
      <c r="C18" s="814">
        <v>0</v>
      </c>
      <c r="D18" s="757"/>
    </row>
    <row r="19" spans="1:5" ht="24" hidden="1" x14ac:dyDescent="0.2">
      <c r="A19" s="812">
        <v>120341</v>
      </c>
      <c r="B19" s="815" t="s">
        <v>1541</v>
      </c>
      <c r="C19" s="814">
        <v>0</v>
      </c>
      <c r="D19" s="757"/>
    </row>
    <row r="20" spans="1:5" ht="24" hidden="1" x14ac:dyDescent="0.2">
      <c r="A20" s="812">
        <v>120342</v>
      </c>
      <c r="B20" s="815" t="s">
        <v>1542</v>
      </c>
      <c r="C20" s="814">
        <v>0</v>
      </c>
      <c r="D20" s="757"/>
    </row>
    <row r="21" spans="1:5" ht="24" hidden="1" x14ac:dyDescent="0.2">
      <c r="A21" s="812">
        <v>120343</v>
      </c>
      <c r="B21" s="815" t="s">
        <v>1543</v>
      </c>
      <c r="C21" s="814">
        <v>0</v>
      </c>
      <c r="D21" s="757"/>
    </row>
    <row r="22" spans="1:5" ht="24" hidden="1" x14ac:dyDescent="0.2">
      <c r="A22" s="812">
        <v>120344</v>
      </c>
      <c r="B22" s="815" t="s">
        <v>1544</v>
      </c>
      <c r="C22" s="814">
        <v>0</v>
      </c>
      <c r="D22" s="757"/>
    </row>
    <row r="23" spans="1:5" ht="24" hidden="1" x14ac:dyDescent="0.2">
      <c r="A23" s="812">
        <v>120345</v>
      </c>
      <c r="B23" s="815" t="s">
        <v>1545</v>
      </c>
      <c r="C23" s="814">
        <v>0</v>
      </c>
      <c r="D23" s="757"/>
    </row>
    <row r="24" spans="1:5" ht="36" hidden="1" x14ac:dyDescent="0.2">
      <c r="A24" s="812">
        <v>120346</v>
      </c>
      <c r="B24" s="815" t="s">
        <v>1546</v>
      </c>
      <c r="C24" s="814">
        <v>0</v>
      </c>
      <c r="D24" s="757"/>
    </row>
    <row r="25" spans="1:5" ht="24" hidden="1" x14ac:dyDescent="0.2">
      <c r="A25" s="812">
        <v>120347</v>
      </c>
      <c r="B25" s="815" t="s">
        <v>1547</v>
      </c>
      <c r="C25" s="814">
        <v>0</v>
      </c>
      <c r="D25" s="757"/>
    </row>
    <row r="26" spans="1:5" ht="24" hidden="1" x14ac:dyDescent="0.2">
      <c r="A26" s="812">
        <v>120348</v>
      </c>
      <c r="B26" s="815" t="s">
        <v>1548</v>
      </c>
      <c r="C26" s="814">
        <v>0</v>
      </c>
      <c r="D26" s="757"/>
    </row>
    <row r="27" spans="1:5" ht="24" hidden="1" x14ac:dyDescent="0.2">
      <c r="A27" s="812">
        <v>120349</v>
      </c>
      <c r="B27" s="815" t="s">
        <v>1549</v>
      </c>
      <c r="C27" s="814">
        <v>0</v>
      </c>
      <c r="D27" s="757"/>
    </row>
    <row r="28" spans="1:5" ht="24" hidden="1" x14ac:dyDescent="0.2">
      <c r="A28" s="812">
        <v>120350</v>
      </c>
      <c r="B28" s="815" t="s">
        <v>1550</v>
      </c>
      <c r="C28" s="814">
        <v>0</v>
      </c>
      <c r="D28" s="757"/>
    </row>
    <row r="29" spans="1:5" ht="24" hidden="1" x14ac:dyDescent="0.2">
      <c r="A29" s="812">
        <v>120351</v>
      </c>
      <c r="B29" s="815" t="s">
        <v>1551</v>
      </c>
      <c r="C29" s="814">
        <v>0</v>
      </c>
      <c r="D29" s="757"/>
    </row>
    <row r="30" spans="1:5" ht="24" hidden="1" x14ac:dyDescent="0.2">
      <c r="A30" s="812">
        <v>120352</v>
      </c>
      <c r="B30" s="815" t="s">
        <v>1552</v>
      </c>
      <c r="C30" s="814">
        <v>0</v>
      </c>
      <c r="D30" s="757"/>
    </row>
    <row r="31" spans="1:5" ht="24" hidden="1" x14ac:dyDescent="0.2">
      <c r="A31" s="812">
        <v>120353</v>
      </c>
      <c r="B31" s="815" t="s">
        <v>1553</v>
      </c>
      <c r="C31" s="814">
        <v>0</v>
      </c>
      <c r="D31" s="757"/>
    </row>
    <row r="32" spans="1:5" ht="36" hidden="1" x14ac:dyDescent="0.2">
      <c r="A32" s="812">
        <v>120354</v>
      </c>
      <c r="B32" s="815" t="s">
        <v>1554</v>
      </c>
      <c r="C32" s="814">
        <v>0</v>
      </c>
      <c r="D32" s="757"/>
    </row>
    <row r="33" spans="1:4" ht="24" hidden="1" x14ac:dyDescent="0.2">
      <c r="A33" s="812">
        <v>120355</v>
      </c>
      <c r="B33" s="815" t="s">
        <v>1555</v>
      </c>
      <c r="C33" s="814">
        <v>0</v>
      </c>
      <c r="D33" s="757"/>
    </row>
    <row r="34" spans="1:4" ht="24" hidden="1" x14ac:dyDescent="0.2">
      <c r="A34" s="812">
        <v>120356</v>
      </c>
      <c r="B34" s="815" t="s">
        <v>1556</v>
      </c>
      <c r="C34" s="814">
        <v>0</v>
      </c>
      <c r="D34" s="757"/>
    </row>
    <row r="35" spans="1:4" ht="24" hidden="1" x14ac:dyDescent="0.2">
      <c r="A35" s="812">
        <v>120357</v>
      </c>
      <c r="B35" s="815" t="s">
        <v>1557</v>
      </c>
      <c r="C35" s="814">
        <v>0</v>
      </c>
      <c r="D35" s="757"/>
    </row>
    <row r="36" spans="1:4" ht="24" hidden="1" x14ac:dyDescent="0.2">
      <c r="A36" s="812">
        <v>120358</v>
      </c>
      <c r="B36" s="815" t="s">
        <v>1558</v>
      </c>
      <c r="C36" s="814">
        <v>0</v>
      </c>
      <c r="D36" s="757"/>
    </row>
    <row r="37" spans="1:4" ht="36" hidden="1" x14ac:dyDescent="0.2">
      <c r="A37" s="812">
        <v>120359</v>
      </c>
      <c r="B37" s="815" t="s">
        <v>1559</v>
      </c>
      <c r="C37" s="814">
        <v>0</v>
      </c>
      <c r="D37" s="757"/>
    </row>
    <row r="38" spans="1:4" ht="24" hidden="1" x14ac:dyDescent="0.2">
      <c r="A38" s="812">
        <v>120360</v>
      </c>
      <c r="B38" s="815" t="s">
        <v>1560</v>
      </c>
      <c r="C38" s="814">
        <v>0</v>
      </c>
      <c r="D38" s="757"/>
    </row>
    <row r="39" spans="1:4" ht="24" hidden="1" x14ac:dyDescent="0.2">
      <c r="A39" s="812">
        <v>120361</v>
      </c>
      <c r="B39" s="815" t="s">
        <v>1561</v>
      </c>
      <c r="C39" s="814">
        <v>0</v>
      </c>
      <c r="D39" s="757"/>
    </row>
    <row r="40" spans="1:4" ht="36" hidden="1" x14ac:dyDescent="0.2">
      <c r="A40" s="812">
        <v>120362</v>
      </c>
      <c r="B40" s="815" t="s">
        <v>1562</v>
      </c>
      <c r="C40" s="814">
        <v>0</v>
      </c>
      <c r="D40" s="757"/>
    </row>
    <row r="41" spans="1:4" ht="24" hidden="1" x14ac:dyDescent="0.2">
      <c r="A41" s="812">
        <v>120363</v>
      </c>
      <c r="B41" s="815" t="s">
        <v>1563</v>
      </c>
      <c r="C41" s="814">
        <v>0</v>
      </c>
      <c r="D41" s="757"/>
    </row>
    <row r="42" spans="1:4" ht="24" hidden="1" x14ac:dyDescent="0.2">
      <c r="A42" s="812">
        <v>120364</v>
      </c>
      <c r="B42" s="815" t="s">
        <v>1564</v>
      </c>
      <c r="C42" s="814">
        <v>0</v>
      </c>
      <c r="D42" s="757"/>
    </row>
    <row r="43" spans="1:4" ht="24" hidden="1" x14ac:dyDescent="0.2">
      <c r="A43" s="812">
        <v>120365</v>
      </c>
      <c r="B43" s="815" t="s">
        <v>1565</v>
      </c>
      <c r="C43" s="814">
        <v>0</v>
      </c>
      <c r="D43" s="757"/>
    </row>
    <row r="44" spans="1:4" ht="24" hidden="1" x14ac:dyDescent="0.2">
      <c r="A44" s="812">
        <v>120366</v>
      </c>
      <c r="B44" s="815" t="s">
        <v>1566</v>
      </c>
      <c r="C44" s="814">
        <v>0</v>
      </c>
      <c r="D44" s="757"/>
    </row>
    <row r="45" spans="1:4" ht="24" hidden="1" x14ac:dyDescent="0.2">
      <c r="A45" s="812">
        <v>120367</v>
      </c>
      <c r="B45" s="815" t="s">
        <v>1567</v>
      </c>
      <c r="C45" s="814">
        <v>0</v>
      </c>
      <c r="D45" s="757"/>
    </row>
    <row r="46" spans="1:4" ht="24" hidden="1" x14ac:dyDescent="0.2">
      <c r="A46" s="812">
        <v>120368</v>
      </c>
      <c r="B46" s="815" t="s">
        <v>1568</v>
      </c>
      <c r="C46" s="814">
        <v>0</v>
      </c>
      <c r="D46" s="757"/>
    </row>
    <row r="47" spans="1:4" ht="24" hidden="1" x14ac:dyDescent="0.2">
      <c r="A47" s="812">
        <v>120369</v>
      </c>
      <c r="B47" s="815" t="s">
        <v>1569</v>
      </c>
      <c r="C47" s="814">
        <v>0</v>
      </c>
      <c r="D47" s="757"/>
    </row>
    <row r="48" spans="1:4" ht="24" hidden="1" x14ac:dyDescent="0.2">
      <c r="A48" s="812">
        <v>120370</v>
      </c>
      <c r="B48" s="815" t="s">
        <v>1570</v>
      </c>
      <c r="C48" s="814">
        <v>0</v>
      </c>
      <c r="D48" s="757"/>
    </row>
    <row r="49" spans="1:4" ht="24" hidden="1" x14ac:dyDescent="0.2">
      <c r="A49" s="812">
        <v>120371</v>
      </c>
      <c r="B49" s="815" t="s">
        <v>1571</v>
      </c>
      <c r="C49" s="814">
        <v>0</v>
      </c>
      <c r="D49" s="757"/>
    </row>
    <row r="50" spans="1:4" ht="24" hidden="1" x14ac:dyDescent="0.2">
      <c r="A50" s="812">
        <v>120372</v>
      </c>
      <c r="B50" s="815" t="s">
        <v>1572</v>
      </c>
      <c r="C50" s="814">
        <v>0</v>
      </c>
      <c r="D50" s="757"/>
    </row>
    <row r="51" spans="1:4" ht="24" hidden="1" x14ac:dyDescent="0.2">
      <c r="A51" s="812">
        <v>120373</v>
      </c>
      <c r="B51" s="815" t="s">
        <v>1573</v>
      </c>
      <c r="C51" s="814">
        <v>0</v>
      </c>
      <c r="D51" s="757"/>
    </row>
    <row r="52" spans="1:4" ht="24" hidden="1" x14ac:dyDescent="0.2">
      <c r="A52" s="812">
        <v>120374</v>
      </c>
      <c r="B52" s="815" t="s">
        <v>1574</v>
      </c>
      <c r="C52" s="814">
        <v>0</v>
      </c>
      <c r="D52" s="757"/>
    </row>
    <row r="53" spans="1:4" ht="24" hidden="1" x14ac:dyDescent="0.2">
      <c r="A53" s="812">
        <v>120375</v>
      </c>
      <c r="B53" s="815" t="s">
        <v>1575</v>
      </c>
      <c r="C53" s="814">
        <v>0</v>
      </c>
      <c r="D53" s="757"/>
    </row>
    <row r="54" spans="1:4" ht="24" hidden="1" x14ac:dyDescent="0.2">
      <c r="A54" s="812">
        <v>120376</v>
      </c>
      <c r="B54" s="815" t="s">
        <v>1576</v>
      </c>
      <c r="C54" s="814">
        <v>0</v>
      </c>
      <c r="D54" s="757"/>
    </row>
    <row r="55" spans="1:4" ht="24" hidden="1" x14ac:dyDescent="0.2">
      <c r="A55" s="812">
        <v>120377</v>
      </c>
      <c r="B55" s="815" t="s">
        <v>1577</v>
      </c>
      <c r="C55" s="814">
        <v>0</v>
      </c>
      <c r="D55" s="757"/>
    </row>
    <row r="56" spans="1:4" ht="36" hidden="1" x14ac:dyDescent="0.2">
      <c r="A56" s="812">
        <v>120378</v>
      </c>
      <c r="B56" s="815" t="s">
        <v>1578</v>
      </c>
      <c r="C56" s="814">
        <v>0</v>
      </c>
      <c r="D56" s="757"/>
    </row>
    <row r="57" spans="1:4" ht="36" hidden="1" x14ac:dyDescent="0.2">
      <c r="A57" s="812">
        <v>120379</v>
      </c>
      <c r="B57" s="815" t="s">
        <v>1579</v>
      </c>
      <c r="C57" s="814">
        <v>0</v>
      </c>
      <c r="D57" s="757"/>
    </row>
    <row r="58" spans="1:4" ht="24" hidden="1" x14ac:dyDescent="0.2">
      <c r="A58" s="812">
        <v>120380</v>
      </c>
      <c r="B58" s="815" t="s">
        <v>1580</v>
      </c>
      <c r="C58" s="814">
        <v>0</v>
      </c>
      <c r="D58" s="757"/>
    </row>
    <row r="59" spans="1:4" ht="24" hidden="1" x14ac:dyDescent="0.2">
      <c r="A59" s="812">
        <v>120381</v>
      </c>
      <c r="B59" s="815" t="s">
        <v>1581</v>
      </c>
      <c r="C59" s="814">
        <v>0</v>
      </c>
      <c r="D59" s="757"/>
    </row>
    <row r="60" spans="1:4" ht="24" hidden="1" x14ac:dyDescent="0.2">
      <c r="A60" s="812">
        <v>120382</v>
      </c>
      <c r="B60" s="815" t="s">
        <v>1582</v>
      </c>
      <c r="C60" s="814">
        <v>0</v>
      </c>
      <c r="D60" s="757"/>
    </row>
    <row r="61" spans="1:4" ht="24" hidden="1" x14ac:dyDescent="0.2">
      <c r="A61" s="812">
        <v>120383</v>
      </c>
      <c r="B61" s="815" t="s">
        <v>1583</v>
      </c>
      <c r="C61" s="814">
        <v>0</v>
      </c>
      <c r="D61" s="757"/>
    </row>
    <row r="62" spans="1:4" ht="24" hidden="1" x14ac:dyDescent="0.2">
      <c r="A62" s="812">
        <v>120384</v>
      </c>
      <c r="B62" s="815" t="s">
        <v>1584</v>
      </c>
      <c r="C62" s="814">
        <v>0</v>
      </c>
      <c r="D62" s="757"/>
    </row>
    <row r="63" spans="1:4" ht="24" hidden="1" x14ac:dyDescent="0.2">
      <c r="A63" s="812">
        <v>120385</v>
      </c>
      <c r="B63" s="815" t="s">
        <v>1585</v>
      </c>
      <c r="C63" s="814">
        <v>0</v>
      </c>
      <c r="D63" s="757"/>
    </row>
    <row r="64" spans="1:4" ht="36" hidden="1" x14ac:dyDescent="0.2">
      <c r="A64" s="812">
        <v>120386</v>
      </c>
      <c r="B64" s="815" t="s">
        <v>1586</v>
      </c>
      <c r="C64" s="814">
        <v>0</v>
      </c>
      <c r="D64" s="757"/>
    </row>
    <row r="65" spans="1:4" ht="24" hidden="1" x14ac:dyDescent="0.2">
      <c r="A65" s="812">
        <v>120387</v>
      </c>
      <c r="B65" s="815" t="s">
        <v>1587</v>
      </c>
      <c r="C65" s="814">
        <v>0</v>
      </c>
      <c r="D65" s="757"/>
    </row>
    <row r="66" spans="1:4" ht="24" hidden="1" x14ac:dyDescent="0.2">
      <c r="A66" s="812">
        <v>120388</v>
      </c>
      <c r="B66" s="815" t="s">
        <v>1588</v>
      </c>
      <c r="C66" s="814">
        <v>0</v>
      </c>
      <c r="D66" s="757"/>
    </row>
    <row r="67" spans="1:4" ht="24" hidden="1" x14ac:dyDescent="0.2">
      <c r="A67" s="812">
        <v>120389</v>
      </c>
      <c r="B67" s="815" t="s">
        <v>1589</v>
      </c>
      <c r="C67" s="814">
        <v>0</v>
      </c>
      <c r="D67" s="757"/>
    </row>
    <row r="68" spans="1:4" ht="24" hidden="1" x14ac:dyDescent="0.2">
      <c r="A68" s="812">
        <v>120390</v>
      </c>
      <c r="B68" s="815" t="s">
        <v>1590</v>
      </c>
      <c r="C68" s="814">
        <v>0</v>
      </c>
      <c r="D68" s="757"/>
    </row>
    <row r="69" spans="1:4" ht="36" hidden="1" x14ac:dyDescent="0.2">
      <c r="A69" s="812">
        <v>120391</v>
      </c>
      <c r="B69" s="815" t="s">
        <v>1591</v>
      </c>
      <c r="C69" s="814">
        <v>0</v>
      </c>
      <c r="D69" s="757"/>
    </row>
    <row r="70" spans="1:4" ht="24" hidden="1" x14ac:dyDescent="0.2">
      <c r="A70" s="812">
        <v>120392</v>
      </c>
      <c r="B70" s="815" t="s">
        <v>1592</v>
      </c>
      <c r="C70" s="814">
        <v>0</v>
      </c>
      <c r="D70" s="757"/>
    </row>
    <row r="71" spans="1:4" ht="36" hidden="1" x14ac:dyDescent="0.2">
      <c r="A71" s="812">
        <v>120393</v>
      </c>
      <c r="B71" s="815" t="s">
        <v>1593</v>
      </c>
      <c r="C71" s="814">
        <v>0</v>
      </c>
      <c r="D71" s="757"/>
    </row>
    <row r="72" spans="1:4" ht="36" hidden="1" x14ac:dyDescent="0.2">
      <c r="A72" s="812">
        <v>120394</v>
      </c>
      <c r="B72" s="815" t="s">
        <v>1594</v>
      </c>
      <c r="C72" s="814">
        <v>0</v>
      </c>
      <c r="D72" s="757"/>
    </row>
    <row r="73" spans="1:4" ht="36" hidden="1" x14ac:dyDescent="0.2">
      <c r="A73" s="812">
        <v>120395</v>
      </c>
      <c r="B73" s="815" t="s">
        <v>1595</v>
      </c>
      <c r="C73" s="814">
        <v>0</v>
      </c>
      <c r="D73" s="757"/>
    </row>
    <row r="74" spans="1:4" ht="24" hidden="1" x14ac:dyDescent="0.2">
      <c r="A74" s="812">
        <v>120396</v>
      </c>
      <c r="B74" s="815" t="s">
        <v>1596</v>
      </c>
      <c r="C74" s="814">
        <v>0</v>
      </c>
      <c r="D74" s="757"/>
    </row>
    <row r="75" spans="1:4" ht="24" hidden="1" x14ac:dyDescent="0.2">
      <c r="A75" s="812">
        <v>120397</v>
      </c>
      <c r="B75" s="815" t="s">
        <v>1597</v>
      </c>
      <c r="C75" s="814">
        <v>0</v>
      </c>
      <c r="D75" s="757"/>
    </row>
    <row r="76" spans="1:4" ht="24" hidden="1" x14ac:dyDescent="0.2">
      <c r="A76" s="812">
        <v>120398</v>
      </c>
      <c r="B76" s="815" t="s">
        <v>1598</v>
      </c>
      <c r="C76" s="814">
        <v>0</v>
      </c>
      <c r="D76" s="757"/>
    </row>
    <row r="77" spans="1:4" ht="24" hidden="1" x14ac:dyDescent="0.2">
      <c r="A77" s="812">
        <v>120399</v>
      </c>
      <c r="B77" s="815" t="s">
        <v>1599</v>
      </c>
      <c r="C77" s="814">
        <v>0</v>
      </c>
      <c r="D77" s="757"/>
    </row>
    <row r="78" spans="1:4" ht="36" hidden="1" x14ac:dyDescent="0.2">
      <c r="A78" s="812">
        <v>120400</v>
      </c>
      <c r="B78" s="815" t="s">
        <v>1600</v>
      </c>
      <c r="C78" s="814">
        <v>0</v>
      </c>
      <c r="D78" s="757"/>
    </row>
    <row r="79" spans="1:4" ht="24" hidden="1" x14ac:dyDescent="0.2">
      <c r="A79" s="812">
        <v>120401</v>
      </c>
      <c r="B79" s="815" t="s">
        <v>1601</v>
      </c>
      <c r="C79" s="814">
        <v>0</v>
      </c>
      <c r="D79" s="757"/>
    </row>
    <row r="80" spans="1:4" ht="24" hidden="1" x14ac:dyDescent="0.2">
      <c r="A80" s="812">
        <v>120402</v>
      </c>
      <c r="B80" s="815" t="s">
        <v>1602</v>
      </c>
      <c r="C80" s="814">
        <v>0</v>
      </c>
      <c r="D80" s="757"/>
    </row>
    <row r="81" spans="1:4" ht="24" hidden="1" x14ac:dyDescent="0.2">
      <c r="A81" s="812">
        <v>120403</v>
      </c>
      <c r="B81" s="815" t="s">
        <v>1603</v>
      </c>
      <c r="C81" s="814">
        <v>0</v>
      </c>
      <c r="D81" s="757"/>
    </row>
    <row r="82" spans="1:4" ht="24" hidden="1" x14ac:dyDescent="0.2">
      <c r="A82" s="812">
        <v>120404</v>
      </c>
      <c r="B82" s="815" t="s">
        <v>1604</v>
      </c>
      <c r="C82" s="814">
        <v>0</v>
      </c>
      <c r="D82" s="757"/>
    </row>
    <row r="83" spans="1:4" ht="36" hidden="1" x14ac:dyDescent="0.2">
      <c r="A83" s="812">
        <v>120405</v>
      </c>
      <c r="B83" s="815" t="s">
        <v>1605</v>
      </c>
      <c r="C83" s="814">
        <v>0</v>
      </c>
      <c r="D83" s="757"/>
    </row>
    <row r="84" spans="1:4" ht="36" hidden="1" x14ac:dyDescent="0.2">
      <c r="A84" s="812">
        <v>120406</v>
      </c>
      <c r="B84" s="815" t="s">
        <v>1606</v>
      </c>
      <c r="C84" s="814">
        <v>0</v>
      </c>
      <c r="D84" s="757"/>
    </row>
    <row r="85" spans="1:4" ht="24" hidden="1" x14ac:dyDescent="0.2">
      <c r="A85" s="812">
        <v>120407</v>
      </c>
      <c r="B85" s="815" t="s">
        <v>1607</v>
      </c>
      <c r="C85" s="814">
        <v>0</v>
      </c>
      <c r="D85" s="757"/>
    </row>
    <row r="86" spans="1:4" ht="36" hidden="1" x14ac:dyDescent="0.2">
      <c r="A86" s="812">
        <v>120408</v>
      </c>
      <c r="B86" s="815" t="s">
        <v>1608</v>
      </c>
      <c r="C86" s="814">
        <v>0</v>
      </c>
      <c r="D86" s="757"/>
    </row>
    <row r="87" spans="1:4" ht="36" hidden="1" x14ac:dyDescent="0.2">
      <c r="A87" s="812">
        <v>120409</v>
      </c>
      <c r="B87" s="815" t="s">
        <v>1609</v>
      </c>
      <c r="C87" s="814">
        <v>0</v>
      </c>
      <c r="D87" s="757"/>
    </row>
    <row r="88" spans="1:4" ht="36" hidden="1" x14ac:dyDescent="0.2">
      <c r="A88" s="812">
        <v>120410</v>
      </c>
      <c r="B88" s="815" t="s">
        <v>1610</v>
      </c>
      <c r="C88" s="814">
        <v>0</v>
      </c>
      <c r="D88" s="757"/>
    </row>
    <row r="89" spans="1:4" hidden="1" x14ac:dyDescent="0.2">
      <c r="A89" s="812">
        <v>122194</v>
      </c>
      <c r="B89" s="815" t="s">
        <v>1415</v>
      </c>
      <c r="C89" s="814">
        <v>0</v>
      </c>
      <c r="D89" s="757"/>
    </row>
    <row r="90" spans="1:4" hidden="1" x14ac:dyDescent="0.2">
      <c r="A90" s="812">
        <v>122195</v>
      </c>
      <c r="B90" s="815" t="s">
        <v>1536</v>
      </c>
      <c r="C90" s="814">
        <v>0</v>
      </c>
      <c r="D90" s="757"/>
    </row>
    <row r="91" spans="1:4" ht="48" hidden="1" x14ac:dyDescent="0.2">
      <c r="A91" s="812">
        <v>122196</v>
      </c>
      <c r="B91" s="815" t="s">
        <v>1611</v>
      </c>
      <c r="C91" s="814">
        <v>0</v>
      </c>
      <c r="D91" s="757"/>
    </row>
    <row r="92" spans="1:4" ht="36" x14ac:dyDescent="0.2">
      <c r="A92" s="812">
        <v>122197</v>
      </c>
      <c r="B92" s="815" t="s">
        <v>1612</v>
      </c>
      <c r="C92" s="817">
        <v>0</v>
      </c>
      <c r="D92" s="817">
        <v>6293700</v>
      </c>
    </row>
    <row r="93" spans="1:4" ht="36" x14ac:dyDescent="0.2">
      <c r="A93" s="812">
        <v>122198</v>
      </c>
      <c r="B93" s="815" t="s">
        <v>1613</v>
      </c>
      <c r="C93" s="817">
        <v>0</v>
      </c>
      <c r="D93" s="817">
        <v>2747250</v>
      </c>
    </row>
    <row r="94" spans="1:4" ht="24" x14ac:dyDescent="0.2">
      <c r="A94" s="813">
        <v>122199</v>
      </c>
      <c r="B94" s="816" t="s">
        <v>1614</v>
      </c>
      <c r="C94" s="817">
        <v>0</v>
      </c>
      <c r="D94" s="817">
        <v>1996000</v>
      </c>
    </row>
    <row r="95" spans="1:4" ht="48" x14ac:dyDescent="0.2">
      <c r="A95" s="812">
        <v>122200</v>
      </c>
      <c r="B95" s="815" t="s">
        <v>1615</v>
      </c>
      <c r="C95" s="817">
        <v>0</v>
      </c>
      <c r="D95" s="817">
        <v>1245503.8499999999</v>
      </c>
    </row>
    <row r="96" spans="1:4" ht="36" x14ac:dyDescent="0.2">
      <c r="A96" s="812">
        <v>122201</v>
      </c>
      <c r="B96" s="815" t="s">
        <v>1616</v>
      </c>
      <c r="C96" s="817">
        <v>0</v>
      </c>
      <c r="D96" s="817">
        <v>1248750</v>
      </c>
    </row>
    <row r="97" spans="1:4" ht="36" x14ac:dyDescent="0.2">
      <c r="A97" s="812">
        <v>122202</v>
      </c>
      <c r="B97" s="815" t="s">
        <v>1617</v>
      </c>
      <c r="C97" s="817">
        <v>0</v>
      </c>
      <c r="D97" s="817">
        <v>1248750</v>
      </c>
    </row>
    <row r="98" spans="1:4" ht="36" x14ac:dyDescent="0.2">
      <c r="A98" s="812">
        <v>122203</v>
      </c>
      <c r="B98" s="815" t="s">
        <v>1618</v>
      </c>
      <c r="C98" s="817">
        <v>0</v>
      </c>
      <c r="D98" s="817">
        <v>1248750</v>
      </c>
    </row>
    <row r="99" spans="1:4" ht="60" x14ac:dyDescent="0.2">
      <c r="A99" s="812">
        <v>122204</v>
      </c>
      <c r="B99" s="815" t="s">
        <v>1619</v>
      </c>
      <c r="C99" s="817">
        <v>0</v>
      </c>
      <c r="D99" s="817">
        <v>1248750</v>
      </c>
    </row>
    <row r="100" spans="1:4" ht="48" x14ac:dyDescent="0.2">
      <c r="A100" s="812">
        <v>122205</v>
      </c>
      <c r="B100" s="815" t="s">
        <v>1620</v>
      </c>
      <c r="C100" s="817">
        <v>0</v>
      </c>
      <c r="D100" s="817">
        <v>0</v>
      </c>
    </row>
    <row r="101" spans="1:4" ht="60" x14ac:dyDescent="0.2">
      <c r="A101" s="812">
        <v>122206</v>
      </c>
      <c r="B101" s="815" t="s">
        <v>1621</v>
      </c>
      <c r="C101" s="817">
        <v>0</v>
      </c>
      <c r="D101" s="817">
        <v>1247810.94</v>
      </c>
    </row>
    <row r="102" spans="1:4" ht="48" x14ac:dyDescent="0.2">
      <c r="A102" s="812">
        <v>122207</v>
      </c>
      <c r="B102" s="815" t="s">
        <v>1622</v>
      </c>
      <c r="C102" s="817">
        <v>0</v>
      </c>
      <c r="D102" s="817">
        <v>1248750</v>
      </c>
    </row>
    <row r="103" spans="1:4" ht="24" x14ac:dyDescent="0.2">
      <c r="A103" s="812">
        <v>122208</v>
      </c>
      <c r="B103" s="815" t="s">
        <v>1623</v>
      </c>
      <c r="C103" s="817">
        <v>0</v>
      </c>
      <c r="D103" s="817">
        <v>1248750</v>
      </c>
    </row>
    <row r="104" spans="1:4" x14ac:dyDescent="0.2">
      <c r="A104" s="812">
        <v>122209</v>
      </c>
      <c r="B104" s="815" t="s">
        <v>1624</v>
      </c>
      <c r="C104" s="817">
        <v>0</v>
      </c>
      <c r="D104" s="817">
        <v>624375</v>
      </c>
    </row>
    <row r="105" spans="1:4" ht="24" x14ac:dyDescent="0.2">
      <c r="A105" s="812">
        <v>122210</v>
      </c>
      <c r="B105" s="815" t="s">
        <v>1625</v>
      </c>
      <c r="C105" s="817">
        <v>0</v>
      </c>
      <c r="D105" s="817">
        <v>624375</v>
      </c>
    </row>
    <row r="106" spans="1:4" x14ac:dyDescent="0.2">
      <c r="A106" s="812">
        <v>122211</v>
      </c>
      <c r="B106" s="815" t="s">
        <v>1626</v>
      </c>
      <c r="C106" s="817">
        <v>0</v>
      </c>
      <c r="D106" s="817">
        <v>0</v>
      </c>
    </row>
    <row r="107" spans="1:4" ht="36" x14ac:dyDescent="0.2">
      <c r="A107" s="812">
        <v>122212</v>
      </c>
      <c r="B107" s="815" t="s">
        <v>1627</v>
      </c>
      <c r="C107" s="817">
        <v>0</v>
      </c>
      <c r="D107" s="817">
        <v>1248750</v>
      </c>
    </row>
    <row r="108" spans="1:4" ht="48" x14ac:dyDescent="0.2">
      <c r="A108" s="812">
        <v>122213</v>
      </c>
      <c r="B108" s="815" t="s">
        <v>1628</v>
      </c>
      <c r="C108" s="817">
        <v>0</v>
      </c>
      <c r="D108" s="817">
        <v>1248750</v>
      </c>
    </row>
    <row r="109" spans="1:4" ht="36" x14ac:dyDescent="0.2">
      <c r="A109" s="812">
        <v>122214</v>
      </c>
      <c r="B109" s="815" t="s">
        <v>1629</v>
      </c>
      <c r="C109" s="817">
        <v>0</v>
      </c>
      <c r="D109" s="817">
        <v>799200</v>
      </c>
    </row>
    <row r="110" spans="1:4" ht="24" x14ac:dyDescent="0.2">
      <c r="A110" s="812">
        <v>122215</v>
      </c>
      <c r="B110" s="815" t="s">
        <v>1630</v>
      </c>
      <c r="C110" s="817">
        <v>0</v>
      </c>
      <c r="D110" s="817">
        <v>1248750</v>
      </c>
    </row>
    <row r="111" spans="1:4" ht="36" x14ac:dyDescent="0.2">
      <c r="A111" s="812">
        <v>122216</v>
      </c>
      <c r="B111" s="815" t="s">
        <v>1631</v>
      </c>
      <c r="C111" s="817">
        <v>0</v>
      </c>
      <c r="D111" s="817">
        <v>0</v>
      </c>
    </row>
    <row r="112" spans="1:4" ht="36" x14ac:dyDescent="0.2">
      <c r="A112" s="812">
        <v>122217</v>
      </c>
      <c r="B112" s="815" t="s">
        <v>1632</v>
      </c>
      <c r="C112" s="817">
        <v>0</v>
      </c>
      <c r="D112" s="817">
        <v>659861.24</v>
      </c>
    </row>
    <row r="113" spans="1:4" ht="48" x14ac:dyDescent="0.2">
      <c r="A113" s="812">
        <v>122218</v>
      </c>
      <c r="B113" s="815" t="s">
        <v>1633</v>
      </c>
      <c r="C113" s="817">
        <v>0</v>
      </c>
      <c r="D113" s="817">
        <v>1248750</v>
      </c>
    </row>
    <row r="114" spans="1:4" ht="36" x14ac:dyDescent="0.2">
      <c r="A114" s="812">
        <v>122219</v>
      </c>
      <c r="B114" s="815" t="s">
        <v>1634</v>
      </c>
      <c r="C114" s="817">
        <v>0</v>
      </c>
      <c r="D114" s="817">
        <v>0</v>
      </c>
    </row>
    <row r="115" spans="1:4" ht="60" x14ac:dyDescent="0.2">
      <c r="A115" s="812">
        <v>122220</v>
      </c>
      <c r="B115" s="815" t="s">
        <v>1635</v>
      </c>
      <c r="C115" s="817">
        <v>0</v>
      </c>
      <c r="D115" s="817">
        <v>1198800</v>
      </c>
    </row>
    <row r="116" spans="1:4" ht="48" x14ac:dyDescent="0.2">
      <c r="A116" s="812">
        <v>122221</v>
      </c>
      <c r="B116" s="815" t="s">
        <v>1636</v>
      </c>
      <c r="C116" s="817">
        <v>0</v>
      </c>
      <c r="D116" s="817">
        <v>1248750</v>
      </c>
    </row>
    <row r="117" spans="1:4" ht="48" x14ac:dyDescent="0.2">
      <c r="A117" s="812">
        <v>122222</v>
      </c>
      <c r="B117" s="815" t="s">
        <v>1637</v>
      </c>
      <c r="C117" s="817">
        <v>0</v>
      </c>
      <c r="D117" s="817">
        <v>1248750</v>
      </c>
    </row>
    <row r="118" spans="1:4" ht="36" x14ac:dyDescent="0.2">
      <c r="A118" s="812">
        <v>122223</v>
      </c>
      <c r="B118" s="815" t="s">
        <v>1638</v>
      </c>
      <c r="C118" s="817">
        <v>0</v>
      </c>
      <c r="D118" s="817">
        <v>1248750</v>
      </c>
    </row>
    <row r="119" spans="1:4" ht="48" x14ac:dyDescent="0.2">
      <c r="A119" s="812">
        <v>122224</v>
      </c>
      <c r="B119" s="815" t="s">
        <v>1639</v>
      </c>
      <c r="C119" s="817">
        <v>0</v>
      </c>
      <c r="D119" s="817">
        <v>0</v>
      </c>
    </row>
    <row r="120" spans="1:4" ht="36" x14ac:dyDescent="0.2">
      <c r="A120" s="812">
        <v>122225</v>
      </c>
      <c r="B120" s="815" t="s">
        <v>1640</v>
      </c>
      <c r="C120" s="817">
        <v>0</v>
      </c>
      <c r="D120" s="817">
        <v>1248750</v>
      </c>
    </row>
    <row r="121" spans="1:4" ht="24" x14ac:dyDescent="0.2">
      <c r="A121" s="813">
        <v>122226</v>
      </c>
      <c r="B121" s="816" t="s">
        <v>1641</v>
      </c>
      <c r="C121" s="817">
        <v>0</v>
      </c>
      <c r="D121" s="817">
        <v>1197600</v>
      </c>
    </row>
    <row r="122" spans="1:4" ht="36" x14ac:dyDescent="0.2">
      <c r="A122" s="813">
        <v>122227</v>
      </c>
      <c r="B122" s="816" t="s">
        <v>1642</v>
      </c>
      <c r="C122" s="817">
        <v>0</v>
      </c>
      <c r="D122" s="817">
        <v>0</v>
      </c>
    </row>
    <row r="123" spans="1:4" ht="36" x14ac:dyDescent="0.2">
      <c r="A123" s="813">
        <v>122228</v>
      </c>
      <c r="B123" s="816" t="s">
        <v>1642</v>
      </c>
      <c r="C123" s="817">
        <v>0</v>
      </c>
      <c r="D123" s="817">
        <v>0</v>
      </c>
    </row>
    <row r="124" spans="1:4" ht="36" x14ac:dyDescent="0.2">
      <c r="A124" s="813">
        <v>122229</v>
      </c>
      <c r="B124" s="816" t="s">
        <v>1642</v>
      </c>
      <c r="C124" s="817">
        <v>0</v>
      </c>
      <c r="D124" s="817">
        <v>0</v>
      </c>
    </row>
    <row r="125" spans="1:4" ht="24" x14ac:dyDescent="0.2">
      <c r="A125" s="813">
        <v>122230</v>
      </c>
      <c r="B125" s="816" t="s">
        <v>1643</v>
      </c>
      <c r="C125" s="817">
        <v>0</v>
      </c>
      <c r="D125" s="817">
        <v>3096900</v>
      </c>
    </row>
    <row r="126" spans="1:4" ht="60" x14ac:dyDescent="0.2">
      <c r="A126" s="812">
        <v>122231</v>
      </c>
      <c r="B126" s="815" t="s">
        <v>1644</v>
      </c>
      <c r="C126" s="817">
        <v>0</v>
      </c>
      <c r="D126" s="817">
        <v>588888.52</v>
      </c>
    </row>
    <row r="127" spans="1:4" ht="72" x14ac:dyDescent="0.2">
      <c r="A127" s="812">
        <v>122232</v>
      </c>
      <c r="B127" s="815" t="s">
        <v>1645</v>
      </c>
      <c r="C127" s="817">
        <v>0</v>
      </c>
      <c r="D127" s="817">
        <v>1248749.99</v>
      </c>
    </row>
    <row r="128" spans="1:4" ht="48" x14ac:dyDescent="0.2">
      <c r="A128" s="812">
        <v>122233</v>
      </c>
      <c r="B128" s="815" t="s">
        <v>1646</v>
      </c>
      <c r="C128" s="817">
        <v>0</v>
      </c>
      <c r="D128" s="817">
        <v>1248750</v>
      </c>
    </row>
    <row r="129" spans="1:4" x14ac:dyDescent="0.2">
      <c r="A129" s="812">
        <v>122623</v>
      </c>
      <c r="B129" s="815" t="s">
        <v>1647</v>
      </c>
      <c r="C129" s="817">
        <v>700000</v>
      </c>
      <c r="D129" s="817"/>
    </row>
    <row r="130" spans="1:4" x14ac:dyDescent="0.2">
      <c r="A130" s="812">
        <v>122624</v>
      </c>
      <c r="B130" s="815" t="s">
        <v>1648</v>
      </c>
      <c r="C130" s="817">
        <v>350000</v>
      </c>
      <c r="D130" s="817"/>
    </row>
    <row r="131" spans="1:4" x14ac:dyDescent="0.2">
      <c r="A131" s="812">
        <v>122625</v>
      </c>
      <c r="B131" s="815" t="s">
        <v>1649</v>
      </c>
      <c r="C131" s="817">
        <v>518000</v>
      </c>
      <c r="D131" s="817"/>
    </row>
    <row r="132" spans="1:4" x14ac:dyDescent="0.2">
      <c r="A132" s="812">
        <v>122626</v>
      </c>
      <c r="B132" s="815" t="s">
        <v>1650</v>
      </c>
      <c r="C132" s="817">
        <v>650000</v>
      </c>
      <c r="D132" s="817"/>
    </row>
    <row r="133" spans="1:4" x14ac:dyDescent="0.2">
      <c r="A133" s="812">
        <v>122627</v>
      </c>
      <c r="B133" s="815" t="s">
        <v>1651</v>
      </c>
      <c r="C133" s="817">
        <v>680000</v>
      </c>
      <c r="D133" s="817"/>
    </row>
    <row r="134" spans="1:4" x14ac:dyDescent="0.2">
      <c r="A134" s="812">
        <v>122628</v>
      </c>
      <c r="B134" s="815" t="s">
        <v>1652</v>
      </c>
      <c r="C134" s="817">
        <v>500000</v>
      </c>
      <c r="D134" s="817"/>
    </row>
    <row r="135" spans="1:4" ht="24" x14ac:dyDescent="0.2">
      <c r="A135" s="812">
        <v>122629</v>
      </c>
      <c r="B135" s="815" t="s">
        <v>1653</v>
      </c>
      <c r="C135" s="817">
        <v>300000</v>
      </c>
      <c r="D135" s="817"/>
    </row>
    <row r="136" spans="1:4" ht="24" x14ac:dyDescent="0.2">
      <c r="A136" s="812">
        <v>122630</v>
      </c>
      <c r="B136" s="815" t="s">
        <v>1654</v>
      </c>
      <c r="C136" s="817">
        <v>350000</v>
      </c>
      <c r="D136" s="817"/>
    </row>
    <row r="137" spans="1:4" x14ac:dyDescent="0.2">
      <c r="A137" s="812">
        <v>122631</v>
      </c>
      <c r="B137" s="815" t="s">
        <v>1655</v>
      </c>
      <c r="C137" s="817">
        <v>400000</v>
      </c>
      <c r="D137" s="817"/>
    </row>
    <row r="138" spans="1:4" x14ac:dyDescent="0.2">
      <c r="A138" s="812">
        <v>122632</v>
      </c>
      <c r="B138" s="815" t="s">
        <v>1656</v>
      </c>
      <c r="C138" s="817">
        <v>550691.38</v>
      </c>
      <c r="D138" s="817"/>
    </row>
    <row r="139" spans="1:4" ht="24" x14ac:dyDescent="0.2">
      <c r="A139" s="812">
        <v>122633</v>
      </c>
      <c r="B139" s="815" t="s">
        <v>1657</v>
      </c>
      <c r="C139" s="817">
        <v>200000</v>
      </c>
      <c r="D139" s="817"/>
    </row>
    <row r="140" spans="1:4" x14ac:dyDescent="0.2">
      <c r="A140" s="812">
        <v>122634</v>
      </c>
      <c r="B140" s="815" t="s">
        <v>1658</v>
      </c>
      <c r="C140" s="817">
        <v>600000</v>
      </c>
      <c r="D140" s="817"/>
    </row>
    <row r="141" spans="1:4" ht="24" x14ac:dyDescent="0.2">
      <c r="A141" s="812">
        <v>122635</v>
      </c>
      <c r="B141" s="815" t="s">
        <v>1659</v>
      </c>
      <c r="C141" s="817">
        <v>400000</v>
      </c>
      <c r="D141" s="817"/>
    </row>
    <row r="142" spans="1:4" ht="48" x14ac:dyDescent="0.2">
      <c r="A142" s="812">
        <v>122636</v>
      </c>
      <c r="B142" s="815" t="s">
        <v>1660</v>
      </c>
      <c r="C142" s="817">
        <v>810000</v>
      </c>
      <c r="D142" s="817"/>
    </row>
    <row r="143" spans="1:4" x14ac:dyDescent="0.2">
      <c r="A143" s="812">
        <v>122637</v>
      </c>
      <c r="B143" s="815" t="s">
        <v>1661</v>
      </c>
      <c r="C143" s="817">
        <v>651000</v>
      </c>
      <c r="D143" s="817"/>
    </row>
    <row r="144" spans="1:4" ht="24" x14ac:dyDescent="0.2">
      <c r="A144" s="812">
        <v>122638</v>
      </c>
      <c r="B144" s="815" t="s">
        <v>1662</v>
      </c>
      <c r="C144" s="817">
        <v>810000</v>
      </c>
      <c r="D144" s="817"/>
    </row>
    <row r="145" spans="1:4" x14ac:dyDescent="0.2">
      <c r="A145" s="812">
        <v>122639</v>
      </c>
      <c r="B145" s="815" t="s">
        <v>1663</v>
      </c>
      <c r="C145" s="817">
        <v>810000</v>
      </c>
      <c r="D145" s="817"/>
    </row>
    <row r="146" spans="1:4" x14ac:dyDescent="0.2">
      <c r="A146" s="812">
        <v>122640</v>
      </c>
      <c r="B146" s="815" t="s">
        <v>1651</v>
      </c>
      <c r="C146" s="817">
        <v>801000</v>
      </c>
      <c r="D146" s="817"/>
    </row>
    <row r="147" spans="1:4" ht="24" x14ac:dyDescent="0.2">
      <c r="A147" s="812">
        <v>122641</v>
      </c>
      <c r="B147" s="815" t="s">
        <v>1664</v>
      </c>
      <c r="C147" s="817">
        <v>270000</v>
      </c>
      <c r="D147" s="817"/>
    </row>
    <row r="148" spans="1:4" ht="24" x14ac:dyDescent="0.2">
      <c r="A148" s="812">
        <v>122642</v>
      </c>
      <c r="B148" s="815" t="s">
        <v>1665</v>
      </c>
      <c r="C148" s="817">
        <v>540500</v>
      </c>
      <c r="D148" s="817"/>
    </row>
    <row r="149" spans="1:4" x14ac:dyDescent="0.2">
      <c r="A149" s="812">
        <v>122643</v>
      </c>
      <c r="B149" s="815" t="s">
        <v>1666</v>
      </c>
      <c r="C149" s="817">
        <v>300000</v>
      </c>
      <c r="D149" s="817"/>
    </row>
    <row r="150" spans="1:4" x14ac:dyDescent="0.2">
      <c r="A150" s="812">
        <v>122644</v>
      </c>
      <c r="B150" s="815" t="s">
        <v>1667</v>
      </c>
      <c r="C150" s="817">
        <v>601000</v>
      </c>
      <c r="D150" s="817"/>
    </row>
    <row r="151" spans="1:4" x14ac:dyDescent="0.2">
      <c r="A151" s="812">
        <v>122645</v>
      </c>
      <c r="B151" s="815" t="s">
        <v>1667</v>
      </c>
      <c r="C151" s="817">
        <v>601000</v>
      </c>
      <c r="D151" s="817"/>
    </row>
    <row r="152" spans="1:4" x14ac:dyDescent="0.2">
      <c r="A152" s="812">
        <v>122646</v>
      </c>
      <c r="B152" s="815" t="s">
        <v>1668</v>
      </c>
      <c r="C152" s="817">
        <v>651000</v>
      </c>
      <c r="D152" s="817"/>
    </row>
    <row r="153" spans="1:4" x14ac:dyDescent="0.2">
      <c r="A153" s="812">
        <v>122647</v>
      </c>
      <c r="B153" s="815" t="s">
        <v>1669</v>
      </c>
      <c r="C153" s="817">
        <v>701000</v>
      </c>
      <c r="D153" s="817"/>
    </row>
    <row r="154" spans="1:4" x14ac:dyDescent="0.2">
      <c r="A154" s="812">
        <v>122648</v>
      </c>
      <c r="B154" s="815" t="s">
        <v>1667</v>
      </c>
      <c r="C154" s="817">
        <v>751000</v>
      </c>
      <c r="D154" s="817"/>
    </row>
    <row r="155" spans="1:4" x14ac:dyDescent="0.2">
      <c r="A155" s="812">
        <v>122649</v>
      </c>
      <c r="B155" s="815" t="s">
        <v>1669</v>
      </c>
      <c r="C155" s="817">
        <v>701000</v>
      </c>
      <c r="D155" s="817"/>
    </row>
    <row r="156" spans="1:4" x14ac:dyDescent="0.2">
      <c r="A156" s="812">
        <v>122650</v>
      </c>
      <c r="B156" s="815" t="s">
        <v>1669</v>
      </c>
      <c r="C156" s="817">
        <v>751000</v>
      </c>
      <c r="D156" s="817"/>
    </row>
    <row r="157" spans="1:4" x14ac:dyDescent="0.2">
      <c r="A157" s="812">
        <v>122651</v>
      </c>
      <c r="B157" s="815" t="s">
        <v>1670</v>
      </c>
      <c r="C157" s="817">
        <v>651000</v>
      </c>
      <c r="D157" s="817"/>
    </row>
    <row r="158" spans="1:4" x14ac:dyDescent="0.2">
      <c r="A158" s="812">
        <v>122652</v>
      </c>
      <c r="B158" s="815" t="s">
        <v>1671</v>
      </c>
      <c r="C158" s="817">
        <v>751000</v>
      </c>
      <c r="D158" s="817"/>
    </row>
    <row r="159" spans="1:4" ht="24" x14ac:dyDescent="0.2">
      <c r="A159" s="812">
        <v>122653</v>
      </c>
      <c r="B159" s="815" t="s">
        <v>1672</v>
      </c>
      <c r="C159" s="817">
        <v>751000</v>
      </c>
      <c r="D159" s="817"/>
    </row>
    <row r="160" spans="1:4" ht="24" x14ac:dyDescent="0.2">
      <c r="A160" s="812">
        <v>122654</v>
      </c>
      <c r="B160" s="815" t="s">
        <v>1673</v>
      </c>
      <c r="C160" s="817">
        <v>751000</v>
      </c>
      <c r="D160" s="817"/>
    </row>
    <row r="161" spans="1:4" ht="24" x14ac:dyDescent="0.2">
      <c r="A161" s="812">
        <v>122655</v>
      </c>
      <c r="B161" s="815" t="s">
        <v>1674</v>
      </c>
      <c r="C161" s="817">
        <v>751000</v>
      </c>
      <c r="D161" s="817"/>
    </row>
    <row r="162" spans="1:4" ht="24" x14ac:dyDescent="0.2">
      <c r="A162" s="812">
        <v>122656</v>
      </c>
      <c r="B162" s="815" t="s">
        <v>1675</v>
      </c>
      <c r="C162" s="817">
        <v>751000</v>
      </c>
      <c r="D162" s="817"/>
    </row>
    <row r="163" spans="1:4" ht="24" x14ac:dyDescent="0.2">
      <c r="A163" s="812">
        <v>122657</v>
      </c>
      <c r="B163" s="815" t="s">
        <v>1676</v>
      </c>
      <c r="C163" s="817">
        <v>751000</v>
      </c>
      <c r="D163" s="817"/>
    </row>
    <row r="164" spans="1:4" ht="24" x14ac:dyDescent="0.2">
      <c r="A164" s="812">
        <v>122658</v>
      </c>
      <c r="B164" s="815" t="s">
        <v>1677</v>
      </c>
      <c r="C164" s="817">
        <v>751000</v>
      </c>
      <c r="D164" s="817"/>
    </row>
    <row r="165" spans="1:4" ht="24" x14ac:dyDescent="0.2">
      <c r="A165" s="812">
        <v>122659</v>
      </c>
      <c r="B165" s="815" t="s">
        <v>1678</v>
      </c>
      <c r="C165" s="817">
        <v>701000</v>
      </c>
      <c r="D165" s="817"/>
    </row>
    <row r="166" spans="1:4" x14ac:dyDescent="0.2">
      <c r="A166" s="812">
        <v>122660</v>
      </c>
      <c r="B166" s="815" t="s">
        <v>1679</v>
      </c>
      <c r="C166" s="817">
        <v>431000</v>
      </c>
      <c r="D166" s="817"/>
    </row>
    <row r="167" spans="1:4" x14ac:dyDescent="0.2">
      <c r="A167" s="812">
        <v>122661</v>
      </c>
      <c r="B167" s="815" t="s">
        <v>1680</v>
      </c>
      <c r="C167" s="817">
        <v>201000</v>
      </c>
      <c r="D167" s="817"/>
    </row>
    <row r="168" spans="1:4" x14ac:dyDescent="0.2">
      <c r="A168" s="812">
        <v>122662</v>
      </c>
      <c r="B168" s="815" t="s">
        <v>1651</v>
      </c>
      <c r="C168" s="817">
        <v>681000</v>
      </c>
      <c r="D168" s="817"/>
    </row>
    <row r="169" spans="1:4" x14ac:dyDescent="0.2">
      <c r="A169" s="812">
        <v>122663</v>
      </c>
      <c r="B169" s="815" t="s">
        <v>1681</v>
      </c>
      <c r="C169" s="817">
        <v>551000</v>
      </c>
      <c r="D169" s="817"/>
    </row>
    <row r="170" spans="1:4" x14ac:dyDescent="0.2">
      <c r="A170" s="812">
        <v>122664</v>
      </c>
      <c r="B170" s="815" t="s">
        <v>1682</v>
      </c>
      <c r="C170" s="817">
        <v>500500</v>
      </c>
      <c r="D170" s="817"/>
    </row>
    <row r="171" spans="1:4" x14ac:dyDescent="0.2">
      <c r="A171" s="812">
        <v>122665</v>
      </c>
      <c r="B171" s="815" t="s">
        <v>1683</v>
      </c>
      <c r="C171" s="817">
        <v>301000</v>
      </c>
      <c r="D171" s="817"/>
    </row>
    <row r="172" spans="1:4" x14ac:dyDescent="0.2">
      <c r="A172" s="812">
        <v>122666</v>
      </c>
      <c r="B172" s="815" t="s">
        <v>1684</v>
      </c>
      <c r="C172" s="817">
        <v>585540</v>
      </c>
      <c r="D172" s="817"/>
    </row>
    <row r="173" spans="1:4" x14ac:dyDescent="0.2">
      <c r="A173" s="812">
        <v>122667</v>
      </c>
      <c r="B173" s="815" t="s">
        <v>1685</v>
      </c>
      <c r="C173" s="817">
        <v>551025.89</v>
      </c>
      <c r="D173" s="817"/>
    </row>
    <row r="174" spans="1:4" x14ac:dyDescent="0.2">
      <c r="A174" s="812">
        <v>122668</v>
      </c>
      <c r="B174" s="815" t="s">
        <v>1686</v>
      </c>
      <c r="C174" s="817">
        <v>462870</v>
      </c>
      <c r="D174" s="817"/>
    </row>
    <row r="175" spans="1:4" x14ac:dyDescent="0.2">
      <c r="A175" s="812">
        <v>122669</v>
      </c>
      <c r="B175" s="815" t="s">
        <v>1687</v>
      </c>
      <c r="C175" s="817">
        <v>317880</v>
      </c>
      <c r="D175" s="817"/>
    </row>
    <row r="176" spans="1:4" x14ac:dyDescent="0.2">
      <c r="A176" s="812">
        <v>122670</v>
      </c>
      <c r="B176" s="815" t="s">
        <v>1688</v>
      </c>
      <c r="C176" s="817">
        <v>58210</v>
      </c>
      <c r="D176" s="817"/>
    </row>
    <row r="177" spans="1:4" x14ac:dyDescent="0.2">
      <c r="A177" s="812">
        <v>122671</v>
      </c>
      <c r="B177" s="815" t="s">
        <v>1689</v>
      </c>
      <c r="C177" s="817">
        <v>38818.22</v>
      </c>
      <c r="D177" s="817"/>
    </row>
    <row r="178" spans="1:4" x14ac:dyDescent="0.2">
      <c r="A178" s="812">
        <v>122672</v>
      </c>
      <c r="B178" s="815" t="s">
        <v>1690</v>
      </c>
      <c r="C178" s="817">
        <v>68291.179999999993</v>
      </c>
      <c r="D178" s="817"/>
    </row>
    <row r="179" spans="1:4" x14ac:dyDescent="0.2">
      <c r="A179" s="812">
        <v>122673</v>
      </c>
      <c r="B179" s="815" t="s">
        <v>1691</v>
      </c>
      <c r="C179" s="817">
        <v>51800</v>
      </c>
      <c r="D179" s="817"/>
    </row>
    <row r="180" spans="1:4" ht="24" x14ac:dyDescent="0.2">
      <c r="A180" s="812">
        <v>122674</v>
      </c>
      <c r="B180" s="815" t="s">
        <v>1692</v>
      </c>
      <c r="C180" s="817">
        <v>171000</v>
      </c>
      <c r="D180" s="817"/>
    </row>
    <row r="181" spans="1:4" ht="24" x14ac:dyDescent="0.2">
      <c r="A181" s="812">
        <v>122675</v>
      </c>
      <c r="B181" s="815" t="s">
        <v>1693</v>
      </c>
      <c r="C181" s="817">
        <v>219479.78</v>
      </c>
      <c r="D181" s="817"/>
    </row>
    <row r="182" spans="1:4" ht="24" x14ac:dyDescent="0.2">
      <c r="A182" s="812">
        <v>122676</v>
      </c>
      <c r="B182" s="815" t="s">
        <v>1694</v>
      </c>
      <c r="C182" s="817">
        <v>321840.34999999998</v>
      </c>
      <c r="D182" s="817"/>
    </row>
    <row r="183" spans="1:4" ht="24" x14ac:dyDescent="0.2">
      <c r="A183" s="812">
        <v>122677</v>
      </c>
      <c r="B183" s="815" t="s">
        <v>1695</v>
      </c>
      <c r="C183" s="817">
        <v>105737.62</v>
      </c>
      <c r="D183" s="817"/>
    </row>
    <row r="184" spans="1:4" ht="24" x14ac:dyDescent="0.2">
      <c r="A184" s="812">
        <v>122678</v>
      </c>
      <c r="B184" s="815" t="s">
        <v>1696</v>
      </c>
      <c r="C184" s="817">
        <v>105676.55</v>
      </c>
      <c r="D184" s="817"/>
    </row>
    <row r="185" spans="1:4" x14ac:dyDescent="0.2">
      <c r="A185" s="812">
        <v>122679</v>
      </c>
      <c r="B185" s="815" t="s">
        <v>1697</v>
      </c>
      <c r="C185" s="817">
        <v>286431.23</v>
      </c>
      <c r="D185" s="817"/>
    </row>
    <row r="186" spans="1:4" x14ac:dyDescent="0.2">
      <c r="A186" s="812">
        <v>122680</v>
      </c>
      <c r="B186" s="815" t="s">
        <v>1698</v>
      </c>
      <c r="C186" s="817">
        <v>383921.12</v>
      </c>
      <c r="D186" s="817"/>
    </row>
    <row r="187" spans="1:4" ht="24" x14ac:dyDescent="0.2">
      <c r="A187" s="812">
        <v>122681</v>
      </c>
      <c r="B187" s="815" t="s">
        <v>1699</v>
      </c>
      <c r="C187" s="817">
        <v>215152.04</v>
      </c>
      <c r="D187" s="817"/>
    </row>
    <row r="188" spans="1:4" x14ac:dyDescent="0.2">
      <c r="A188" s="812">
        <v>122682</v>
      </c>
      <c r="B188" s="815" t="s">
        <v>1700</v>
      </c>
      <c r="C188" s="817">
        <v>479793.8</v>
      </c>
      <c r="D188" s="817"/>
    </row>
    <row r="189" spans="1:4" ht="24" x14ac:dyDescent="0.2">
      <c r="A189" s="812">
        <v>122683</v>
      </c>
      <c r="B189" s="815" t="s">
        <v>1701</v>
      </c>
      <c r="C189" s="817">
        <v>91200</v>
      </c>
      <c r="D189" s="817"/>
    </row>
    <row r="190" spans="1:4" ht="24" x14ac:dyDescent="0.2">
      <c r="A190" s="812">
        <v>122684</v>
      </c>
      <c r="B190" s="815" t="s">
        <v>1702</v>
      </c>
      <c r="C190" s="817">
        <v>51192.7</v>
      </c>
      <c r="D190" s="817"/>
    </row>
    <row r="191" spans="1:4" ht="24" x14ac:dyDescent="0.2">
      <c r="A191" s="812">
        <v>122685</v>
      </c>
      <c r="B191" s="815" t="s">
        <v>1703</v>
      </c>
      <c r="C191" s="817">
        <v>424117.01</v>
      </c>
      <c r="D191" s="817"/>
    </row>
    <row r="192" spans="1:4" x14ac:dyDescent="0.2">
      <c r="A192" s="812">
        <v>122686</v>
      </c>
      <c r="B192" s="815" t="s">
        <v>1704</v>
      </c>
      <c r="C192" s="817">
        <v>598862.5</v>
      </c>
      <c r="D192" s="817"/>
    </row>
    <row r="193" spans="1:4" ht="24" x14ac:dyDescent="0.2">
      <c r="A193" s="812">
        <v>122687</v>
      </c>
      <c r="B193" s="815" t="s">
        <v>1705</v>
      </c>
      <c r="C193" s="817">
        <v>213618.56</v>
      </c>
      <c r="D193" s="817"/>
    </row>
    <row r="194" spans="1:4" ht="24" x14ac:dyDescent="0.2">
      <c r="A194" s="812">
        <v>122688</v>
      </c>
      <c r="B194" s="815" t="s">
        <v>1706</v>
      </c>
      <c r="C194" s="817">
        <v>192556.28</v>
      </c>
      <c r="D194" s="817"/>
    </row>
    <row r="195" spans="1:4" ht="24" x14ac:dyDescent="0.2">
      <c r="A195" s="812">
        <v>122689</v>
      </c>
      <c r="B195" s="815" t="s">
        <v>1707</v>
      </c>
      <c r="C195" s="817">
        <v>403788.71</v>
      </c>
      <c r="D195" s="817"/>
    </row>
    <row r="196" spans="1:4" x14ac:dyDescent="0.2">
      <c r="A196" s="812">
        <v>122701</v>
      </c>
      <c r="B196" s="815" t="s">
        <v>1708</v>
      </c>
      <c r="C196" s="817">
        <v>0</v>
      </c>
      <c r="D196" s="817">
        <v>0</v>
      </c>
    </row>
    <row r="197" spans="1:4" ht="24" x14ac:dyDescent="0.2">
      <c r="A197" s="813">
        <v>122702</v>
      </c>
      <c r="B197" s="816" t="s">
        <v>1883</v>
      </c>
      <c r="C197" s="817">
        <v>0</v>
      </c>
      <c r="D197" s="817">
        <v>1945380.6700000002</v>
      </c>
    </row>
    <row r="198" spans="1:4" x14ac:dyDescent="0.2">
      <c r="A198" s="812">
        <v>122703</v>
      </c>
      <c r="B198" s="815" t="s">
        <v>1709</v>
      </c>
      <c r="C198" s="817">
        <v>0</v>
      </c>
      <c r="D198" s="817">
        <v>0</v>
      </c>
    </row>
    <row r="199" spans="1:4" x14ac:dyDescent="0.2">
      <c r="A199" s="812">
        <v>122704</v>
      </c>
      <c r="B199" s="815" t="s">
        <v>1708</v>
      </c>
      <c r="C199" s="817">
        <v>0</v>
      </c>
      <c r="D199" s="817">
        <v>0</v>
      </c>
    </row>
    <row r="200" spans="1:4" x14ac:dyDescent="0.2">
      <c r="A200" s="812">
        <v>122705</v>
      </c>
      <c r="B200" s="815" t="s">
        <v>1709</v>
      </c>
      <c r="C200" s="817">
        <v>0</v>
      </c>
      <c r="D200" s="817">
        <v>0</v>
      </c>
    </row>
    <row r="201" spans="1:4" x14ac:dyDescent="0.2">
      <c r="A201" s="812">
        <v>122706</v>
      </c>
      <c r="B201" s="815" t="s">
        <v>1709</v>
      </c>
      <c r="C201" s="817">
        <v>0</v>
      </c>
      <c r="D201" s="817">
        <v>0</v>
      </c>
    </row>
    <row r="202" spans="1:4" ht="24" x14ac:dyDescent="0.2">
      <c r="A202" s="812">
        <v>122737</v>
      </c>
      <c r="B202" s="815" t="s">
        <v>1710</v>
      </c>
      <c r="C202" s="817">
        <v>262152.39</v>
      </c>
      <c r="D202" s="817"/>
    </row>
    <row r="203" spans="1:4" ht="24" x14ac:dyDescent="0.2">
      <c r="A203" s="812">
        <v>122738</v>
      </c>
      <c r="B203" s="815" t="s">
        <v>1711</v>
      </c>
      <c r="C203" s="817">
        <v>239138.62</v>
      </c>
      <c r="D203" s="817"/>
    </row>
    <row r="204" spans="1:4" ht="24" x14ac:dyDescent="0.2">
      <c r="A204" s="812">
        <v>122739</v>
      </c>
      <c r="B204" s="815" t="s">
        <v>1712</v>
      </c>
      <c r="C204" s="817">
        <v>95928.99</v>
      </c>
      <c r="D204" s="817"/>
    </row>
    <row r="205" spans="1:4" x14ac:dyDescent="0.2">
      <c r="A205" s="812">
        <v>122740</v>
      </c>
      <c r="B205" s="815" t="s">
        <v>1713</v>
      </c>
      <c r="C205" s="817">
        <v>279842.05</v>
      </c>
      <c r="D205" s="817"/>
    </row>
    <row r="206" spans="1:4" ht="24" x14ac:dyDescent="0.2">
      <c r="A206" s="812">
        <v>122741</v>
      </c>
      <c r="B206" s="815" t="s">
        <v>1714</v>
      </c>
      <c r="C206" s="817">
        <v>242991.84</v>
      </c>
      <c r="D206" s="817"/>
    </row>
    <row r="207" spans="1:4" x14ac:dyDescent="0.2">
      <c r="A207" s="812">
        <v>122763</v>
      </c>
      <c r="B207" s="815" t="s">
        <v>1715</v>
      </c>
      <c r="C207" s="817">
        <v>352261.46</v>
      </c>
      <c r="D207" s="817"/>
    </row>
    <row r="208" spans="1:4" x14ac:dyDescent="0.2">
      <c r="A208" s="812">
        <v>122764</v>
      </c>
      <c r="B208" s="815" t="s">
        <v>1716</v>
      </c>
      <c r="C208" s="817">
        <v>253302.98</v>
      </c>
      <c r="D208" s="817"/>
    </row>
    <row r="209" spans="1:4" ht="24" x14ac:dyDescent="0.2">
      <c r="A209" s="812">
        <v>122765</v>
      </c>
      <c r="B209" s="815" t="s">
        <v>1717</v>
      </c>
      <c r="C209" s="817">
        <v>401051.25</v>
      </c>
      <c r="D209" s="817"/>
    </row>
    <row r="210" spans="1:4" ht="24" x14ac:dyDescent="0.2">
      <c r="A210" s="812">
        <v>122766</v>
      </c>
      <c r="B210" s="815" t="s">
        <v>1718</v>
      </c>
      <c r="C210" s="817">
        <v>263667</v>
      </c>
      <c r="D210" s="817"/>
    </row>
    <row r="211" spans="1:4" x14ac:dyDescent="0.2">
      <c r="A211" s="812">
        <v>122767</v>
      </c>
      <c r="B211" s="815" t="s">
        <v>1719</v>
      </c>
      <c r="C211" s="817">
        <v>535800</v>
      </c>
      <c r="D211" s="817"/>
    </row>
    <row r="212" spans="1:4" x14ac:dyDescent="0.2">
      <c r="A212" s="812">
        <v>122768</v>
      </c>
      <c r="B212" s="815" t="s">
        <v>1720</v>
      </c>
      <c r="C212" s="817">
        <v>0</v>
      </c>
      <c r="D212" s="817"/>
    </row>
    <row r="213" spans="1:4" x14ac:dyDescent="0.2">
      <c r="A213" s="812">
        <v>122769</v>
      </c>
      <c r="B213" s="815" t="s">
        <v>1721</v>
      </c>
      <c r="C213" s="817">
        <v>39500</v>
      </c>
      <c r="D213" s="817"/>
    </row>
    <row r="214" spans="1:4" ht="24" x14ac:dyDescent="0.2">
      <c r="A214" s="812">
        <v>122770</v>
      </c>
      <c r="B214" s="815" t="s">
        <v>1722</v>
      </c>
      <c r="C214" s="817">
        <v>406200</v>
      </c>
      <c r="D214" s="817"/>
    </row>
    <row r="215" spans="1:4" x14ac:dyDescent="0.2">
      <c r="A215" s="812">
        <v>122771</v>
      </c>
      <c r="B215" s="815" t="s">
        <v>1723</v>
      </c>
      <c r="C215" s="817">
        <v>398500</v>
      </c>
      <c r="D215" s="817"/>
    </row>
    <row r="216" spans="1:4" x14ac:dyDescent="0.2">
      <c r="A216" s="812">
        <v>122772</v>
      </c>
      <c r="B216" s="815" t="s">
        <v>1724</v>
      </c>
      <c r="C216" s="817">
        <v>113300</v>
      </c>
      <c r="D216" s="817"/>
    </row>
    <row r="217" spans="1:4" ht="24" x14ac:dyDescent="0.2">
      <c r="A217" s="812">
        <v>122773</v>
      </c>
      <c r="B217" s="815" t="s">
        <v>1725</v>
      </c>
      <c r="C217" s="817">
        <v>584000</v>
      </c>
      <c r="D217" s="817"/>
    </row>
    <row r="218" spans="1:4" x14ac:dyDescent="0.2">
      <c r="A218" s="812">
        <v>122774</v>
      </c>
      <c r="B218" s="815" t="s">
        <v>1726</v>
      </c>
      <c r="C218" s="817">
        <v>280800</v>
      </c>
      <c r="D218" s="817"/>
    </row>
    <row r="219" spans="1:4" x14ac:dyDescent="0.2">
      <c r="A219" s="812">
        <v>122775</v>
      </c>
      <c r="B219" s="815" t="s">
        <v>1727</v>
      </c>
      <c r="C219" s="817">
        <v>165800</v>
      </c>
      <c r="D219" s="817"/>
    </row>
    <row r="220" spans="1:4" x14ac:dyDescent="0.2">
      <c r="A220" s="812">
        <v>122776</v>
      </c>
      <c r="B220" s="815" t="s">
        <v>1728</v>
      </c>
      <c r="C220" s="817">
        <v>20500</v>
      </c>
      <c r="D220" s="817"/>
    </row>
    <row r="221" spans="1:4" ht="24" x14ac:dyDescent="0.2">
      <c r="A221" s="812">
        <v>122777</v>
      </c>
      <c r="B221" s="815" t="s">
        <v>1662</v>
      </c>
      <c r="C221" s="817">
        <v>201000</v>
      </c>
      <c r="D221" s="817"/>
    </row>
    <row r="222" spans="1:4" ht="24" x14ac:dyDescent="0.2">
      <c r="A222" s="812">
        <v>122778</v>
      </c>
      <c r="B222" s="815" t="s">
        <v>1729</v>
      </c>
      <c r="C222" s="817">
        <v>651000</v>
      </c>
      <c r="D222" s="817"/>
    </row>
    <row r="223" spans="1:4" x14ac:dyDescent="0.2">
      <c r="A223" s="812">
        <v>122779</v>
      </c>
      <c r="B223" s="815" t="s">
        <v>1730</v>
      </c>
      <c r="C223" s="817">
        <v>351000</v>
      </c>
      <c r="D223" s="817"/>
    </row>
    <row r="224" spans="1:4" x14ac:dyDescent="0.2">
      <c r="A224" s="812">
        <v>122780</v>
      </c>
      <c r="B224" s="815" t="s">
        <v>1731</v>
      </c>
      <c r="C224" s="817">
        <v>401000</v>
      </c>
      <c r="D224" s="817"/>
    </row>
    <row r="225" spans="1:4" x14ac:dyDescent="0.2">
      <c r="A225" s="812">
        <v>122781</v>
      </c>
      <c r="B225" s="815" t="s">
        <v>1732</v>
      </c>
      <c r="C225" s="817">
        <v>71000</v>
      </c>
      <c r="D225" s="817"/>
    </row>
    <row r="226" spans="1:4" ht="36" x14ac:dyDescent="0.2">
      <c r="A226" s="812">
        <v>122782</v>
      </c>
      <c r="B226" s="815" t="s">
        <v>1733</v>
      </c>
      <c r="C226" s="817">
        <v>301000</v>
      </c>
      <c r="D226" s="817"/>
    </row>
    <row r="227" spans="1:4" ht="24" x14ac:dyDescent="0.2">
      <c r="A227" s="812">
        <v>122783</v>
      </c>
      <c r="B227" s="815" t="s">
        <v>1734</v>
      </c>
      <c r="C227" s="817">
        <v>401000</v>
      </c>
      <c r="D227" s="817"/>
    </row>
    <row r="228" spans="1:4" x14ac:dyDescent="0.2">
      <c r="A228" s="812">
        <v>122784</v>
      </c>
      <c r="B228" s="815" t="s">
        <v>1651</v>
      </c>
      <c r="C228" s="817">
        <v>641000</v>
      </c>
      <c r="D228" s="817"/>
    </row>
    <row r="229" spans="1:4" ht="24" x14ac:dyDescent="0.2">
      <c r="A229" s="812">
        <v>122785</v>
      </c>
      <c r="B229" s="815" t="s">
        <v>1735</v>
      </c>
      <c r="C229" s="817">
        <v>501000</v>
      </c>
      <c r="D229" s="817"/>
    </row>
    <row r="230" spans="1:4" x14ac:dyDescent="0.2">
      <c r="A230" s="812">
        <v>122786</v>
      </c>
      <c r="B230" s="815" t="s">
        <v>1736</v>
      </c>
      <c r="C230" s="817">
        <v>491000</v>
      </c>
      <c r="D230" s="817"/>
    </row>
    <row r="231" spans="1:4" ht="24" x14ac:dyDescent="0.2">
      <c r="A231" s="812">
        <v>122787</v>
      </c>
      <c r="B231" s="815" t="s">
        <v>1737</v>
      </c>
      <c r="C231" s="817">
        <v>601000</v>
      </c>
      <c r="D231" s="817"/>
    </row>
    <row r="232" spans="1:4" x14ac:dyDescent="0.2">
      <c r="A232" s="812">
        <v>122788</v>
      </c>
      <c r="B232" s="815" t="s">
        <v>1738</v>
      </c>
      <c r="C232" s="817">
        <v>701000</v>
      </c>
      <c r="D232" s="817"/>
    </row>
    <row r="233" spans="1:4" ht="24" x14ac:dyDescent="0.2">
      <c r="A233" s="813">
        <v>123486</v>
      </c>
      <c r="B233" s="816" t="s">
        <v>1884</v>
      </c>
      <c r="C233" s="817">
        <v>0</v>
      </c>
      <c r="D233" s="817">
        <v>3496500</v>
      </c>
    </row>
    <row r="234" spans="1:4" x14ac:dyDescent="0.2">
      <c r="A234" s="813">
        <v>123487</v>
      </c>
      <c r="B234" s="816" t="s">
        <v>1740</v>
      </c>
      <c r="C234" s="817">
        <v>0</v>
      </c>
      <c r="D234" s="817">
        <v>2947050</v>
      </c>
    </row>
    <row r="235" spans="1:4" x14ac:dyDescent="0.2">
      <c r="A235" s="813">
        <v>123488</v>
      </c>
      <c r="B235" s="816" t="s">
        <v>1741</v>
      </c>
      <c r="C235" s="817">
        <v>0</v>
      </c>
      <c r="D235" s="817">
        <v>0</v>
      </c>
    </row>
    <row r="236" spans="1:4" x14ac:dyDescent="0.2">
      <c r="A236" s="813">
        <v>123489</v>
      </c>
      <c r="B236" s="816" t="s">
        <v>1742</v>
      </c>
      <c r="C236" s="817">
        <v>0</v>
      </c>
      <c r="D236" s="817">
        <v>1698300</v>
      </c>
    </row>
    <row r="237" spans="1:4" x14ac:dyDescent="0.2">
      <c r="A237" s="812">
        <v>123490</v>
      </c>
      <c r="B237" s="815" t="s">
        <v>1743</v>
      </c>
      <c r="C237" s="817">
        <v>0</v>
      </c>
      <c r="D237" s="817">
        <v>1398600</v>
      </c>
    </row>
    <row r="238" spans="1:4" x14ac:dyDescent="0.2">
      <c r="A238" s="812">
        <v>123491</v>
      </c>
      <c r="B238" s="815" t="s">
        <v>1744</v>
      </c>
      <c r="C238" s="817">
        <v>0</v>
      </c>
      <c r="D238" s="817">
        <v>1398600</v>
      </c>
    </row>
    <row r="239" spans="1:4" x14ac:dyDescent="0.2">
      <c r="A239" s="812">
        <v>123492</v>
      </c>
      <c r="B239" s="815" t="s">
        <v>1745</v>
      </c>
      <c r="C239" s="817">
        <v>0</v>
      </c>
      <c r="D239" s="817">
        <v>1448550</v>
      </c>
    </row>
    <row r="240" spans="1:4" x14ac:dyDescent="0.2">
      <c r="A240" s="812">
        <v>123493</v>
      </c>
      <c r="B240" s="815" t="s">
        <v>1746</v>
      </c>
      <c r="C240" s="817">
        <v>0</v>
      </c>
      <c r="D240" s="817">
        <v>1298700</v>
      </c>
    </row>
    <row r="241" spans="1:4" x14ac:dyDescent="0.2">
      <c r="A241" s="812">
        <v>123494</v>
      </c>
      <c r="B241" s="815" t="s">
        <v>1747</v>
      </c>
      <c r="C241" s="817">
        <v>0</v>
      </c>
      <c r="D241" s="817">
        <v>1298700</v>
      </c>
    </row>
    <row r="242" spans="1:4" x14ac:dyDescent="0.2">
      <c r="A242" s="812">
        <v>123495</v>
      </c>
      <c r="B242" s="815" t="s">
        <v>1885</v>
      </c>
      <c r="C242" s="817">
        <v>0</v>
      </c>
      <c r="D242" s="817">
        <v>999000</v>
      </c>
    </row>
    <row r="243" spans="1:4" x14ac:dyDescent="0.2">
      <c r="A243" s="812">
        <v>123496</v>
      </c>
      <c r="B243" s="815" t="s">
        <v>1886</v>
      </c>
      <c r="C243" s="817">
        <v>0</v>
      </c>
      <c r="D243" s="817">
        <v>999000</v>
      </c>
    </row>
    <row r="244" spans="1:4" x14ac:dyDescent="0.2">
      <c r="A244" s="812">
        <v>123497</v>
      </c>
      <c r="B244" s="815" t="s">
        <v>1887</v>
      </c>
      <c r="C244" s="817">
        <v>0</v>
      </c>
      <c r="D244" s="817">
        <v>849150.1</v>
      </c>
    </row>
    <row r="245" spans="1:4" x14ac:dyDescent="0.2">
      <c r="A245" s="812">
        <v>123498</v>
      </c>
      <c r="B245" s="815" t="s">
        <v>1888</v>
      </c>
      <c r="C245" s="817">
        <v>0</v>
      </c>
      <c r="D245" s="817">
        <v>899100</v>
      </c>
    </row>
    <row r="246" spans="1:4" x14ac:dyDescent="0.2">
      <c r="A246" s="812">
        <v>123499</v>
      </c>
      <c r="B246" s="815" t="s">
        <v>1889</v>
      </c>
      <c r="C246" s="817">
        <v>0</v>
      </c>
      <c r="D246" s="817">
        <v>849150</v>
      </c>
    </row>
    <row r="247" spans="1:4" x14ac:dyDescent="0.2">
      <c r="A247" s="812">
        <v>123500</v>
      </c>
      <c r="B247" s="815" t="s">
        <v>1890</v>
      </c>
      <c r="C247" s="817">
        <v>0</v>
      </c>
      <c r="D247" s="817">
        <v>799200</v>
      </c>
    </row>
    <row r="248" spans="1:4" x14ac:dyDescent="0.2">
      <c r="A248" s="812">
        <v>123501</v>
      </c>
      <c r="B248" s="815" t="s">
        <v>1888</v>
      </c>
      <c r="C248" s="817">
        <v>0</v>
      </c>
      <c r="D248" s="817">
        <v>749250</v>
      </c>
    </row>
    <row r="249" spans="1:4" x14ac:dyDescent="0.2">
      <c r="A249" s="812">
        <v>123502</v>
      </c>
      <c r="B249" s="815" t="s">
        <v>1891</v>
      </c>
      <c r="C249" s="817">
        <v>0</v>
      </c>
      <c r="D249" s="817">
        <v>749250</v>
      </c>
    </row>
    <row r="250" spans="1:4" x14ac:dyDescent="0.2">
      <c r="A250" s="812">
        <v>123503</v>
      </c>
      <c r="B250" s="815" t="s">
        <v>1892</v>
      </c>
      <c r="C250" s="817">
        <v>0</v>
      </c>
      <c r="D250" s="817">
        <v>799200</v>
      </c>
    </row>
    <row r="251" spans="1:4" x14ac:dyDescent="0.2">
      <c r="A251" s="812">
        <v>123504</v>
      </c>
      <c r="B251" s="815" t="s">
        <v>1893</v>
      </c>
      <c r="C251" s="817">
        <v>0</v>
      </c>
      <c r="D251" s="817">
        <v>749250</v>
      </c>
    </row>
    <row r="252" spans="1:4" x14ac:dyDescent="0.2">
      <c r="A252" s="812">
        <v>123505</v>
      </c>
      <c r="B252" s="815" t="s">
        <v>1894</v>
      </c>
      <c r="C252" s="817">
        <v>0</v>
      </c>
      <c r="D252" s="817">
        <v>699300</v>
      </c>
    </row>
    <row r="253" spans="1:4" x14ac:dyDescent="0.2">
      <c r="A253" s="812">
        <v>123506</v>
      </c>
      <c r="B253" s="815" t="s">
        <v>1748</v>
      </c>
      <c r="C253" s="817">
        <v>0</v>
      </c>
      <c r="D253" s="817">
        <v>749250</v>
      </c>
    </row>
    <row r="254" spans="1:4" x14ac:dyDescent="0.2">
      <c r="A254" s="812">
        <v>123507</v>
      </c>
      <c r="B254" s="815" t="s">
        <v>1895</v>
      </c>
      <c r="C254" s="817">
        <v>0</v>
      </c>
      <c r="D254" s="817">
        <v>699300</v>
      </c>
    </row>
    <row r="255" spans="1:4" ht="24" x14ac:dyDescent="0.2">
      <c r="A255" s="812">
        <v>123508</v>
      </c>
      <c r="B255" s="815" t="s">
        <v>1896</v>
      </c>
      <c r="C255" s="817">
        <v>0</v>
      </c>
      <c r="D255" s="817">
        <v>649350</v>
      </c>
    </row>
    <row r="256" spans="1:4" x14ac:dyDescent="0.2">
      <c r="A256" s="812">
        <v>123509</v>
      </c>
      <c r="B256" s="815" t="s">
        <v>1897</v>
      </c>
      <c r="C256" s="817">
        <v>0</v>
      </c>
      <c r="D256" s="817">
        <v>599400</v>
      </c>
    </row>
    <row r="257" spans="1:4" x14ac:dyDescent="0.2">
      <c r="A257" s="812">
        <v>123510</v>
      </c>
      <c r="B257" s="815" t="s">
        <v>1898</v>
      </c>
      <c r="C257" s="817">
        <v>0</v>
      </c>
      <c r="D257" s="817">
        <v>699300</v>
      </c>
    </row>
    <row r="258" spans="1:4" x14ac:dyDescent="0.2">
      <c r="A258" s="812">
        <v>123511</v>
      </c>
      <c r="B258" s="815" t="s">
        <v>1899</v>
      </c>
      <c r="C258" s="817">
        <v>0</v>
      </c>
      <c r="D258" s="817">
        <v>692400</v>
      </c>
    </row>
    <row r="259" spans="1:4" x14ac:dyDescent="0.2">
      <c r="A259" s="812">
        <v>123512</v>
      </c>
      <c r="B259" s="815" t="s">
        <v>1900</v>
      </c>
      <c r="C259" s="817">
        <v>0</v>
      </c>
      <c r="D259" s="817">
        <v>599400</v>
      </c>
    </row>
    <row r="260" spans="1:4" x14ac:dyDescent="0.2">
      <c r="A260" s="812">
        <v>123513</v>
      </c>
      <c r="B260" s="815" t="s">
        <v>1901</v>
      </c>
      <c r="C260" s="817">
        <v>0</v>
      </c>
      <c r="D260" s="817">
        <v>399600</v>
      </c>
    </row>
    <row r="261" spans="1:4" x14ac:dyDescent="0.2">
      <c r="A261" s="812">
        <v>123514</v>
      </c>
      <c r="B261" s="815" t="s">
        <v>1902</v>
      </c>
      <c r="C261" s="817">
        <v>0</v>
      </c>
      <c r="D261" s="817">
        <v>399600</v>
      </c>
    </row>
    <row r="262" spans="1:4" x14ac:dyDescent="0.2">
      <c r="A262" s="812">
        <v>123515</v>
      </c>
      <c r="B262" s="815" t="s">
        <v>1903</v>
      </c>
      <c r="C262" s="817">
        <v>0</v>
      </c>
      <c r="D262" s="817">
        <v>699300</v>
      </c>
    </row>
    <row r="263" spans="1:4" x14ac:dyDescent="0.2">
      <c r="A263" s="812">
        <v>123516</v>
      </c>
      <c r="B263" s="815" t="s">
        <v>1741</v>
      </c>
      <c r="C263" s="817">
        <v>0</v>
      </c>
      <c r="D263" s="817">
        <v>0</v>
      </c>
    </row>
    <row r="264" spans="1:4" x14ac:dyDescent="0.2">
      <c r="A264" s="812">
        <v>123517</v>
      </c>
      <c r="B264" s="815" t="s">
        <v>1904</v>
      </c>
      <c r="C264" s="817">
        <v>0</v>
      </c>
      <c r="D264" s="817">
        <v>699300</v>
      </c>
    </row>
    <row r="265" spans="1:4" x14ac:dyDescent="0.2">
      <c r="A265" s="812">
        <v>123518</v>
      </c>
      <c r="B265" s="815" t="s">
        <v>1905</v>
      </c>
      <c r="C265" s="817">
        <v>0</v>
      </c>
      <c r="D265" s="817">
        <v>899100</v>
      </c>
    </row>
    <row r="266" spans="1:4" x14ac:dyDescent="0.2">
      <c r="A266" s="812">
        <v>123519</v>
      </c>
      <c r="B266" s="815" t="s">
        <v>1906</v>
      </c>
      <c r="C266" s="817">
        <v>0</v>
      </c>
      <c r="D266" s="817">
        <v>549450</v>
      </c>
    </row>
    <row r="267" spans="1:4" x14ac:dyDescent="0.2">
      <c r="A267" s="812">
        <v>123520</v>
      </c>
      <c r="B267" s="815" t="s">
        <v>1907</v>
      </c>
      <c r="C267" s="817">
        <v>0</v>
      </c>
      <c r="D267" s="817">
        <v>799200</v>
      </c>
    </row>
    <row r="268" spans="1:4" hidden="1" x14ac:dyDescent="0.2">
      <c r="A268" s="812">
        <v>123521</v>
      </c>
      <c r="B268" s="815" t="s">
        <v>1739</v>
      </c>
      <c r="C268" s="817">
        <v>0</v>
      </c>
      <c r="D268" s="817">
        <v>0</v>
      </c>
    </row>
    <row r="269" spans="1:4" hidden="1" x14ac:dyDescent="0.2">
      <c r="A269" s="812">
        <v>123522</v>
      </c>
      <c r="B269" s="815" t="s">
        <v>1741</v>
      </c>
      <c r="C269" s="817">
        <v>0</v>
      </c>
      <c r="D269" s="817">
        <v>0</v>
      </c>
    </row>
    <row r="270" spans="1:4" hidden="1" x14ac:dyDescent="0.2">
      <c r="A270" s="812">
        <v>123523</v>
      </c>
      <c r="B270" s="815" t="s">
        <v>1741</v>
      </c>
      <c r="C270" s="817">
        <v>0</v>
      </c>
      <c r="D270" s="817">
        <v>0</v>
      </c>
    </row>
    <row r="271" spans="1:4" hidden="1" x14ac:dyDescent="0.2">
      <c r="A271" s="812">
        <v>123524</v>
      </c>
      <c r="B271" s="815" t="s">
        <v>1741</v>
      </c>
      <c r="C271" s="817">
        <v>0</v>
      </c>
      <c r="D271" s="817">
        <v>0</v>
      </c>
    </row>
    <row r="272" spans="1:4" hidden="1" x14ac:dyDescent="0.2">
      <c r="A272" s="812">
        <v>123525</v>
      </c>
      <c r="B272" s="815" t="s">
        <v>1741</v>
      </c>
      <c r="C272" s="817">
        <v>0</v>
      </c>
      <c r="D272" s="817">
        <v>0</v>
      </c>
    </row>
    <row r="273" spans="1:4" hidden="1" x14ac:dyDescent="0.2">
      <c r="A273" s="812">
        <v>123526</v>
      </c>
      <c r="B273" s="815" t="s">
        <v>1741</v>
      </c>
      <c r="C273" s="817">
        <v>0</v>
      </c>
      <c r="D273" s="817">
        <v>0</v>
      </c>
    </row>
    <row r="274" spans="1:4" hidden="1" x14ac:dyDescent="0.2">
      <c r="A274" s="812">
        <v>123527</v>
      </c>
      <c r="B274" s="815" t="s">
        <v>1741</v>
      </c>
      <c r="C274" s="817">
        <v>0</v>
      </c>
      <c r="D274" s="817">
        <v>0</v>
      </c>
    </row>
    <row r="275" spans="1:4" hidden="1" x14ac:dyDescent="0.2">
      <c r="A275" s="812">
        <v>123528</v>
      </c>
      <c r="B275" s="815" t="s">
        <v>1741</v>
      </c>
      <c r="C275" s="817">
        <v>0</v>
      </c>
      <c r="D275" s="817">
        <v>0</v>
      </c>
    </row>
    <row r="276" spans="1:4" hidden="1" x14ac:dyDescent="0.2">
      <c r="A276" s="812">
        <v>123529</v>
      </c>
      <c r="B276" s="815" t="s">
        <v>1741</v>
      </c>
      <c r="C276" s="817">
        <v>0</v>
      </c>
      <c r="D276" s="817">
        <v>0</v>
      </c>
    </row>
    <row r="277" spans="1:4" hidden="1" x14ac:dyDescent="0.2">
      <c r="A277" s="812">
        <v>123530</v>
      </c>
      <c r="B277" s="815" t="s">
        <v>1741</v>
      </c>
      <c r="C277" s="817">
        <v>0</v>
      </c>
      <c r="D277" s="817">
        <v>0</v>
      </c>
    </row>
    <row r="278" spans="1:4" hidden="1" x14ac:dyDescent="0.2">
      <c r="A278" s="812">
        <v>123531</v>
      </c>
      <c r="B278" s="815" t="s">
        <v>1741</v>
      </c>
      <c r="C278" s="817">
        <v>0</v>
      </c>
      <c r="D278" s="817">
        <v>0</v>
      </c>
    </row>
    <row r="279" spans="1:4" hidden="1" x14ac:dyDescent="0.2">
      <c r="A279" s="812">
        <v>123532</v>
      </c>
      <c r="B279" s="815" t="s">
        <v>1741</v>
      </c>
      <c r="C279" s="817">
        <v>0</v>
      </c>
      <c r="D279" s="817">
        <v>0</v>
      </c>
    </row>
    <row r="280" spans="1:4" hidden="1" x14ac:dyDescent="0.2">
      <c r="A280" s="812">
        <v>123533</v>
      </c>
      <c r="B280" s="815" t="s">
        <v>1741</v>
      </c>
      <c r="C280" s="817">
        <v>0</v>
      </c>
      <c r="D280" s="817">
        <v>0</v>
      </c>
    </row>
    <row r="281" spans="1:4" hidden="1" x14ac:dyDescent="0.2">
      <c r="A281" s="812">
        <v>123534</v>
      </c>
      <c r="B281" s="815" t="s">
        <v>1741</v>
      </c>
      <c r="C281" s="817">
        <v>0</v>
      </c>
      <c r="D281" s="817">
        <v>0</v>
      </c>
    </row>
    <row r="282" spans="1:4" hidden="1" x14ac:dyDescent="0.2">
      <c r="A282" s="812">
        <v>123535</v>
      </c>
      <c r="B282" s="815" t="s">
        <v>1741</v>
      </c>
      <c r="C282" s="817">
        <v>0</v>
      </c>
      <c r="D282" s="817">
        <v>0</v>
      </c>
    </row>
    <row r="283" spans="1:4" hidden="1" x14ac:dyDescent="0.2">
      <c r="A283" s="812">
        <v>123536</v>
      </c>
      <c r="B283" s="815" t="s">
        <v>1741</v>
      </c>
      <c r="C283" s="817">
        <v>0</v>
      </c>
      <c r="D283" s="817">
        <v>0</v>
      </c>
    </row>
    <row r="284" spans="1:4" hidden="1" x14ac:dyDescent="0.2">
      <c r="A284" s="812">
        <v>123537</v>
      </c>
      <c r="B284" s="815" t="s">
        <v>1741</v>
      </c>
      <c r="C284" s="817">
        <v>0</v>
      </c>
      <c r="D284" s="817">
        <v>0</v>
      </c>
    </row>
    <row r="285" spans="1:4" hidden="1" x14ac:dyDescent="0.2">
      <c r="A285" s="812">
        <v>123538</v>
      </c>
      <c r="B285" s="815" t="s">
        <v>1741</v>
      </c>
      <c r="C285" s="817">
        <v>0</v>
      </c>
      <c r="D285" s="817">
        <v>0</v>
      </c>
    </row>
    <row r="286" spans="1:4" hidden="1" x14ac:dyDescent="0.2">
      <c r="A286" s="812">
        <v>123539</v>
      </c>
      <c r="B286" s="815" t="s">
        <v>1741</v>
      </c>
      <c r="C286" s="817">
        <v>0</v>
      </c>
      <c r="D286" s="817">
        <v>0</v>
      </c>
    </row>
    <row r="287" spans="1:4" hidden="1" x14ac:dyDescent="0.2">
      <c r="A287" s="812">
        <v>123540</v>
      </c>
      <c r="B287" s="815" t="s">
        <v>1741</v>
      </c>
      <c r="C287" s="817">
        <v>0</v>
      </c>
      <c r="D287" s="817">
        <v>0</v>
      </c>
    </row>
    <row r="288" spans="1:4" hidden="1" x14ac:dyDescent="0.2">
      <c r="A288" s="812">
        <v>123541</v>
      </c>
      <c r="B288" s="815" t="s">
        <v>1741</v>
      </c>
      <c r="C288" s="817">
        <v>0</v>
      </c>
      <c r="D288" s="817">
        <v>0</v>
      </c>
    </row>
    <row r="289" spans="1:4" hidden="1" x14ac:dyDescent="0.2">
      <c r="A289" s="812">
        <v>123542</v>
      </c>
      <c r="B289" s="815" t="s">
        <v>1741</v>
      </c>
      <c r="C289" s="817">
        <v>0</v>
      </c>
      <c r="D289" s="817">
        <v>0</v>
      </c>
    </row>
    <row r="290" spans="1:4" hidden="1" x14ac:dyDescent="0.2">
      <c r="A290" s="812">
        <v>123543</v>
      </c>
      <c r="B290" s="815" t="s">
        <v>1741</v>
      </c>
      <c r="C290" s="817">
        <v>0</v>
      </c>
      <c r="D290" s="817">
        <v>0</v>
      </c>
    </row>
    <row r="291" spans="1:4" hidden="1" x14ac:dyDescent="0.2">
      <c r="A291" s="812">
        <v>123544</v>
      </c>
      <c r="B291" s="815" t="s">
        <v>1741</v>
      </c>
      <c r="C291" s="817">
        <v>0</v>
      </c>
      <c r="D291" s="817">
        <v>0</v>
      </c>
    </row>
    <row r="292" spans="1:4" hidden="1" x14ac:dyDescent="0.2">
      <c r="A292" s="812">
        <v>123545</v>
      </c>
      <c r="B292" s="815" t="s">
        <v>1741</v>
      </c>
      <c r="C292" s="817">
        <v>0</v>
      </c>
      <c r="D292" s="817">
        <v>0</v>
      </c>
    </row>
    <row r="293" spans="1:4" hidden="1" x14ac:dyDescent="0.2">
      <c r="A293" s="812">
        <v>123546</v>
      </c>
      <c r="B293" s="815" t="s">
        <v>1741</v>
      </c>
      <c r="C293" s="817">
        <v>0</v>
      </c>
      <c r="D293" s="817">
        <v>0</v>
      </c>
    </row>
    <row r="294" spans="1:4" hidden="1" x14ac:dyDescent="0.2">
      <c r="A294" s="812">
        <v>123547</v>
      </c>
      <c r="B294" s="815" t="s">
        <v>1741</v>
      </c>
      <c r="C294" s="817">
        <v>0</v>
      </c>
      <c r="D294" s="817">
        <v>0</v>
      </c>
    </row>
    <row r="295" spans="1:4" hidden="1" x14ac:dyDescent="0.2">
      <c r="A295" s="812">
        <v>123548</v>
      </c>
      <c r="B295" s="815" t="s">
        <v>1741</v>
      </c>
      <c r="C295" s="817">
        <v>0</v>
      </c>
      <c r="D295" s="817">
        <v>0</v>
      </c>
    </row>
    <row r="296" spans="1:4" hidden="1" x14ac:dyDescent="0.2">
      <c r="A296" s="812">
        <v>123549</v>
      </c>
      <c r="B296" s="815" t="s">
        <v>1741</v>
      </c>
      <c r="C296" s="817">
        <v>0</v>
      </c>
      <c r="D296" s="817">
        <v>0</v>
      </c>
    </row>
    <row r="297" spans="1:4" hidden="1" x14ac:dyDescent="0.2">
      <c r="A297" s="812">
        <v>123550</v>
      </c>
      <c r="B297" s="815" t="s">
        <v>1741</v>
      </c>
      <c r="C297" s="817">
        <v>0</v>
      </c>
      <c r="D297" s="817">
        <v>0</v>
      </c>
    </row>
    <row r="298" spans="1:4" hidden="1" x14ac:dyDescent="0.2">
      <c r="A298" s="812">
        <v>123551</v>
      </c>
      <c r="B298" s="815" t="s">
        <v>1741</v>
      </c>
      <c r="C298" s="817">
        <v>0</v>
      </c>
      <c r="D298" s="817">
        <v>0</v>
      </c>
    </row>
    <row r="299" spans="1:4" hidden="1" x14ac:dyDescent="0.2">
      <c r="A299" s="812">
        <v>123552</v>
      </c>
      <c r="B299" s="815" t="s">
        <v>1741</v>
      </c>
      <c r="C299" s="817">
        <v>0</v>
      </c>
      <c r="D299" s="817">
        <v>0</v>
      </c>
    </row>
    <row r="300" spans="1:4" hidden="1" x14ac:dyDescent="0.2">
      <c r="A300" s="812">
        <v>123553</v>
      </c>
      <c r="B300" s="815" t="s">
        <v>1741</v>
      </c>
      <c r="C300" s="817">
        <v>0</v>
      </c>
      <c r="D300" s="817">
        <v>0</v>
      </c>
    </row>
    <row r="301" spans="1:4" hidden="1" x14ac:dyDescent="0.2">
      <c r="A301" s="812">
        <v>123554</v>
      </c>
      <c r="B301" s="815" t="s">
        <v>1741</v>
      </c>
      <c r="C301" s="817">
        <v>0</v>
      </c>
      <c r="D301" s="817">
        <v>0</v>
      </c>
    </row>
    <row r="302" spans="1:4" hidden="1" x14ac:dyDescent="0.2">
      <c r="A302" s="812">
        <v>123555</v>
      </c>
      <c r="B302" s="815" t="s">
        <v>1741</v>
      </c>
      <c r="C302" s="817">
        <v>0</v>
      </c>
      <c r="D302" s="817">
        <v>0</v>
      </c>
    </row>
    <row r="303" spans="1:4" ht="24" x14ac:dyDescent="0.2">
      <c r="A303" s="812">
        <v>123603</v>
      </c>
      <c r="B303" s="815" t="s">
        <v>1749</v>
      </c>
      <c r="C303" s="817">
        <v>326868.62</v>
      </c>
      <c r="D303" s="817"/>
    </row>
    <row r="304" spans="1:4" ht="24" x14ac:dyDescent="0.2">
      <c r="A304" s="812">
        <v>123604</v>
      </c>
      <c r="B304" s="815" t="s">
        <v>1750</v>
      </c>
      <c r="C304" s="817">
        <v>317217.31</v>
      </c>
      <c r="D304" s="817"/>
    </row>
    <row r="305" spans="1:4" ht="24" x14ac:dyDescent="0.2">
      <c r="A305" s="812">
        <v>123605</v>
      </c>
      <c r="B305" s="815" t="s">
        <v>1751</v>
      </c>
      <c r="C305" s="817">
        <v>225669.53</v>
      </c>
      <c r="D305" s="817"/>
    </row>
    <row r="306" spans="1:4" ht="24" x14ac:dyDescent="0.2">
      <c r="A306" s="812">
        <v>123606</v>
      </c>
      <c r="B306" s="815" t="s">
        <v>1752</v>
      </c>
      <c r="C306" s="817">
        <v>374553.11</v>
      </c>
      <c r="D306" s="817"/>
    </row>
    <row r="307" spans="1:4" ht="24" x14ac:dyDescent="0.2">
      <c r="A307" s="812">
        <v>123607</v>
      </c>
      <c r="B307" s="815" t="s">
        <v>1753</v>
      </c>
      <c r="C307" s="817">
        <v>246666.53</v>
      </c>
      <c r="D307" s="817"/>
    </row>
    <row r="308" spans="1:4" ht="24" x14ac:dyDescent="0.2">
      <c r="A308" s="812">
        <v>123608</v>
      </c>
      <c r="B308" s="815" t="s">
        <v>1754</v>
      </c>
      <c r="C308" s="817">
        <v>151500</v>
      </c>
      <c r="D308" s="817"/>
    </row>
    <row r="309" spans="1:4" ht="24" x14ac:dyDescent="0.2">
      <c r="A309" s="812">
        <v>123609</v>
      </c>
      <c r="B309" s="815" t="s">
        <v>1755</v>
      </c>
      <c r="C309" s="817">
        <v>478100</v>
      </c>
      <c r="D309" s="817"/>
    </row>
    <row r="310" spans="1:4" x14ac:dyDescent="0.2">
      <c r="A310" s="812">
        <v>123610</v>
      </c>
      <c r="B310" s="815" t="s">
        <v>1756</v>
      </c>
      <c r="C310" s="817">
        <v>561900</v>
      </c>
      <c r="D310" s="817"/>
    </row>
    <row r="311" spans="1:4" ht="24" x14ac:dyDescent="0.2">
      <c r="A311" s="812">
        <v>123611</v>
      </c>
      <c r="B311" s="815" t="s">
        <v>1757</v>
      </c>
      <c r="C311" s="817">
        <v>389700</v>
      </c>
      <c r="D311" s="817"/>
    </row>
    <row r="312" spans="1:4" ht="24" x14ac:dyDescent="0.2">
      <c r="A312" s="812">
        <v>123612</v>
      </c>
      <c r="B312" s="815" t="s">
        <v>1758</v>
      </c>
      <c r="C312" s="817">
        <v>59700</v>
      </c>
      <c r="D312" s="817"/>
    </row>
    <row r="313" spans="1:4" ht="24" x14ac:dyDescent="0.2">
      <c r="A313" s="812">
        <v>123613</v>
      </c>
      <c r="B313" s="815" t="s">
        <v>1759</v>
      </c>
      <c r="C313" s="817">
        <v>48434.12</v>
      </c>
      <c r="D313" s="817"/>
    </row>
    <row r="314" spans="1:4" ht="24" x14ac:dyDescent="0.2">
      <c r="A314" s="812">
        <v>123614</v>
      </c>
      <c r="B314" s="815" t="s">
        <v>1760</v>
      </c>
      <c r="C314" s="817">
        <v>123905.4</v>
      </c>
      <c r="D314" s="817"/>
    </row>
    <row r="315" spans="1:4" ht="24" x14ac:dyDescent="0.2">
      <c r="A315" s="812">
        <v>123615</v>
      </c>
      <c r="B315" s="815" t="s">
        <v>1761</v>
      </c>
      <c r="C315" s="817">
        <v>229202.15999999997</v>
      </c>
      <c r="D315" s="817"/>
    </row>
    <row r="316" spans="1:4" ht="24" x14ac:dyDescent="0.2">
      <c r="A316" s="812">
        <v>123616</v>
      </c>
      <c r="B316" s="815" t="s">
        <v>1761</v>
      </c>
      <c r="C316" s="817">
        <v>225202.15999999997</v>
      </c>
      <c r="D316" s="817"/>
    </row>
    <row r="317" spans="1:4" ht="24" x14ac:dyDescent="0.2">
      <c r="A317" s="812">
        <v>123617</v>
      </c>
      <c r="B317" s="815" t="s">
        <v>1761</v>
      </c>
      <c r="C317" s="817">
        <v>225202.15999999997</v>
      </c>
      <c r="D317" s="817"/>
    </row>
    <row r="318" spans="1:4" x14ac:dyDescent="0.2">
      <c r="A318" s="812">
        <v>123618</v>
      </c>
      <c r="B318" s="815" t="s">
        <v>1762</v>
      </c>
      <c r="C318" s="817">
        <v>225202.15999999997</v>
      </c>
      <c r="D318" s="817"/>
    </row>
    <row r="319" spans="1:4" ht="24" x14ac:dyDescent="0.2">
      <c r="A319" s="812">
        <v>123619</v>
      </c>
      <c r="B319" s="815" t="s">
        <v>1761</v>
      </c>
      <c r="C319" s="817">
        <v>225202.15999999997</v>
      </c>
      <c r="D319" s="817"/>
    </row>
    <row r="320" spans="1:4" ht="24" x14ac:dyDescent="0.2">
      <c r="A320" s="812">
        <v>123620</v>
      </c>
      <c r="B320" s="815" t="s">
        <v>1761</v>
      </c>
      <c r="C320" s="817">
        <v>225202.15999999997</v>
      </c>
      <c r="D320" s="817"/>
    </row>
    <row r="321" spans="1:4" ht="24" x14ac:dyDescent="0.2">
      <c r="A321" s="812">
        <v>123621</v>
      </c>
      <c r="B321" s="815" t="s">
        <v>1763</v>
      </c>
      <c r="C321" s="817">
        <v>559445.79</v>
      </c>
      <c r="D321" s="817"/>
    </row>
    <row r="322" spans="1:4" x14ac:dyDescent="0.2">
      <c r="A322" s="812">
        <v>123622</v>
      </c>
      <c r="B322" s="815" t="s">
        <v>1764</v>
      </c>
      <c r="C322" s="817">
        <v>67231.600000000006</v>
      </c>
      <c r="D322" s="817"/>
    </row>
    <row r="323" spans="1:4" x14ac:dyDescent="0.2">
      <c r="A323" s="812">
        <v>123623</v>
      </c>
      <c r="B323" s="815" t="s">
        <v>1765</v>
      </c>
      <c r="C323" s="817">
        <v>170676.59999999998</v>
      </c>
      <c r="D323" s="817"/>
    </row>
    <row r="324" spans="1:4" ht="24" x14ac:dyDescent="0.2">
      <c r="A324" s="812">
        <v>123624</v>
      </c>
      <c r="B324" s="815" t="s">
        <v>1766</v>
      </c>
      <c r="C324" s="817">
        <v>501682.74</v>
      </c>
      <c r="D324" s="817"/>
    </row>
    <row r="325" spans="1:4" ht="24" x14ac:dyDescent="0.2">
      <c r="A325" s="812">
        <v>123625</v>
      </c>
      <c r="B325" s="815" t="s">
        <v>1767</v>
      </c>
      <c r="C325" s="817">
        <v>122591.48</v>
      </c>
      <c r="D325" s="817"/>
    </row>
    <row r="326" spans="1:4" ht="24" x14ac:dyDescent="0.2">
      <c r="A326" s="812">
        <v>123626</v>
      </c>
      <c r="B326" s="815" t="s">
        <v>1768</v>
      </c>
      <c r="C326" s="817">
        <v>302354.14</v>
      </c>
      <c r="D326" s="817"/>
    </row>
    <row r="327" spans="1:4" ht="24" x14ac:dyDescent="0.2">
      <c r="A327" s="812">
        <v>123627</v>
      </c>
      <c r="B327" s="815" t="s">
        <v>1769</v>
      </c>
      <c r="C327" s="817">
        <v>146564.79999999999</v>
      </c>
      <c r="D327" s="817"/>
    </row>
    <row r="328" spans="1:4" ht="24" x14ac:dyDescent="0.2">
      <c r="A328" s="812">
        <v>123628</v>
      </c>
      <c r="B328" s="815" t="s">
        <v>1770</v>
      </c>
      <c r="C328" s="817">
        <v>152556.9</v>
      </c>
      <c r="D328" s="817"/>
    </row>
    <row r="329" spans="1:4" x14ac:dyDescent="0.2">
      <c r="A329" s="812">
        <v>123629</v>
      </c>
      <c r="B329" s="815" t="s">
        <v>1771</v>
      </c>
      <c r="C329" s="817">
        <v>174626.1</v>
      </c>
      <c r="D329" s="817"/>
    </row>
    <row r="330" spans="1:4" ht="24" x14ac:dyDescent="0.2">
      <c r="A330" s="812">
        <v>123630</v>
      </c>
      <c r="B330" s="815" t="s">
        <v>1772</v>
      </c>
      <c r="C330" s="817">
        <v>150000</v>
      </c>
      <c r="D330" s="817"/>
    </row>
    <row r="331" spans="1:4" ht="24" x14ac:dyDescent="0.2">
      <c r="A331" s="812">
        <v>123631</v>
      </c>
      <c r="B331" s="815" t="s">
        <v>1773</v>
      </c>
      <c r="C331" s="817">
        <v>350000</v>
      </c>
      <c r="D331" s="817"/>
    </row>
    <row r="332" spans="1:4" x14ac:dyDescent="0.2">
      <c r="A332" s="812">
        <v>123632</v>
      </c>
      <c r="B332" s="815" t="s">
        <v>1774</v>
      </c>
      <c r="C332" s="817">
        <v>480000</v>
      </c>
      <c r="D332" s="817"/>
    </row>
    <row r="333" spans="1:4" x14ac:dyDescent="0.2">
      <c r="A333" s="812">
        <v>123633</v>
      </c>
      <c r="B333" s="815" t="s">
        <v>1775</v>
      </c>
      <c r="C333" s="817">
        <v>350000</v>
      </c>
      <c r="D333" s="817"/>
    </row>
    <row r="334" spans="1:4" ht="24" x14ac:dyDescent="0.2">
      <c r="A334" s="812">
        <v>123634</v>
      </c>
      <c r="B334" s="815" t="s">
        <v>1776</v>
      </c>
      <c r="C334" s="817">
        <v>350000</v>
      </c>
      <c r="D334" s="817"/>
    </row>
    <row r="335" spans="1:4" x14ac:dyDescent="0.2">
      <c r="A335" s="812">
        <v>123635</v>
      </c>
      <c r="B335" s="815" t="s">
        <v>1777</v>
      </c>
      <c r="C335" s="817">
        <v>100000</v>
      </c>
      <c r="D335" s="817"/>
    </row>
    <row r="336" spans="1:4" ht="24" x14ac:dyDescent="0.2">
      <c r="A336" s="812">
        <v>123636</v>
      </c>
      <c r="B336" s="815" t="s">
        <v>1778</v>
      </c>
      <c r="C336" s="817">
        <v>43760</v>
      </c>
      <c r="D336" s="817"/>
    </row>
    <row r="337" spans="1:4" ht="24" x14ac:dyDescent="0.2">
      <c r="A337" s="812">
        <v>123637</v>
      </c>
      <c r="B337" s="815" t="s">
        <v>1779</v>
      </c>
      <c r="C337" s="817">
        <v>100000</v>
      </c>
      <c r="D337" s="817"/>
    </row>
    <row r="338" spans="1:4" x14ac:dyDescent="0.2">
      <c r="A338" s="812">
        <v>123638</v>
      </c>
      <c r="B338" s="815" t="s">
        <v>1780</v>
      </c>
      <c r="C338" s="817">
        <v>155520</v>
      </c>
      <c r="D338" s="817"/>
    </row>
    <row r="339" spans="1:4" x14ac:dyDescent="0.2">
      <c r="A339" s="812">
        <v>123639</v>
      </c>
      <c r="B339" s="815" t="s">
        <v>1781</v>
      </c>
      <c r="C339" s="817">
        <v>150000</v>
      </c>
      <c r="D339" s="817"/>
    </row>
    <row r="340" spans="1:4" ht="24" x14ac:dyDescent="0.2">
      <c r="A340" s="812">
        <v>123640</v>
      </c>
      <c r="B340" s="815" t="s">
        <v>1782</v>
      </c>
      <c r="C340" s="817">
        <v>314031.77</v>
      </c>
      <c r="D340" s="817"/>
    </row>
    <row r="341" spans="1:4" ht="24" x14ac:dyDescent="0.2">
      <c r="A341" s="812">
        <v>123641</v>
      </c>
      <c r="B341" s="815" t="s">
        <v>1783</v>
      </c>
      <c r="C341" s="817">
        <v>499889.69</v>
      </c>
      <c r="D341" s="817"/>
    </row>
    <row r="342" spans="1:4" x14ac:dyDescent="0.2">
      <c r="A342" s="812">
        <v>123642</v>
      </c>
      <c r="B342" s="815" t="s">
        <v>1784</v>
      </c>
      <c r="C342" s="817">
        <v>60007.6</v>
      </c>
      <c r="D342" s="817"/>
    </row>
    <row r="343" spans="1:4" x14ac:dyDescent="0.2">
      <c r="A343" s="812">
        <v>123643</v>
      </c>
      <c r="B343" s="815" t="s">
        <v>1784</v>
      </c>
      <c r="C343" s="817">
        <v>45903.11</v>
      </c>
      <c r="D343" s="817"/>
    </row>
    <row r="344" spans="1:4" ht="24" x14ac:dyDescent="0.2">
      <c r="A344" s="812">
        <v>123644</v>
      </c>
      <c r="B344" s="815" t="s">
        <v>1785</v>
      </c>
      <c r="C344" s="817">
        <v>193656.26</v>
      </c>
      <c r="D344" s="817"/>
    </row>
    <row r="345" spans="1:4" x14ac:dyDescent="0.2">
      <c r="A345" s="812">
        <v>123645</v>
      </c>
      <c r="B345" s="815" t="s">
        <v>1786</v>
      </c>
      <c r="C345" s="817">
        <v>326016.99</v>
      </c>
      <c r="D345" s="817"/>
    </row>
    <row r="346" spans="1:4" x14ac:dyDescent="0.2">
      <c r="A346" s="812">
        <v>123646</v>
      </c>
      <c r="B346" s="815" t="s">
        <v>1787</v>
      </c>
      <c r="C346" s="817">
        <v>119605.18</v>
      </c>
      <c r="D346" s="817"/>
    </row>
    <row r="347" spans="1:4" x14ac:dyDescent="0.2">
      <c r="A347" s="812">
        <v>123647</v>
      </c>
      <c r="B347" s="815" t="s">
        <v>1788</v>
      </c>
      <c r="C347" s="817">
        <v>335000</v>
      </c>
      <c r="D347" s="817"/>
    </row>
    <row r="348" spans="1:4" x14ac:dyDescent="0.2">
      <c r="A348" s="812">
        <v>123648</v>
      </c>
      <c r="B348" s="815" t="s">
        <v>1789</v>
      </c>
      <c r="C348" s="817">
        <v>456200</v>
      </c>
      <c r="D348" s="817"/>
    </row>
    <row r="349" spans="1:4" x14ac:dyDescent="0.2">
      <c r="A349" s="812">
        <v>123649</v>
      </c>
      <c r="B349" s="815" t="s">
        <v>1790</v>
      </c>
      <c r="C349" s="817">
        <v>254400</v>
      </c>
      <c r="D349" s="817"/>
    </row>
    <row r="350" spans="1:4" x14ac:dyDescent="0.2">
      <c r="A350" s="812">
        <v>123650</v>
      </c>
      <c r="B350" s="815" t="s">
        <v>1658</v>
      </c>
      <c r="C350" s="817">
        <v>48800</v>
      </c>
      <c r="D350" s="817"/>
    </row>
    <row r="351" spans="1:4" x14ac:dyDescent="0.2">
      <c r="A351" s="812">
        <v>123651</v>
      </c>
      <c r="B351" s="815" t="s">
        <v>1791</v>
      </c>
      <c r="C351" s="817">
        <v>146532.4</v>
      </c>
      <c r="D351" s="817"/>
    </row>
    <row r="352" spans="1:4" ht="24" x14ac:dyDescent="0.2">
      <c r="A352" s="812">
        <v>123652</v>
      </c>
      <c r="B352" s="815" t="s">
        <v>1792</v>
      </c>
      <c r="C352" s="817">
        <v>482318.93999999994</v>
      </c>
      <c r="D352" s="817"/>
    </row>
    <row r="353" spans="1:4" ht="24" x14ac:dyDescent="0.2">
      <c r="A353" s="812">
        <v>123653</v>
      </c>
      <c r="B353" s="815" t="s">
        <v>1793</v>
      </c>
      <c r="C353" s="817">
        <v>333898.94999999995</v>
      </c>
      <c r="D353" s="817"/>
    </row>
    <row r="354" spans="1:4" ht="24" x14ac:dyDescent="0.2">
      <c r="A354" s="812">
        <v>123654</v>
      </c>
      <c r="B354" s="815" t="s">
        <v>1794</v>
      </c>
      <c r="C354" s="817">
        <v>238031.13</v>
      </c>
      <c r="D354" s="817"/>
    </row>
    <row r="355" spans="1:4" x14ac:dyDescent="0.2">
      <c r="A355" s="812">
        <v>123655</v>
      </c>
      <c r="B355" s="815" t="s">
        <v>1795</v>
      </c>
      <c r="C355" s="817">
        <v>214572.47</v>
      </c>
      <c r="D355" s="817"/>
    </row>
    <row r="356" spans="1:4" ht="24" x14ac:dyDescent="0.2">
      <c r="A356" s="812">
        <v>123656</v>
      </c>
      <c r="B356" s="815" t="s">
        <v>1796</v>
      </c>
      <c r="C356" s="817">
        <v>54900.55</v>
      </c>
      <c r="D356" s="817"/>
    </row>
    <row r="357" spans="1:4" x14ac:dyDescent="0.2">
      <c r="A357" s="812">
        <v>123657</v>
      </c>
      <c r="B357" s="815" t="s">
        <v>1797</v>
      </c>
      <c r="C357" s="817">
        <v>986605</v>
      </c>
      <c r="D357" s="817"/>
    </row>
    <row r="358" spans="1:4" x14ac:dyDescent="0.2">
      <c r="A358" s="812">
        <v>123658</v>
      </c>
      <c r="B358" s="815" t="s">
        <v>1798</v>
      </c>
      <c r="C358" s="817">
        <v>46345.760000000002</v>
      </c>
      <c r="D358" s="817"/>
    </row>
    <row r="359" spans="1:4" x14ac:dyDescent="0.2">
      <c r="A359" s="812">
        <v>123659</v>
      </c>
      <c r="B359" s="815" t="s">
        <v>1799</v>
      </c>
      <c r="C359" s="817">
        <v>232835.22</v>
      </c>
      <c r="D359" s="817"/>
    </row>
    <row r="360" spans="1:4" x14ac:dyDescent="0.2">
      <c r="A360" s="812">
        <v>123660</v>
      </c>
      <c r="B360" s="815" t="s">
        <v>1800</v>
      </c>
      <c r="C360" s="817">
        <v>53966</v>
      </c>
      <c r="D360" s="817"/>
    </row>
    <row r="361" spans="1:4" ht="24" x14ac:dyDescent="0.2">
      <c r="A361" s="812">
        <v>123661</v>
      </c>
      <c r="B361" s="815" t="s">
        <v>1801</v>
      </c>
      <c r="C361" s="817">
        <v>182126.57</v>
      </c>
      <c r="D361" s="817"/>
    </row>
    <row r="362" spans="1:4" ht="24" x14ac:dyDescent="0.2">
      <c r="A362" s="812">
        <v>123662</v>
      </c>
      <c r="B362" s="815" t="s">
        <v>1802</v>
      </c>
      <c r="C362" s="817">
        <v>77229.290000000008</v>
      </c>
      <c r="D362" s="817"/>
    </row>
    <row r="363" spans="1:4" ht="24" x14ac:dyDescent="0.2">
      <c r="A363" s="812">
        <v>123663</v>
      </c>
      <c r="B363" s="815" t="s">
        <v>1803</v>
      </c>
      <c r="C363" s="817">
        <v>275201.44</v>
      </c>
      <c r="D363" s="817"/>
    </row>
    <row r="364" spans="1:4" ht="24" x14ac:dyDescent="0.2">
      <c r="A364" s="812">
        <v>123664</v>
      </c>
      <c r="B364" s="815" t="s">
        <v>1804</v>
      </c>
      <c r="C364" s="817">
        <v>298598.21000000002</v>
      </c>
      <c r="D364" s="817"/>
    </row>
    <row r="365" spans="1:4" ht="24" x14ac:dyDescent="0.2">
      <c r="A365" s="812">
        <v>123665</v>
      </c>
      <c r="B365" s="815" t="s">
        <v>1805</v>
      </c>
      <c r="C365" s="817">
        <v>332718.24</v>
      </c>
      <c r="D365" s="817"/>
    </row>
    <row r="366" spans="1:4" x14ac:dyDescent="0.2">
      <c r="A366" s="812">
        <v>123666</v>
      </c>
      <c r="B366" s="815" t="s">
        <v>1806</v>
      </c>
      <c r="C366" s="817">
        <v>0</v>
      </c>
      <c r="D366" s="817">
        <v>1202296.68</v>
      </c>
    </row>
    <row r="367" spans="1:4" x14ac:dyDescent="0.2">
      <c r="A367" s="812">
        <v>123667</v>
      </c>
      <c r="B367" s="815" t="s">
        <v>1807</v>
      </c>
      <c r="C367" s="817">
        <v>0</v>
      </c>
      <c r="D367" s="817">
        <v>671164.85000000009</v>
      </c>
    </row>
    <row r="368" spans="1:4" x14ac:dyDescent="0.2">
      <c r="A368" s="812">
        <v>123668</v>
      </c>
      <c r="B368" s="815" t="s">
        <v>1808</v>
      </c>
      <c r="C368" s="817">
        <v>0</v>
      </c>
      <c r="D368" s="817">
        <v>731322.67</v>
      </c>
    </row>
    <row r="369" spans="1:4" x14ac:dyDescent="0.2">
      <c r="A369" s="812">
        <v>123669</v>
      </c>
      <c r="B369" s="815" t="s">
        <v>1809</v>
      </c>
      <c r="C369" s="817">
        <v>0</v>
      </c>
      <c r="D369" s="817">
        <v>339745.6</v>
      </c>
    </row>
    <row r="370" spans="1:4" x14ac:dyDescent="0.2">
      <c r="A370" s="812">
        <v>123670</v>
      </c>
      <c r="B370" s="815" t="s">
        <v>1810</v>
      </c>
      <c r="C370" s="817">
        <v>0</v>
      </c>
      <c r="D370" s="817">
        <v>411954.7</v>
      </c>
    </row>
    <row r="371" spans="1:4" x14ac:dyDescent="0.2">
      <c r="A371" s="812">
        <v>123671</v>
      </c>
      <c r="B371" s="815" t="s">
        <v>1811</v>
      </c>
      <c r="C371" s="817">
        <v>0</v>
      </c>
      <c r="D371" s="817">
        <v>2077292.5499999998</v>
      </c>
    </row>
    <row r="372" spans="1:4" x14ac:dyDescent="0.2">
      <c r="A372" s="812">
        <v>123672</v>
      </c>
      <c r="B372" s="815" t="s">
        <v>1812</v>
      </c>
      <c r="C372" s="817">
        <v>0</v>
      </c>
      <c r="D372" s="817">
        <v>918461.14</v>
      </c>
    </row>
    <row r="373" spans="1:4" x14ac:dyDescent="0.2">
      <c r="A373" s="812">
        <v>123673</v>
      </c>
      <c r="B373" s="815" t="s">
        <v>1813</v>
      </c>
      <c r="C373" s="817">
        <v>0</v>
      </c>
      <c r="D373" s="817">
        <v>553745.65</v>
      </c>
    </row>
    <row r="374" spans="1:4" x14ac:dyDescent="0.2">
      <c r="A374" s="812">
        <v>123674</v>
      </c>
      <c r="B374" s="815" t="s">
        <v>1814</v>
      </c>
      <c r="C374" s="817">
        <v>0</v>
      </c>
      <c r="D374" s="817">
        <v>607125.58000000007</v>
      </c>
    </row>
    <row r="375" spans="1:4" x14ac:dyDescent="0.2">
      <c r="A375" s="812">
        <v>123675</v>
      </c>
      <c r="B375" s="815" t="s">
        <v>1815</v>
      </c>
      <c r="C375" s="817">
        <v>0</v>
      </c>
      <c r="D375" s="817">
        <v>1826053.91</v>
      </c>
    </row>
    <row r="376" spans="1:4" x14ac:dyDescent="0.2">
      <c r="A376" s="812">
        <v>123676</v>
      </c>
      <c r="B376" s="815" t="s">
        <v>1816</v>
      </c>
      <c r="C376" s="817">
        <v>0</v>
      </c>
      <c r="D376" s="817">
        <v>2242421.1800000002</v>
      </c>
    </row>
    <row r="377" spans="1:4" x14ac:dyDescent="0.2">
      <c r="A377" s="812">
        <v>123677</v>
      </c>
      <c r="B377" s="815" t="s">
        <v>1817</v>
      </c>
      <c r="C377" s="817">
        <v>0</v>
      </c>
      <c r="D377" s="817">
        <v>1538326.26</v>
      </c>
    </row>
    <row r="378" spans="1:4" x14ac:dyDescent="0.2">
      <c r="A378" s="812">
        <v>123678</v>
      </c>
      <c r="B378" s="815" t="s">
        <v>1818</v>
      </c>
      <c r="C378" s="817">
        <v>0</v>
      </c>
      <c r="D378" s="817">
        <v>1892443.4600000002</v>
      </c>
    </row>
    <row r="379" spans="1:4" x14ac:dyDescent="0.2">
      <c r="A379" s="812">
        <v>123679</v>
      </c>
      <c r="B379" s="815" t="s">
        <v>1819</v>
      </c>
      <c r="C379" s="817">
        <v>0</v>
      </c>
      <c r="D379" s="817">
        <v>2664237.81</v>
      </c>
    </row>
    <row r="380" spans="1:4" ht="24" x14ac:dyDescent="0.2">
      <c r="A380" s="812">
        <v>123680</v>
      </c>
      <c r="B380" s="815" t="s">
        <v>1820</v>
      </c>
      <c r="C380" s="817">
        <v>0</v>
      </c>
      <c r="D380" s="817">
        <v>304768.83</v>
      </c>
    </row>
    <row r="381" spans="1:4" x14ac:dyDescent="0.2">
      <c r="A381" s="812">
        <v>123742</v>
      </c>
      <c r="B381" s="815" t="s">
        <v>1908</v>
      </c>
      <c r="C381" s="817">
        <v>0</v>
      </c>
      <c r="D381" s="817">
        <v>14196971.800000001</v>
      </c>
    </row>
    <row r="382" spans="1:4" x14ac:dyDescent="0.2">
      <c r="A382" s="812">
        <v>123743</v>
      </c>
      <c r="B382" s="815" t="s">
        <v>1822</v>
      </c>
      <c r="C382" s="817">
        <v>0</v>
      </c>
      <c r="D382" s="817">
        <v>0</v>
      </c>
    </row>
    <row r="383" spans="1:4" x14ac:dyDescent="0.2">
      <c r="A383" s="812">
        <v>123744</v>
      </c>
      <c r="B383" s="815" t="s">
        <v>1823</v>
      </c>
      <c r="C383" s="817">
        <v>0</v>
      </c>
      <c r="D383" s="817">
        <v>0</v>
      </c>
    </row>
    <row r="384" spans="1:4" x14ac:dyDescent="0.2">
      <c r="A384" s="812">
        <v>123745</v>
      </c>
      <c r="B384" s="815" t="s">
        <v>1824</v>
      </c>
      <c r="C384" s="817">
        <v>0</v>
      </c>
      <c r="D384" s="817">
        <v>0</v>
      </c>
    </row>
    <row r="385" spans="1:4" x14ac:dyDescent="0.2">
      <c r="A385" s="812">
        <v>123746</v>
      </c>
      <c r="B385" s="815" t="s">
        <v>1825</v>
      </c>
      <c r="C385" s="817">
        <v>0</v>
      </c>
      <c r="D385" s="817">
        <v>0</v>
      </c>
    </row>
    <row r="386" spans="1:4" x14ac:dyDescent="0.2">
      <c r="A386" s="812">
        <v>123747</v>
      </c>
      <c r="B386" s="815" t="s">
        <v>1825</v>
      </c>
      <c r="C386" s="817">
        <v>0</v>
      </c>
      <c r="D386" s="817">
        <v>0</v>
      </c>
    </row>
    <row r="387" spans="1:4" x14ac:dyDescent="0.2">
      <c r="A387" s="812">
        <v>123748</v>
      </c>
      <c r="B387" s="815" t="s">
        <v>1821</v>
      </c>
      <c r="C387" s="817">
        <v>0</v>
      </c>
      <c r="D387" s="817">
        <v>0</v>
      </c>
    </row>
    <row r="388" spans="1:4" x14ac:dyDescent="0.2">
      <c r="A388" s="812">
        <v>123749</v>
      </c>
      <c r="B388" s="815" t="s">
        <v>1822</v>
      </c>
      <c r="C388" s="817">
        <v>0</v>
      </c>
      <c r="D388" s="817">
        <v>0</v>
      </c>
    </row>
    <row r="389" spans="1:4" x14ac:dyDescent="0.2">
      <c r="A389" s="812">
        <v>123750</v>
      </c>
      <c r="B389" s="815" t="s">
        <v>1823</v>
      </c>
      <c r="C389" s="817">
        <v>0</v>
      </c>
      <c r="D389" s="817">
        <v>0</v>
      </c>
    </row>
    <row r="390" spans="1:4" x14ac:dyDescent="0.2">
      <c r="A390" s="812">
        <v>123751</v>
      </c>
      <c r="B390" s="815" t="s">
        <v>1824</v>
      </c>
      <c r="C390" s="817">
        <v>0</v>
      </c>
      <c r="D390" s="817">
        <v>0</v>
      </c>
    </row>
    <row r="391" spans="1:4" x14ac:dyDescent="0.2">
      <c r="A391" s="812">
        <v>123752</v>
      </c>
      <c r="B391" s="815" t="s">
        <v>1825</v>
      </c>
      <c r="C391" s="817">
        <v>0</v>
      </c>
      <c r="D391" s="817">
        <v>0</v>
      </c>
    </row>
    <row r="392" spans="1:4" x14ac:dyDescent="0.2">
      <c r="A392" s="812">
        <v>123753</v>
      </c>
      <c r="B392" s="815" t="s">
        <v>1825</v>
      </c>
      <c r="C392" s="817">
        <v>0</v>
      </c>
      <c r="D392" s="817">
        <v>0</v>
      </c>
    </row>
    <row r="393" spans="1:4" x14ac:dyDescent="0.2">
      <c r="A393" s="812">
        <v>125878</v>
      </c>
      <c r="B393" s="815" t="s">
        <v>1826</v>
      </c>
      <c r="C393" s="817">
        <v>238708</v>
      </c>
      <c r="D393" s="817"/>
    </row>
    <row r="394" spans="1:4" x14ac:dyDescent="0.2">
      <c r="A394" s="812">
        <v>125879</v>
      </c>
      <c r="B394" s="815" t="s">
        <v>1827</v>
      </c>
      <c r="C394" s="817">
        <v>42501.539999999994</v>
      </c>
      <c r="D394" s="817"/>
    </row>
    <row r="395" spans="1:4" ht="36" x14ac:dyDescent="0.2">
      <c r="A395" s="812">
        <v>125880</v>
      </c>
      <c r="B395" s="815" t="s">
        <v>1828</v>
      </c>
      <c r="C395" s="817">
        <v>369663.86000000004</v>
      </c>
      <c r="D395" s="817"/>
    </row>
    <row r="396" spans="1:4" ht="24" x14ac:dyDescent="0.2">
      <c r="A396" s="812">
        <v>125881</v>
      </c>
      <c r="B396" s="815" t="s">
        <v>1829</v>
      </c>
      <c r="C396" s="817">
        <v>240838.36</v>
      </c>
      <c r="D396" s="817"/>
    </row>
    <row r="397" spans="1:4" ht="24" x14ac:dyDescent="0.2">
      <c r="A397" s="812">
        <v>125882</v>
      </c>
      <c r="B397" s="815" t="s">
        <v>1830</v>
      </c>
      <c r="C397" s="817">
        <v>100391.43</v>
      </c>
      <c r="D397" s="817"/>
    </row>
    <row r="398" spans="1:4" ht="24" x14ac:dyDescent="0.2">
      <c r="A398" s="812">
        <v>125883</v>
      </c>
      <c r="B398" s="815" t="s">
        <v>1831</v>
      </c>
      <c r="C398" s="817">
        <v>404578.74</v>
      </c>
      <c r="D398" s="817"/>
    </row>
    <row r="399" spans="1:4" ht="24" x14ac:dyDescent="0.2">
      <c r="A399" s="812">
        <v>125884</v>
      </c>
      <c r="B399" s="815" t="s">
        <v>1832</v>
      </c>
      <c r="C399" s="817">
        <v>293357.02</v>
      </c>
      <c r="D399" s="817"/>
    </row>
    <row r="400" spans="1:4" ht="24" x14ac:dyDescent="0.2">
      <c r="A400" s="812">
        <v>126044</v>
      </c>
      <c r="B400" s="815" t="s">
        <v>1833</v>
      </c>
      <c r="C400" s="817">
        <v>232032.16</v>
      </c>
      <c r="D400" s="817"/>
    </row>
    <row r="401" spans="1:4" ht="24" x14ac:dyDescent="0.2">
      <c r="A401" s="812">
        <v>126045</v>
      </c>
      <c r="B401" s="815" t="s">
        <v>1834</v>
      </c>
      <c r="C401" s="817">
        <v>228405.08000000002</v>
      </c>
      <c r="D401" s="817"/>
    </row>
    <row r="402" spans="1:4" ht="24" x14ac:dyDescent="0.2">
      <c r="A402" s="812">
        <v>126227</v>
      </c>
      <c r="B402" s="815" t="s">
        <v>1835</v>
      </c>
      <c r="C402" s="817">
        <v>240199</v>
      </c>
      <c r="D402" s="817"/>
    </row>
    <row r="403" spans="1:4" x14ac:dyDescent="0.2">
      <c r="A403" s="812">
        <v>126228</v>
      </c>
      <c r="B403" s="815" t="s">
        <v>1836</v>
      </c>
      <c r="C403" s="817">
        <v>212090</v>
      </c>
      <c r="D403" s="817"/>
    </row>
    <row r="404" spans="1:4" x14ac:dyDescent="0.2">
      <c r="A404" s="812">
        <v>126731</v>
      </c>
      <c r="B404" s="815" t="s">
        <v>1837</v>
      </c>
      <c r="C404" s="817">
        <v>0</v>
      </c>
      <c r="D404" s="817"/>
    </row>
    <row r="405" spans="1:4" x14ac:dyDescent="0.2">
      <c r="A405" s="812">
        <v>126732</v>
      </c>
      <c r="B405" s="815" t="s">
        <v>1837</v>
      </c>
      <c r="C405" s="817">
        <v>0</v>
      </c>
      <c r="D405" s="817"/>
    </row>
    <row r="406" spans="1:4" ht="24" x14ac:dyDescent="0.2">
      <c r="A406" s="812">
        <v>126733</v>
      </c>
      <c r="B406" s="815" t="s">
        <v>1643</v>
      </c>
      <c r="C406" s="817">
        <v>0</v>
      </c>
      <c r="D406" s="817">
        <v>0</v>
      </c>
    </row>
    <row r="407" spans="1:4" x14ac:dyDescent="0.2">
      <c r="A407" s="812">
        <v>126747</v>
      </c>
      <c r="B407" s="815" t="s">
        <v>1838</v>
      </c>
      <c r="C407" s="817">
        <v>459830</v>
      </c>
      <c r="D407" s="817"/>
    </row>
    <row r="408" spans="1:4" x14ac:dyDescent="0.2">
      <c r="A408" s="812">
        <v>126748</v>
      </c>
      <c r="B408" s="815" t="s">
        <v>1839</v>
      </c>
      <c r="C408" s="817">
        <v>182800</v>
      </c>
      <c r="D408" s="817"/>
    </row>
    <row r="409" spans="1:4" ht="24" x14ac:dyDescent="0.2">
      <c r="A409" s="812">
        <v>126749</v>
      </c>
      <c r="B409" s="815" t="s">
        <v>1840</v>
      </c>
      <c r="C409" s="817">
        <v>405000</v>
      </c>
      <c r="D409" s="817"/>
    </row>
    <row r="410" spans="1:4" ht="24" x14ac:dyDescent="0.2">
      <c r="A410" s="812">
        <v>126750</v>
      </c>
      <c r="B410" s="815" t="s">
        <v>1841</v>
      </c>
      <c r="C410" s="817">
        <v>405000</v>
      </c>
      <c r="D410" s="817"/>
    </row>
    <row r="411" spans="1:4" ht="24" x14ac:dyDescent="0.2">
      <c r="A411" s="812">
        <v>126751</v>
      </c>
      <c r="B411" s="815" t="s">
        <v>1842</v>
      </c>
      <c r="C411" s="817">
        <v>438399</v>
      </c>
      <c r="D411" s="817"/>
    </row>
    <row r="412" spans="1:4" x14ac:dyDescent="0.2">
      <c r="A412" s="812">
        <v>126752</v>
      </c>
      <c r="B412" s="815" t="s">
        <v>1843</v>
      </c>
      <c r="C412" s="817">
        <v>211974</v>
      </c>
      <c r="D412" s="817"/>
    </row>
    <row r="413" spans="1:4" x14ac:dyDescent="0.2">
      <c r="A413" s="812">
        <v>126753</v>
      </c>
      <c r="B413" s="815" t="s">
        <v>1658</v>
      </c>
      <c r="C413" s="817">
        <v>101000</v>
      </c>
      <c r="D413" s="817"/>
    </row>
    <row r="414" spans="1:4" ht="24" x14ac:dyDescent="0.2">
      <c r="A414" s="812">
        <v>126754</v>
      </c>
      <c r="B414" s="815" t="s">
        <v>1844</v>
      </c>
      <c r="C414" s="817">
        <v>53352</v>
      </c>
      <c r="D414" s="817"/>
    </row>
    <row r="415" spans="1:4" ht="24" x14ac:dyDescent="0.2">
      <c r="A415" s="812">
        <v>126755</v>
      </c>
      <c r="B415" s="815" t="s">
        <v>1845</v>
      </c>
      <c r="C415" s="817">
        <v>374866</v>
      </c>
      <c r="D415" s="817"/>
    </row>
    <row r="416" spans="1:4" x14ac:dyDescent="0.2">
      <c r="A416" s="812">
        <v>126756</v>
      </c>
      <c r="B416" s="815" t="s">
        <v>1846</v>
      </c>
      <c r="C416" s="817">
        <v>600000</v>
      </c>
      <c r="D416" s="817"/>
    </row>
    <row r="417" spans="1:4" ht="24" x14ac:dyDescent="0.2">
      <c r="A417" s="812">
        <v>126757</v>
      </c>
      <c r="B417" s="815" t="s">
        <v>1847</v>
      </c>
      <c r="C417" s="817">
        <v>186000</v>
      </c>
      <c r="D417" s="817"/>
    </row>
    <row r="418" spans="1:4" x14ac:dyDescent="0.2">
      <c r="A418" s="812">
        <v>126758</v>
      </c>
      <c r="B418" s="815" t="s">
        <v>1848</v>
      </c>
      <c r="C418" s="817">
        <v>121314.12</v>
      </c>
      <c r="D418" s="817"/>
    </row>
    <row r="419" spans="1:4" x14ac:dyDescent="0.2">
      <c r="A419" s="812">
        <v>126759</v>
      </c>
      <c r="B419" s="815" t="s">
        <v>1849</v>
      </c>
      <c r="C419" s="817">
        <v>420117</v>
      </c>
      <c r="D419" s="817"/>
    </row>
    <row r="420" spans="1:4" x14ac:dyDescent="0.2">
      <c r="A420" s="812">
        <v>126760</v>
      </c>
      <c r="B420" s="815" t="s">
        <v>1850</v>
      </c>
      <c r="C420" s="817">
        <v>250906.41999999998</v>
      </c>
      <c r="D420" s="817"/>
    </row>
    <row r="421" spans="1:4" x14ac:dyDescent="0.2">
      <c r="A421" s="812">
        <v>126761</v>
      </c>
      <c r="B421" s="815" t="s">
        <v>1851</v>
      </c>
      <c r="C421" s="817">
        <v>158660.85</v>
      </c>
      <c r="D421" s="817"/>
    </row>
    <row r="422" spans="1:4" x14ac:dyDescent="0.2">
      <c r="A422" s="812">
        <v>126762</v>
      </c>
      <c r="B422" s="815" t="s">
        <v>1852</v>
      </c>
      <c r="C422" s="817">
        <v>467756.83999999997</v>
      </c>
      <c r="D422" s="817"/>
    </row>
    <row r="423" spans="1:4" ht="24" x14ac:dyDescent="0.2">
      <c r="A423" s="812">
        <v>126763</v>
      </c>
      <c r="B423" s="815" t="s">
        <v>1853</v>
      </c>
      <c r="C423" s="817">
        <v>168881.92000000001</v>
      </c>
      <c r="D423" s="817"/>
    </row>
    <row r="424" spans="1:4" ht="24" x14ac:dyDescent="0.2">
      <c r="A424" s="812">
        <v>126764</v>
      </c>
      <c r="B424" s="815" t="s">
        <v>1854</v>
      </c>
      <c r="C424" s="817">
        <v>289438.69</v>
      </c>
      <c r="D424" s="817"/>
    </row>
    <row r="425" spans="1:4" x14ac:dyDescent="0.2">
      <c r="A425" s="812">
        <v>126765</v>
      </c>
      <c r="B425" s="815" t="s">
        <v>1855</v>
      </c>
      <c r="C425" s="817">
        <v>221324.76</v>
      </c>
      <c r="D425" s="817"/>
    </row>
    <row r="426" spans="1:4" ht="24" x14ac:dyDescent="0.2">
      <c r="A426" s="812">
        <v>126766</v>
      </c>
      <c r="B426" s="815" t="s">
        <v>1856</v>
      </c>
      <c r="C426" s="817">
        <v>423870</v>
      </c>
      <c r="D426" s="817"/>
    </row>
    <row r="427" spans="1:4" x14ac:dyDescent="0.2">
      <c r="A427" s="812">
        <v>126767</v>
      </c>
      <c r="B427" s="815" t="s">
        <v>1857</v>
      </c>
      <c r="C427" s="817">
        <v>400300.23</v>
      </c>
      <c r="D427" s="817"/>
    </row>
    <row r="428" spans="1:4" ht="24" x14ac:dyDescent="0.2">
      <c r="A428" s="812">
        <v>126768</v>
      </c>
      <c r="B428" s="815" t="s">
        <v>1530</v>
      </c>
      <c r="C428" s="817">
        <v>370697.31999999995</v>
      </c>
      <c r="D428" s="817"/>
    </row>
    <row r="429" spans="1:4" x14ac:dyDescent="0.2">
      <c r="A429" s="812">
        <v>126769</v>
      </c>
      <c r="B429" s="815" t="s">
        <v>1858</v>
      </c>
      <c r="C429" s="817">
        <v>358897.31</v>
      </c>
      <c r="D429" s="817"/>
    </row>
    <row r="430" spans="1:4" x14ac:dyDescent="0.2">
      <c r="A430" s="812">
        <v>126770</v>
      </c>
      <c r="B430" s="815" t="s">
        <v>1859</v>
      </c>
      <c r="C430" s="817">
        <v>111182.14000000001</v>
      </c>
      <c r="D430" s="817"/>
    </row>
    <row r="431" spans="1:4" x14ac:dyDescent="0.2">
      <c r="A431" s="812">
        <v>126771</v>
      </c>
      <c r="B431" s="815" t="s">
        <v>1860</v>
      </c>
      <c r="C431" s="817">
        <v>223904.66999999998</v>
      </c>
      <c r="D431" s="817"/>
    </row>
    <row r="432" spans="1:4" ht="24" x14ac:dyDescent="0.2">
      <c r="A432" s="812">
        <v>126772</v>
      </c>
      <c r="B432" s="815" t="s">
        <v>1861</v>
      </c>
      <c r="C432" s="817">
        <v>439750</v>
      </c>
      <c r="D432" s="817"/>
    </row>
    <row r="433" spans="1:4" ht="24" x14ac:dyDescent="0.2">
      <c r="A433" s="812">
        <v>126773</v>
      </c>
      <c r="B433" s="815" t="s">
        <v>1862</v>
      </c>
      <c r="C433" s="817">
        <v>266247.08</v>
      </c>
      <c r="D433" s="817"/>
    </row>
    <row r="434" spans="1:4" ht="24" x14ac:dyDescent="0.2">
      <c r="A434" s="812">
        <v>126774</v>
      </c>
      <c r="B434" s="815" t="s">
        <v>1863</v>
      </c>
      <c r="C434" s="817">
        <v>57970.75</v>
      </c>
      <c r="D434" s="817"/>
    </row>
    <row r="435" spans="1:4" ht="24" x14ac:dyDescent="0.2">
      <c r="A435" s="812">
        <v>126775</v>
      </c>
      <c r="B435" s="815" t="s">
        <v>1864</v>
      </c>
      <c r="C435" s="817">
        <v>65857.08</v>
      </c>
      <c r="D435" s="817"/>
    </row>
    <row r="436" spans="1:4" ht="24" x14ac:dyDescent="0.2">
      <c r="A436" s="812">
        <v>126814</v>
      </c>
      <c r="B436" s="815" t="s">
        <v>1865</v>
      </c>
      <c r="C436" s="817">
        <v>0</v>
      </c>
      <c r="D436" s="817">
        <v>0</v>
      </c>
    </row>
    <row r="437" spans="1:4" ht="24" x14ac:dyDescent="0.2">
      <c r="A437" s="812">
        <v>126815</v>
      </c>
      <c r="B437" s="815" t="s">
        <v>1865</v>
      </c>
      <c r="C437" s="817">
        <v>0</v>
      </c>
      <c r="D437" s="817">
        <v>0</v>
      </c>
    </row>
    <row r="438" spans="1:4" x14ac:dyDescent="0.2">
      <c r="A438" s="812">
        <v>126823</v>
      </c>
      <c r="B438" s="815" t="s">
        <v>1866</v>
      </c>
      <c r="C438" s="817">
        <v>106781.28</v>
      </c>
      <c r="D438" s="817"/>
    </row>
    <row r="439" spans="1:4" x14ac:dyDescent="0.2">
      <c r="A439" s="812">
        <v>126824</v>
      </c>
      <c r="B439" s="815" t="s">
        <v>1867</v>
      </c>
      <c r="C439" s="817">
        <v>486471.54</v>
      </c>
      <c r="D439" s="817"/>
    </row>
    <row r="440" spans="1:4" x14ac:dyDescent="0.2">
      <c r="A440" s="812">
        <v>126825</v>
      </c>
      <c r="B440" s="815" t="s">
        <v>1868</v>
      </c>
      <c r="C440" s="817">
        <v>110575.19</v>
      </c>
      <c r="D440" s="817"/>
    </row>
    <row r="441" spans="1:4" x14ac:dyDescent="0.2">
      <c r="A441" s="812">
        <v>126826</v>
      </c>
      <c r="B441" s="815" t="s">
        <v>1869</v>
      </c>
      <c r="C441" s="817">
        <v>592715.4</v>
      </c>
      <c r="D441" s="817"/>
    </row>
    <row r="442" spans="1:4" x14ac:dyDescent="0.2">
      <c r="A442" s="812">
        <v>126827</v>
      </c>
      <c r="B442" s="815" t="s">
        <v>1870</v>
      </c>
      <c r="C442" s="817">
        <v>264691.48</v>
      </c>
      <c r="D442" s="817"/>
    </row>
    <row r="443" spans="1:4" ht="24" x14ac:dyDescent="0.2">
      <c r="A443" s="812">
        <v>126828</v>
      </c>
      <c r="B443" s="815" t="s">
        <v>1871</v>
      </c>
      <c r="C443" s="817">
        <v>238800</v>
      </c>
      <c r="D443" s="817"/>
    </row>
    <row r="444" spans="1:4" x14ac:dyDescent="0.2">
      <c r="A444" s="812">
        <v>127072</v>
      </c>
      <c r="B444" s="815" t="s">
        <v>1909</v>
      </c>
      <c r="C444" s="818">
        <v>704559.29</v>
      </c>
      <c r="D444" s="818"/>
    </row>
    <row r="445" spans="1:4" ht="24" x14ac:dyDescent="0.2">
      <c r="A445" s="812">
        <v>127073</v>
      </c>
      <c r="B445" s="815" t="s">
        <v>1910</v>
      </c>
      <c r="C445" s="818">
        <v>194287.26</v>
      </c>
      <c r="D445" s="818"/>
    </row>
    <row r="446" spans="1:4" x14ac:dyDescent="0.2">
      <c r="A446" s="812">
        <v>127074</v>
      </c>
      <c r="B446" s="815" t="s">
        <v>1911</v>
      </c>
      <c r="C446" s="818">
        <v>246640.05</v>
      </c>
      <c r="D446" s="818"/>
    </row>
    <row r="447" spans="1:4" ht="24" x14ac:dyDescent="0.2">
      <c r="A447" s="812">
        <v>127075</v>
      </c>
      <c r="B447" s="815" t="s">
        <v>1912</v>
      </c>
      <c r="C447" s="818">
        <v>308317.99</v>
      </c>
      <c r="D447" s="818"/>
    </row>
    <row r="448" spans="1:4" x14ac:dyDescent="0.2">
      <c r="A448" s="812">
        <v>127076</v>
      </c>
      <c r="B448" s="815" t="s">
        <v>1913</v>
      </c>
      <c r="C448" s="818">
        <v>496828.79</v>
      </c>
      <c r="D448" s="818"/>
    </row>
    <row r="449" spans="1:4" x14ac:dyDescent="0.2">
      <c r="A449" s="812">
        <v>127077</v>
      </c>
      <c r="B449" s="815" t="s">
        <v>1914</v>
      </c>
      <c r="C449" s="818">
        <v>121891.3</v>
      </c>
      <c r="D449" s="818"/>
    </row>
    <row r="450" spans="1:4" x14ac:dyDescent="0.2">
      <c r="A450" s="812">
        <v>127078</v>
      </c>
      <c r="B450" s="815" t="s">
        <v>1915</v>
      </c>
      <c r="C450" s="818">
        <v>106598.1</v>
      </c>
      <c r="D450" s="818"/>
    </row>
    <row r="451" spans="1:4" x14ac:dyDescent="0.2">
      <c r="A451" s="812">
        <v>127079</v>
      </c>
      <c r="B451" s="815" t="s">
        <v>1916</v>
      </c>
      <c r="C451" s="818">
        <v>89216.72</v>
      </c>
      <c r="D451" s="818"/>
    </row>
    <row r="452" spans="1:4" x14ac:dyDescent="0.2">
      <c r="A452" s="812">
        <v>127080</v>
      </c>
      <c r="B452" s="815" t="s">
        <v>1917</v>
      </c>
      <c r="C452" s="818">
        <v>619038.17999999993</v>
      </c>
      <c r="D452" s="818"/>
    </row>
    <row r="453" spans="1:4" x14ac:dyDescent="0.2">
      <c r="A453" s="812">
        <v>127081</v>
      </c>
      <c r="B453" s="815" t="s">
        <v>1918</v>
      </c>
      <c r="C453" s="818">
        <v>438558.13</v>
      </c>
      <c r="D453" s="818"/>
    </row>
    <row r="454" spans="1:4" x14ac:dyDescent="0.2">
      <c r="A454" s="812">
        <v>127082</v>
      </c>
      <c r="B454" s="815" t="s">
        <v>1916</v>
      </c>
      <c r="C454" s="818">
        <v>173390.06999999998</v>
      </c>
      <c r="D454" s="818"/>
    </row>
    <row r="455" spans="1:4" ht="24" x14ac:dyDescent="0.2">
      <c r="A455" s="812">
        <v>127083</v>
      </c>
      <c r="B455" s="815" t="s">
        <v>1919</v>
      </c>
      <c r="C455" s="818">
        <v>362140.01</v>
      </c>
      <c r="D455" s="818"/>
    </row>
    <row r="456" spans="1:4" ht="24" x14ac:dyDescent="0.2">
      <c r="A456" s="812">
        <v>127084</v>
      </c>
      <c r="B456" s="815" t="s">
        <v>1920</v>
      </c>
      <c r="C456" s="818">
        <v>495965.16000000003</v>
      </c>
      <c r="D456" s="818"/>
    </row>
    <row r="457" spans="1:4" ht="24" x14ac:dyDescent="0.2">
      <c r="A457" s="812">
        <v>127085</v>
      </c>
      <c r="B457" s="815" t="s">
        <v>1921</v>
      </c>
      <c r="C457" s="818">
        <v>39464.18</v>
      </c>
      <c r="D457" s="818"/>
    </row>
    <row r="458" spans="1:4" x14ac:dyDescent="0.2">
      <c r="A458" s="812">
        <v>127086</v>
      </c>
      <c r="B458" s="815" t="s">
        <v>1922</v>
      </c>
      <c r="C458" s="818">
        <v>436770.94</v>
      </c>
      <c r="D458" s="818"/>
    </row>
    <row r="459" spans="1:4" x14ac:dyDescent="0.2">
      <c r="A459" s="812">
        <v>127087</v>
      </c>
      <c r="B459" s="815" t="s">
        <v>1923</v>
      </c>
      <c r="C459" s="818">
        <v>264049.71999999997</v>
      </c>
      <c r="D459" s="818"/>
    </row>
    <row r="460" spans="1:4" ht="24" x14ac:dyDescent="0.2">
      <c r="A460" s="812">
        <v>127088</v>
      </c>
      <c r="B460" s="815" t="s">
        <v>1924</v>
      </c>
      <c r="C460" s="818">
        <v>691000</v>
      </c>
      <c r="D460" s="818"/>
    </row>
    <row r="461" spans="1:4" x14ac:dyDescent="0.2">
      <c r="A461" s="812">
        <v>127089</v>
      </c>
      <c r="B461" s="815" t="s">
        <v>1925</v>
      </c>
      <c r="C461" s="818">
        <v>701000</v>
      </c>
      <c r="D461" s="818"/>
    </row>
    <row r="462" spans="1:4" x14ac:dyDescent="0.2">
      <c r="A462" s="812">
        <v>127090</v>
      </c>
      <c r="B462" s="815" t="s">
        <v>1926</v>
      </c>
      <c r="C462" s="818">
        <v>491000</v>
      </c>
      <c r="D462" s="818"/>
    </row>
    <row r="463" spans="1:4" ht="24" x14ac:dyDescent="0.2">
      <c r="A463" s="812">
        <v>127091</v>
      </c>
      <c r="B463" s="815" t="s">
        <v>1927</v>
      </c>
      <c r="C463" s="818">
        <v>298000</v>
      </c>
      <c r="D463" s="818"/>
    </row>
    <row r="464" spans="1:4" ht="24" x14ac:dyDescent="0.2">
      <c r="A464" s="812">
        <v>127092</v>
      </c>
      <c r="B464" s="815" t="s">
        <v>1928</v>
      </c>
      <c r="C464" s="818">
        <v>701000</v>
      </c>
      <c r="D464" s="818"/>
    </row>
    <row r="465" spans="1:4" x14ac:dyDescent="0.2">
      <c r="A465" s="812">
        <v>127093</v>
      </c>
      <c r="B465" s="815" t="s">
        <v>1929</v>
      </c>
      <c r="C465" s="818">
        <v>601000</v>
      </c>
      <c r="D465" s="818"/>
    </row>
    <row r="466" spans="1:4" x14ac:dyDescent="0.2">
      <c r="A466" s="812">
        <v>127094</v>
      </c>
      <c r="B466" s="815" t="s">
        <v>1930</v>
      </c>
      <c r="C466" s="818">
        <v>641000</v>
      </c>
      <c r="D466" s="818"/>
    </row>
    <row r="467" spans="1:4" x14ac:dyDescent="0.2">
      <c r="A467" s="812">
        <v>127095</v>
      </c>
      <c r="B467" s="815" t="s">
        <v>1931</v>
      </c>
      <c r="C467" s="818">
        <v>291000</v>
      </c>
      <c r="D467" s="818"/>
    </row>
    <row r="468" spans="1:4" ht="24" x14ac:dyDescent="0.2">
      <c r="A468" s="812">
        <v>127096</v>
      </c>
      <c r="B468" s="815" t="s">
        <v>1932</v>
      </c>
      <c r="C468" s="818">
        <v>121000</v>
      </c>
      <c r="D468" s="818"/>
    </row>
    <row r="469" spans="1:4" x14ac:dyDescent="0.2">
      <c r="A469" s="812">
        <v>127097</v>
      </c>
      <c r="B469" s="815" t="s">
        <v>1933</v>
      </c>
      <c r="C469" s="818">
        <v>801000</v>
      </c>
      <c r="D469" s="818"/>
    </row>
    <row r="470" spans="1:4" x14ac:dyDescent="0.2">
      <c r="A470" s="812">
        <v>127098</v>
      </c>
      <c r="B470" s="815" t="s">
        <v>1934</v>
      </c>
      <c r="C470" s="818">
        <v>681000</v>
      </c>
      <c r="D470" s="818"/>
    </row>
    <row r="471" spans="1:4" x14ac:dyDescent="0.2">
      <c r="A471" s="812">
        <v>127099</v>
      </c>
      <c r="B471" s="815" t="s">
        <v>1935</v>
      </c>
      <c r="C471" s="818">
        <v>641000</v>
      </c>
      <c r="D471" s="818"/>
    </row>
    <row r="472" spans="1:4" ht="24" x14ac:dyDescent="0.2">
      <c r="A472" s="812">
        <v>127100</v>
      </c>
      <c r="B472" s="815" t="s">
        <v>1936</v>
      </c>
      <c r="C472" s="818">
        <v>441461.81</v>
      </c>
      <c r="D472" s="818"/>
    </row>
    <row r="473" spans="1:4" x14ac:dyDescent="0.2">
      <c r="A473" s="812">
        <v>127101</v>
      </c>
      <c r="B473" s="815" t="s">
        <v>1937</v>
      </c>
      <c r="C473" s="818">
        <v>421000</v>
      </c>
      <c r="D473" s="818"/>
    </row>
    <row r="474" spans="1:4" ht="24" x14ac:dyDescent="0.2">
      <c r="A474" s="812">
        <v>127102</v>
      </c>
      <c r="B474" s="815" t="s">
        <v>1938</v>
      </c>
      <c r="C474" s="818">
        <v>601000</v>
      </c>
      <c r="D474" s="818"/>
    </row>
    <row r="475" spans="1:4" x14ac:dyDescent="0.2">
      <c r="A475" s="812">
        <v>127103</v>
      </c>
      <c r="B475" s="815" t="s">
        <v>1667</v>
      </c>
      <c r="C475" s="818">
        <v>551000</v>
      </c>
      <c r="D475" s="818"/>
    </row>
    <row r="476" spans="1:4" x14ac:dyDescent="0.2">
      <c r="A476" s="812">
        <v>127104</v>
      </c>
      <c r="B476" s="815" t="s">
        <v>1667</v>
      </c>
      <c r="C476" s="818">
        <v>501000</v>
      </c>
      <c r="D476" s="818"/>
    </row>
    <row r="477" spans="1:4" x14ac:dyDescent="0.2">
      <c r="A477" s="812">
        <v>127105</v>
      </c>
      <c r="B477" s="815" t="s">
        <v>1667</v>
      </c>
      <c r="C477" s="818">
        <v>601000</v>
      </c>
      <c r="D477" s="818"/>
    </row>
    <row r="478" spans="1:4" x14ac:dyDescent="0.2">
      <c r="A478" s="812">
        <v>127106</v>
      </c>
      <c r="B478" s="815" t="s">
        <v>1667</v>
      </c>
      <c r="C478" s="818">
        <v>501000</v>
      </c>
      <c r="D478" s="818"/>
    </row>
    <row r="479" spans="1:4" x14ac:dyDescent="0.2">
      <c r="A479" s="812">
        <v>127107</v>
      </c>
      <c r="B479" s="815" t="s">
        <v>1939</v>
      </c>
      <c r="C479" s="818">
        <v>701000</v>
      </c>
      <c r="D479" s="818"/>
    </row>
    <row r="480" spans="1:4" x14ac:dyDescent="0.2">
      <c r="A480" s="812">
        <v>127108</v>
      </c>
      <c r="B480" s="815" t="s">
        <v>1940</v>
      </c>
      <c r="C480" s="818">
        <v>501000</v>
      </c>
      <c r="D480" s="818"/>
    </row>
    <row r="481" spans="1:4" x14ac:dyDescent="0.2">
      <c r="A481" s="812">
        <v>127109</v>
      </c>
      <c r="B481" s="815" t="s">
        <v>1941</v>
      </c>
      <c r="C481" s="818">
        <v>501000</v>
      </c>
      <c r="D481" s="818"/>
    </row>
    <row r="482" spans="1:4" x14ac:dyDescent="0.2">
      <c r="A482" s="812">
        <v>127110</v>
      </c>
      <c r="B482" s="815" t="s">
        <v>1942</v>
      </c>
      <c r="C482" s="818">
        <v>308850</v>
      </c>
      <c r="D482" s="818"/>
    </row>
    <row r="483" spans="1:4" ht="24" x14ac:dyDescent="0.2">
      <c r="A483" s="812">
        <v>127111</v>
      </c>
      <c r="B483" s="815" t="s">
        <v>1943</v>
      </c>
      <c r="C483" s="818">
        <v>292150</v>
      </c>
      <c r="D483" s="818"/>
    </row>
    <row r="484" spans="1:4" x14ac:dyDescent="0.2">
      <c r="A484" s="812">
        <v>127112</v>
      </c>
      <c r="B484" s="815" t="s">
        <v>1667</v>
      </c>
      <c r="C484" s="818">
        <v>501000</v>
      </c>
      <c r="D484" s="818"/>
    </row>
    <row r="485" spans="1:4" x14ac:dyDescent="0.2">
      <c r="A485" s="812">
        <v>127113</v>
      </c>
      <c r="B485" s="815" t="s">
        <v>1940</v>
      </c>
      <c r="C485" s="818">
        <v>551000</v>
      </c>
      <c r="D485" s="818"/>
    </row>
    <row r="486" spans="1:4" x14ac:dyDescent="0.2">
      <c r="A486" s="812">
        <v>127114</v>
      </c>
      <c r="B486" s="815" t="s">
        <v>1944</v>
      </c>
      <c r="C486" s="818">
        <v>501000</v>
      </c>
      <c r="D486" s="818"/>
    </row>
    <row r="487" spans="1:4" ht="24" x14ac:dyDescent="0.2">
      <c r="A487" s="812">
        <v>127115</v>
      </c>
      <c r="B487" s="815" t="s">
        <v>1945</v>
      </c>
      <c r="C487" s="818">
        <v>501000</v>
      </c>
      <c r="D487" s="818"/>
    </row>
    <row r="488" spans="1:4" ht="24" x14ac:dyDescent="0.2">
      <c r="A488" s="812">
        <v>127116</v>
      </c>
      <c r="B488" s="815" t="s">
        <v>1946</v>
      </c>
      <c r="C488" s="818">
        <v>251000</v>
      </c>
      <c r="D488" s="818"/>
    </row>
    <row r="489" spans="1:4" ht="24" x14ac:dyDescent="0.2">
      <c r="A489" s="812">
        <v>127117</v>
      </c>
      <c r="B489" s="815" t="s">
        <v>1947</v>
      </c>
      <c r="C489" s="818">
        <v>450000</v>
      </c>
      <c r="D489" s="818"/>
    </row>
    <row r="490" spans="1:4" ht="24" x14ac:dyDescent="0.2">
      <c r="A490" s="812">
        <v>127118</v>
      </c>
      <c r="B490" s="815" t="s">
        <v>1948</v>
      </c>
      <c r="C490" s="818">
        <v>351000</v>
      </c>
      <c r="D490" s="818"/>
    </row>
    <row r="491" spans="1:4" ht="24" x14ac:dyDescent="0.2">
      <c r="A491" s="812">
        <v>127119</v>
      </c>
      <c r="B491" s="815" t="s">
        <v>1949</v>
      </c>
      <c r="C491" s="818">
        <v>501000</v>
      </c>
      <c r="D491" s="818"/>
    </row>
    <row r="492" spans="1:4" x14ac:dyDescent="0.2">
      <c r="A492" s="812">
        <v>127120</v>
      </c>
      <c r="B492" s="815" t="s">
        <v>1940</v>
      </c>
      <c r="C492" s="818">
        <v>501000</v>
      </c>
      <c r="D492" s="818"/>
    </row>
    <row r="493" spans="1:4" x14ac:dyDescent="0.2">
      <c r="A493" s="812">
        <v>127121</v>
      </c>
      <c r="B493" s="815" t="s">
        <v>1950</v>
      </c>
      <c r="C493" s="818">
        <v>551000</v>
      </c>
      <c r="D493" s="818"/>
    </row>
    <row r="494" spans="1:4" ht="24" x14ac:dyDescent="0.2">
      <c r="A494" s="812">
        <v>127122</v>
      </c>
      <c r="B494" s="815" t="s">
        <v>1951</v>
      </c>
      <c r="C494" s="818">
        <v>601000</v>
      </c>
      <c r="D494" s="818"/>
    </row>
    <row r="495" spans="1:4" x14ac:dyDescent="0.2">
      <c r="A495" s="812">
        <v>127123</v>
      </c>
      <c r="B495" s="815" t="s">
        <v>1940</v>
      </c>
      <c r="C495" s="818">
        <v>501000</v>
      </c>
      <c r="D495" s="818"/>
    </row>
    <row r="496" spans="1:4" x14ac:dyDescent="0.2">
      <c r="A496" s="812">
        <v>127124</v>
      </c>
      <c r="B496" s="815" t="s">
        <v>1952</v>
      </c>
      <c r="C496" s="818">
        <v>501000</v>
      </c>
      <c r="D496" s="818"/>
    </row>
    <row r="497" spans="1:4" x14ac:dyDescent="0.2">
      <c r="A497" s="812">
        <v>127125</v>
      </c>
      <c r="B497" s="815" t="s">
        <v>1940</v>
      </c>
      <c r="C497" s="818">
        <v>601000</v>
      </c>
      <c r="D497" s="818"/>
    </row>
    <row r="498" spans="1:4" x14ac:dyDescent="0.2">
      <c r="A498" s="812">
        <v>127126</v>
      </c>
      <c r="B498" s="815" t="s">
        <v>1940</v>
      </c>
      <c r="C498" s="818">
        <v>601000</v>
      </c>
      <c r="D498" s="818"/>
    </row>
    <row r="499" spans="1:4" ht="24" x14ac:dyDescent="0.2">
      <c r="A499" s="812">
        <v>127127</v>
      </c>
      <c r="B499" s="815" t="s">
        <v>1953</v>
      </c>
      <c r="C499" s="818">
        <v>635000</v>
      </c>
      <c r="D499" s="818"/>
    </row>
    <row r="500" spans="1:4" x14ac:dyDescent="0.2">
      <c r="A500" s="812">
        <v>127128</v>
      </c>
      <c r="B500" s="815" t="s">
        <v>1952</v>
      </c>
      <c r="C500" s="818">
        <v>551000</v>
      </c>
      <c r="D500" s="818"/>
    </row>
    <row r="501" spans="1:4" x14ac:dyDescent="0.2">
      <c r="A501" s="812">
        <v>127129</v>
      </c>
      <c r="B501" s="815" t="s">
        <v>1940</v>
      </c>
      <c r="C501" s="818">
        <v>501000</v>
      </c>
      <c r="D501" s="818"/>
    </row>
    <row r="502" spans="1:4" x14ac:dyDescent="0.2">
      <c r="A502" s="812">
        <v>127130</v>
      </c>
      <c r="B502" s="815" t="s">
        <v>1940</v>
      </c>
      <c r="C502" s="818">
        <v>501000</v>
      </c>
      <c r="D502" s="818"/>
    </row>
    <row r="503" spans="1:4" ht="24" x14ac:dyDescent="0.2">
      <c r="A503" s="812">
        <v>127131</v>
      </c>
      <c r="B503" s="815" t="s">
        <v>1954</v>
      </c>
      <c r="C503" s="818">
        <v>501000</v>
      </c>
      <c r="D503" s="818"/>
    </row>
    <row r="504" spans="1:4" ht="24" x14ac:dyDescent="0.2">
      <c r="A504" s="812">
        <v>127132</v>
      </c>
      <c r="B504" s="815" t="s">
        <v>1955</v>
      </c>
      <c r="C504" s="818">
        <v>501000</v>
      </c>
      <c r="D504" s="818"/>
    </row>
    <row r="505" spans="1:4" x14ac:dyDescent="0.2">
      <c r="A505" s="812">
        <v>127133</v>
      </c>
      <c r="B505" s="815" t="s">
        <v>1956</v>
      </c>
      <c r="C505" s="818">
        <v>0</v>
      </c>
      <c r="D505" s="818">
        <v>495191.19</v>
      </c>
    </row>
    <row r="506" spans="1:4" x14ac:dyDescent="0.2">
      <c r="A506" s="812">
        <v>127134</v>
      </c>
      <c r="B506" s="815" t="s">
        <v>1957</v>
      </c>
      <c r="C506" s="818">
        <v>0</v>
      </c>
      <c r="D506" s="818">
        <v>521032.95</v>
      </c>
    </row>
    <row r="507" spans="1:4" ht="24" x14ac:dyDescent="0.2">
      <c r="A507" s="812">
        <v>127135</v>
      </c>
      <c r="B507" s="815" t="s">
        <v>1958</v>
      </c>
      <c r="C507" s="818">
        <v>700000</v>
      </c>
      <c r="D507" s="818"/>
    </row>
    <row r="508" spans="1:4" ht="24" x14ac:dyDescent="0.2">
      <c r="A508" s="812">
        <v>127143</v>
      </c>
      <c r="B508" s="815" t="s">
        <v>1959</v>
      </c>
      <c r="C508" s="818">
        <v>537627.81000000006</v>
      </c>
      <c r="D508" s="818"/>
    </row>
    <row r="515" spans="2:3" x14ac:dyDescent="0.2">
      <c r="B515" s="823" t="s">
        <v>1964</v>
      </c>
      <c r="C515" s="824" t="s">
        <v>1960</v>
      </c>
    </row>
    <row r="516" spans="2:3" x14ac:dyDescent="0.2">
      <c r="B516" s="823" t="s">
        <v>1961</v>
      </c>
      <c r="C516" s="824" t="s">
        <v>1962</v>
      </c>
    </row>
    <row r="517" spans="2:3" x14ac:dyDescent="0.2">
      <c r="B517" s="826"/>
      <c r="C517" s="825"/>
    </row>
    <row r="518" spans="2:3" x14ac:dyDescent="0.2">
      <c r="B518" s="821" t="s">
        <v>1963</v>
      </c>
      <c r="C518" s="825"/>
    </row>
    <row r="519" spans="2:3" x14ac:dyDescent="0.2">
      <c r="B519" s="822" t="s">
        <v>1965</v>
      </c>
      <c r="C519" s="825"/>
    </row>
  </sheetData>
  <mergeCells count="6">
    <mergeCell ref="A1:D1"/>
    <mergeCell ref="A7:B8"/>
    <mergeCell ref="C7:C8"/>
    <mergeCell ref="A2:D2"/>
    <mergeCell ref="A3:D3"/>
    <mergeCell ref="A4:D4"/>
  </mergeCells>
  <printOptions horizontalCentered="1"/>
  <pageMargins left="0.35" right="0.28000000000000003" top="0.4" bottom="0.32" header="0.31496062992125984" footer="0.31496062992125984"/>
  <pageSetup scale="8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D508"/>
  <sheetViews>
    <sheetView workbookViewId="0">
      <selection sqref="A1:D508"/>
    </sheetView>
  </sheetViews>
  <sheetFormatPr baseColWidth="10" defaultRowHeight="14.25" x14ac:dyDescent="0.2"/>
  <cols>
    <col min="1" max="1" width="4.85546875" style="39" customWidth="1"/>
    <col min="2" max="2" width="52" style="8" customWidth="1"/>
    <col min="3" max="4" width="34.42578125" style="8" customWidth="1"/>
    <col min="5" max="16384" width="11.42578125" style="8"/>
  </cols>
  <sheetData>
    <row r="1" spans="1:4" ht="15" x14ac:dyDescent="0.25">
      <c r="A1" s="1143" t="s">
        <v>167</v>
      </c>
      <c r="B1" s="1143"/>
      <c r="C1" s="1143"/>
      <c r="D1" s="1143"/>
    </row>
    <row r="2" spans="1:4" ht="15.75" x14ac:dyDescent="0.25">
      <c r="A2" s="1004" t="s">
        <v>403</v>
      </c>
      <c r="B2" s="1004"/>
      <c r="C2" s="1004"/>
      <c r="D2" s="1004"/>
    </row>
    <row r="3" spans="1:4" ht="15" x14ac:dyDescent="0.25">
      <c r="A3" s="1143" t="s">
        <v>556</v>
      </c>
      <c r="B3" s="1143"/>
      <c r="C3" s="1143"/>
      <c r="D3" s="1143"/>
    </row>
    <row r="4" spans="1:4" ht="15.75" x14ac:dyDescent="0.25">
      <c r="A4" s="1004" t="s">
        <v>1872</v>
      </c>
      <c r="B4" s="1004"/>
      <c r="C4" s="1004"/>
      <c r="D4" s="1004"/>
    </row>
    <row r="5" spans="1:4" ht="15.75" x14ac:dyDescent="0.25">
      <c r="A5" s="1004" t="s">
        <v>286</v>
      </c>
      <c r="B5" s="1004"/>
      <c r="C5" s="1004"/>
      <c r="D5" s="1004"/>
    </row>
    <row r="6" spans="1:4" ht="6.75" customHeight="1" thickBot="1" x14ac:dyDescent="0.25"/>
    <row r="7" spans="1:4" s="114" customFormat="1" ht="30" customHeight="1" x14ac:dyDescent="0.25">
      <c r="A7" s="1144" t="s">
        <v>317</v>
      </c>
      <c r="B7" s="1145"/>
      <c r="C7" s="1139" t="s">
        <v>318</v>
      </c>
      <c r="D7" s="1141" t="s">
        <v>319</v>
      </c>
    </row>
    <row r="8" spans="1:4" s="114" customFormat="1" ht="32.25" customHeight="1" thickBot="1" x14ac:dyDescent="0.3">
      <c r="A8" s="1146"/>
      <c r="B8" s="1147"/>
      <c r="C8" s="1140"/>
      <c r="D8" s="1142"/>
    </row>
    <row r="9" spans="1:4" x14ac:dyDescent="0.2">
      <c r="A9" s="295"/>
      <c r="B9" s="761" t="s">
        <v>557</v>
      </c>
      <c r="C9" s="762" t="s">
        <v>558</v>
      </c>
      <c r="D9" s="763">
        <v>260136.43</v>
      </c>
    </row>
    <row r="10" spans="1:4" x14ac:dyDescent="0.2">
      <c r="A10" s="295"/>
      <c r="B10" s="761" t="s">
        <v>559</v>
      </c>
      <c r="C10" s="762" t="s">
        <v>560</v>
      </c>
      <c r="D10" s="763">
        <v>221700</v>
      </c>
    </row>
    <row r="11" spans="1:4" x14ac:dyDescent="0.2">
      <c r="A11" s="295"/>
      <c r="B11" s="761" t="s">
        <v>561</v>
      </c>
      <c r="C11" s="762" t="s">
        <v>562</v>
      </c>
      <c r="D11" s="763">
        <v>157500</v>
      </c>
    </row>
    <row r="12" spans="1:4" x14ac:dyDescent="0.2">
      <c r="A12" s="295"/>
      <c r="B12" s="761" t="s">
        <v>563</v>
      </c>
      <c r="C12" s="762" t="s">
        <v>564</v>
      </c>
      <c r="D12" s="763">
        <v>157500</v>
      </c>
    </row>
    <row r="13" spans="1:4" x14ac:dyDescent="0.2">
      <c r="A13" s="295"/>
      <c r="B13" s="761" t="s">
        <v>565</v>
      </c>
      <c r="C13" s="762" t="s">
        <v>566</v>
      </c>
      <c r="D13" s="763">
        <v>149000</v>
      </c>
    </row>
    <row r="14" spans="1:4" x14ac:dyDescent="0.2">
      <c r="A14" s="295"/>
      <c r="B14" s="761" t="s">
        <v>567</v>
      </c>
      <c r="C14" s="764" t="s">
        <v>568</v>
      </c>
      <c r="D14" s="763">
        <v>165500</v>
      </c>
    </row>
    <row r="15" spans="1:4" x14ac:dyDescent="0.2">
      <c r="A15" s="295"/>
      <c r="B15" s="761" t="s">
        <v>569</v>
      </c>
      <c r="C15" s="764" t="s">
        <v>570</v>
      </c>
      <c r="D15" s="763">
        <v>310000</v>
      </c>
    </row>
    <row r="16" spans="1:4" x14ac:dyDescent="0.2">
      <c r="A16" s="295"/>
      <c r="B16" s="761" t="s">
        <v>571</v>
      </c>
      <c r="C16" s="764" t="s">
        <v>572</v>
      </c>
      <c r="D16" s="763">
        <v>569890</v>
      </c>
    </row>
    <row r="17" spans="1:4" x14ac:dyDescent="0.2">
      <c r="A17" s="295"/>
      <c r="B17" s="761" t="s">
        <v>573</v>
      </c>
      <c r="C17" s="764" t="s">
        <v>574</v>
      </c>
      <c r="D17" s="763">
        <v>119000</v>
      </c>
    </row>
    <row r="18" spans="1:4" x14ac:dyDescent="0.2">
      <c r="A18" s="295"/>
      <c r="B18" s="761" t="s">
        <v>575</v>
      </c>
      <c r="C18" s="764" t="s">
        <v>574</v>
      </c>
      <c r="D18" s="763">
        <v>119000</v>
      </c>
    </row>
    <row r="19" spans="1:4" x14ac:dyDescent="0.2">
      <c r="A19" s="295"/>
      <c r="B19" s="761" t="s">
        <v>576</v>
      </c>
      <c r="C19" s="764" t="s">
        <v>574</v>
      </c>
      <c r="D19" s="763">
        <v>119000</v>
      </c>
    </row>
    <row r="20" spans="1:4" x14ac:dyDescent="0.2">
      <c r="A20" s="295"/>
      <c r="B20" s="765" t="s">
        <v>577</v>
      </c>
      <c r="C20" s="762" t="s">
        <v>578</v>
      </c>
      <c r="D20" s="763">
        <v>123446</v>
      </c>
    </row>
    <row r="21" spans="1:4" x14ac:dyDescent="0.2">
      <c r="A21" s="295"/>
      <c r="B21" s="761" t="s">
        <v>579</v>
      </c>
      <c r="C21" s="764" t="s">
        <v>578</v>
      </c>
      <c r="D21" s="763">
        <v>129300</v>
      </c>
    </row>
    <row r="22" spans="1:4" x14ac:dyDescent="0.2">
      <c r="A22" s="295"/>
      <c r="B22" s="761" t="s">
        <v>580</v>
      </c>
      <c r="C22" s="762" t="s">
        <v>578</v>
      </c>
      <c r="D22" s="763">
        <v>129300</v>
      </c>
    </row>
    <row r="23" spans="1:4" x14ac:dyDescent="0.2">
      <c r="A23" s="295"/>
      <c r="B23" s="761" t="s">
        <v>581</v>
      </c>
      <c r="C23" s="766" t="s">
        <v>582</v>
      </c>
      <c r="D23" s="767">
        <v>6820</v>
      </c>
    </row>
    <row r="24" spans="1:4" x14ac:dyDescent="0.2">
      <c r="A24" s="295"/>
      <c r="B24" s="765" t="s">
        <v>583</v>
      </c>
      <c r="C24" s="768" t="s">
        <v>584</v>
      </c>
      <c r="D24" s="769">
        <v>14892.5</v>
      </c>
    </row>
    <row r="25" spans="1:4" x14ac:dyDescent="0.2">
      <c r="A25" s="295"/>
      <c r="B25" s="765" t="s">
        <v>585</v>
      </c>
      <c r="C25" s="768" t="s">
        <v>586</v>
      </c>
      <c r="D25" s="769">
        <v>2748.5</v>
      </c>
    </row>
    <row r="26" spans="1:4" x14ac:dyDescent="0.2">
      <c r="A26" s="295"/>
      <c r="B26" s="765" t="s">
        <v>587</v>
      </c>
      <c r="C26" s="768" t="s">
        <v>588</v>
      </c>
      <c r="D26" s="769">
        <v>425</v>
      </c>
    </row>
    <row r="27" spans="1:4" x14ac:dyDescent="0.2">
      <c r="A27" s="295"/>
      <c r="B27" s="765" t="s">
        <v>589</v>
      </c>
      <c r="C27" s="768" t="s">
        <v>588</v>
      </c>
      <c r="D27" s="769">
        <v>425</v>
      </c>
    </row>
    <row r="28" spans="1:4" x14ac:dyDescent="0.2">
      <c r="A28" s="295"/>
      <c r="B28" s="765" t="s">
        <v>590</v>
      </c>
      <c r="C28" s="768" t="s">
        <v>588</v>
      </c>
      <c r="D28" s="769">
        <v>425</v>
      </c>
    </row>
    <row r="29" spans="1:4" x14ac:dyDescent="0.2">
      <c r="A29" s="295"/>
      <c r="B29" s="765" t="s">
        <v>591</v>
      </c>
      <c r="C29" s="768" t="s">
        <v>588</v>
      </c>
      <c r="D29" s="769">
        <v>425</v>
      </c>
    </row>
    <row r="30" spans="1:4" x14ac:dyDescent="0.2">
      <c r="A30" s="295"/>
      <c r="B30" s="765" t="s">
        <v>592</v>
      </c>
      <c r="C30" s="768" t="s">
        <v>588</v>
      </c>
      <c r="D30" s="769">
        <v>425</v>
      </c>
    </row>
    <row r="31" spans="1:4" x14ac:dyDescent="0.2">
      <c r="A31" s="295"/>
      <c r="B31" s="765" t="s">
        <v>593</v>
      </c>
      <c r="C31" s="768" t="s">
        <v>594</v>
      </c>
      <c r="D31" s="769">
        <v>1380</v>
      </c>
    </row>
    <row r="32" spans="1:4" x14ac:dyDescent="0.2">
      <c r="A32" s="295"/>
      <c r="B32" s="765" t="s">
        <v>595</v>
      </c>
      <c r="C32" s="768" t="s">
        <v>596</v>
      </c>
      <c r="D32" s="769">
        <v>5571.75</v>
      </c>
    </row>
    <row r="33" spans="1:4" x14ac:dyDescent="0.2">
      <c r="A33" s="295"/>
      <c r="B33" s="765" t="s">
        <v>597</v>
      </c>
      <c r="C33" s="768" t="s">
        <v>598</v>
      </c>
      <c r="D33" s="769">
        <v>1483.5</v>
      </c>
    </row>
    <row r="34" spans="1:4" x14ac:dyDescent="0.2">
      <c r="A34" s="295"/>
      <c r="B34" s="765" t="s">
        <v>599</v>
      </c>
      <c r="C34" s="770" t="s">
        <v>600</v>
      </c>
      <c r="D34" s="769">
        <v>13386</v>
      </c>
    </row>
    <row r="35" spans="1:4" x14ac:dyDescent="0.2">
      <c r="A35" s="295"/>
      <c r="B35" s="765" t="s">
        <v>601</v>
      </c>
      <c r="C35" s="770" t="s">
        <v>602</v>
      </c>
      <c r="D35" s="771">
        <v>1923.6279999999999</v>
      </c>
    </row>
    <row r="36" spans="1:4" x14ac:dyDescent="0.2">
      <c r="A36" s="295"/>
      <c r="B36" s="765" t="s">
        <v>603</v>
      </c>
      <c r="C36" s="770" t="s">
        <v>604</v>
      </c>
      <c r="D36" s="769">
        <v>9289.2800000000007</v>
      </c>
    </row>
    <row r="37" spans="1:4" x14ac:dyDescent="0.2">
      <c r="A37" s="295"/>
      <c r="B37" s="765" t="s">
        <v>605</v>
      </c>
      <c r="C37" s="772" t="s">
        <v>606</v>
      </c>
      <c r="D37" s="769">
        <v>1455.9970000000001</v>
      </c>
    </row>
    <row r="38" spans="1:4" x14ac:dyDescent="0.2">
      <c r="A38" s="295"/>
      <c r="B38" s="765" t="s">
        <v>607</v>
      </c>
      <c r="C38" s="772" t="s">
        <v>608</v>
      </c>
      <c r="D38" s="769">
        <v>3507.5</v>
      </c>
    </row>
    <row r="39" spans="1:4" x14ac:dyDescent="0.2">
      <c r="A39" s="295"/>
      <c r="B39" s="765" t="s">
        <v>609</v>
      </c>
      <c r="C39" s="772" t="s">
        <v>610</v>
      </c>
      <c r="D39" s="769">
        <v>425</v>
      </c>
    </row>
    <row r="40" spans="1:4" x14ac:dyDescent="0.2">
      <c r="A40" s="295"/>
      <c r="B40" s="765" t="s">
        <v>611</v>
      </c>
      <c r="C40" s="772" t="s">
        <v>612</v>
      </c>
      <c r="D40" s="769">
        <v>11582.19</v>
      </c>
    </row>
    <row r="41" spans="1:4" x14ac:dyDescent="0.2">
      <c r="A41" s="295"/>
      <c r="B41" s="765" t="s">
        <v>613</v>
      </c>
      <c r="C41" s="770" t="s">
        <v>614</v>
      </c>
      <c r="D41" s="769">
        <v>2900</v>
      </c>
    </row>
    <row r="42" spans="1:4" x14ac:dyDescent="0.2">
      <c r="A42" s="295"/>
      <c r="B42" s="765" t="s">
        <v>615</v>
      </c>
      <c r="C42" s="768" t="s">
        <v>616</v>
      </c>
      <c r="D42" s="769">
        <v>1380</v>
      </c>
    </row>
    <row r="43" spans="1:4" x14ac:dyDescent="0.2">
      <c r="A43" s="295"/>
      <c r="B43" s="765" t="s">
        <v>617</v>
      </c>
      <c r="C43" s="768" t="s">
        <v>618</v>
      </c>
      <c r="D43" s="769">
        <v>4025</v>
      </c>
    </row>
    <row r="44" spans="1:4" x14ac:dyDescent="0.2">
      <c r="A44" s="295"/>
      <c r="B44" s="765" t="s">
        <v>619</v>
      </c>
      <c r="C44" s="770" t="s">
        <v>602</v>
      </c>
      <c r="D44" s="771">
        <v>1923.6279999999999</v>
      </c>
    </row>
    <row r="45" spans="1:4" x14ac:dyDescent="0.2">
      <c r="A45" s="295"/>
      <c r="B45" s="765" t="s">
        <v>620</v>
      </c>
      <c r="C45" s="770" t="s">
        <v>621</v>
      </c>
      <c r="D45" s="769">
        <v>6842.5</v>
      </c>
    </row>
    <row r="46" spans="1:4" x14ac:dyDescent="0.2">
      <c r="A46" s="295"/>
      <c r="B46" s="765" t="s">
        <v>622</v>
      </c>
      <c r="C46" s="772" t="s">
        <v>623</v>
      </c>
      <c r="D46" s="769">
        <v>1455.9970000000001</v>
      </c>
    </row>
    <row r="47" spans="1:4" x14ac:dyDescent="0.2">
      <c r="A47" s="295"/>
      <c r="B47" s="765" t="s">
        <v>624</v>
      </c>
      <c r="C47" s="770" t="s">
        <v>602</v>
      </c>
      <c r="D47" s="771">
        <v>1923.6279999999999</v>
      </c>
    </row>
    <row r="48" spans="1:4" x14ac:dyDescent="0.2">
      <c r="A48" s="295"/>
      <c r="B48" s="765" t="s">
        <v>625</v>
      </c>
      <c r="C48" s="768" t="s">
        <v>626</v>
      </c>
      <c r="D48" s="769">
        <v>3622.5</v>
      </c>
    </row>
    <row r="49" spans="1:4" x14ac:dyDescent="0.2">
      <c r="A49" s="295"/>
      <c r="B49" s="765" t="s">
        <v>627</v>
      </c>
      <c r="C49" s="770" t="s">
        <v>602</v>
      </c>
      <c r="D49" s="771">
        <v>1923.6279999999999</v>
      </c>
    </row>
    <row r="50" spans="1:4" x14ac:dyDescent="0.2">
      <c r="A50" s="295"/>
      <c r="B50" s="765" t="s">
        <v>628</v>
      </c>
      <c r="C50" s="768" t="s">
        <v>629</v>
      </c>
      <c r="D50" s="767">
        <v>14630.88</v>
      </c>
    </row>
    <row r="51" spans="1:4" x14ac:dyDescent="0.2">
      <c r="A51" s="295"/>
      <c r="B51" s="765" t="s">
        <v>630</v>
      </c>
      <c r="C51" s="768" t="s">
        <v>631</v>
      </c>
      <c r="D51" s="767">
        <v>5393.5</v>
      </c>
    </row>
    <row r="52" spans="1:4" x14ac:dyDescent="0.2">
      <c r="A52" s="295"/>
      <c r="B52" s="765" t="s">
        <v>632</v>
      </c>
      <c r="C52" s="768" t="s">
        <v>633</v>
      </c>
      <c r="D52" s="769">
        <v>1023.5</v>
      </c>
    </row>
    <row r="53" spans="1:4" x14ac:dyDescent="0.2">
      <c r="A53" s="295"/>
      <c r="B53" s="765" t="s">
        <v>634</v>
      </c>
      <c r="C53" s="768" t="s">
        <v>635</v>
      </c>
      <c r="D53" s="767">
        <v>2978.5</v>
      </c>
    </row>
    <row r="54" spans="1:4" x14ac:dyDescent="0.2">
      <c r="A54" s="295"/>
      <c r="B54" s="765" t="s">
        <v>636</v>
      </c>
      <c r="C54" s="768" t="s">
        <v>637</v>
      </c>
      <c r="D54" s="767">
        <v>2530</v>
      </c>
    </row>
    <row r="55" spans="1:4" x14ac:dyDescent="0.2">
      <c r="A55" s="295"/>
      <c r="B55" s="765" t="s">
        <v>638</v>
      </c>
      <c r="C55" s="762" t="s">
        <v>639</v>
      </c>
      <c r="D55" s="773">
        <v>1937.75</v>
      </c>
    </row>
    <row r="56" spans="1:4" x14ac:dyDescent="0.2">
      <c r="A56" s="295"/>
      <c r="B56" s="765" t="s">
        <v>640</v>
      </c>
      <c r="C56" s="768" t="s">
        <v>641</v>
      </c>
      <c r="D56" s="769">
        <v>1932</v>
      </c>
    </row>
    <row r="57" spans="1:4" x14ac:dyDescent="0.2">
      <c r="A57" s="295"/>
      <c r="B57" s="765" t="s">
        <v>642</v>
      </c>
      <c r="C57" s="770" t="s">
        <v>643</v>
      </c>
      <c r="D57" s="769">
        <v>18285</v>
      </c>
    </row>
    <row r="58" spans="1:4" x14ac:dyDescent="0.2">
      <c r="A58" s="295"/>
      <c r="B58" s="765" t="s">
        <v>644</v>
      </c>
      <c r="C58" s="770" t="s">
        <v>629</v>
      </c>
      <c r="D58" s="769">
        <v>11300</v>
      </c>
    </row>
    <row r="59" spans="1:4" x14ac:dyDescent="0.2">
      <c r="A59" s="295"/>
      <c r="B59" s="765" t="s">
        <v>645</v>
      </c>
      <c r="C59" s="770" t="s">
        <v>646</v>
      </c>
      <c r="D59" s="769">
        <v>943</v>
      </c>
    </row>
    <row r="60" spans="1:4" x14ac:dyDescent="0.2">
      <c r="A60" s="295"/>
      <c r="B60" s="765" t="s">
        <v>647</v>
      </c>
      <c r="C60" s="770" t="s">
        <v>646</v>
      </c>
      <c r="D60" s="769">
        <v>943</v>
      </c>
    </row>
    <row r="61" spans="1:4" x14ac:dyDescent="0.2">
      <c r="A61" s="295"/>
      <c r="B61" s="765" t="s">
        <v>648</v>
      </c>
      <c r="C61" s="774" t="s">
        <v>649</v>
      </c>
      <c r="D61" s="767">
        <v>3438.5</v>
      </c>
    </row>
    <row r="62" spans="1:4" x14ac:dyDescent="0.2">
      <c r="A62" s="295"/>
      <c r="B62" s="765" t="s">
        <v>650</v>
      </c>
      <c r="C62" s="774" t="s">
        <v>651</v>
      </c>
      <c r="D62" s="767">
        <v>9878.5</v>
      </c>
    </row>
    <row r="63" spans="1:4" x14ac:dyDescent="0.2">
      <c r="A63" s="295"/>
      <c r="B63" s="765" t="s">
        <v>652</v>
      </c>
      <c r="C63" s="772" t="s">
        <v>629</v>
      </c>
      <c r="D63" s="767">
        <v>11300</v>
      </c>
    </row>
    <row r="64" spans="1:4" x14ac:dyDescent="0.2">
      <c r="A64" s="295"/>
      <c r="B64" s="765" t="s">
        <v>653</v>
      </c>
      <c r="C64" s="772" t="s">
        <v>654</v>
      </c>
      <c r="D64" s="767">
        <v>943</v>
      </c>
    </row>
    <row r="65" spans="1:4" x14ac:dyDescent="0.2">
      <c r="A65" s="295"/>
      <c r="B65" s="765" t="s">
        <v>655</v>
      </c>
      <c r="C65" s="775" t="s">
        <v>656</v>
      </c>
      <c r="D65" s="773">
        <v>5175</v>
      </c>
    </row>
    <row r="66" spans="1:4" x14ac:dyDescent="0.2">
      <c r="A66" s="295"/>
      <c r="B66" s="765" t="s">
        <v>657</v>
      </c>
      <c r="C66" s="775" t="s">
        <v>658</v>
      </c>
      <c r="D66" s="773">
        <v>9442.42</v>
      </c>
    </row>
    <row r="67" spans="1:4" x14ac:dyDescent="0.2">
      <c r="A67" s="295"/>
      <c r="B67" s="765" t="s">
        <v>659</v>
      </c>
      <c r="C67" s="775" t="s">
        <v>660</v>
      </c>
      <c r="D67" s="773">
        <v>3306.02</v>
      </c>
    </row>
    <row r="68" spans="1:4" x14ac:dyDescent="0.2">
      <c r="A68" s="295"/>
      <c r="B68" s="765" t="s">
        <v>661</v>
      </c>
      <c r="C68" s="768" t="s">
        <v>662</v>
      </c>
      <c r="D68" s="769">
        <v>4025</v>
      </c>
    </row>
    <row r="69" spans="1:4" x14ac:dyDescent="0.2">
      <c r="A69" s="295"/>
      <c r="B69" s="765" t="s">
        <v>663</v>
      </c>
      <c r="C69" s="775" t="s">
        <v>664</v>
      </c>
      <c r="D69" s="773">
        <v>3783.5</v>
      </c>
    </row>
    <row r="70" spans="1:4" x14ac:dyDescent="0.2">
      <c r="A70" s="295"/>
      <c r="B70" s="765" t="s">
        <v>665</v>
      </c>
      <c r="C70" s="768" t="s">
        <v>666</v>
      </c>
      <c r="D70" s="767">
        <v>4582</v>
      </c>
    </row>
    <row r="71" spans="1:4" x14ac:dyDescent="0.2">
      <c r="A71" s="295"/>
      <c r="B71" s="765" t="s">
        <v>667</v>
      </c>
      <c r="C71" s="768" t="s">
        <v>668</v>
      </c>
      <c r="D71" s="767">
        <v>1943.5</v>
      </c>
    </row>
    <row r="72" spans="1:4" x14ac:dyDescent="0.2">
      <c r="A72" s="295"/>
      <c r="B72" s="765" t="s">
        <v>669</v>
      </c>
      <c r="C72" s="774" t="s">
        <v>670</v>
      </c>
      <c r="D72" s="767">
        <v>1485</v>
      </c>
    </row>
    <row r="73" spans="1:4" x14ac:dyDescent="0.2">
      <c r="A73" s="295"/>
      <c r="B73" s="765" t="s">
        <v>671</v>
      </c>
      <c r="C73" s="774" t="s">
        <v>672</v>
      </c>
      <c r="D73" s="767">
        <v>2748.5</v>
      </c>
    </row>
    <row r="74" spans="1:4" x14ac:dyDescent="0.2">
      <c r="A74" s="295"/>
      <c r="B74" s="765" t="s">
        <v>673</v>
      </c>
      <c r="C74" s="772" t="s">
        <v>629</v>
      </c>
      <c r="D74" s="767">
        <v>7055.58</v>
      </c>
    </row>
    <row r="75" spans="1:4" x14ac:dyDescent="0.2">
      <c r="A75" s="295"/>
      <c r="B75" s="765" t="s">
        <v>674</v>
      </c>
      <c r="C75" s="772" t="s">
        <v>675</v>
      </c>
      <c r="D75" s="767">
        <v>2250.15</v>
      </c>
    </row>
    <row r="76" spans="1:4" x14ac:dyDescent="0.2">
      <c r="A76" s="295"/>
      <c r="B76" s="765" t="s">
        <v>676</v>
      </c>
      <c r="C76" s="772" t="s">
        <v>677</v>
      </c>
      <c r="D76" s="767">
        <v>1943.5</v>
      </c>
    </row>
    <row r="77" spans="1:4" x14ac:dyDescent="0.2">
      <c r="A77" s="295"/>
      <c r="B77" s="765" t="s">
        <v>678</v>
      </c>
      <c r="C77" s="772" t="s">
        <v>677</v>
      </c>
      <c r="D77" s="769">
        <v>1943.5</v>
      </c>
    </row>
    <row r="78" spans="1:4" x14ac:dyDescent="0.2">
      <c r="A78" s="295"/>
      <c r="B78" s="765" t="s">
        <v>679</v>
      </c>
      <c r="C78" s="774" t="s">
        <v>680</v>
      </c>
      <c r="D78" s="769">
        <v>3461.5</v>
      </c>
    </row>
    <row r="79" spans="1:4" x14ac:dyDescent="0.2">
      <c r="A79" s="295"/>
      <c r="B79" s="765" t="s">
        <v>681</v>
      </c>
      <c r="C79" s="772" t="s">
        <v>682</v>
      </c>
      <c r="D79" s="767">
        <v>1483.5</v>
      </c>
    </row>
    <row r="80" spans="1:4" x14ac:dyDescent="0.2">
      <c r="A80" s="295"/>
      <c r="B80" s="765" t="s">
        <v>683</v>
      </c>
      <c r="C80" s="772" t="s">
        <v>684</v>
      </c>
      <c r="D80" s="767">
        <v>2127.5</v>
      </c>
    </row>
    <row r="81" spans="1:4" x14ac:dyDescent="0.2">
      <c r="A81" s="295"/>
      <c r="B81" s="765" t="s">
        <v>685</v>
      </c>
      <c r="C81" s="774" t="s">
        <v>686</v>
      </c>
      <c r="D81" s="769">
        <v>16164.6</v>
      </c>
    </row>
    <row r="82" spans="1:4" x14ac:dyDescent="0.2">
      <c r="A82" s="295"/>
      <c r="B82" s="765" t="s">
        <v>687</v>
      </c>
      <c r="C82" s="768" t="s">
        <v>688</v>
      </c>
      <c r="D82" s="769">
        <v>4784</v>
      </c>
    </row>
    <row r="83" spans="1:4" x14ac:dyDescent="0.2">
      <c r="A83" s="295"/>
      <c r="B83" s="765" t="s">
        <v>689</v>
      </c>
      <c r="C83" s="768" t="s">
        <v>690</v>
      </c>
      <c r="D83" s="769">
        <v>3507.5</v>
      </c>
    </row>
    <row r="84" spans="1:4" x14ac:dyDescent="0.2">
      <c r="A84" s="295"/>
      <c r="B84" s="765" t="s">
        <v>691</v>
      </c>
      <c r="C84" s="768" t="s">
        <v>692</v>
      </c>
      <c r="D84" s="769">
        <v>3093.5</v>
      </c>
    </row>
    <row r="85" spans="1:4" x14ac:dyDescent="0.2">
      <c r="A85" s="295"/>
      <c r="B85" s="765" t="s">
        <v>693</v>
      </c>
      <c r="C85" s="772" t="s">
        <v>694</v>
      </c>
      <c r="D85" s="769">
        <v>4141.2</v>
      </c>
    </row>
    <row r="86" spans="1:4" x14ac:dyDescent="0.2">
      <c r="A86" s="295"/>
      <c r="B86" s="765" t="s">
        <v>695</v>
      </c>
      <c r="C86" s="772" t="s">
        <v>696</v>
      </c>
      <c r="D86" s="769">
        <v>1725</v>
      </c>
    </row>
    <row r="87" spans="1:4" ht="22.5" x14ac:dyDescent="0.2">
      <c r="A87" s="295"/>
      <c r="B87" s="765" t="s">
        <v>697</v>
      </c>
      <c r="C87" s="776" t="s">
        <v>698</v>
      </c>
      <c r="D87" s="769">
        <v>10804.24</v>
      </c>
    </row>
    <row r="88" spans="1:4" x14ac:dyDescent="0.2">
      <c r="A88" s="295"/>
      <c r="B88" s="765" t="s">
        <v>699</v>
      </c>
      <c r="C88" s="772" t="s">
        <v>700</v>
      </c>
      <c r="D88" s="769">
        <v>4095.96</v>
      </c>
    </row>
    <row r="89" spans="1:4" x14ac:dyDescent="0.2">
      <c r="A89" s="295"/>
      <c r="B89" s="765" t="s">
        <v>701</v>
      </c>
      <c r="C89" s="772" t="s">
        <v>702</v>
      </c>
      <c r="D89" s="769">
        <v>4598.99</v>
      </c>
    </row>
    <row r="90" spans="1:4" x14ac:dyDescent="0.2">
      <c r="A90" s="295"/>
      <c r="B90" s="765" t="s">
        <v>703</v>
      </c>
      <c r="C90" s="772" t="s">
        <v>704</v>
      </c>
      <c r="D90" s="769">
        <v>2868.99</v>
      </c>
    </row>
    <row r="91" spans="1:4" x14ac:dyDescent="0.2">
      <c r="A91" s="295"/>
      <c r="B91" s="765" t="s">
        <v>705</v>
      </c>
      <c r="C91" s="772" t="s">
        <v>706</v>
      </c>
      <c r="D91" s="769">
        <v>2900</v>
      </c>
    </row>
    <row r="92" spans="1:4" x14ac:dyDescent="0.2">
      <c r="A92" s="295"/>
      <c r="B92" s="765" t="s">
        <v>707</v>
      </c>
      <c r="C92" s="772" t="s">
        <v>706</v>
      </c>
      <c r="D92" s="769">
        <v>2900</v>
      </c>
    </row>
    <row r="93" spans="1:4" x14ac:dyDescent="0.2">
      <c r="A93" s="295"/>
      <c r="B93" s="765" t="s">
        <v>708</v>
      </c>
      <c r="C93" s="772" t="s">
        <v>709</v>
      </c>
      <c r="D93" s="769">
        <v>8742.66</v>
      </c>
    </row>
    <row r="94" spans="1:4" x14ac:dyDescent="0.2">
      <c r="A94" s="295"/>
      <c r="B94" s="765" t="s">
        <v>710</v>
      </c>
      <c r="C94" s="775" t="s">
        <v>629</v>
      </c>
      <c r="D94" s="777">
        <v>11300</v>
      </c>
    </row>
    <row r="95" spans="1:4" x14ac:dyDescent="0.2">
      <c r="A95" s="295"/>
      <c r="B95" s="765" t="s">
        <v>711</v>
      </c>
      <c r="C95" s="778" t="s">
        <v>712</v>
      </c>
      <c r="D95" s="777">
        <v>6739</v>
      </c>
    </row>
    <row r="96" spans="1:4" x14ac:dyDescent="0.2">
      <c r="A96" s="295"/>
      <c r="B96" s="765" t="s">
        <v>713</v>
      </c>
      <c r="C96" s="768" t="s">
        <v>714</v>
      </c>
      <c r="D96" s="777">
        <v>4350</v>
      </c>
    </row>
    <row r="97" spans="1:4" x14ac:dyDescent="0.2">
      <c r="A97" s="295"/>
      <c r="B97" s="765" t="s">
        <v>715</v>
      </c>
      <c r="C97" s="772" t="s">
        <v>716</v>
      </c>
      <c r="D97" s="769">
        <v>1920.5</v>
      </c>
    </row>
    <row r="98" spans="1:4" x14ac:dyDescent="0.2">
      <c r="A98" s="295"/>
      <c r="B98" s="765" t="s">
        <v>717</v>
      </c>
      <c r="C98" s="770" t="s">
        <v>718</v>
      </c>
      <c r="D98" s="769">
        <v>2146</v>
      </c>
    </row>
    <row r="99" spans="1:4" x14ac:dyDescent="0.2">
      <c r="A99" s="295"/>
      <c r="B99" s="765" t="s">
        <v>719</v>
      </c>
      <c r="C99" s="776" t="s">
        <v>720</v>
      </c>
      <c r="D99" s="769">
        <v>5514.64</v>
      </c>
    </row>
    <row r="100" spans="1:4" x14ac:dyDescent="0.2">
      <c r="A100" s="295"/>
      <c r="B100" s="765" t="s">
        <v>721</v>
      </c>
      <c r="C100" s="768" t="s">
        <v>714</v>
      </c>
      <c r="D100" s="777">
        <v>4350</v>
      </c>
    </row>
    <row r="101" spans="1:4" x14ac:dyDescent="0.2">
      <c r="A101" s="295"/>
      <c r="B101" s="765" t="s">
        <v>722</v>
      </c>
      <c r="C101" s="770" t="s">
        <v>718</v>
      </c>
      <c r="D101" s="769">
        <v>2146</v>
      </c>
    </row>
    <row r="102" spans="1:4" x14ac:dyDescent="0.2">
      <c r="A102" s="295"/>
      <c r="B102" s="765" t="s">
        <v>723</v>
      </c>
      <c r="C102" s="776" t="s">
        <v>720</v>
      </c>
      <c r="D102" s="769">
        <v>5514.64</v>
      </c>
    </row>
    <row r="103" spans="1:4" x14ac:dyDescent="0.2">
      <c r="A103" s="295"/>
      <c r="B103" s="765" t="s">
        <v>724</v>
      </c>
      <c r="C103" s="772" t="s">
        <v>602</v>
      </c>
      <c r="D103" s="767">
        <v>2100.0059999999999</v>
      </c>
    </row>
    <row r="104" spans="1:4" x14ac:dyDescent="0.2">
      <c r="A104" s="295"/>
      <c r="B104" s="765" t="s">
        <v>725</v>
      </c>
      <c r="C104" s="772" t="s">
        <v>726</v>
      </c>
      <c r="D104" s="769">
        <v>5858.9880000000003</v>
      </c>
    </row>
    <row r="105" spans="1:4" x14ac:dyDescent="0.2">
      <c r="A105" s="295"/>
      <c r="B105" s="765" t="s">
        <v>727</v>
      </c>
      <c r="C105" s="770" t="s">
        <v>718</v>
      </c>
      <c r="D105" s="769">
        <v>2146</v>
      </c>
    </row>
    <row r="106" spans="1:4" x14ac:dyDescent="0.2">
      <c r="A106" s="295"/>
      <c r="B106" s="765" t="s">
        <v>728</v>
      </c>
      <c r="C106" s="772" t="s">
        <v>729</v>
      </c>
      <c r="D106" s="779">
        <v>1955</v>
      </c>
    </row>
    <row r="107" spans="1:4" x14ac:dyDescent="0.2">
      <c r="A107" s="295"/>
      <c r="B107" s="765" t="s">
        <v>730</v>
      </c>
      <c r="C107" s="770" t="s">
        <v>718</v>
      </c>
      <c r="D107" s="769">
        <v>2146</v>
      </c>
    </row>
    <row r="108" spans="1:4" x14ac:dyDescent="0.2">
      <c r="A108" s="295"/>
      <c r="B108" s="765" t="s">
        <v>731</v>
      </c>
      <c r="C108" s="772" t="s">
        <v>732</v>
      </c>
      <c r="D108" s="769">
        <v>15660</v>
      </c>
    </row>
    <row r="109" spans="1:4" x14ac:dyDescent="0.2">
      <c r="A109" s="295"/>
      <c r="B109" s="765" t="s">
        <v>733</v>
      </c>
      <c r="C109" s="772" t="s">
        <v>712</v>
      </c>
      <c r="D109" s="769">
        <v>4594.25</v>
      </c>
    </row>
    <row r="110" spans="1:4" x14ac:dyDescent="0.2">
      <c r="A110" s="295"/>
      <c r="B110" s="765" t="s">
        <v>734</v>
      </c>
      <c r="C110" s="770" t="s">
        <v>735</v>
      </c>
      <c r="D110" s="769">
        <v>9107.9599999999991</v>
      </c>
    </row>
    <row r="111" spans="1:4" x14ac:dyDescent="0.2">
      <c r="A111" s="295"/>
      <c r="B111" s="765" t="s">
        <v>736</v>
      </c>
      <c r="C111" s="770" t="s">
        <v>718</v>
      </c>
      <c r="D111" s="769">
        <v>2146</v>
      </c>
    </row>
    <row r="112" spans="1:4" x14ac:dyDescent="0.2">
      <c r="A112" s="295"/>
      <c r="B112" s="765" t="s">
        <v>737</v>
      </c>
      <c r="C112" s="770" t="s">
        <v>718</v>
      </c>
      <c r="D112" s="769">
        <v>2146</v>
      </c>
    </row>
    <row r="113" spans="1:4" x14ac:dyDescent="0.2">
      <c r="A113" s="295"/>
      <c r="B113" s="765" t="s">
        <v>738</v>
      </c>
      <c r="C113" s="768" t="s">
        <v>739</v>
      </c>
      <c r="D113" s="769">
        <v>2100.0059999999999</v>
      </c>
    </row>
    <row r="114" spans="1:4" x14ac:dyDescent="0.2">
      <c r="A114" s="295"/>
      <c r="B114" s="765" t="s">
        <v>740</v>
      </c>
      <c r="C114" s="768" t="s">
        <v>741</v>
      </c>
      <c r="D114" s="769">
        <v>4358.5</v>
      </c>
    </row>
    <row r="115" spans="1:4" x14ac:dyDescent="0.2">
      <c r="A115" s="295"/>
      <c r="B115" s="765" t="s">
        <v>742</v>
      </c>
      <c r="C115" s="770" t="s">
        <v>718</v>
      </c>
      <c r="D115" s="769">
        <v>2146</v>
      </c>
    </row>
    <row r="116" spans="1:4" x14ac:dyDescent="0.2">
      <c r="A116" s="295"/>
      <c r="B116" s="765" t="s">
        <v>743</v>
      </c>
      <c r="C116" s="770" t="s">
        <v>718</v>
      </c>
      <c r="D116" s="769">
        <v>2146</v>
      </c>
    </row>
    <row r="117" spans="1:4" x14ac:dyDescent="0.2">
      <c r="A117" s="295"/>
      <c r="B117" s="765" t="s">
        <v>744</v>
      </c>
      <c r="C117" s="768" t="s">
        <v>745</v>
      </c>
      <c r="D117" s="769">
        <v>2173.5</v>
      </c>
    </row>
    <row r="118" spans="1:4" x14ac:dyDescent="0.2">
      <c r="A118" s="295"/>
      <c r="B118" s="765" t="s">
        <v>746</v>
      </c>
      <c r="C118" s="768" t="s">
        <v>714</v>
      </c>
      <c r="D118" s="769">
        <v>4350</v>
      </c>
    </row>
    <row r="119" spans="1:4" x14ac:dyDescent="0.2">
      <c r="A119" s="295"/>
      <c r="B119" s="765" t="s">
        <v>747</v>
      </c>
      <c r="C119" s="768" t="s">
        <v>748</v>
      </c>
      <c r="D119" s="769">
        <v>733</v>
      </c>
    </row>
    <row r="120" spans="1:4" x14ac:dyDescent="0.2">
      <c r="A120" s="295"/>
      <c r="B120" s="765" t="s">
        <v>749</v>
      </c>
      <c r="C120" s="768" t="s">
        <v>748</v>
      </c>
      <c r="D120" s="769">
        <v>733</v>
      </c>
    </row>
    <row r="121" spans="1:4" x14ac:dyDescent="0.2">
      <c r="A121" s="295"/>
      <c r="B121" s="765" t="s">
        <v>750</v>
      </c>
      <c r="C121" s="768" t="s">
        <v>751</v>
      </c>
      <c r="D121" s="769">
        <v>1455.9970000000001</v>
      </c>
    </row>
    <row r="122" spans="1:4" x14ac:dyDescent="0.2">
      <c r="A122" s="295"/>
      <c r="B122" s="765" t="s">
        <v>752</v>
      </c>
      <c r="C122" s="768" t="s">
        <v>753</v>
      </c>
      <c r="D122" s="769">
        <v>2262</v>
      </c>
    </row>
    <row r="123" spans="1:4" x14ac:dyDescent="0.2">
      <c r="A123" s="295"/>
      <c r="B123" s="765" t="s">
        <v>754</v>
      </c>
      <c r="C123" s="768" t="s">
        <v>629</v>
      </c>
      <c r="D123" s="769">
        <v>15805</v>
      </c>
    </row>
    <row r="124" spans="1:4" x14ac:dyDescent="0.2">
      <c r="A124" s="295"/>
      <c r="B124" s="765" t="s">
        <v>755</v>
      </c>
      <c r="C124" s="768" t="s">
        <v>756</v>
      </c>
      <c r="D124" s="769">
        <v>7250</v>
      </c>
    </row>
    <row r="125" spans="1:4" x14ac:dyDescent="0.2">
      <c r="A125" s="295"/>
      <c r="B125" s="765" t="s">
        <v>757</v>
      </c>
      <c r="C125" s="770" t="s">
        <v>758</v>
      </c>
      <c r="D125" s="769">
        <v>16820</v>
      </c>
    </row>
    <row r="126" spans="1:4" x14ac:dyDescent="0.2">
      <c r="A126" s="295"/>
      <c r="B126" s="765" t="s">
        <v>759</v>
      </c>
      <c r="C126" s="768" t="s">
        <v>629</v>
      </c>
      <c r="D126" s="769">
        <v>14315.2</v>
      </c>
    </row>
    <row r="127" spans="1:4" x14ac:dyDescent="0.2">
      <c r="A127" s="295"/>
      <c r="B127" s="765" t="s">
        <v>760</v>
      </c>
      <c r="C127" s="768" t="s">
        <v>714</v>
      </c>
      <c r="D127" s="769">
        <v>4350</v>
      </c>
    </row>
    <row r="128" spans="1:4" x14ac:dyDescent="0.2">
      <c r="A128" s="295"/>
      <c r="B128" s="765" t="s">
        <v>761</v>
      </c>
      <c r="C128" s="768" t="s">
        <v>762</v>
      </c>
      <c r="D128" s="769">
        <v>2748.5</v>
      </c>
    </row>
    <row r="129" spans="1:4" x14ac:dyDescent="0.2">
      <c r="A129" s="295"/>
      <c r="B129" s="765" t="s">
        <v>763</v>
      </c>
      <c r="C129" s="770" t="s">
        <v>718</v>
      </c>
      <c r="D129" s="769">
        <v>2146</v>
      </c>
    </row>
    <row r="130" spans="1:4" x14ac:dyDescent="0.2">
      <c r="A130" s="295"/>
      <c r="B130" s="765" t="s">
        <v>764</v>
      </c>
      <c r="C130" s="768" t="s">
        <v>748</v>
      </c>
      <c r="D130" s="769">
        <v>733</v>
      </c>
    </row>
    <row r="131" spans="1:4" x14ac:dyDescent="0.2">
      <c r="A131" s="295"/>
      <c r="B131" s="765" t="s">
        <v>765</v>
      </c>
      <c r="C131" s="768" t="s">
        <v>716</v>
      </c>
      <c r="D131" s="769">
        <v>2156.25</v>
      </c>
    </row>
    <row r="132" spans="1:4" x14ac:dyDescent="0.2">
      <c r="A132" s="295"/>
      <c r="B132" s="765" t="s">
        <v>766</v>
      </c>
      <c r="C132" s="768" t="s">
        <v>767</v>
      </c>
      <c r="D132" s="769">
        <v>3422</v>
      </c>
    </row>
    <row r="133" spans="1:4" x14ac:dyDescent="0.2">
      <c r="A133" s="295"/>
      <c r="B133" s="765" t="s">
        <v>768</v>
      </c>
      <c r="C133" s="770" t="s">
        <v>718</v>
      </c>
      <c r="D133" s="769">
        <v>2146</v>
      </c>
    </row>
    <row r="134" spans="1:4" x14ac:dyDescent="0.2">
      <c r="A134" s="295"/>
      <c r="B134" s="765" t="s">
        <v>769</v>
      </c>
      <c r="C134" s="768" t="s">
        <v>714</v>
      </c>
      <c r="D134" s="769">
        <v>4350</v>
      </c>
    </row>
    <row r="135" spans="1:4" x14ac:dyDescent="0.2">
      <c r="A135" s="295"/>
      <c r="B135" s="765" t="s">
        <v>770</v>
      </c>
      <c r="C135" s="768" t="s">
        <v>751</v>
      </c>
      <c r="D135" s="769">
        <v>1943.5</v>
      </c>
    </row>
    <row r="136" spans="1:4" x14ac:dyDescent="0.2">
      <c r="A136" s="295"/>
      <c r="B136" s="765" t="s">
        <v>771</v>
      </c>
      <c r="C136" s="768" t="s">
        <v>629</v>
      </c>
      <c r="D136" s="769">
        <v>7585</v>
      </c>
    </row>
    <row r="137" spans="1:4" x14ac:dyDescent="0.2">
      <c r="A137" s="295"/>
      <c r="B137" s="765" t="s">
        <v>772</v>
      </c>
      <c r="C137" s="768" t="s">
        <v>660</v>
      </c>
      <c r="D137" s="767">
        <v>1655</v>
      </c>
    </row>
    <row r="138" spans="1:4" x14ac:dyDescent="0.2">
      <c r="A138" s="295"/>
      <c r="B138" s="765" t="s">
        <v>773</v>
      </c>
      <c r="C138" s="768" t="s">
        <v>774</v>
      </c>
      <c r="D138" s="767">
        <v>475.2</v>
      </c>
    </row>
    <row r="139" spans="1:4" x14ac:dyDescent="0.2">
      <c r="A139" s="295"/>
      <c r="B139" s="765" t="s">
        <v>775</v>
      </c>
      <c r="C139" s="768" t="s">
        <v>776</v>
      </c>
      <c r="D139" s="767">
        <v>2238.8000000000002</v>
      </c>
    </row>
    <row r="140" spans="1:4" x14ac:dyDescent="0.2">
      <c r="A140" s="295"/>
      <c r="B140" s="765" t="s">
        <v>777</v>
      </c>
      <c r="C140" s="768" t="s">
        <v>690</v>
      </c>
      <c r="D140" s="767">
        <v>2863.5</v>
      </c>
    </row>
    <row r="141" spans="1:4" x14ac:dyDescent="0.2">
      <c r="A141" s="295"/>
      <c r="B141" s="765" t="s">
        <v>778</v>
      </c>
      <c r="C141" s="770" t="s">
        <v>718</v>
      </c>
      <c r="D141" s="767">
        <v>2146</v>
      </c>
    </row>
    <row r="142" spans="1:4" x14ac:dyDescent="0.2">
      <c r="A142" s="295"/>
      <c r="B142" s="765" t="s">
        <v>779</v>
      </c>
      <c r="C142" s="768" t="s">
        <v>780</v>
      </c>
      <c r="D142" s="767">
        <v>2990</v>
      </c>
    </row>
    <row r="143" spans="1:4" x14ac:dyDescent="0.2">
      <c r="A143" s="295"/>
      <c r="B143" s="765" t="s">
        <v>781</v>
      </c>
      <c r="C143" s="770" t="s">
        <v>782</v>
      </c>
      <c r="D143" s="769">
        <v>979</v>
      </c>
    </row>
    <row r="144" spans="1:4" x14ac:dyDescent="0.2">
      <c r="A144" s="295"/>
      <c r="B144" s="765" t="s">
        <v>783</v>
      </c>
      <c r="C144" s="770" t="s">
        <v>718</v>
      </c>
      <c r="D144" s="767">
        <v>2146</v>
      </c>
    </row>
    <row r="145" spans="1:4" x14ac:dyDescent="0.2">
      <c r="A145" s="295"/>
      <c r="B145" s="765" t="s">
        <v>784</v>
      </c>
      <c r="C145" s="768" t="s">
        <v>629</v>
      </c>
      <c r="D145" s="777">
        <v>13386</v>
      </c>
    </row>
    <row r="146" spans="1:4" x14ac:dyDescent="0.2">
      <c r="A146" s="295"/>
      <c r="B146" s="765" t="s">
        <v>785</v>
      </c>
      <c r="C146" s="778" t="s">
        <v>712</v>
      </c>
      <c r="D146" s="777">
        <v>1552.5</v>
      </c>
    </row>
    <row r="147" spans="1:4" x14ac:dyDescent="0.2">
      <c r="A147" s="295"/>
      <c r="B147" s="765" t="s">
        <v>786</v>
      </c>
      <c r="C147" s="778" t="s">
        <v>787</v>
      </c>
      <c r="D147" s="777">
        <v>1399</v>
      </c>
    </row>
    <row r="148" spans="1:4" x14ac:dyDescent="0.2">
      <c r="A148" s="295"/>
      <c r="B148" s="765" t="s">
        <v>788</v>
      </c>
      <c r="C148" s="768" t="s">
        <v>789</v>
      </c>
      <c r="D148" s="767">
        <v>563.5</v>
      </c>
    </row>
    <row r="149" spans="1:4" x14ac:dyDescent="0.2">
      <c r="A149" s="295"/>
      <c r="B149" s="765" t="s">
        <v>790</v>
      </c>
      <c r="C149" s="770" t="s">
        <v>718</v>
      </c>
      <c r="D149" s="767">
        <v>2146</v>
      </c>
    </row>
    <row r="150" spans="1:4" x14ac:dyDescent="0.2">
      <c r="A150" s="295"/>
      <c r="B150" s="765" t="s">
        <v>791</v>
      </c>
      <c r="C150" s="768" t="s">
        <v>629</v>
      </c>
      <c r="D150" s="779">
        <v>13386</v>
      </c>
    </row>
    <row r="151" spans="1:4" x14ac:dyDescent="0.2">
      <c r="A151" s="295"/>
      <c r="B151" s="765" t="s">
        <v>792</v>
      </c>
      <c r="C151" s="775" t="s">
        <v>793</v>
      </c>
      <c r="D151" s="773">
        <v>7830</v>
      </c>
    </row>
    <row r="152" spans="1:4" x14ac:dyDescent="0.2">
      <c r="A152" s="295"/>
      <c r="B152" s="765" t="s">
        <v>794</v>
      </c>
      <c r="C152" s="770" t="s">
        <v>795</v>
      </c>
      <c r="D152" s="769">
        <v>4485</v>
      </c>
    </row>
    <row r="153" spans="1:4" x14ac:dyDescent="0.2">
      <c r="A153" s="295"/>
      <c r="B153" s="765" t="s">
        <v>796</v>
      </c>
      <c r="C153" s="770" t="s">
        <v>797</v>
      </c>
      <c r="D153" s="769">
        <v>3654</v>
      </c>
    </row>
    <row r="154" spans="1:4" x14ac:dyDescent="0.2">
      <c r="A154" s="295"/>
      <c r="B154" s="765" t="s">
        <v>798</v>
      </c>
      <c r="C154" s="776" t="s">
        <v>799</v>
      </c>
      <c r="D154" s="769">
        <v>1218</v>
      </c>
    </row>
    <row r="155" spans="1:4" x14ac:dyDescent="0.2">
      <c r="A155" s="295"/>
      <c r="B155" s="765" t="s">
        <v>800</v>
      </c>
      <c r="C155" s="770" t="s">
        <v>718</v>
      </c>
      <c r="D155" s="769">
        <v>2146</v>
      </c>
    </row>
    <row r="156" spans="1:4" x14ac:dyDescent="0.2">
      <c r="A156" s="295"/>
      <c r="B156" s="765" t="s">
        <v>801</v>
      </c>
      <c r="C156" s="770" t="s">
        <v>802</v>
      </c>
      <c r="D156" s="767">
        <v>563.5</v>
      </c>
    </row>
    <row r="157" spans="1:4" x14ac:dyDescent="0.2">
      <c r="A157" s="295"/>
      <c r="B157" s="765" t="s">
        <v>803</v>
      </c>
      <c r="C157" s="770" t="s">
        <v>735</v>
      </c>
      <c r="D157" s="769">
        <v>9107.9599999999991</v>
      </c>
    </row>
    <row r="158" spans="1:4" x14ac:dyDescent="0.2">
      <c r="A158" s="295"/>
      <c r="B158" s="765" t="s">
        <v>804</v>
      </c>
      <c r="C158" s="768" t="s">
        <v>626</v>
      </c>
      <c r="D158" s="769">
        <v>3622.5</v>
      </c>
    </row>
    <row r="159" spans="1:4" x14ac:dyDescent="0.2">
      <c r="A159" s="295"/>
      <c r="B159" s="765" t="s">
        <v>805</v>
      </c>
      <c r="C159" s="770" t="s">
        <v>690</v>
      </c>
      <c r="D159" s="769">
        <v>2863.5</v>
      </c>
    </row>
    <row r="160" spans="1:4" x14ac:dyDescent="0.2">
      <c r="A160" s="295"/>
      <c r="B160" s="765" t="s">
        <v>806</v>
      </c>
      <c r="C160" s="770" t="s">
        <v>718</v>
      </c>
      <c r="D160" s="769">
        <v>2146</v>
      </c>
    </row>
    <row r="161" spans="1:4" x14ac:dyDescent="0.2">
      <c r="A161" s="295"/>
      <c r="B161" s="765" t="s">
        <v>807</v>
      </c>
      <c r="C161" s="770" t="s">
        <v>735</v>
      </c>
      <c r="D161" s="769">
        <v>9107.9599999999991</v>
      </c>
    </row>
    <row r="162" spans="1:4" x14ac:dyDescent="0.2">
      <c r="A162" s="295"/>
      <c r="B162" s="765" t="s">
        <v>808</v>
      </c>
      <c r="C162" s="770" t="s">
        <v>690</v>
      </c>
      <c r="D162" s="769">
        <v>2863.5</v>
      </c>
    </row>
    <row r="163" spans="1:4" x14ac:dyDescent="0.2">
      <c r="A163" s="295"/>
      <c r="B163" s="765" t="s">
        <v>809</v>
      </c>
      <c r="C163" s="770" t="s">
        <v>718</v>
      </c>
      <c r="D163" s="769">
        <v>2146</v>
      </c>
    </row>
    <row r="164" spans="1:4" x14ac:dyDescent="0.2">
      <c r="A164" s="295"/>
      <c r="B164" s="765" t="s">
        <v>810</v>
      </c>
      <c r="C164" s="770" t="s">
        <v>735</v>
      </c>
      <c r="D164" s="769">
        <v>19244.240000000002</v>
      </c>
    </row>
    <row r="165" spans="1:4" x14ac:dyDescent="0.2">
      <c r="A165" s="295"/>
      <c r="B165" s="765" t="s">
        <v>811</v>
      </c>
      <c r="C165" s="770" t="s">
        <v>762</v>
      </c>
      <c r="D165" s="769">
        <v>1615.75</v>
      </c>
    </row>
    <row r="166" spans="1:4" x14ac:dyDescent="0.2">
      <c r="A166" s="295"/>
      <c r="B166" s="765" t="s">
        <v>812</v>
      </c>
      <c r="C166" s="770" t="s">
        <v>813</v>
      </c>
      <c r="D166" s="769">
        <v>2919.44</v>
      </c>
    </row>
    <row r="167" spans="1:4" x14ac:dyDescent="0.2">
      <c r="A167" s="295"/>
      <c r="B167" s="765" t="s">
        <v>814</v>
      </c>
      <c r="C167" s="770" t="s">
        <v>815</v>
      </c>
      <c r="D167" s="769">
        <v>1698</v>
      </c>
    </row>
    <row r="168" spans="1:4" x14ac:dyDescent="0.2">
      <c r="A168" s="295"/>
      <c r="B168" s="765" t="s">
        <v>816</v>
      </c>
      <c r="C168" s="770" t="s">
        <v>712</v>
      </c>
      <c r="D168" s="769">
        <v>6739</v>
      </c>
    </row>
    <row r="169" spans="1:4" x14ac:dyDescent="0.2">
      <c r="A169" s="295"/>
      <c r="B169" s="765" t="s">
        <v>817</v>
      </c>
      <c r="C169" s="770" t="s">
        <v>818</v>
      </c>
      <c r="D169" s="769">
        <v>1765.25</v>
      </c>
    </row>
    <row r="170" spans="1:4" x14ac:dyDescent="0.2">
      <c r="A170" s="295"/>
      <c r="B170" s="765" t="s">
        <v>819</v>
      </c>
      <c r="C170" s="768" t="s">
        <v>629</v>
      </c>
      <c r="D170" s="769">
        <v>7880</v>
      </c>
    </row>
    <row r="171" spans="1:4" x14ac:dyDescent="0.2">
      <c r="A171" s="295"/>
      <c r="B171" s="765" t="s">
        <v>820</v>
      </c>
      <c r="C171" s="762" t="s">
        <v>821</v>
      </c>
      <c r="D171" s="771">
        <v>619.85</v>
      </c>
    </row>
    <row r="172" spans="1:4" x14ac:dyDescent="0.2">
      <c r="A172" s="295"/>
      <c r="B172" s="765" t="s">
        <v>822</v>
      </c>
      <c r="C172" s="762" t="s">
        <v>821</v>
      </c>
      <c r="D172" s="763">
        <v>619.85</v>
      </c>
    </row>
    <row r="173" spans="1:4" x14ac:dyDescent="0.2">
      <c r="A173" s="295"/>
      <c r="B173" s="765" t="s">
        <v>823</v>
      </c>
      <c r="C173" s="762" t="s">
        <v>824</v>
      </c>
      <c r="D173" s="771">
        <v>281.75</v>
      </c>
    </row>
    <row r="174" spans="1:4" x14ac:dyDescent="0.2">
      <c r="A174" s="295"/>
      <c r="B174" s="765" t="s">
        <v>826</v>
      </c>
      <c r="C174" s="762" t="s">
        <v>827</v>
      </c>
      <c r="D174" s="771">
        <v>2099.0100000000002</v>
      </c>
    </row>
    <row r="175" spans="1:4" x14ac:dyDescent="0.2">
      <c r="A175" s="295"/>
      <c r="B175" s="765" t="s">
        <v>828</v>
      </c>
      <c r="C175" s="774" t="s">
        <v>690</v>
      </c>
      <c r="D175" s="769">
        <v>1895</v>
      </c>
    </row>
    <row r="176" spans="1:4" x14ac:dyDescent="0.2">
      <c r="A176" s="295"/>
      <c r="B176" s="765" t="s">
        <v>829</v>
      </c>
      <c r="C176" s="774" t="s">
        <v>688</v>
      </c>
      <c r="D176" s="769">
        <v>4253.92</v>
      </c>
    </row>
    <row r="177" spans="1:4" x14ac:dyDescent="0.2">
      <c r="A177" s="295"/>
      <c r="B177" s="765" t="s">
        <v>830</v>
      </c>
      <c r="C177" s="768" t="s">
        <v>831</v>
      </c>
      <c r="D177" s="769">
        <v>1455.9970000000001</v>
      </c>
    </row>
    <row r="178" spans="1:4" x14ac:dyDescent="0.2">
      <c r="A178" s="295"/>
      <c r="B178" s="765" t="s">
        <v>832</v>
      </c>
      <c r="C178" s="774" t="s">
        <v>833</v>
      </c>
      <c r="D178" s="767">
        <v>563.5</v>
      </c>
    </row>
    <row r="179" spans="1:4" x14ac:dyDescent="0.2">
      <c r="A179" s="295"/>
      <c r="B179" s="765" t="s">
        <v>834</v>
      </c>
      <c r="C179" s="775" t="s">
        <v>835</v>
      </c>
      <c r="D179" s="777">
        <v>1160</v>
      </c>
    </row>
    <row r="180" spans="1:4" x14ac:dyDescent="0.2">
      <c r="A180" s="295"/>
      <c r="B180" s="765" t="s">
        <v>836</v>
      </c>
      <c r="C180" s="775" t="s">
        <v>837</v>
      </c>
      <c r="D180" s="777">
        <v>3229.44</v>
      </c>
    </row>
    <row r="181" spans="1:4" x14ac:dyDescent="0.2">
      <c r="A181" s="295"/>
      <c r="B181" s="765" t="s">
        <v>838</v>
      </c>
      <c r="C181" s="775" t="s">
        <v>839</v>
      </c>
      <c r="D181" s="777">
        <v>5307.25</v>
      </c>
    </row>
    <row r="182" spans="1:4" x14ac:dyDescent="0.2">
      <c r="A182" s="295"/>
      <c r="B182" s="765" t="s">
        <v>840</v>
      </c>
      <c r="C182" s="768" t="s">
        <v>626</v>
      </c>
      <c r="D182" s="769">
        <v>3622.5</v>
      </c>
    </row>
    <row r="183" spans="1:4" x14ac:dyDescent="0.2">
      <c r="A183" s="295"/>
      <c r="B183" s="765" t="s">
        <v>841</v>
      </c>
      <c r="C183" s="772" t="s">
        <v>712</v>
      </c>
      <c r="D183" s="769">
        <v>2127.5</v>
      </c>
    </row>
    <row r="184" spans="1:4" x14ac:dyDescent="0.2">
      <c r="A184" s="295"/>
      <c r="B184" s="765" t="s">
        <v>842</v>
      </c>
      <c r="C184" s="768" t="s">
        <v>629</v>
      </c>
      <c r="D184" s="779">
        <v>13386</v>
      </c>
    </row>
    <row r="185" spans="1:4" x14ac:dyDescent="0.2">
      <c r="A185" s="295"/>
      <c r="B185" s="765" t="s">
        <v>843</v>
      </c>
      <c r="C185" s="780" t="s">
        <v>844</v>
      </c>
      <c r="D185" s="763">
        <v>1866.45</v>
      </c>
    </row>
    <row r="186" spans="1:4" x14ac:dyDescent="0.2">
      <c r="A186" s="295"/>
      <c r="B186" s="781" t="s">
        <v>845</v>
      </c>
      <c r="C186" s="780" t="s">
        <v>846</v>
      </c>
      <c r="D186" s="763">
        <v>13386</v>
      </c>
    </row>
    <row r="187" spans="1:4" x14ac:dyDescent="0.2">
      <c r="A187" s="295"/>
      <c r="B187" s="781" t="s">
        <v>847</v>
      </c>
      <c r="C187" s="780" t="s">
        <v>846</v>
      </c>
      <c r="D187" s="763">
        <v>13386</v>
      </c>
    </row>
    <row r="188" spans="1:4" x14ac:dyDescent="0.2">
      <c r="A188" s="295"/>
      <c r="B188" s="781" t="s">
        <v>848</v>
      </c>
      <c r="C188" s="780" t="s">
        <v>849</v>
      </c>
      <c r="D188" s="763">
        <v>1604.25</v>
      </c>
    </row>
    <row r="189" spans="1:4" x14ac:dyDescent="0.2">
      <c r="A189" s="295"/>
      <c r="B189" s="781" t="s">
        <v>850</v>
      </c>
      <c r="C189" s="780" t="s">
        <v>851</v>
      </c>
      <c r="D189" s="763">
        <v>5267</v>
      </c>
    </row>
    <row r="190" spans="1:4" x14ac:dyDescent="0.2">
      <c r="A190" s="295"/>
      <c r="B190" s="781" t="s">
        <v>852</v>
      </c>
      <c r="C190" s="782" t="s">
        <v>853</v>
      </c>
      <c r="D190" s="767">
        <v>2359</v>
      </c>
    </row>
    <row r="191" spans="1:4" x14ac:dyDescent="0.2">
      <c r="A191" s="295"/>
      <c r="B191" s="781" t="s">
        <v>854</v>
      </c>
      <c r="C191" s="782" t="s">
        <v>855</v>
      </c>
      <c r="D191" s="767">
        <v>7320</v>
      </c>
    </row>
    <row r="192" spans="1:4" x14ac:dyDescent="0.2">
      <c r="A192" s="295"/>
      <c r="B192" s="781" t="s">
        <v>856</v>
      </c>
      <c r="C192" s="783" t="s">
        <v>1874</v>
      </c>
      <c r="D192" s="763">
        <v>6670</v>
      </c>
    </row>
    <row r="193" spans="1:4" x14ac:dyDescent="0.2">
      <c r="A193" s="295"/>
      <c r="B193" s="781" t="s">
        <v>857</v>
      </c>
      <c r="C193" s="782" t="s">
        <v>858</v>
      </c>
      <c r="D193" s="763">
        <v>563.5</v>
      </c>
    </row>
    <row r="194" spans="1:4" x14ac:dyDescent="0.2">
      <c r="A194" s="295"/>
      <c r="B194" s="781" t="s">
        <v>859</v>
      </c>
      <c r="C194" s="782" t="s">
        <v>860</v>
      </c>
      <c r="D194" s="784">
        <v>563.5</v>
      </c>
    </row>
    <row r="195" spans="1:4" x14ac:dyDescent="0.2">
      <c r="A195" s="295"/>
      <c r="B195" s="781" t="s">
        <v>861</v>
      </c>
      <c r="C195" s="783" t="s">
        <v>862</v>
      </c>
      <c r="D195" s="785">
        <v>2221.4</v>
      </c>
    </row>
    <row r="196" spans="1:4" x14ac:dyDescent="0.2">
      <c r="A196" s="295"/>
      <c r="B196" s="781" t="s">
        <v>863</v>
      </c>
      <c r="C196" s="772" t="s">
        <v>864</v>
      </c>
      <c r="D196" s="767">
        <v>14122</v>
      </c>
    </row>
    <row r="197" spans="1:4" x14ac:dyDescent="0.2">
      <c r="A197" s="295"/>
      <c r="B197" s="781" t="s">
        <v>865</v>
      </c>
      <c r="C197" s="772" t="s">
        <v>858</v>
      </c>
      <c r="D197" s="784">
        <v>563.5</v>
      </c>
    </row>
    <row r="198" spans="1:4" x14ac:dyDescent="0.2">
      <c r="A198" s="295"/>
      <c r="B198" s="781" t="s">
        <v>866</v>
      </c>
      <c r="C198" s="772" t="s">
        <v>858</v>
      </c>
      <c r="D198" s="784">
        <v>563.5</v>
      </c>
    </row>
    <row r="199" spans="1:4" x14ac:dyDescent="0.2">
      <c r="A199" s="295"/>
      <c r="B199" s="781" t="s">
        <v>867</v>
      </c>
      <c r="C199" s="774" t="s">
        <v>868</v>
      </c>
      <c r="D199" s="769">
        <v>2748.5</v>
      </c>
    </row>
    <row r="200" spans="1:4" x14ac:dyDescent="0.2">
      <c r="A200" s="295"/>
      <c r="B200" s="781" t="s">
        <v>869</v>
      </c>
      <c r="C200" s="768" t="s">
        <v>629</v>
      </c>
      <c r="D200" s="769">
        <v>8676.7999999999993</v>
      </c>
    </row>
    <row r="201" spans="1:4" x14ac:dyDescent="0.2">
      <c r="A201" s="295"/>
      <c r="B201" s="781" t="s">
        <v>870</v>
      </c>
      <c r="C201" s="774" t="s">
        <v>871</v>
      </c>
      <c r="D201" s="767">
        <v>8780</v>
      </c>
    </row>
    <row r="202" spans="1:4" x14ac:dyDescent="0.2">
      <c r="A202" s="295"/>
      <c r="B202" s="781" t="s">
        <v>872</v>
      </c>
      <c r="C202" s="786" t="s">
        <v>873</v>
      </c>
      <c r="D202" s="787">
        <v>10138.16</v>
      </c>
    </row>
    <row r="203" spans="1:4" x14ac:dyDescent="0.2">
      <c r="A203" s="295"/>
      <c r="B203" s="781" t="s">
        <v>874</v>
      </c>
      <c r="C203" s="786" t="s">
        <v>875</v>
      </c>
      <c r="D203" s="787">
        <v>6786</v>
      </c>
    </row>
    <row r="204" spans="1:4" x14ac:dyDescent="0.2">
      <c r="A204" s="295"/>
      <c r="B204" s="781" t="s">
        <v>876</v>
      </c>
      <c r="C204" s="786" t="s">
        <v>877</v>
      </c>
      <c r="D204" s="787">
        <v>5092.3999999999996</v>
      </c>
    </row>
    <row r="205" spans="1:4" x14ac:dyDescent="0.2">
      <c r="A205" s="295"/>
      <c r="B205" s="781" t="s">
        <v>878</v>
      </c>
      <c r="C205" s="786" t="s">
        <v>879</v>
      </c>
      <c r="D205" s="787">
        <v>5208.3999999999996</v>
      </c>
    </row>
    <row r="206" spans="1:4" x14ac:dyDescent="0.2">
      <c r="A206" s="295"/>
      <c r="B206" s="781" t="s">
        <v>880</v>
      </c>
      <c r="C206" s="768" t="s">
        <v>881</v>
      </c>
      <c r="D206" s="767">
        <v>4197.5</v>
      </c>
    </row>
    <row r="207" spans="1:4" x14ac:dyDescent="0.2">
      <c r="A207" s="295"/>
      <c r="B207" s="781" t="s">
        <v>882</v>
      </c>
      <c r="C207" s="774" t="s">
        <v>883</v>
      </c>
      <c r="D207" s="769">
        <v>5048.5</v>
      </c>
    </row>
    <row r="208" spans="1:4" x14ac:dyDescent="0.2">
      <c r="A208" s="295"/>
      <c r="B208" s="781" t="s">
        <v>884</v>
      </c>
      <c r="C208" s="768" t="s">
        <v>881</v>
      </c>
      <c r="D208" s="767">
        <v>4197.5</v>
      </c>
    </row>
    <row r="209" spans="1:4" x14ac:dyDescent="0.2">
      <c r="A209" s="295"/>
      <c r="B209" s="781" t="s">
        <v>885</v>
      </c>
      <c r="C209" s="774" t="s">
        <v>762</v>
      </c>
      <c r="D209" s="769">
        <v>3967.5</v>
      </c>
    </row>
    <row r="210" spans="1:4" x14ac:dyDescent="0.2">
      <c r="A210" s="295"/>
      <c r="B210" s="781" t="s">
        <v>886</v>
      </c>
      <c r="C210" s="772" t="s">
        <v>762</v>
      </c>
      <c r="D210" s="769">
        <v>3967.5</v>
      </c>
    </row>
    <row r="211" spans="1:4" x14ac:dyDescent="0.2">
      <c r="A211" s="295"/>
      <c r="B211" s="781" t="s">
        <v>887</v>
      </c>
      <c r="C211" s="772" t="s">
        <v>888</v>
      </c>
      <c r="D211" s="767">
        <v>8009.75</v>
      </c>
    </row>
    <row r="212" spans="1:4" x14ac:dyDescent="0.2">
      <c r="A212" s="295"/>
      <c r="B212" s="781" t="s">
        <v>889</v>
      </c>
      <c r="C212" s="772" t="s">
        <v>890</v>
      </c>
      <c r="D212" s="767">
        <v>1840</v>
      </c>
    </row>
    <row r="213" spans="1:4" x14ac:dyDescent="0.2">
      <c r="A213" s="295"/>
      <c r="B213" s="781" t="s">
        <v>891</v>
      </c>
      <c r="C213" s="772" t="s">
        <v>890</v>
      </c>
      <c r="D213" s="767">
        <v>1840</v>
      </c>
    </row>
    <row r="214" spans="1:4" x14ac:dyDescent="0.2">
      <c r="A214" s="295"/>
      <c r="B214" s="781" t="s">
        <v>892</v>
      </c>
      <c r="C214" s="768" t="s">
        <v>893</v>
      </c>
      <c r="D214" s="769">
        <v>1368.5</v>
      </c>
    </row>
    <row r="215" spans="1:4" x14ac:dyDescent="0.2">
      <c r="A215" s="295"/>
      <c r="B215" s="781" t="s">
        <v>894</v>
      </c>
      <c r="C215" s="768" t="s">
        <v>895</v>
      </c>
      <c r="D215" s="769">
        <v>563.5</v>
      </c>
    </row>
    <row r="216" spans="1:4" x14ac:dyDescent="0.2">
      <c r="A216" s="295"/>
      <c r="B216" s="781" t="s">
        <v>896</v>
      </c>
      <c r="C216" s="768" t="s">
        <v>895</v>
      </c>
      <c r="D216" s="769">
        <v>563.5</v>
      </c>
    </row>
    <row r="217" spans="1:4" x14ac:dyDescent="0.2">
      <c r="A217" s="295"/>
      <c r="B217" s="781" t="s">
        <v>897</v>
      </c>
      <c r="C217" s="768" t="s">
        <v>898</v>
      </c>
      <c r="D217" s="769">
        <v>20585</v>
      </c>
    </row>
    <row r="218" spans="1:4" x14ac:dyDescent="0.2">
      <c r="A218" s="295"/>
      <c r="B218" s="781" t="s">
        <v>899</v>
      </c>
      <c r="C218" s="768" t="s">
        <v>696</v>
      </c>
      <c r="D218" s="779">
        <v>1604.25</v>
      </c>
    </row>
    <row r="219" spans="1:4" x14ac:dyDescent="0.2">
      <c r="A219" s="295"/>
      <c r="B219" s="781" t="s">
        <v>900</v>
      </c>
      <c r="C219" s="768" t="s">
        <v>626</v>
      </c>
      <c r="D219" s="767">
        <v>3737.5</v>
      </c>
    </row>
    <row r="220" spans="1:4" x14ac:dyDescent="0.2">
      <c r="A220" s="295"/>
      <c r="B220" s="781" t="s">
        <v>901</v>
      </c>
      <c r="C220" s="778" t="s">
        <v>902</v>
      </c>
      <c r="D220" s="769">
        <v>1455.9970000000001</v>
      </c>
    </row>
    <row r="221" spans="1:4" x14ac:dyDescent="0.2">
      <c r="A221" s="295"/>
      <c r="B221" s="781" t="s">
        <v>903</v>
      </c>
      <c r="C221" s="774" t="s">
        <v>904</v>
      </c>
      <c r="D221" s="769">
        <v>1489.25</v>
      </c>
    </row>
    <row r="222" spans="1:4" x14ac:dyDescent="0.2">
      <c r="A222" s="295"/>
      <c r="B222" s="781" t="s">
        <v>905</v>
      </c>
      <c r="C222" s="778" t="s">
        <v>906</v>
      </c>
      <c r="D222" s="777">
        <v>9280</v>
      </c>
    </row>
    <row r="223" spans="1:4" x14ac:dyDescent="0.2">
      <c r="A223" s="295"/>
      <c r="B223" s="781" t="s">
        <v>907</v>
      </c>
      <c r="C223" s="778" t="s">
        <v>902</v>
      </c>
      <c r="D223" s="769">
        <v>1455.9970000000001</v>
      </c>
    </row>
    <row r="224" spans="1:4" x14ac:dyDescent="0.2">
      <c r="A224" s="295"/>
      <c r="B224" s="781" t="s">
        <v>908</v>
      </c>
      <c r="C224" s="778" t="s">
        <v>909</v>
      </c>
      <c r="D224" s="777">
        <v>1380</v>
      </c>
    </row>
    <row r="225" spans="1:4" x14ac:dyDescent="0.2">
      <c r="A225" s="295"/>
      <c r="B225" s="781" t="s">
        <v>910</v>
      </c>
      <c r="C225" s="768" t="s">
        <v>629</v>
      </c>
      <c r="D225" s="777">
        <v>11300</v>
      </c>
    </row>
    <row r="226" spans="1:4" x14ac:dyDescent="0.2">
      <c r="A226" s="295"/>
      <c r="B226" s="781" t="s">
        <v>911</v>
      </c>
      <c r="C226" s="768" t="s">
        <v>912</v>
      </c>
      <c r="D226" s="769">
        <v>3220</v>
      </c>
    </row>
    <row r="227" spans="1:4" x14ac:dyDescent="0.2">
      <c r="A227" s="295"/>
      <c r="B227" s="781" t="s">
        <v>913</v>
      </c>
      <c r="C227" s="768" t="s">
        <v>690</v>
      </c>
      <c r="D227" s="767">
        <v>1975</v>
      </c>
    </row>
    <row r="228" spans="1:4" x14ac:dyDescent="0.2">
      <c r="A228" s="295"/>
      <c r="B228" s="781" t="s">
        <v>914</v>
      </c>
      <c r="C228" s="768" t="s">
        <v>915</v>
      </c>
      <c r="D228" s="767">
        <v>1936.02</v>
      </c>
    </row>
    <row r="229" spans="1:4" x14ac:dyDescent="0.2">
      <c r="A229" s="295"/>
      <c r="B229" s="781" t="s">
        <v>916</v>
      </c>
      <c r="C229" s="772" t="s">
        <v>629</v>
      </c>
      <c r="D229" s="767">
        <v>13386</v>
      </c>
    </row>
    <row r="230" spans="1:4" x14ac:dyDescent="0.2">
      <c r="A230" s="295"/>
      <c r="B230" s="781" t="s">
        <v>917</v>
      </c>
      <c r="C230" s="772" t="s">
        <v>918</v>
      </c>
      <c r="D230" s="767">
        <v>19500</v>
      </c>
    </row>
    <row r="231" spans="1:4" x14ac:dyDescent="0.2">
      <c r="A231" s="295"/>
      <c r="B231" s="781" t="s">
        <v>919</v>
      </c>
      <c r="C231" s="772" t="s">
        <v>920</v>
      </c>
      <c r="D231" s="767">
        <v>1866.45</v>
      </c>
    </row>
    <row r="232" spans="1:4" x14ac:dyDescent="0.2">
      <c r="A232" s="295"/>
      <c r="B232" s="781" t="s">
        <v>921</v>
      </c>
      <c r="C232" s="772" t="s">
        <v>922</v>
      </c>
      <c r="D232" s="767">
        <v>1792.51</v>
      </c>
    </row>
    <row r="233" spans="1:4" x14ac:dyDescent="0.2">
      <c r="A233" s="295"/>
      <c r="B233" s="781" t="s">
        <v>923</v>
      </c>
      <c r="C233" s="770" t="s">
        <v>924</v>
      </c>
      <c r="D233" s="769">
        <v>2288.5</v>
      </c>
    </row>
    <row r="234" spans="1:4" x14ac:dyDescent="0.2">
      <c r="A234" s="295"/>
      <c r="B234" s="781" t="s">
        <v>925</v>
      </c>
      <c r="C234" s="768" t="s">
        <v>690</v>
      </c>
      <c r="D234" s="767">
        <v>2863.5</v>
      </c>
    </row>
    <row r="235" spans="1:4" x14ac:dyDescent="0.2">
      <c r="A235" s="295"/>
      <c r="B235" s="781" t="s">
        <v>926</v>
      </c>
      <c r="C235" s="768" t="s">
        <v>629</v>
      </c>
      <c r="D235" s="769">
        <v>20414</v>
      </c>
    </row>
    <row r="236" spans="1:4" x14ac:dyDescent="0.2">
      <c r="A236" s="295"/>
      <c r="B236" s="781" t="s">
        <v>927</v>
      </c>
      <c r="C236" s="768" t="s">
        <v>928</v>
      </c>
      <c r="D236" s="769">
        <v>5338.3</v>
      </c>
    </row>
    <row r="237" spans="1:4" x14ac:dyDescent="0.2">
      <c r="A237" s="295"/>
      <c r="B237" s="781" t="s">
        <v>929</v>
      </c>
      <c r="C237" s="768" t="s">
        <v>930</v>
      </c>
      <c r="D237" s="769">
        <v>2185</v>
      </c>
    </row>
    <row r="238" spans="1:4" x14ac:dyDescent="0.2">
      <c r="A238" s="295"/>
      <c r="B238" s="781" t="s">
        <v>931</v>
      </c>
      <c r="C238" s="768" t="s">
        <v>594</v>
      </c>
      <c r="D238" s="769">
        <v>1380</v>
      </c>
    </row>
    <row r="239" spans="1:4" x14ac:dyDescent="0.2">
      <c r="A239" s="295"/>
      <c r="B239" s="781" t="s">
        <v>932</v>
      </c>
      <c r="C239" s="768" t="s">
        <v>762</v>
      </c>
      <c r="D239" s="769">
        <v>2978.5</v>
      </c>
    </row>
    <row r="240" spans="1:4" x14ac:dyDescent="0.2">
      <c r="A240" s="295"/>
      <c r="B240" s="781" t="s">
        <v>933</v>
      </c>
      <c r="C240" s="768" t="s">
        <v>934</v>
      </c>
      <c r="D240" s="769">
        <v>8038.5</v>
      </c>
    </row>
    <row r="241" spans="1:4" x14ac:dyDescent="0.2">
      <c r="A241" s="295"/>
      <c r="B241" s="781" t="s">
        <v>935</v>
      </c>
      <c r="C241" s="770" t="s">
        <v>936</v>
      </c>
      <c r="D241" s="769">
        <v>4013.5</v>
      </c>
    </row>
    <row r="242" spans="1:4" x14ac:dyDescent="0.2">
      <c r="A242" s="295"/>
      <c r="B242" s="781" t="s">
        <v>937</v>
      </c>
      <c r="C242" s="770" t="s">
        <v>938</v>
      </c>
      <c r="D242" s="769">
        <v>1899</v>
      </c>
    </row>
    <row r="243" spans="1:4" x14ac:dyDescent="0.2">
      <c r="A243" s="295"/>
      <c r="B243" s="781" t="s">
        <v>939</v>
      </c>
      <c r="C243" s="770" t="s">
        <v>938</v>
      </c>
      <c r="D243" s="769">
        <v>999</v>
      </c>
    </row>
    <row r="244" spans="1:4" x14ac:dyDescent="0.2">
      <c r="A244" s="295"/>
      <c r="B244" s="781" t="s">
        <v>940</v>
      </c>
      <c r="C244" s="770" t="s">
        <v>938</v>
      </c>
      <c r="D244" s="769">
        <v>999</v>
      </c>
    </row>
    <row r="245" spans="1:4" x14ac:dyDescent="0.2">
      <c r="A245" s="295"/>
      <c r="B245" s="781" t="s">
        <v>941</v>
      </c>
      <c r="C245" s="768" t="s">
        <v>789</v>
      </c>
      <c r="D245" s="769">
        <v>563.5</v>
      </c>
    </row>
    <row r="246" spans="1:4" x14ac:dyDescent="0.2">
      <c r="A246" s="295"/>
      <c r="B246" s="781" t="s">
        <v>942</v>
      </c>
      <c r="C246" s="768" t="s">
        <v>789</v>
      </c>
      <c r="D246" s="769">
        <v>563.5</v>
      </c>
    </row>
    <row r="247" spans="1:4" x14ac:dyDescent="0.2">
      <c r="A247" s="295"/>
      <c r="B247" s="781" t="s">
        <v>943</v>
      </c>
      <c r="C247" s="768" t="s">
        <v>789</v>
      </c>
      <c r="D247" s="769">
        <v>563.5</v>
      </c>
    </row>
    <row r="248" spans="1:4" x14ac:dyDescent="0.2">
      <c r="A248" s="295"/>
      <c r="B248" s="781" t="s">
        <v>944</v>
      </c>
      <c r="C248" s="768" t="s">
        <v>789</v>
      </c>
      <c r="D248" s="769">
        <v>563.5</v>
      </c>
    </row>
    <row r="249" spans="1:4" x14ac:dyDescent="0.2">
      <c r="A249" s="295"/>
      <c r="B249" s="781" t="s">
        <v>945</v>
      </c>
      <c r="C249" s="768" t="s">
        <v>789</v>
      </c>
      <c r="D249" s="769">
        <v>563.5</v>
      </c>
    </row>
    <row r="250" spans="1:4" x14ac:dyDescent="0.2">
      <c r="A250" s="295"/>
      <c r="B250" s="781" t="s">
        <v>946</v>
      </c>
      <c r="C250" s="768" t="s">
        <v>789</v>
      </c>
      <c r="D250" s="784">
        <v>563.5</v>
      </c>
    </row>
    <row r="251" spans="1:4" x14ac:dyDescent="0.2">
      <c r="A251" s="295"/>
      <c r="B251" s="781" t="s">
        <v>947</v>
      </c>
      <c r="C251" s="768" t="s">
        <v>948</v>
      </c>
      <c r="D251" s="767">
        <v>2518.5</v>
      </c>
    </row>
    <row r="252" spans="1:4" x14ac:dyDescent="0.2">
      <c r="A252" s="295"/>
      <c r="B252" s="781" t="s">
        <v>949</v>
      </c>
      <c r="C252" s="768" t="s">
        <v>948</v>
      </c>
      <c r="D252" s="767">
        <v>1368.5</v>
      </c>
    </row>
    <row r="253" spans="1:4" x14ac:dyDescent="0.2">
      <c r="A253" s="295"/>
      <c r="B253" s="781" t="s">
        <v>950</v>
      </c>
      <c r="C253" s="768" t="s">
        <v>762</v>
      </c>
      <c r="D253" s="769">
        <v>2978.5</v>
      </c>
    </row>
    <row r="254" spans="1:4" x14ac:dyDescent="0.2">
      <c r="A254" s="295"/>
      <c r="B254" s="781" t="s">
        <v>951</v>
      </c>
      <c r="C254" s="768" t="s">
        <v>626</v>
      </c>
      <c r="D254" s="769">
        <v>3622.5</v>
      </c>
    </row>
    <row r="255" spans="1:4" x14ac:dyDescent="0.2">
      <c r="A255" s="295"/>
      <c r="B255" s="781" t="s">
        <v>952</v>
      </c>
      <c r="C255" s="770" t="s">
        <v>953</v>
      </c>
      <c r="D255" s="769">
        <v>1023.5</v>
      </c>
    </row>
    <row r="256" spans="1:4" x14ac:dyDescent="0.2">
      <c r="A256" s="295"/>
      <c r="B256" s="781" t="s">
        <v>954</v>
      </c>
      <c r="C256" s="770" t="s">
        <v>660</v>
      </c>
      <c r="D256" s="769">
        <v>3306.02</v>
      </c>
    </row>
    <row r="257" spans="1:4" x14ac:dyDescent="0.2">
      <c r="A257" s="295"/>
      <c r="B257" s="781" t="s">
        <v>955</v>
      </c>
      <c r="C257" s="768" t="s">
        <v>629</v>
      </c>
      <c r="D257" s="769">
        <v>9442.42</v>
      </c>
    </row>
    <row r="258" spans="1:4" x14ac:dyDescent="0.2">
      <c r="A258" s="295"/>
      <c r="B258" s="781" t="s">
        <v>956</v>
      </c>
      <c r="C258" s="768" t="s">
        <v>696</v>
      </c>
      <c r="D258" s="767">
        <v>1943.5</v>
      </c>
    </row>
    <row r="259" spans="1:4" x14ac:dyDescent="0.2">
      <c r="A259" s="295"/>
      <c r="B259" s="781" t="s">
        <v>957</v>
      </c>
      <c r="C259" s="774" t="s">
        <v>958</v>
      </c>
      <c r="D259" s="769">
        <v>422</v>
      </c>
    </row>
    <row r="260" spans="1:4" x14ac:dyDescent="0.2">
      <c r="A260" s="295"/>
      <c r="B260" s="781" t="s">
        <v>959</v>
      </c>
      <c r="C260" s="774" t="s">
        <v>960</v>
      </c>
      <c r="D260" s="767">
        <v>1144</v>
      </c>
    </row>
    <row r="261" spans="1:4" x14ac:dyDescent="0.2">
      <c r="A261" s="295"/>
      <c r="B261" s="781" t="s">
        <v>961</v>
      </c>
      <c r="C261" s="774" t="s">
        <v>960</v>
      </c>
      <c r="D261" s="769">
        <v>1144</v>
      </c>
    </row>
    <row r="262" spans="1:4" x14ac:dyDescent="0.2">
      <c r="A262" s="295"/>
      <c r="B262" s="781" t="s">
        <v>962</v>
      </c>
      <c r="C262" s="774" t="s">
        <v>960</v>
      </c>
      <c r="D262" s="769">
        <v>1144</v>
      </c>
    </row>
    <row r="263" spans="1:4" x14ac:dyDescent="0.2">
      <c r="A263" s="295"/>
      <c r="B263" s="781" t="s">
        <v>963</v>
      </c>
      <c r="C263" s="774" t="s">
        <v>964</v>
      </c>
      <c r="D263" s="769">
        <v>10000</v>
      </c>
    </row>
    <row r="264" spans="1:4" x14ac:dyDescent="0.2">
      <c r="A264" s="295"/>
      <c r="B264" s="781" t="s">
        <v>965</v>
      </c>
      <c r="C264" s="774" t="s">
        <v>966</v>
      </c>
      <c r="D264" s="767">
        <v>2499</v>
      </c>
    </row>
    <row r="265" spans="1:4" x14ac:dyDescent="0.2">
      <c r="A265" s="295"/>
      <c r="B265" s="781" t="s">
        <v>967</v>
      </c>
      <c r="C265" s="774" t="s">
        <v>968</v>
      </c>
      <c r="D265" s="767">
        <v>6486</v>
      </c>
    </row>
    <row r="266" spans="1:4" x14ac:dyDescent="0.2">
      <c r="A266" s="295"/>
      <c r="B266" s="781" t="s">
        <v>969</v>
      </c>
      <c r="C266" s="774" t="s">
        <v>968</v>
      </c>
      <c r="D266" s="767">
        <v>6486</v>
      </c>
    </row>
    <row r="267" spans="1:4" x14ac:dyDescent="0.2">
      <c r="A267" s="295"/>
      <c r="B267" s="781" t="s">
        <v>970</v>
      </c>
      <c r="C267" s="774" t="s">
        <v>971</v>
      </c>
      <c r="D267" s="769">
        <v>2099</v>
      </c>
    </row>
    <row r="268" spans="1:4" x14ac:dyDescent="0.2">
      <c r="A268" s="295"/>
      <c r="B268" s="781" t="s">
        <v>972</v>
      </c>
      <c r="C268" s="772" t="s">
        <v>973</v>
      </c>
      <c r="D268" s="769">
        <v>5000</v>
      </c>
    </row>
    <row r="269" spans="1:4" x14ac:dyDescent="0.2">
      <c r="A269" s="295"/>
      <c r="B269" s="781" t="s">
        <v>974</v>
      </c>
      <c r="C269" s="774" t="s">
        <v>975</v>
      </c>
      <c r="D269" s="767">
        <v>2500</v>
      </c>
    </row>
    <row r="270" spans="1:4" x14ac:dyDescent="0.2">
      <c r="A270" s="295"/>
      <c r="B270" s="781" t="s">
        <v>976</v>
      </c>
      <c r="C270" s="774" t="s">
        <v>975</v>
      </c>
      <c r="D270" s="767">
        <v>2500</v>
      </c>
    </row>
    <row r="271" spans="1:4" x14ac:dyDescent="0.2">
      <c r="A271" s="295"/>
      <c r="B271" s="781" t="s">
        <v>977</v>
      </c>
      <c r="C271" s="774" t="s">
        <v>975</v>
      </c>
      <c r="D271" s="767">
        <v>2500</v>
      </c>
    </row>
    <row r="272" spans="1:4" x14ac:dyDescent="0.2">
      <c r="A272" s="295"/>
      <c r="B272" s="781" t="s">
        <v>978</v>
      </c>
      <c r="C272" s="774" t="s">
        <v>975</v>
      </c>
      <c r="D272" s="767">
        <v>2500</v>
      </c>
    </row>
    <row r="273" spans="1:4" x14ac:dyDescent="0.2">
      <c r="A273" s="295"/>
      <c r="B273" s="781" t="s">
        <v>979</v>
      </c>
      <c r="C273" s="774" t="s">
        <v>975</v>
      </c>
      <c r="D273" s="767">
        <v>2500</v>
      </c>
    </row>
    <row r="274" spans="1:4" x14ac:dyDescent="0.2">
      <c r="A274" s="295"/>
      <c r="B274" s="781" t="s">
        <v>980</v>
      </c>
      <c r="C274" s="774" t="s">
        <v>975</v>
      </c>
      <c r="D274" s="767">
        <v>2500</v>
      </c>
    </row>
    <row r="275" spans="1:4" x14ac:dyDescent="0.2">
      <c r="A275" s="295"/>
      <c r="B275" s="781" t="s">
        <v>981</v>
      </c>
      <c r="C275" s="774" t="s">
        <v>975</v>
      </c>
      <c r="D275" s="767">
        <v>2500</v>
      </c>
    </row>
    <row r="276" spans="1:4" x14ac:dyDescent="0.2">
      <c r="A276" s="295"/>
      <c r="B276" s="781" t="s">
        <v>982</v>
      </c>
      <c r="C276" s="774" t="s">
        <v>975</v>
      </c>
      <c r="D276" s="767">
        <v>2500</v>
      </c>
    </row>
    <row r="277" spans="1:4" x14ac:dyDescent="0.2">
      <c r="A277" s="295"/>
      <c r="B277" s="781" t="s">
        <v>983</v>
      </c>
      <c r="C277" s="774" t="s">
        <v>975</v>
      </c>
      <c r="D277" s="767">
        <v>2500</v>
      </c>
    </row>
    <row r="278" spans="1:4" x14ac:dyDescent="0.2">
      <c r="A278" s="295"/>
      <c r="B278" s="781" t="s">
        <v>984</v>
      </c>
      <c r="C278" s="774" t="s">
        <v>975</v>
      </c>
      <c r="D278" s="767">
        <v>2500</v>
      </c>
    </row>
    <row r="279" spans="1:4" x14ac:dyDescent="0.2">
      <c r="A279" s="295"/>
      <c r="B279" s="781" t="s">
        <v>985</v>
      </c>
      <c r="C279" s="774" t="s">
        <v>975</v>
      </c>
      <c r="D279" s="767">
        <v>2500</v>
      </c>
    </row>
    <row r="280" spans="1:4" x14ac:dyDescent="0.2">
      <c r="A280" s="295"/>
      <c r="B280" s="781" t="s">
        <v>986</v>
      </c>
      <c r="C280" s="774" t="s">
        <v>975</v>
      </c>
      <c r="D280" s="767">
        <v>2500</v>
      </c>
    </row>
    <row r="281" spans="1:4" x14ac:dyDescent="0.2">
      <c r="A281" s="295"/>
      <c r="B281" s="781" t="s">
        <v>987</v>
      </c>
      <c r="C281" s="774" t="s">
        <v>975</v>
      </c>
      <c r="D281" s="767">
        <v>2500</v>
      </c>
    </row>
    <row r="282" spans="1:4" x14ac:dyDescent="0.2">
      <c r="A282" s="295"/>
      <c r="B282" s="781" t="s">
        <v>988</v>
      </c>
      <c r="C282" s="774" t="s">
        <v>975</v>
      </c>
      <c r="D282" s="767">
        <v>2500</v>
      </c>
    </row>
    <row r="283" spans="1:4" x14ac:dyDescent="0.2">
      <c r="A283" s="295"/>
      <c r="B283" s="781" t="s">
        <v>989</v>
      </c>
      <c r="C283" s="774" t="s">
        <v>975</v>
      </c>
      <c r="D283" s="767">
        <v>2500</v>
      </c>
    </row>
    <row r="284" spans="1:4" x14ac:dyDescent="0.2">
      <c r="A284" s="295"/>
      <c r="B284" s="781" t="s">
        <v>990</v>
      </c>
      <c r="C284" s="774" t="s">
        <v>975</v>
      </c>
      <c r="D284" s="767">
        <v>2500</v>
      </c>
    </row>
    <row r="285" spans="1:4" x14ac:dyDescent="0.2">
      <c r="A285" s="295"/>
      <c r="B285" s="781" t="s">
        <v>991</v>
      </c>
      <c r="C285" s="774" t="s">
        <v>975</v>
      </c>
      <c r="D285" s="767">
        <v>2500</v>
      </c>
    </row>
    <row r="286" spans="1:4" x14ac:dyDescent="0.2">
      <c r="A286" s="295"/>
      <c r="B286" s="781" t="s">
        <v>992</v>
      </c>
      <c r="C286" s="774" t="s">
        <v>993</v>
      </c>
      <c r="D286" s="767">
        <v>3000</v>
      </c>
    </row>
    <row r="287" spans="1:4" x14ac:dyDescent="0.2">
      <c r="A287" s="295"/>
      <c r="B287" s="781" t="s">
        <v>994</v>
      </c>
      <c r="C287" s="774" t="s">
        <v>995</v>
      </c>
      <c r="D287" s="767">
        <v>1485</v>
      </c>
    </row>
    <row r="288" spans="1:4" x14ac:dyDescent="0.2">
      <c r="A288" s="295"/>
      <c r="B288" s="781" t="s">
        <v>996</v>
      </c>
      <c r="C288" s="774" t="s">
        <v>995</v>
      </c>
      <c r="D288" s="767">
        <v>1485</v>
      </c>
    </row>
    <row r="289" spans="1:4" x14ac:dyDescent="0.2">
      <c r="A289" s="295"/>
      <c r="B289" s="781" t="s">
        <v>997</v>
      </c>
      <c r="C289" s="774" t="s">
        <v>998</v>
      </c>
      <c r="D289" s="767">
        <v>92000</v>
      </c>
    </row>
    <row r="290" spans="1:4" x14ac:dyDescent="0.2">
      <c r="A290" s="295"/>
      <c r="B290" s="781" t="s">
        <v>999</v>
      </c>
      <c r="C290" s="774" t="s">
        <v>1000</v>
      </c>
      <c r="D290" s="767">
        <v>611.6</v>
      </c>
    </row>
    <row r="291" spans="1:4" x14ac:dyDescent="0.2">
      <c r="A291" s="295"/>
      <c r="B291" s="781" t="s">
        <v>1001</v>
      </c>
      <c r="C291" s="772" t="s">
        <v>1002</v>
      </c>
      <c r="D291" s="767">
        <v>12984</v>
      </c>
    </row>
    <row r="292" spans="1:4" x14ac:dyDescent="0.2">
      <c r="A292" s="295"/>
      <c r="B292" s="781" t="s">
        <v>1003</v>
      </c>
      <c r="C292" s="772" t="s">
        <v>1004</v>
      </c>
      <c r="D292" s="767">
        <v>19320.5</v>
      </c>
    </row>
    <row r="293" spans="1:4" x14ac:dyDescent="0.2">
      <c r="A293" s="295"/>
      <c r="B293" s="781" t="s">
        <v>1005</v>
      </c>
      <c r="C293" s="772" t="s">
        <v>1006</v>
      </c>
      <c r="D293" s="767">
        <v>16194.9912</v>
      </c>
    </row>
    <row r="294" spans="1:4" x14ac:dyDescent="0.2">
      <c r="A294" s="295"/>
      <c r="B294" s="781" t="s">
        <v>1007</v>
      </c>
      <c r="C294" s="774" t="s">
        <v>1008</v>
      </c>
      <c r="D294" s="767">
        <v>3299.99</v>
      </c>
    </row>
    <row r="295" spans="1:4" x14ac:dyDescent="0.2">
      <c r="A295" s="295"/>
      <c r="B295" s="781" t="s">
        <v>1009</v>
      </c>
      <c r="C295" s="768" t="s">
        <v>629</v>
      </c>
      <c r="D295" s="771">
        <v>16673.5</v>
      </c>
    </row>
    <row r="296" spans="1:4" x14ac:dyDescent="0.2">
      <c r="A296" s="295"/>
      <c r="B296" s="781" t="s">
        <v>1010</v>
      </c>
      <c r="C296" s="772" t="s">
        <v>1011</v>
      </c>
      <c r="D296" s="769">
        <v>10177</v>
      </c>
    </row>
    <row r="297" spans="1:4" x14ac:dyDescent="0.2">
      <c r="A297" s="295"/>
      <c r="B297" s="781" t="s">
        <v>1012</v>
      </c>
      <c r="C297" s="772" t="s">
        <v>1013</v>
      </c>
      <c r="D297" s="769">
        <v>2098.4899999999998</v>
      </c>
    </row>
    <row r="298" spans="1:4" x14ac:dyDescent="0.2">
      <c r="A298" s="295"/>
      <c r="B298" s="781" t="s">
        <v>1014</v>
      </c>
      <c r="C298" s="772" t="s">
        <v>1015</v>
      </c>
      <c r="D298" s="769">
        <v>1943.5</v>
      </c>
    </row>
    <row r="299" spans="1:4" x14ac:dyDescent="0.2">
      <c r="A299" s="295"/>
      <c r="B299" s="781" t="s">
        <v>1016</v>
      </c>
      <c r="C299" s="768" t="s">
        <v>1017</v>
      </c>
      <c r="D299" s="767">
        <v>14892.5</v>
      </c>
    </row>
    <row r="300" spans="1:4" x14ac:dyDescent="0.2">
      <c r="A300" s="295"/>
      <c r="B300" s="781" t="s">
        <v>1018</v>
      </c>
      <c r="C300" s="768" t="s">
        <v>1019</v>
      </c>
      <c r="D300" s="767">
        <v>2424.4</v>
      </c>
    </row>
    <row r="301" spans="1:4" x14ac:dyDescent="0.2">
      <c r="A301" s="295"/>
      <c r="B301" s="781" t="s">
        <v>1020</v>
      </c>
      <c r="C301" s="768" t="s">
        <v>1017</v>
      </c>
      <c r="D301" s="767">
        <v>14892.5</v>
      </c>
    </row>
    <row r="302" spans="1:4" x14ac:dyDescent="0.2">
      <c r="A302" s="295"/>
      <c r="B302" s="781" t="s">
        <v>1021</v>
      </c>
      <c r="C302" s="768" t="s">
        <v>774</v>
      </c>
      <c r="D302" s="767">
        <v>2185</v>
      </c>
    </row>
    <row r="303" spans="1:4" x14ac:dyDescent="0.2">
      <c r="A303" s="295"/>
      <c r="B303" s="781" t="s">
        <v>1022</v>
      </c>
      <c r="C303" s="768" t="s">
        <v>629</v>
      </c>
      <c r="D303" s="767">
        <v>7888</v>
      </c>
    </row>
    <row r="304" spans="1:4" x14ac:dyDescent="0.2">
      <c r="A304" s="295"/>
      <c r="B304" s="781" t="s">
        <v>1023</v>
      </c>
      <c r="C304" s="768" t="s">
        <v>690</v>
      </c>
      <c r="D304" s="767">
        <v>2863.5</v>
      </c>
    </row>
    <row r="305" spans="1:4" x14ac:dyDescent="0.2">
      <c r="A305" s="295"/>
      <c r="B305" s="781" t="s">
        <v>1024</v>
      </c>
      <c r="C305" s="768" t="s">
        <v>751</v>
      </c>
      <c r="D305" s="767">
        <v>2530</v>
      </c>
    </row>
    <row r="306" spans="1:4" x14ac:dyDescent="0.2">
      <c r="A306" s="295"/>
      <c r="B306" s="781" t="s">
        <v>1025</v>
      </c>
      <c r="C306" s="774" t="s">
        <v>1026</v>
      </c>
      <c r="D306" s="769">
        <v>9220.26</v>
      </c>
    </row>
    <row r="307" spans="1:4" x14ac:dyDescent="0.2">
      <c r="A307" s="295"/>
      <c r="B307" s="781" t="s">
        <v>1027</v>
      </c>
      <c r="C307" s="774" t="s">
        <v>1028</v>
      </c>
      <c r="D307" s="767">
        <v>13027.83</v>
      </c>
    </row>
    <row r="308" spans="1:4" x14ac:dyDescent="0.2">
      <c r="A308" s="295"/>
      <c r="B308" s="781" t="s">
        <v>1029</v>
      </c>
      <c r="C308" s="768" t="s">
        <v>1030</v>
      </c>
      <c r="D308" s="767">
        <v>9610.76</v>
      </c>
    </row>
    <row r="309" spans="1:4" x14ac:dyDescent="0.2">
      <c r="A309" s="295"/>
      <c r="B309" s="781" t="s">
        <v>1031</v>
      </c>
      <c r="C309" s="770" t="s">
        <v>718</v>
      </c>
      <c r="D309" s="767">
        <v>2146</v>
      </c>
    </row>
    <row r="310" spans="1:4" x14ac:dyDescent="0.2">
      <c r="A310" s="295"/>
      <c r="B310" s="781" t="s">
        <v>1032</v>
      </c>
      <c r="C310" s="768" t="s">
        <v>1033</v>
      </c>
      <c r="D310" s="767">
        <v>770.5</v>
      </c>
    </row>
    <row r="311" spans="1:4" x14ac:dyDescent="0.2">
      <c r="A311" s="295"/>
      <c r="B311" s="781" t="s">
        <v>1034</v>
      </c>
      <c r="C311" s="768" t="s">
        <v>1033</v>
      </c>
      <c r="D311" s="767">
        <v>770.5</v>
      </c>
    </row>
    <row r="312" spans="1:4" x14ac:dyDescent="0.2">
      <c r="A312" s="295"/>
      <c r="B312" s="781" t="s">
        <v>1035</v>
      </c>
      <c r="C312" s="768" t="s">
        <v>1036</v>
      </c>
      <c r="D312" s="767">
        <v>3783.5</v>
      </c>
    </row>
    <row r="313" spans="1:4" x14ac:dyDescent="0.2">
      <c r="A313" s="295"/>
      <c r="B313" s="781" t="s">
        <v>1037</v>
      </c>
      <c r="C313" s="768" t="s">
        <v>1038</v>
      </c>
      <c r="D313" s="767">
        <v>20462.400000000001</v>
      </c>
    </row>
    <row r="314" spans="1:4" x14ac:dyDescent="0.2">
      <c r="A314" s="295"/>
      <c r="B314" s="781" t="s">
        <v>1039</v>
      </c>
      <c r="C314" s="768" t="s">
        <v>1040</v>
      </c>
      <c r="D314" s="767">
        <v>6581.8051999999998</v>
      </c>
    </row>
    <row r="315" spans="1:4" x14ac:dyDescent="0.2">
      <c r="A315" s="295"/>
      <c r="B315" s="781" t="s">
        <v>1041</v>
      </c>
      <c r="C315" s="768" t="s">
        <v>924</v>
      </c>
      <c r="D315" s="769">
        <v>3507.5</v>
      </c>
    </row>
    <row r="316" spans="1:4" x14ac:dyDescent="0.2">
      <c r="A316" s="295"/>
      <c r="B316" s="781" t="s">
        <v>1042</v>
      </c>
      <c r="C316" s="768" t="s">
        <v>831</v>
      </c>
      <c r="D316" s="769">
        <v>1455.9970000000001</v>
      </c>
    </row>
    <row r="317" spans="1:4" x14ac:dyDescent="0.2">
      <c r="A317" s="295"/>
      <c r="B317" s="781" t="s">
        <v>1043</v>
      </c>
      <c r="C317" s="768" t="s">
        <v>714</v>
      </c>
      <c r="D317" s="767">
        <v>3680</v>
      </c>
    </row>
    <row r="318" spans="1:4" x14ac:dyDescent="0.2">
      <c r="A318" s="295"/>
      <c r="B318" s="781" t="s">
        <v>1044</v>
      </c>
      <c r="C318" s="768" t="s">
        <v>953</v>
      </c>
      <c r="D318" s="769">
        <v>1455.9970000000001</v>
      </c>
    </row>
    <row r="319" spans="1:4" x14ac:dyDescent="0.2">
      <c r="A319" s="295"/>
      <c r="B319" s="781" t="s">
        <v>1045</v>
      </c>
      <c r="C319" s="768" t="s">
        <v>756</v>
      </c>
      <c r="D319" s="779">
        <v>1604.25</v>
      </c>
    </row>
    <row r="320" spans="1:4" x14ac:dyDescent="0.2">
      <c r="A320" s="295"/>
      <c r="B320" s="781" t="s">
        <v>1046</v>
      </c>
      <c r="C320" s="768" t="s">
        <v>787</v>
      </c>
      <c r="D320" s="777">
        <v>5295.75</v>
      </c>
    </row>
    <row r="321" spans="1:4" x14ac:dyDescent="0.2">
      <c r="A321" s="295"/>
      <c r="B321" s="781" t="s">
        <v>1047</v>
      </c>
      <c r="C321" s="774" t="s">
        <v>762</v>
      </c>
      <c r="D321" s="767">
        <v>4370</v>
      </c>
    </row>
    <row r="322" spans="1:4" x14ac:dyDescent="0.2">
      <c r="A322" s="295"/>
      <c r="B322" s="781" t="s">
        <v>1048</v>
      </c>
      <c r="C322" s="774" t="s">
        <v>762</v>
      </c>
      <c r="D322" s="767">
        <v>4370</v>
      </c>
    </row>
    <row r="323" spans="1:4" x14ac:dyDescent="0.2">
      <c r="A323" s="295"/>
      <c r="B323" s="781" t="s">
        <v>1049</v>
      </c>
      <c r="C323" s="774" t="s">
        <v>668</v>
      </c>
      <c r="D323" s="767">
        <v>1138.5</v>
      </c>
    </row>
    <row r="324" spans="1:4" x14ac:dyDescent="0.2">
      <c r="A324" s="295"/>
      <c r="B324" s="781" t="s">
        <v>1050</v>
      </c>
      <c r="C324" s="768" t="s">
        <v>626</v>
      </c>
      <c r="D324" s="769">
        <v>3622.5</v>
      </c>
    </row>
    <row r="325" spans="1:4" x14ac:dyDescent="0.2">
      <c r="A325" s="295"/>
      <c r="B325" s="781" t="s">
        <v>1051</v>
      </c>
      <c r="C325" s="774" t="s">
        <v>1052</v>
      </c>
      <c r="D325" s="769">
        <v>2875</v>
      </c>
    </row>
    <row r="326" spans="1:4" x14ac:dyDescent="0.2">
      <c r="A326" s="295"/>
      <c r="B326" s="781" t="s">
        <v>1053</v>
      </c>
      <c r="C326" s="774" t="s">
        <v>1054</v>
      </c>
      <c r="D326" s="769">
        <v>517.5</v>
      </c>
    </row>
    <row r="327" spans="1:4" x14ac:dyDescent="0.2">
      <c r="A327" s="295"/>
      <c r="B327" s="781" t="s">
        <v>1055</v>
      </c>
      <c r="C327" s="774" t="s">
        <v>1054</v>
      </c>
      <c r="D327" s="769">
        <v>517.5</v>
      </c>
    </row>
    <row r="328" spans="1:4" x14ac:dyDescent="0.2">
      <c r="A328" s="295"/>
      <c r="B328" s="781" t="s">
        <v>1056</v>
      </c>
      <c r="C328" s="774" t="s">
        <v>1057</v>
      </c>
      <c r="D328" s="769">
        <v>14998.8</v>
      </c>
    </row>
    <row r="329" spans="1:4" x14ac:dyDescent="0.2">
      <c r="A329" s="295"/>
      <c r="B329" s="781" t="s">
        <v>1058</v>
      </c>
      <c r="C329" s="770" t="s">
        <v>1059</v>
      </c>
      <c r="D329" s="769">
        <v>2146</v>
      </c>
    </row>
    <row r="330" spans="1:4" x14ac:dyDescent="0.2">
      <c r="A330" s="295"/>
      <c r="B330" s="781" t="s">
        <v>1060</v>
      </c>
      <c r="C330" s="774" t="s">
        <v>924</v>
      </c>
      <c r="D330" s="769">
        <v>3323.5</v>
      </c>
    </row>
    <row r="331" spans="1:4" ht="22.5" x14ac:dyDescent="0.2">
      <c r="A331" s="295"/>
      <c r="B331" s="788" t="s">
        <v>1061</v>
      </c>
      <c r="C331" s="789" t="s">
        <v>1062</v>
      </c>
      <c r="D331" s="784">
        <v>11832</v>
      </c>
    </row>
    <row r="332" spans="1:4" ht="22.5" x14ac:dyDescent="0.2">
      <c r="A332" s="295"/>
      <c r="B332" s="781" t="s">
        <v>1063</v>
      </c>
      <c r="C332" s="790" t="s">
        <v>1064</v>
      </c>
      <c r="D332" s="791">
        <v>3700.4</v>
      </c>
    </row>
    <row r="333" spans="1:4" ht="22.5" x14ac:dyDescent="0.2">
      <c r="A333" s="295"/>
      <c r="B333" s="781" t="s">
        <v>1065</v>
      </c>
      <c r="C333" s="790" t="s">
        <v>1066</v>
      </c>
      <c r="D333" s="791">
        <v>2088</v>
      </c>
    </row>
    <row r="334" spans="1:4" ht="22.5" x14ac:dyDescent="0.2">
      <c r="A334" s="295"/>
      <c r="B334" s="781" t="s">
        <v>1067</v>
      </c>
      <c r="C334" s="790" t="s">
        <v>1068</v>
      </c>
      <c r="D334" s="791">
        <v>4280.3999999999996</v>
      </c>
    </row>
    <row r="335" spans="1:4" x14ac:dyDescent="0.2">
      <c r="A335" s="295"/>
      <c r="B335" s="781" t="s">
        <v>1069</v>
      </c>
      <c r="C335" s="790" t="s">
        <v>1070</v>
      </c>
      <c r="D335" s="791">
        <v>3364</v>
      </c>
    </row>
    <row r="336" spans="1:4" x14ac:dyDescent="0.2">
      <c r="A336" s="295"/>
      <c r="B336" s="781" t="s">
        <v>1071</v>
      </c>
      <c r="C336" s="790" t="s">
        <v>1070</v>
      </c>
      <c r="D336" s="791">
        <v>3364</v>
      </c>
    </row>
    <row r="337" spans="1:4" x14ac:dyDescent="0.2">
      <c r="A337" s="295"/>
      <c r="B337" s="781" t="s">
        <v>1072</v>
      </c>
      <c r="C337" s="790" t="s">
        <v>802</v>
      </c>
      <c r="D337" s="784">
        <v>563.5</v>
      </c>
    </row>
    <row r="338" spans="1:4" x14ac:dyDescent="0.2">
      <c r="A338" s="295"/>
      <c r="B338" s="781" t="s">
        <v>1073</v>
      </c>
      <c r="C338" s="790" t="s">
        <v>802</v>
      </c>
      <c r="D338" s="784">
        <v>563.5</v>
      </c>
    </row>
    <row r="339" spans="1:4" x14ac:dyDescent="0.2">
      <c r="A339" s="295"/>
      <c r="B339" s="781" t="s">
        <v>1074</v>
      </c>
      <c r="C339" s="790" t="s">
        <v>802</v>
      </c>
      <c r="D339" s="784">
        <v>563.5</v>
      </c>
    </row>
    <row r="340" spans="1:4" x14ac:dyDescent="0.2">
      <c r="A340" s="295"/>
      <c r="B340" s="781" t="s">
        <v>1075</v>
      </c>
      <c r="C340" s="790" t="s">
        <v>802</v>
      </c>
      <c r="D340" s="784">
        <v>563.5</v>
      </c>
    </row>
    <row r="341" spans="1:4" x14ac:dyDescent="0.2">
      <c r="A341" s="295"/>
      <c r="B341" s="781" t="s">
        <v>1076</v>
      </c>
      <c r="C341" s="790" t="s">
        <v>1077</v>
      </c>
      <c r="D341" s="791">
        <v>5925</v>
      </c>
    </row>
    <row r="342" spans="1:4" ht="22.5" x14ac:dyDescent="0.2">
      <c r="A342" s="295"/>
      <c r="B342" s="781" t="s">
        <v>1078</v>
      </c>
      <c r="C342" s="790" t="s">
        <v>1079</v>
      </c>
      <c r="D342" s="791">
        <v>11387.81</v>
      </c>
    </row>
    <row r="343" spans="1:4" x14ac:dyDescent="0.2">
      <c r="A343" s="295"/>
      <c r="B343" s="781" t="s">
        <v>1080</v>
      </c>
      <c r="C343" s="790" t="s">
        <v>1081</v>
      </c>
      <c r="D343" s="791">
        <v>2461.06</v>
      </c>
    </row>
    <row r="344" spans="1:4" x14ac:dyDescent="0.2">
      <c r="A344" s="295"/>
      <c r="B344" s="781" t="s">
        <v>1082</v>
      </c>
      <c r="C344" s="790" t="s">
        <v>1083</v>
      </c>
      <c r="D344" s="791">
        <v>4628.3999999999996</v>
      </c>
    </row>
    <row r="345" spans="1:4" ht="22.5" x14ac:dyDescent="0.2">
      <c r="A345" s="295"/>
      <c r="B345" s="781" t="s">
        <v>1084</v>
      </c>
      <c r="C345" s="790" t="s">
        <v>1085</v>
      </c>
      <c r="D345" s="791">
        <v>32224.799999999999</v>
      </c>
    </row>
    <row r="346" spans="1:4" ht="22.5" x14ac:dyDescent="0.2">
      <c r="A346" s="295"/>
      <c r="B346" s="781" t="s">
        <v>1086</v>
      </c>
      <c r="C346" s="790" t="s">
        <v>1087</v>
      </c>
      <c r="D346" s="791">
        <v>11833.5195999999</v>
      </c>
    </row>
    <row r="347" spans="1:4" ht="22.5" x14ac:dyDescent="0.2">
      <c r="A347" s="295"/>
      <c r="B347" s="781" t="s">
        <v>1088</v>
      </c>
      <c r="C347" s="790" t="s">
        <v>1089</v>
      </c>
      <c r="D347" s="791">
        <v>11832</v>
      </c>
    </row>
    <row r="348" spans="1:4" x14ac:dyDescent="0.2">
      <c r="A348" s="295"/>
      <c r="B348" s="781" t="s">
        <v>1090</v>
      </c>
      <c r="C348" s="790" t="s">
        <v>1091</v>
      </c>
      <c r="D348" s="791">
        <v>4698</v>
      </c>
    </row>
    <row r="349" spans="1:4" ht="22.5" x14ac:dyDescent="0.2">
      <c r="A349" s="295"/>
      <c r="B349" s="781" t="s">
        <v>1092</v>
      </c>
      <c r="C349" s="790" t="s">
        <v>1068</v>
      </c>
      <c r="D349" s="791">
        <v>4280.3999999999996</v>
      </c>
    </row>
    <row r="350" spans="1:4" x14ac:dyDescent="0.2">
      <c r="A350" s="295"/>
      <c r="B350" s="781" t="s">
        <v>1093</v>
      </c>
      <c r="C350" s="790" t="s">
        <v>1070</v>
      </c>
      <c r="D350" s="791">
        <v>3364</v>
      </c>
    </row>
    <row r="351" spans="1:4" x14ac:dyDescent="0.2">
      <c r="A351" s="295"/>
      <c r="B351" s="781" t="s">
        <v>1094</v>
      </c>
      <c r="C351" s="790" t="s">
        <v>1070</v>
      </c>
      <c r="D351" s="791">
        <v>3364</v>
      </c>
    </row>
    <row r="352" spans="1:4" x14ac:dyDescent="0.2">
      <c r="A352" s="295"/>
      <c r="B352" s="781" t="s">
        <v>1095</v>
      </c>
      <c r="C352" s="790" t="s">
        <v>1096</v>
      </c>
      <c r="D352" s="792">
        <v>9600</v>
      </c>
    </row>
    <row r="353" spans="1:4" x14ac:dyDescent="0.2">
      <c r="A353" s="295"/>
      <c r="B353" s="781" t="s">
        <v>1097</v>
      </c>
      <c r="C353" s="790" t="s">
        <v>1098</v>
      </c>
      <c r="D353" s="791">
        <v>3323.4</v>
      </c>
    </row>
    <row r="354" spans="1:4" x14ac:dyDescent="0.2">
      <c r="A354" s="295"/>
      <c r="B354" s="781" t="s">
        <v>1099</v>
      </c>
      <c r="C354" s="790" t="s">
        <v>825</v>
      </c>
      <c r="D354" s="791">
        <v>9998.9912000000004</v>
      </c>
    </row>
    <row r="355" spans="1:4" ht="22.5" x14ac:dyDescent="0.2">
      <c r="A355" s="295"/>
      <c r="B355" s="781" t="s">
        <v>1100</v>
      </c>
      <c r="C355" s="793" t="s">
        <v>1101</v>
      </c>
      <c r="D355" s="784">
        <v>4976.3999999999996</v>
      </c>
    </row>
    <row r="356" spans="1:4" x14ac:dyDescent="0.2">
      <c r="A356" s="295"/>
      <c r="B356" s="781" t="s">
        <v>1102</v>
      </c>
      <c r="C356" s="789" t="s">
        <v>588</v>
      </c>
      <c r="D356" s="784">
        <v>1264.4000000000001</v>
      </c>
    </row>
    <row r="357" spans="1:4" x14ac:dyDescent="0.2">
      <c r="A357" s="295"/>
      <c r="B357" s="781" t="s">
        <v>1103</v>
      </c>
      <c r="C357" s="790" t="s">
        <v>1104</v>
      </c>
      <c r="D357" s="784">
        <v>8522.3459999999995</v>
      </c>
    </row>
    <row r="358" spans="1:4" ht="22.5" x14ac:dyDescent="0.2">
      <c r="A358" s="295"/>
      <c r="B358" s="781" t="s">
        <v>1105</v>
      </c>
      <c r="C358" s="793" t="s">
        <v>1101</v>
      </c>
      <c r="D358" s="784">
        <v>4976.3999999999996</v>
      </c>
    </row>
    <row r="359" spans="1:4" ht="22.5" x14ac:dyDescent="0.2">
      <c r="A359" s="295"/>
      <c r="B359" s="781" t="s">
        <v>1106</v>
      </c>
      <c r="C359" s="790" t="s">
        <v>1107</v>
      </c>
      <c r="D359" s="784">
        <v>1264.4000000000001</v>
      </c>
    </row>
    <row r="360" spans="1:4" x14ac:dyDescent="0.2">
      <c r="A360" s="295"/>
      <c r="B360" s="781" t="s">
        <v>1108</v>
      </c>
      <c r="C360" s="790" t="s">
        <v>1104</v>
      </c>
      <c r="D360" s="791">
        <v>8522.3459999999995</v>
      </c>
    </row>
    <row r="361" spans="1:4" ht="22.5" x14ac:dyDescent="0.2">
      <c r="A361" s="295"/>
      <c r="B361" s="781" t="s">
        <v>1109</v>
      </c>
      <c r="C361" s="793" t="s">
        <v>1101</v>
      </c>
      <c r="D361" s="784">
        <v>4976.3999999999996</v>
      </c>
    </row>
    <row r="362" spans="1:4" ht="22.5" x14ac:dyDescent="0.2">
      <c r="A362" s="295"/>
      <c r="B362" s="781" t="s">
        <v>1110</v>
      </c>
      <c r="C362" s="794" t="s">
        <v>1107</v>
      </c>
      <c r="D362" s="784">
        <v>1264.4000000000001</v>
      </c>
    </row>
    <row r="363" spans="1:4" x14ac:dyDescent="0.2">
      <c r="A363" s="295"/>
      <c r="B363" s="781" t="s">
        <v>1111</v>
      </c>
      <c r="C363" s="790" t="s">
        <v>1104</v>
      </c>
      <c r="D363" s="791">
        <v>8522.3459999999995</v>
      </c>
    </row>
    <row r="364" spans="1:4" x14ac:dyDescent="0.2">
      <c r="A364" s="295"/>
      <c r="B364" s="781" t="s">
        <v>1112</v>
      </c>
      <c r="C364" s="794" t="s">
        <v>1113</v>
      </c>
      <c r="D364" s="791">
        <v>14860</v>
      </c>
    </row>
    <row r="365" spans="1:4" x14ac:dyDescent="0.2">
      <c r="A365" s="295"/>
      <c r="B365" s="781" t="s">
        <v>1114</v>
      </c>
      <c r="C365" s="768" t="s">
        <v>1115</v>
      </c>
      <c r="D365" s="767">
        <v>10079.878000000001</v>
      </c>
    </row>
    <row r="366" spans="1:4" x14ac:dyDescent="0.2">
      <c r="A366" s="295"/>
      <c r="B366" s="781" t="s">
        <v>1116</v>
      </c>
      <c r="C366" s="789" t="s">
        <v>1070</v>
      </c>
      <c r="D366" s="791">
        <v>3364</v>
      </c>
    </row>
    <row r="367" spans="1:4" x14ac:dyDescent="0.2">
      <c r="A367" s="295"/>
      <c r="B367" s="781" t="s">
        <v>1117</v>
      </c>
      <c r="C367" s="789" t="s">
        <v>1070</v>
      </c>
      <c r="D367" s="791">
        <v>3364</v>
      </c>
    </row>
    <row r="368" spans="1:4" ht="22.5" x14ac:dyDescent="0.2">
      <c r="A368" s="295"/>
      <c r="B368" s="781" t="s">
        <v>1118</v>
      </c>
      <c r="C368" s="793" t="s">
        <v>1101</v>
      </c>
      <c r="D368" s="784">
        <v>4976.3999999999996</v>
      </c>
    </row>
    <row r="369" spans="1:4" x14ac:dyDescent="0.2">
      <c r="A369" s="295"/>
      <c r="B369" s="781" t="s">
        <v>1119</v>
      </c>
      <c r="C369" s="789" t="s">
        <v>1120</v>
      </c>
      <c r="D369" s="784">
        <v>4280.3999999999996</v>
      </c>
    </row>
    <row r="370" spans="1:4" x14ac:dyDescent="0.2">
      <c r="A370" s="295"/>
      <c r="B370" s="781" t="s">
        <v>1121</v>
      </c>
      <c r="C370" s="789" t="s">
        <v>1070</v>
      </c>
      <c r="D370" s="791">
        <v>3364</v>
      </c>
    </row>
    <row r="371" spans="1:4" x14ac:dyDescent="0.2">
      <c r="A371" s="295"/>
      <c r="B371" s="781" t="s">
        <v>1122</v>
      </c>
      <c r="C371" s="789" t="s">
        <v>1070</v>
      </c>
      <c r="D371" s="791">
        <v>3364</v>
      </c>
    </row>
    <row r="372" spans="1:4" x14ac:dyDescent="0.2">
      <c r="A372" s="295"/>
      <c r="B372" s="781" t="s">
        <v>1123</v>
      </c>
      <c r="C372" s="789" t="s">
        <v>1124</v>
      </c>
      <c r="D372" s="784">
        <v>6973.92</v>
      </c>
    </row>
    <row r="373" spans="1:4" x14ac:dyDescent="0.2">
      <c r="A373" s="295"/>
      <c r="B373" s="781" t="s">
        <v>1125</v>
      </c>
      <c r="C373" s="789" t="s">
        <v>1126</v>
      </c>
      <c r="D373" s="784">
        <v>2249.4699999999998</v>
      </c>
    </row>
    <row r="374" spans="1:4" x14ac:dyDescent="0.2">
      <c r="A374" s="295"/>
      <c r="B374" s="788" t="s">
        <v>1127</v>
      </c>
      <c r="C374" s="789" t="s">
        <v>1128</v>
      </c>
      <c r="D374" s="784">
        <v>4013.5</v>
      </c>
    </row>
    <row r="375" spans="1:4" x14ac:dyDescent="0.2">
      <c r="A375" s="295"/>
      <c r="B375" s="788" t="s">
        <v>1129</v>
      </c>
      <c r="C375" s="793" t="s">
        <v>1130</v>
      </c>
      <c r="D375" s="784">
        <v>6670</v>
      </c>
    </row>
    <row r="376" spans="1:4" x14ac:dyDescent="0.2">
      <c r="A376" s="295"/>
      <c r="B376" s="788" t="s">
        <v>1131</v>
      </c>
      <c r="C376" s="790" t="s">
        <v>1132</v>
      </c>
      <c r="D376" s="784">
        <v>4698</v>
      </c>
    </row>
    <row r="377" spans="1:4" x14ac:dyDescent="0.2">
      <c r="A377" s="295"/>
      <c r="B377" s="788" t="s">
        <v>1133</v>
      </c>
      <c r="C377" s="793" t="s">
        <v>588</v>
      </c>
      <c r="D377" s="784">
        <v>1264.4000000000001</v>
      </c>
    </row>
    <row r="378" spans="1:4" x14ac:dyDescent="0.2">
      <c r="A378" s="295"/>
      <c r="B378" s="788" t="s">
        <v>1134</v>
      </c>
      <c r="C378" s="793" t="s">
        <v>588</v>
      </c>
      <c r="D378" s="784">
        <v>4280.3999999999996</v>
      </c>
    </row>
    <row r="379" spans="1:4" x14ac:dyDescent="0.2">
      <c r="A379" s="295"/>
      <c r="B379" s="788" t="s">
        <v>1135</v>
      </c>
      <c r="C379" s="793" t="s">
        <v>588</v>
      </c>
      <c r="D379" s="784">
        <v>563.5</v>
      </c>
    </row>
    <row r="380" spans="1:4" ht="22.5" x14ac:dyDescent="0.2">
      <c r="A380" s="295"/>
      <c r="B380" s="788" t="s">
        <v>1136</v>
      </c>
      <c r="C380" s="793" t="s">
        <v>1137</v>
      </c>
      <c r="D380" s="784">
        <v>5092.3999999999996</v>
      </c>
    </row>
    <row r="381" spans="1:4" x14ac:dyDescent="0.2">
      <c r="A381" s="295"/>
      <c r="B381" s="788" t="s">
        <v>1138</v>
      </c>
      <c r="C381" s="793" t="s">
        <v>588</v>
      </c>
      <c r="D381" s="784">
        <v>563.5</v>
      </c>
    </row>
    <row r="382" spans="1:4" ht="22.5" x14ac:dyDescent="0.2">
      <c r="A382" s="295"/>
      <c r="B382" s="788" t="s">
        <v>1139</v>
      </c>
      <c r="C382" s="789" t="s">
        <v>1140</v>
      </c>
      <c r="D382" s="784">
        <v>5092.3999999999996</v>
      </c>
    </row>
    <row r="383" spans="1:4" ht="22.5" x14ac:dyDescent="0.2">
      <c r="A383" s="295"/>
      <c r="B383" s="788" t="s">
        <v>1141</v>
      </c>
      <c r="C383" s="789" t="s">
        <v>1107</v>
      </c>
      <c r="D383" s="784">
        <v>1264.4000000000001</v>
      </c>
    </row>
    <row r="384" spans="1:4" x14ac:dyDescent="0.2">
      <c r="A384" s="295"/>
      <c r="B384" s="788" t="s">
        <v>1142</v>
      </c>
      <c r="C384" s="790" t="s">
        <v>1104</v>
      </c>
      <c r="D384" s="784">
        <v>8002.84</v>
      </c>
    </row>
    <row r="385" spans="1:4" ht="22.5" x14ac:dyDescent="0.2">
      <c r="A385" s="295"/>
      <c r="B385" s="788" t="s">
        <v>1143</v>
      </c>
      <c r="C385" s="793" t="s">
        <v>1101</v>
      </c>
      <c r="D385" s="784">
        <v>4976.3999999999996</v>
      </c>
    </row>
    <row r="386" spans="1:4" ht="22.5" x14ac:dyDescent="0.2">
      <c r="A386" s="295"/>
      <c r="B386" s="788" t="s">
        <v>1144</v>
      </c>
      <c r="C386" s="789" t="s">
        <v>1145</v>
      </c>
      <c r="D386" s="784">
        <v>2691</v>
      </c>
    </row>
    <row r="387" spans="1:4" x14ac:dyDescent="0.2">
      <c r="A387" s="295"/>
      <c r="B387" s="788" t="s">
        <v>1146</v>
      </c>
      <c r="C387" s="790" t="s">
        <v>1104</v>
      </c>
      <c r="D387" s="795">
        <v>8919.24</v>
      </c>
    </row>
    <row r="388" spans="1:4" x14ac:dyDescent="0.2">
      <c r="A388" s="295"/>
      <c r="B388" s="788" t="s">
        <v>1147</v>
      </c>
      <c r="C388" s="789" t="s">
        <v>1083</v>
      </c>
      <c r="D388" s="784">
        <v>4628.3999999999996</v>
      </c>
    </row>
    <row r="389" spans="1:4" ht="22.5" x14ac:dyDescent="0.2">
      <c r="A389" s="295"/>
      <c r="B389" s="788" t="s">
        <v>1148</v>
      </c>
      <c r="C389" s="793" t="s">
        <v>1140</v>
      </c>
      <c r="D389" s="784">
        <v>5092.3999999999996</v>
      </c>
    </row>
    <row r="390" spans="1:4" x14ac:dyDescent="0.2">
      <c r="A390" s="295"/>
      <c r="B390" s="788" t="s">
        <v>1149</v>
      </c>
      <c r="C390" s="790" t="s">
        <v>1104</v>
      </c>
      <c r="D390" s="784">
        <v>8522.3459999999995</v>
      </c>
    </row>
    <row r="391" spans="1:4" x14ac:dyDescent="0.2">
      <c r="A391" s="295"/>
      <c r="B391" s="788" t="s">
        <v>1150</v>
      </c>
      <c r="C391" s="793" t="s">
        <v>1151</v>
      </c>
      <c r="D391" s="784">
        <v>3120.4</v>
      </c>
    </row>
    <row r="392" spans="1:4" ht="22.5" x14ac:dyDescent="0.2">
      <c r="A392" s="295"/>
      <c r="B392" s="788" t="s">
        <v>1152</v>
      </c>
      <c r="C392" s="793" t="s">
        <v>1066</v>
      </c>
      <c r="D392" s="784">
        <v>2888.4</v>
      </c>
    </row>
    <row r="393" spans="1:4" ht="22.5" x14ac:dyDescent="0.2">
      <c r="A393" s="295"/>
      <c r="B393" s="788" t="s">
        <v>1153</v>
      </c>
      <c r="C393" s="793" t="s">
        <v>1140</v>
      </c>
      <c r="D393" s="784">
        <v>5092.3999999999996</v>
      </c>
    </row>
    <row r="394" spans="1:4" x14ac:dyDescent="0.2">
      <c r="A394" s="295"/>
      <c r="B394" s="788" t="s">
        <v>1154</v>
      </c>
      <c r="C394" s="790" t="s">
        <v>1104</v>
      </c>
      <c r="D394" s="784">
        <v>8002.84</v>
      </c>
    </row>
    <row r="395" spans="1:4" ht="22.5" x14ac:dyDescent="0.2">
      <c r="A395" s="295"/>
      <c r="B395" s="788" t="s">
        <v>1155</v>
      </c>
      <c r="C395" s="793" t="s">
        <v>1140</v>
      </c>
      <c r="D395" s="784">
        <v>5092.3999999999996</v>
      </c>
    </row>
    <row r="396" spans="1:4" x14ac:dyDescent="0.2">
      <c r="A396" s="295"/>
      <c r="B396" s="788" t="s">
        <v>1156</v>
      </c>
      <c r="C396" s="790" t="s">
        <v>1104</v>
      </c>
      <c r="D396" s="784">
        <v>8002.84</v>
      </c>
    </row>
    <row r="397" spans="1:4" x14ac:dyDescent="0.2">
      <c r="A397" s="295"/>
      <c r="B397" s="788" t="s">
        <v>1157</v>
      </c>
      <c r="C397" s="793" t="s">
        <v>588</v>
      </c>
      <c r="D397" s="784">
        <v>1264.4000000000001</v>
      </c>
    </row>
    <row r="398" spans="1:4" ht="22.5" x14ac:dyDescent="0.2">
      <c r="A398" s="295"/>
      <c r="B398" s="788" t="s">
        <v>1158</v>
      </c>
      <c r="C398" s="793" t="s">
        <v>1140</v>
      </c>
      <c r="D398" s="784">
        <v>5092.3999999999996</v>
      </c>
    </row>
    <row r="399" spans="1:4" ht="22.5" x14ac:dyDescent="0.2">
      <c r="A399" s="295"/>
      <c r="B399" s="788" t="s">
        <v>1159</v>
      </c>
      <c r="C399" s="793" t="s">
        <v>1140</v>
      </c>
      <c r="D399" s="784">
        <v>5092.3999999999996</v>
      </c>
    </row>
    <row r="400" spans="1:4" ht="22.5" x14ac:dyDescent="0.2">
      <c r="A400" s="295"/>
      <c r="B400" s="788" t="s">
        <v>1160</v>
      </c>
      <c r="C400" s="793" t="s">
        <v>1140</v>
      </c>
      <c r="D400" s="784">
        <v>5092.3999999999996</v>
      </c>
    </row>
    <row r="401" spans="1:4" ht="22.5" x14ac:dyDescent="0.2">
      <c r="A401" s="295"/>
      <c r="B401" s="788" t="s">
        <v>1161</v>
      </c>
      <c r="C401" s="793" t="s">
        <v>1140</v>
      </c>
      <c r="D401" s="784">
        <v>5092.3999999999996</v>
      </c>
    </row>
    <row r="402" spans="1:4" x14ac:dyDescent="0.2">
      <c r="A402" s="295"/>
      <c r="B402" s="788" t="s">
        <v>1162</v>
      </c>
      <c r="C402" s="790" t="s">
        <v>1104</v>
      </c>
      <c r="D402" s="784">
        <v>8002.84</v>
      </c>
    </row>
    <row r="403" spans="1:4" x14ac:dyDescent="0.2">
      <c r="A403" s="295"/>
      <c r="B403" s="788" t="s">
        <v>1163</v>
      </c>
      <c r="C403" s="793" t="s">
        <v>588</v>
      </c>
      <c r="D403" s="784">
        <v>1264.4000000000001</v>
      </c>
    </row>
    <row r="404" spans="1:4" ht="22.5" x14ac:dyDescent="0.2">
      <c r="A404" s="295"/>
      <c r="B404" s="788" t="s">
        <v>1164</v>
      </c>
      <c r="C404" s="793" t="s">
        <v>1140</v>
      </c>
      <c r="D404" s="784">
        <v>5092.3999999999996</v>
      </c>
    </row>
    <row r="405" spans="1:4" x14ac:dyDescent="0.2">
      <c r="A405" s="295"/>
      <c r="B405" s="788" t="s">
        <v>1165</v>
      </c>
      <c r="C405" s="790" t="s">
        <v>1104</v>
      </c>
      <c r="D405" s="784">
        <v>16995</v>
      </c>
    </row>
    <row r="406" spans="1:4" ht="33.75" x14ac:dyDescent="0.2">
      <c r="A406" s="295"/>
      <c r="B406" s="788" t="s">
        <v>1166</v>
      </c>
      <c r="C406" s="793" t="s">
        <v>1167</v>
      </c>
      <c r="D406" s="784">
        <v>4872</v>
      </c>
    </row>
    <row r="407" spans="1:4" x14ac:dyDescent="0.2">
      <c r="A407" s="295"/>
      <c r="B407" s="788" t="s">
        <v>1168</v>
      </c>
      <c r="C407" s="793" t="s">
        <v>588</v>
      </c>
      <c r="D407" s="784">
        <v>1264.4000000000001</v>
      </c>
    </row>
    <row r="408" spans="1:4" ht="33.75" x14ac:dyDescent="0.2">
      <c r="A408" s="295"/>
      <c r="B408" s="788" t="s">
        <v>1169</v>
      </c>
      <c r="C408" s="793" t="s">
        <v>1167</v>
      </c>
      <c r="D408" s="784">
        <v>4872</v>
      </c>
    </row>
    <row r="409" spans="1:4" x14ac:dyDescent="0.2">
      <c r="A409" s="295"/>
      <c r="B409" s="788" t="s">
        <v>1170</v>
      </c>
      <c r="C409" s="793" t="s">
        <v>588</v>
      </c>
      <c r="D409" s="784">
        <v>563.5</v>
      </c>
    </row>
    <row r="410" spans="1:4" x14ac:dyDescent="0.2">
      <c r="A410" s="295"/>
      <c r="B410" s="788" t="s">
        <v>1171</v>
      </c>
      <c r="C410" s="786" t="s">
        <v>1172</v>
      </c>
      <c r="D410" s="787">
        <v>3712</v>
      </c>
    </row>
    <row r="411" spans="1:4" x14ac:dyDescent="0.2">
      <c r="A411" s="295"/>
      <c r="B411" s="788" t="s">
        <v>1173</v>
      </c>
      <c r="C411" s="789" t="s">
        <v>1083</v>
      </c>
      <c r="D411" s="784">
        <v>4628.3999999999996</v>
      </c>
    </row>
    <row r="412" spans="1:4" ht="22.5" x14ac:dyDescent="0.2">
      <c r="A412" s="295"/>
      <c r="B412" s="788" t="s">
        <v>1174</v>
      </c>
      <c r="C412" s="793" t="s">
        <v>1175</v>
      </c>
      <c r="D412" s="784">
        <v>8850.01</v>
      </c>
    </row>
    <row r="413" spans="1:4" ht="33.75" x14ac:dyDescent="0.2">
      <c r="A413" s="295"/>
      <c r="B413" s="788" t="s">
        <v>1176</v>
      </c>
      <c r="C413" s="793" t="s">
        <v>1167</v>
      </c>
      <c r="D413" s="784">
        <v>4872</v>
      </c>
    </row>
    <row r="414" spans="1:4" x14ac:dyDescent="0.2">
      <c r="A414" s="295"/>
      <c r="B414" s="781" t="s">
        <v>1177</v>
      </c>
      <c r="C414" s="790" t="s">
        <v>1104</v>
      </c>
      <c r="D414" s="792">
        <v>8002.84</v>
      </c>
    </row>
    <row r="415" spans="1:4" ht="33.75" x14ac:dyDescent="0.2">
      <c r="A415" s="295"/>
      <c r="B415" s="781" t="s">
        <v>1178</v>
      </c>
      <c r="C415" s="793" t="s">
        <v>1167</v>
      </c>
      <c r="D415" s="784">
        <v>4872</v>
      </c>
    </row>
    <row r="416" spans="1:4" x14ac:dyDescent="0.2">
      <c r="A416" s="295"/>
      <c r="B416" s="781" t="s">
        <v>1179</v>
      </c>
      <c r="C416" s="790" t="s">
        <v>1104</v>
      </c>
      <c r="D416" s="792">
        <v>8002.84</v>
      </c>
    </row>
    <row r="417" spans="1:4" x14ac:dyDescent="0.2">
      <c r="A417" s="295"/>
      <c r="B417" s="781" t="s">
        <v>1180</v>
      </c>
      <c r="C417" s="793" t="s">
        <v>1181</v>
      </c>
      <c r="D417" s="784">
        <v>563.5</v>
      </c>
    </row>
    <row r="418" spans="1:4" x14ac:dyDescent="0.2">
      <c r="A418" s="295"/>
      <c r="B418" s="781" t="s">
        <v>1182</v>
      </c>
      <c r="C418" s="796" t="s">
        <v>1183</v>
      </c>
      <c r="D418" s="792">
        <v>5990</v>
      </c>
    </row>
    <row r="419" spans="1:4" ht="22.5" x14ac:dyDescent="0.2">
      <c r="A419" s="295"/>
      <c r="B419" s="781" t="s">
        <v>1184</v>
      </c>
      <c r="C419" s="793" t="s">
        <v>1101</v>
      </c>
      <c r="D419" s="792">
        <v>4396.3999999999996</v>
      </c>
    </row>
    <row r="420" spans="1:4" x14ac:dyDescent="0.2">
      <c r="A420" s="295"/>
      <c r="B420" s="781" t="s">
        <v>1185</v>
      </c>
      <c r="C420" s="796" t="s">
        <v>588</v>
      </c>
      <c r="D420" s="784">
        <v>563.5</v>
      </c>
    </row>
    <row r="421" spans="1:4" x14ac:dyDescent="0.2">
      <c r="A421" s="295"/>
      <c r="B421" s="781" t="s">
        <v>1186</v>
      </c>
      <c r="C421" s="790" t="s">
        <v>1104</v>
      </c>
      <c r="D421" s="792">
        <v>8522.3459999999995</v>
      </c>
    </row>
    <row r="422" spans="1:4" ht="22.5" x14ac:dyDescent="0.2">
      <c r="A422" s="295"/>
      <c r="B422" s="781" t="s">
        <v>1187</v>
      </c>
      <c r="C422" s="793" t="s">
        <v>1101</v>
      </c>
      <c r="D422" s="792">
        <v>4338.3999999999996</v>
      </c>
    </row>
    <row r="423" spans="1:4" x14ac:dyDescent="0.2">
      <c r="A423" s="295"/>
      <c r="B423" s="781" t="s">
        <v>1188</v>
      </c>
      <c r="C423" s="790" t="s">
        <v>1104</v>
      </c>
      <c r="D423" s="792">
        <v>8002.84</v>
      </c>
    </row>
    <row r="424" spans="1:4" x14ac:dyDescent="0.2">
      <c r="A424" s="295"/>
      <c r="B424" s="781" t="s">
        <v>1189</v>
      </c>
      <c r="C424" s="790" t="s">
        <v>1132</v>
      </c>
      <c r="D424" s="792">
        <v>4698</v>
      </c>
    </row>
    <row r="425" spans="1:4" x14ac:dyDescent="0.2">
      <c r="A425" s="295"/>
      <c r="B425" s="781" t="s">
        <v>1190</v>
      </c>
      <c r="C425" s="768" t="s">
        <v>1191</v>
      </c>
      <c r="D425" s="767">
        <v>4135.28</v>
      </c>
    </row>
    <row r="426" spans="1:4" ht="22.5" x14ac:dyDescent="0.2">
      <c r="A426" s="295"/>
      <c r="B426" s="781" t="s">
        <v>1192</v>
      </c>
      <c r="C426" s="796" t="s">
        <v>1193</v>
      </c>
      <c r="D426" s="792">
        <v>5336</v>
      </c>
    </row>
    <row r="427" spans="1:4" ht="22.5" x14ac:dyDescent="0.2">
      <c r="A427" s="295"/>
      <c r="B427" s="781" t="s">
        <v>1194</v>
      </c>
      <c r="C427" s="796" t="s">
        <v>1193</v>
      </c>
      <c r="D427" s="792">
        <v>5336</v>
      </c>
    </row>
    <row r="428" spans="1:4" ht="22.5" x14ac:dyDescent="0.2">
      <c r="A428" s="295"/>
      <c r="B428" s="781" t="s">
        <v>1195</v>
      </c>
      <c r="C428" s="796" t="s">
        <v>1196</v>
      </c>
      <c r="D428" s="792">
        <v>7540</v>
      </c>
    </row>
    <row r="429" spans="1:4" x14ac:dyDescent="0.2">
      <c r="A429" s="295"/>
      <c r="B429" s="781" t="s">
        <v>1197</v>
      </c>
      <c r="C429" s="796" t="s">
        <v>1198</v>
      </c>
      <c r="D429" s="792">
        <v>7999</v>
      </c>
    </row>
    <row r="430" spans="1:4" x14ac:dyDescent="0.2">
      <c r="A430" s="295"/>
      <c r="B430" s="781" t="s">
        <v>1199</v>
      </c>
      <c r="C430" s="797" t="s">
        <v>1200</v>
      </c>
      <c r="D430" s="779">
        <v>1955</v>
      </c>
    </row>
    <row r="431" spans="1:4" x14ac:dyDescent="0.2">
      <c r="A431" s="295"/>
      <c r="B431" s="781" t="s">
        <v>1201</v>
      </c>
      <c r="C431" s="797" t="s">
        <v>1200</v>
      </c>
      <c r="D431" s="779">
        <v>1955</v>
      </c>
    </row>
    <row r="432" spans="1:4" x14ac:dyDescent="0.2">
      <c r="A432" s="295"/>
      <c r="B432" s="781" t="s">
        <v>1202</v>
      </c>
      <c r="C432" s="768" t="s">
        <v>594</v>
      </c>
      <c r="D432" s="779">
        <v>1328.25</v>
      </c>
    </row>
    <row r="433" spans="1:4" x14ac:dyDescent="0.2">
      <c r="A433" s="295"/>
      <c r="B433" s="781" t="s">
        <v>1203</v>
      </c>
      <c r="C433" s="797" t="s">
        <v>1204</v>
      </c>
      <c r="D433" s="779">
        <v>31015.599999999999</v>
      </c>
    </row>
    <row r="434" spans="1:4" ht="22.5" x14ac:dyDescent="0.2">
      <c r="A434" s="295"/>
      <c r="B434" s="781" t="s">
        <v>1205</v>
      </c>
      <c r="C434" s="796" t="s">
        <v>1206</v>
      </c>
      <c r="D434" s="792">
        <v>5200</v>
      </c>
    </row>
    <row r="435" spans="1:4" ht="22.5" x14ac:dyDescent="0.2">
      <c r="A435" s="295"/>
      <c r="B435" s="781" t="s">
        <v>1207</v>
      </c>
      <c r="C435" s="796" t="s">
        <v>1208</v>
      </c>
      <c r="D435" s="779">
        <v>4800</v>
      </c>
    </row>
    <row r="436" spans="1:4" ht="22.5" x14ac:dyDescent="0.2">
      <c r="A436" s="295"/>
      <c r="B436" s="781" t="s">
        <v>1209</v>
      </c>
      <c r="C436" s="796" t="s">
        <v>1208</v>
      </c>
      <c r="D436" s="779">
        <v>4500</v>
      </c>
    </row>
    <row r="437" spans="1:4" ht="22.5" x14ac:dyDescent="0.2">
      <c r="A437" s="295"/>
      <c r="B437" s="781" t="s">
        <v>1210</v>
      </c>
      <c r="C437" s="796" t="s">
        <v>1208</v>
      </c>
      <c r="D437" s="779">
        <v>4500</v>
      </c>
    </row>
    <row r="438" spans="1:4" ht="22.5" x14ac:dyDescent="0.2">
      <c r="A438" s="295"/>
      <c r="B438" s="781" t="s">
        <v>1211</v>
      </c>
      <c r="C438" s="796" t="s">
        <v>1208</v>
      </c>
      <c r="D438" s="779">
        <v>4500</v>
      </c>
    </row>
    <row r="439" spans="1:4" ht="22.5" x14ac:dyDescent="0.2">
      <c r="A439" s="295"/>
      <c r="B439" s="781" t="s">
        <v>1212</v>
      </c>
      <c r="C439" s="796" t="s">
        <v>1213</v>
      </c>
      <c r="D439" s="779">
        <v>6840</v>
      </c>
    </row>
    <row r="440" spans="1:4" ht="22.5" x14ac:dyDescent="0.2">
      <c r="A440" s="295"/>
      <c r="B440" s="781" t="s">
        <v>1214</v>
      </c>
      <c r="C440" s="796" t="s">
        <v>1206</v>
      </c>
      <c r="D440" s="779">
        <v>8550</v>
      </c>
    </row>
    <row r="441" spans="1:4" x14ac:dyDescent="0.2">
      <c r="A441" s="295"/>
      <c r="B441" s="781" t="s">
        <v>1215</v>
      </c>
      <c r="C441" s="793" t="s">
        <v>1183</v>
      </c>
      <c r="D441" s="784">
        <v>5990</v>
      </c>
    </row>
    <row r="442" spans="1:4" x14ac:dyDescent="0.2">
      <c r="A442" s="295"/>
      <c r="B442" s="781" t="s">
        <v>1216</v>
      </c>
      <c r="C442" s="797" t="s">
        <v>1217</v>
      </c>
      <c r="D442" s="779">
        <v>1437.5</v>
      </c>
    </row>
    <row r="443" spans="1:4" x14ac:dyDescent="0.2">
      <c r="A443" s="295"/>
      <c r="B443" s="781" t="s">
        <v>1218</v>
      </c>
      <c r="C443" s="797" t="s">
        <v>1219</v>
      </c>
      <c r="D443" s="779">
        <v>4140</v>
      </c>
    </row>
    <row r="444" spans="1:4" ht="22.5" x14ac:dyDescent="0.2">
      <c r="A444" s="295"/>
      <c r="B444" s="781" t="s">
        <v>1220</v>
      </c>
      <c r="C444" s="796" t="s">
        <v>1213</v>
      </c>
      <c r="D444" s="779">
        <v>8150</v>
      </c>
    </row>
    <row r="445" spans="1:4" ht="22.5" x14ac:dyDescent="0.2">
      <c r="A445" s="295"/>
      <c r="B445" s="781" t="s">
        <v>1221</v>
      </c>
      <c r="C445" s="796" t="s">
        <v>1208</v>
      </c>
      <c r="D445" s="779">
        <v>5300</v>
      </c>
    </row>
    <row r="446" spans="1:4" ht="22.5" x14ac:dyDescent="0.2">
      <c r="A446" s="295"/>
      <c r="B446" s="781" t="s">
        <v>1222</v>
      </c>
      <c r="C446" s="796" t="s">
        <v>1213</v>
      </c>
      <c r="D446" s="779">
        <v>8150.0050000000001</v>
      </c>
    </row>
    <row r="447" spans="1:4" ht="22.5" x14ac:dyDescent="0.2">
      <c r="A447" s="295"/>
      <c r="B447" s="781" t="s">
        <v>1223</v>
      </c>
      <c r="C447" s="796" t="s">
        <v>1213</v>
      </c>
      <c r="D447" s="779">
        <v>8150.0050000000001</v>
      </c>
    </row>
    <row r="448" spans="1:4" x14ac:dyDescent="0.2">
      <c r="A448" s="295"/>
      <c r="B448" s="781" t="s">
        <v>1224</v>
      </c>
      <c r="C448" s="797" t="s">
        <v>1225</v>
      </c>
      <c r="D448" s="779">
        <v>1483.5</v>
      </c>
    </row>
    <row r="449" spans="1:4" x14ac:dyDescent="0.2">
      <c r="A449" s="295"/>
      <c r="B449" s="781" t="s">
        <v>1226</v>
      </c>
      <c r="C449" s="797" t="s">
        <v>1227</v>
      </c>
      <c r="D449" s="779">
        <v>25825</v>
      </c>
    </row>
    <row r="450" spans="1:4" x14ac:dyDescent="0.2">
      <c r="A450" s="295"/>
      <c r="B450" s="781" t="s">
        <v>1228</v>
      </c>
      <c r="C450" s="797" t="s">
        <v>1229</v>
      </c>
      <c r="D450" s="779">
        <v>24909</v>
      </c>
    </row>
    <row r="451" spans="1:4" x14ac:dyDescent="0.2">
      <c r="A451" s="295"/>
      <c r="B451" s="781" t="s">
        <v>1230</v>
      </c>
      <c r="C451" s="797" t="s">
        <v>1231</v>
      </c>
      <c r="D451" s="779">
        <v>18681.75</v>
      </c>
    </row>
    <row r="452" spans="1:4" x14ac:dyDescent="0.2">
      <c r="A452" s="295"/>
      <c r="B452" s="781" t="s">
        <v>1232</v>
      </c>
      <c r="C452" s="797" t="s">
        <v>1233</v>
      </c>
      <c r="D452" s="779">
        <v>3070.5</v>
      </c>
    </row>
    <row r="453" spans="1:4" ht="22.5" x14ac:dyDescent="0.2">
      <c r="A453" s="295"/>
      <c r="B453" s="781" t="s">
        <v>1234</v>
      </c>
      <c r="C453" s="797" t="s">
        <v>1235</v>
      </c>
      <c r="D453" s="779">
        <v>5556.4</v>
      </c>
    </row>
    <row r="454" spans="1:4" ht="22.5" x14ac:dyDescent="0.2">
      <c r="A454" s="295"/>
      <c r="B454" s="781" t="s">
        <v>1236</v>
      </c>
      <c r="C454" s="797" t="s">
        <v>1235</v>
      </c>
      <c r="D454" s="779">
        <v>5556.4</v>
      </c>
    </row>
    <row r="455" spans="1:4" ht="22.5" x14ac:dyDescent="0.2">
      <c r="A455" s="295"/>
      <c r="B455" s="781" t="s">
        <v>1237</v>
      </c>
      <c r="C455" s="797" t="s">
        <v>1238</v>
      </c>
      <c r="D455" s="779">
        <v>5672.4</v>
      </c>
    </row>
    <row r="456" spans="1:4" ht="22.5" x14ac:dyDescent="0.2">
      <c r="A456" s="295"/>
      <c r="B456" s="781" t="s">
        <v>1239</v>
      </c>
      <c r="C456" s="797" t="s">
        <v>1238</v>
      </c>
      <c r="D456" s="779">
        <v>5672.4</v>
      </c>
    </row>
    <row r="457" spans="1:4" ht="22.5" x14ac:dyDescent="0.2">
      <c r="A457" s="295"/>
      <c r="B457" s="781" t="s">
        <v>1240</v>
      </c>
      <c r="C457" s="797" t="s">
        <v>1241</v>
      </c>
      <c r="D457" s="779">
        <v>12528</v>
      </c>
    </row>
    <row r="458" spans="1:4" x14ac:dyDescent="0.2">
      <c r="A458" s="295"/>
      <c r="B458" s="781" t="s">
        <v>1242</v>
      </c>
      <c r="C458" s="797" t="s">
        <v>1243</v>
      </c>
      <c r="D458" s="779">
        <v>6844</v>
      </c>
    </row>
    <row r="459" spans="1:4" ht="22.5" x14ac:dyDescent="0.2">
      <c r="A459" s="295"/>
      <c r="B459" s="781" t="s">
        <v>1244</v>
      </c>
      <c r="C459" s="797" t="s">
        <v>1245</v>
      </c>
      <c r="D459" s="779">
        <v>19952</v>
      </c>
    </row>
    <row r="460" spans="1:4" ht="22.5" x14ac:dyDescent="0.2">
      <c r="A460" s="295"/>
      <c r="B460" s="781" t="s">
        <v>1246</v>
      </c>
      <c r="C460" s="797" t="s">
        <v>1247</v>
      </c>
      <c r="D460" s="779">
        <v>12412</v>
      </c>
    </row>
    <row r="461" spans="1:4" ht="22.5" x14ac:dyDescent="0.2">
      <c r="A461" s="295"/>
      <c r="B461" s="781" t="s">
        <v>1248</v>
      </c>
      <c r="C461" s="797" t="s">
        <v>1247</v>
      </c>
      <c r="D461" s="779">
        <v>12412</v>
      </c>
    </row>
    <row r="462" spans="1:4" ht="22.5" x14ac:dyDescent="0.2">
      <c r="A462" s="295"/>
      <c r="B462" s="781" t="s">
        <v>1249</v>
      </c>
      <c r="C462" s="797" t="s">
        <v>1247</v>
      </c>
      <c r="D462" s="779">
        <v>12412</v>
      </c>
    </row>
    <row r="463" spans="1:4" ht="22.5" x14ac:dyDescent="0.2">
      <c r="A463" s="295"/>
      <c r="B463" s="781" t="s">
        <v>1250</v>
      </c>
      <c r="C463" s="797" t="s">
        <v>1251</v>
      </c>
      <c r="D463" s="779">
        <v>8104.41</v>
      </c>
    </row>
    <row r="464" spans="1:4" ht="22.5" x14ac:dyDescent="0.2">
      <c r="A464" s="295"/>
      <c r="B464" s="781" t="s">
        <v>1252</v>
      </c>
      <c r="C464" s="797" t="s">
        <v>1251</v>
      </c>
      <c r="D464" s="779">
        <v>8104.41</v>
      </c>
    </row>
    <row r="465" spans="1:4" x14ac:dyDescent="0.2">
      <c r="A465" s="295"/>
      <c r="B465" s="781" t="s">
        <v>1253</v>
      </c>
      <c r="C465" s="797" t="s">
        <v>1254</v>
      </c>
      <c r="D465" s="779">
        <v>12412</v>
      </c>
    </row>
    <row r="466" spans="1:4" ht="22.5" x14ac:dyDescent="0.2">
      <c r="A466" s="295"/>
      <c r="B466" s="781" t="s">
        <v>1255</v>
      </c>
      <c r="C466" s="797" t="s">
        <v>1256</v>
      </c>
      <c r="D466" s="779">
        <v>3190</v>
      </c>
    </row>
    <row r="467" spans="1:4" ht="22.5" x14ac:dyDescent="0.2">
      <c r="A467" s="295"/>
      <c r="B467" s="781" t="s">
        <v>1257</v>
      </c>
      <c r="C467" s="797" t="s">
        <v>1245</v>
      </c>
      <c r="D467" s="779">
        <v>49300</v>
      </c>
    </row>
    <row r="468" spans="1:4" x14ac:dyDescent="0.2">
      <c r="A468" s="295"/>
      <c r="B468" s="798" t="s">
        <v>1258</v>
      </c>
      <c r="C468" s="797" t="s">
        <v>1259</v>
      </c>
      <c r="D468" s="779">
        <v>1566</v>
      </c>
    </row>
    <row r="469" spans="1:4" ht="22.5" x14ac:dyDescent="0.2">
      <c r="A469" s="295"/>
      <c r="B469" s="781" t="s">
        <v>1260</v>
      </c>
      <c r="C469" s="797" t="s">
        <v>1261</v>
      </c>
      <c r="D469" s="779">
        <v>2766.6</v>
      </c>
    </row>
    <row r="470" spans="1:4" ht="22.5" x14ac:dyDescent="0.2">
      <c r="A470" s="295"/>
      <c r="B470" s="781" t="s">
        <v>1262</v>
      </c>
      <c r="C470" s="797" t="s">
        <v>1251</v>
      </c>
      <c r="D470" s="779">
        <v>8104.41</v>
      </c>
    </row>
    <row r="471" spans="1:4" ht="22.5" x14ac:dyDescent="0.2">
      <c r="A471" s="295"/>
      <c r="B471" s="798" t="s">
        <v>1263</v>
      </c>
      <c r="C471" s="797" t="s">
        <v>1251</v>
      </c>
      <c r="D471" s="779">
        <v>8104.41</v>
      </c>
    </row>
    <row r="472" spans="1:4" x14ac:dyDescent="0.2">
      <c r="A472" s="295"/>
      <c r="B472" s="781" t="s">
        <v>1264</v>
      </c>
      <c r="C472" s="797" t="s">
        <v>1259</v>
      </c>
      <c r="D472" s="779">
        <v>3364</v>
      </c>
    </row>
    <row r="473" spans="1:4" ht="22.5" x14ac:dyDescent="0.2">
      <c r="A473" s="295"/>
      <c r="B473" s="781" t="s">
        <v>1265</v>
      </c>
      <c r="C473" s="797" t="s">
        <v>1266</v>
      </c>
      <c r="D473" s="779">
        <v>1832.8</v>
      </c>
    </row>
    <row r="474" spans="1:4" ht="22.5" x14ac:dyDescent="0.2">
      <c r="A474" s="295"/>
      <c r="B474" s="798" t="s">
        <v>1267</v>
      </c>
      <c r="C474" s="797" t="s">
        <v>1268</v>
      </c>
      <c r="D474" s="779">
        <v>12956.04</v>
      </c>
    </row>
    <row r="475" spans="1:4" x14ac:dyDescent="0.2">
      <c r="A475" s="295"/>
      <c r="B475" s="781" t="s">
        <v>1269</v>
      </c>
      <c r="C475" s="797" t="s">
        <v>1270</v>
      </c>
      <c r="D475" s="779">
        <v>48580.800000000003</v>
      </c>
    </row>
    <row r="476" spans="1:4" x14ac:dyDescent="0.2">
      <c r="A476" s="295"/>
      <c r="B476" s="781" t="s">
        <v>1271</v>
      </c>
      <c r="C476" s="797" t="s">
        <v>1272</v>
      </c>
      <c r="D476" s="779">
        <v>799</v>
      </c>
    </row>
    <row r="477" spans="1:4" x14ac:dyDescent="0.2">
      <c r="A477" s="295"/>
      <c r="B477" s="781" t="s">
        <v>1273</v>
      </c>
      <c r="C477" s="797" t="s">
        <v>1272</v>
      </c>
      <c r="D477" s="779">
        <v>799</v>
      </c>
    </row>
    <row r="478" spans="1:4" x14ac:dyDescent="0.2">
      <c r="A478" s="295"/>
      <c r="B478" s="798" t="s">
        <v>1274</v>
      </c>
      <c r="C478" s="797" t="s">
        <v>1275</v>
      </c>
      <c r="D478" s="779">
        <v>2784</v>
      </c>
    </row>
    <row r="479" spans="1:4" x14ac:dyDescent="0.2">
      <c r="A479" s="295"/>
      <c r="B479" s="781" t="s">
        <v>1276</v>
      </c>
      <c r="C479" s="797" t="s">
        <v>1275</v>
      </c>
      <c r="D479" s="779">
        <v>2784</v>
      </c>
    </row>
    <row r="480" spans="1:4" ht="22.5" x14ac:dyDescent="0.2">
      <c r="A480" s="295"/>
      <c r="B480" s="781" t="s">
        <v>1277</v>
      </c>
      <c r="C480" s="797" t="s">
        <v>1278</v>
      </c>
      <c r="D480" s="779">
        <v>11832</v>
      </c>
    </row>
    <row r="481" spans="1:4" ht="22.5" x14ac:dyDescent="0.2">
      <c r="A481" s="295"/>
      <c r="B481" s="781" t="s">
        <v>1279</v>
      </c>
      <c r="C481" s="797" t="s">
        <v>1278</v>
      </c>
      <c r="D481" s="779">
        <v>11832</v>
      </c>
    </row>
    <row r="482" spans="1:4" ht="22.5" x14ac:dyDescent="0.2">
      <c r="A482" s="295"/>
      <c r="B482" s="781" t="s">
        <v>1280</v>
      </c>
      <c r="C482" s="797" t="s">
        <v>1278</v>
      </c>
      <c r="D482" s="779">
        <v>11832</v>
      </c>
    </row>
    <row r="483" spans="1:4" ht="22.5" x14ac:dyDescent="0.2">
      <c r="A483" s="295"/>
      <c r="B483" s="798" t="s">
        <v>1281</v>
      </c>
      <c r="C483" s="797" t="s">
        <v>1278</v>
      </c>
      <c r="D483" s="779">
        <v>11832</v>
      </c>
    </row>
    <row r="484" spans="1:4" ht="22.5" x14ac:dyDescent="0.2">
      <c r="A484" s="295"/>
      <c r="B484" s="781" t="s">
        <v>1282</v>
      </c>
      <c r="C484" s="797" t="s">
        <v>1283</v>
      </c>
      <c r="D484" s="779">
        <v>9860</v>
      </c>
    </row>
    <row r="485" spans="1:4" ht="22.5" x14ac:dyDescent="0.2">
      <c r="A485" s="295"/>
      <c r="B485" s="781" t="s">
        <v>1284</v>
      </c>
      <c r="C485" s="797" t="s">
        <v>1283</v>
      </c>
      <c r="D485" s="779">
        <v>9860</v>
      </c>
    </row>
    <row r="486" spans="1:4" ht="22.5" x14ac:dyDescent="0.2">
      <c r="A486" s="295"/>
      <c r="B486" s="781" t="s">
        <v>1285</v>
      </c>
      <c r="C486" s="797" t="s">
        <v>1283</v>
      </c>
      <c r="D486" s="779">
        <v>9860</v>
      </c>
    </row>
    <row r="487" spans="1:4" ht="22.5" x14ac:dyDescent="0.2">
      <c r="A487" s="295"/>
      <c r="B487" s="798" t="s">
        <v>1286</v>
      </c>
      <c r="C487" s="797" t="s">
        <v>1287</v>
      </c>
      <c r="D487" s="779">
        <v>45820</v>
      </c>
    </row>
    <row r="488" spans="1:4" ht="22.5" x14ac:dyDescent="0.2">
      <c r="A488" s="295"/>
      <c r="B488" s="781" t="s">
        <v>1288</v>
      </c>
      <c r="C488" s="796" t="s">
        <v>1289</v>
      </c>
      <c r="D488" s="792">
        <v>3770.11</v>
      </c>
    </row>
    <row r="489" spans="1:4" x14ac:dyDescent="0.2">
      <c r="A489" s="295"/>
      <c r="B489" s="781" t="s">
        <v>1427</v>
      </c>
      <c r="C489" s="796" t="s">
        <v>1428</v>
      </c>
      <c r="D489" s="792">
        <v>21460</v>
      </c>
    </row>
    <row r="490" spans="1:4" x14ac:dyDescent="0.2">
      <c r="A490" s="295"/>
      <c r="B490" s="781" t="s">
        <v>1429</v>
      </c>
      <c r="C490" s="796" t="s">
        <v>1428</v>
      </c>
      <c r="D490" s="792">
        <v>21460</v>
      </c>
    </row>
    <row r="491" spans="1:4" ht="23.25" thickBot="1" x14ac:dyDescent="0.25">
      <c r="A491" s="295"/>
      <c r="B491" s="758" t="s">
        <v>1873</v>
      </c>
      <c r="C491" s="759" t="s">
        <v>1206</v>
      </c>
      <c r="D491" s="760">
        <v>7700</v>
      </c>
    </row>
    <row r="492" spans="1:4" x14ac:dyDescent="0.2">
      <c r="A492" s="295"/>
      <c r="B492" s="799"/>
      <c r="C492" s="360"/>
      <c r="D492" s="800"/>
    </row>
    <row r="493" spans="1:4" ht="15" thickBot="1" x14ac:dyDescent="0.25">
      <c r="A493" s="295"/>
      <c r="B493" s="799"/>
      <c r="C493" s="801" t="s">
        <v>1875</v>
      </c>
      <c r="D493" s="800"/>
    </row>
    <row r="494" spans="1:4" x14ac:dyDescent="0.2">
      <c r="A494" s="295"/>
      <c r="B494" s="802" t="s">
        <v>1876</v>
      </c>
      <c r="C494" s="803" t="s">
        <v>1877</v>
      </c>
      <c r="D494" s="804">
        <v>3758065.4</v>
      </c>
    </row>
    <row r="495" spans="1:4" x14ac:dyDescent="0.2">
      <c r="A495" s="295"/>
      <c r="B495" s="765" t="s">
        <v>1878</v>
      </c>
      <c r="C495" s="805" t="s">
        <v>1879</v>
      </c>
      <c r="D495" s="806">
        <v>26640</v>
      </c>
    </row>
    <row r="496" spans="1:4" ht="15" thickBot="1" x14ac:dyDescent="0.25">
      <c r="A496" s="295"/>
      <c r="B496" s="807" t="s">
        <v>1880</v>
      </c>
      <c r="C496" s="808" t="s">
        <v>1881</v>
      </c>
      <c r="D496" s="809">
        <v>34029</v>
      </c>
    </row>
    <row r="498" spans="2:4" x14ac:dyDescent="0.2">
      <c r="D498" s="810"/>
    </row>
    <row r="504" spans="2:4" x14ac:dyDescent="0.2">
      <c r="B504" s="823" t="s">
        <v>1964</v>
      </c>
      <c r="C504" s="824" t="s">
        <v>1960</v>
      </c>
    </row>
    <row r="505" spans="2:4" x14ac:dyDescent="0.2">
      <c r="B505" s="823" t="s">
        <v>1961</v>
      </c>
      <c r="C505" s="824" t="s">
        <v>1962</v>
      </c>
    </row>
    <row r="506" spans="2:4" x14ac:dyDescent="0.2">
      <c r="B506" s="826"/>
      <c r="C506" s="825"/>
    </row>
    <row r="507" spans="2:4" x14ac:dyDescent="0.2">
      <c r="B507" s="821" t="s">
        <v>1963</v>
      </c>
      <c r="C507" s="825"/>
    </row>
    <row r="508" spans="2:4" x14ac:dyDescent="0.2">
      <c r="B508" s="822" t="s">
        <v>1965</v>
      </c>
      <c r="C508" s="825"/>
    </row>
  </sheetData>
  <mergeCells count="8">
    <mergeCell ref="C7:C8"/>
    <mergeCell ref="D7:D8"/>
    <mergeCell ref="A1:D1"/>
    <mergeCell ref="A2:D2"/>
    <mergeCell ref="A3:D3"/>
    <mergeCell ref="A4:D4"/>
    <mergeCell ref="A5:D5"/>
    <mergeCell ref="A7:B8"/>
  </mergeCells>
  <printOptions horizontalCentered="1"/>
  <pageMargins left="0.35433070866141736" right="0.23622047244094491" top="0.3" bottom="0.36" header="0.31496062992125984" footer="0.31496062992125984"/>
  <pageSetup scale="7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J47"/>
  <sheetViews>
    <sheetView workbookViewId="0">
      <selection activeCell="A2" sqref="A2:E2"/>
    </sheetView>
  </sheetViews>
  <sheetFormatPr baseColWidth="10" defaultRowHeight="14.25" x14ac:dyDescent="0.2"/>
  <cols>
    <col min="1" max="1" width="4.28515625" style="39" customWidth="1"/>
    <col min="2" max="2" width="41.5703125" style="8" customWidth="1"/>
    <col min="3" max="3" width="26.7109375" style="8" customWidth="1"/>
    <col min="4" max="4" width="17.85546875" style="8" customWidth="1"/>
    <col min="5" max="5" width="21.28515625" style="8" customWidth="1"/>
    <col min="6" max="16384" width="11.42578125" style="8"/>
  </cols>
  <sheetData>
    <row r="1" spans="1:5" ht="15" x14ac:dyDescent="0.25">
      <c r="C1" s="134" t="s">
        <v>167</v>
      </c>
      <c r="E1" s="113" t="s">
        <v>1416</v>
      </c>
    </row>
    <row r="2" spans="1:5" ht="15.75" x14ac:dyDescent="0.25">
      <c r="A2" s="1004" t="s">
        <v>1417</v>
      </c>
      <c r="B2" s="1004"/>
      <c r="C2" s="1004"/>
      <c r="D2" s="1004"/>
      <c r="E2" s="1004"/>
    </row>
    <row r="3" spans="1:5" ht="15" x14ac:dyDescent="0.25">
      <c r="B3" s="1143" t="s">
        <v>556</v>
      </c>
      <c r="C3" s="1143"/>
      <c r="D3" s="1143"/>
      <c r="E3" s="1143"/>
    </row>
    <row r="4" spans="1:5" ht="15.75" x14ac:dyDescent="0.25">
      <c r="B4" s="305"/>
      <c r="C4" s="669" t="s">
        <v>1450</v>
      </c>
      <c r="D4" s="305"/>
      <c r="E4" s="305"/>
    </row>
    <row r="5" spans="1:5" ht="15.75" x14ac:dyDescent="0.25">
      <c r="A5" s="305"/>
      <c r="B5" s="305"/>
      <c r="C5" s="305" t="s">
        <v>286</v>
      </c>
      <c r="D5" s="19"/>
      <c r="E5" s="135"/>
    </row>
    <row r="6" spans="1:5" ht="15" thickBot="1" x14ac:dyDescent="0.25"/>
    <row r="7" spans="1:5" s="114" customFormat="1" x14ac:dyDescent="0.25">
      <c r="A7" s="1005" t="s">
        <v>1418</v>
      </c>
      <c r="B7" s="1006"/>
      <c r="C7" s="130" t="s">
        <v>1419</v>
      </c>
      <c r="D7" s="306" t="s">
        <v>1420</v>
      </c>
      <c r="E7" s="307" t="s">
        <v>1421</v>
      </c>
    </row>
    <row r="8" spans="1:5" s="114" customFormat="1" ht="15" thickBot="1" x14ac:dyDescent="0.3">
      <c r="A8" s="1007"/>
      <c r="B8" s="1008"/>
      <c r="C8" s="133" t="s">
        <v>213</v>
      </c>
      <c r="D8" s="133" t="s">
        <v>214</v>
      </c>
      <c r="E8" s="137" t="s">
        <v>1422</v>
      </c>
    </row>
    <row r="9" spans="1:5" s="114" customFormat="1" x14ac:dyDescent="0.25">
      <c r="A9" s="1009"/>
      <c r="B9" s="1010"/>
      <c r="C9" s="1010"/>
      <c r="D9" s="1010"/>
      <c r="E9" s="1011"/>
    </row>
    <row r="10" spans="1:5" s="114" customFormat="1" x14ac:dyDescent="0.25">
      <c r="A10" s="127">
        <v>1</v>
      </c>
      <c r="B10" s="128"/>
      <c r="C10" s="136"/>
      <c r="D10" s="128"/>
      <c r="E10" s="129"/>
    </row>
    <row r="11" spans="1:5" s="114" customFormat="1" x14ac:dyDescent="0.25">
      <c r="A11" s="127">
        <v>2</v>
      </c>
      <c r="B11" s="128"/>
      <c r="C11" s="136"/>
      <c r="D11" s="128"/>
      <c r="E11" s="129"/>
    </row>
    <row r="12" spans="1:5" s="114" customFormat="1" x14ac:dyDescent="0.25">
      <c r="A12" s="127">
        <v>3</v>
      </c>
      <c r="B12" s="128"/>
      <c r="C12" s="136"/>
      <c r="D12" s="128"/>
      <c r="E12" s="129"/>
    </row>
    <row r="13" spans="1:5" s="114" customFormat="1" x14ac:dyDescent="0.25">
      <c r="A13" s="127">
        <v>4</v>
      </c>
      <c r="B13" s="128"/>
      <c r="C13" s="136"/>
      <c r="D13" s="128"/>
      <c r="E13" s="129"/>
    </row>
    <row r="14" spans="1:5" s="114" customFormat="1" x14ac:dyDescent="0.25">
      <c r="A14" s="127">
        <v>5</v>
      </c>
      <c r="B14" s="128"/>
      <c r="C14" s="136"/>
      <c r="D14" s="128"/>
      <c r="E14" s="129"/>
    </row>
    <row r="15" spans="1:5" s="114" customFormat="1" x14ac:dyDescent="0.25">
      <c r="A15" s="127">
        <v>6</v>
      </c>
      <c r="B15" s="128"/>
      <c r="C15" s="136"/>
      <c r="D15" s="128"/>
      <c r="E15" s="129"/>
    </row>
    <row r="16" spans="1:5" s="114" customFormat="1" x14ac:dyDescent="0.25">
      <c r="A16" s="127">
        <v>7</v>
      </c>
      <c r="B16" s="128"/>
      <c r="C16" s="136"/>
      <c r="D16" s="128"/>
      <c r="E16" s="129"/>
    </row>
    <row r="17" spans="1:5" s="114" customFormat="1" x14ac:dyDescent="0.25">
      <c r="A17" s="127">
        <v>8</v>
      </c>
      <c r="B17" s="128"/>
      <c r="C17" s="136"/>
      <c r="D17" s="128"/>
      <c r="E17" s="129"/>
    </row>
    <row r="18" spans="1:5" s="114" customFormat="1" x14ac:dyDescent="0.25">
      <c r="A18" s="127">
        <v>9</v>
      </c>
      <c r="B18" s="128"/>
      <c r="C18" s="136"/>
      <c r="D18" s="128"/>
      <c r="E18" s="129"/>
    </row>
    <row r="19" spans="1:5" s="114" customFormat="1" x14ac:dyDescent="0.25">
      <c r="A19" s="127">
        <v>10</v>
      </c>
      <c r="B19" s="128"/>
      <c r="C19" s="136"/>
      <c r="D19" s="128"/>
      <c r="E19" s="129"/>
    </row>
    <row r="20" spans="1:5" s="114" customFormat="1" x14ac:dyDescent="0.25">
      <c r="A20" s="127"/>
      <c r="B20" s="128" t="s">
        <v>1423</v>
      </c>
      <c r="C20" s="136"/>
      <c r="D20" s="128"/>
      <c r="E20" s="129"/>
    </row>
    <row r="21" spans="1:5" s="114" customFormat="1" x14ac:dyDescent="0.25">
      <c r="A21" s="127"/>
      <c r="B21" s="128"/>
      <c r="C21" s="136"/>
      <c r="D21" s="128"/>
      <c r="E21" s="129"/>
    </row>
    <row r="22" spans="1:5" s="114" customFormat="1" x14ac:dyDescent="0.25">
      <c r="A22" s="1001" t="s">
        <v>1424</v>
      </c>
      <c r="B22" s="1148"/>
      <c r="C22" s="1148"/>
      <c r="D22" s="1148"/>
      <c r="E22" s="1149"/>
    </row>
    <row r="23" spans="1:5" s="114" customFormat="1" x14ac:dyDescent="0.25">
      <c r="A23" s="127">
        <v>1</v>
      </c>
      <c r="B23" s="128"/>
      <c r="C23" s="136"/>
      <c r="D23" s="128"/>
      <c r="E23" s="129"/>
    </row>
    <row r="24" spans="1:5" s="114" customFormat="1" x14ac:dyDescent="0.25">
      <c r="A24" s="127">
        <v>2</v>
      </c>
      <c r="B24" s="128"/>
      <c r="C24" s="136"/>
      <c r="D24" s="128"/>
      <c r="E24" s="129"/>
    </row>
    <row r="25" spans="1:5" s="114" customFormat="1" x14ac:dyDescent="0.25">
      <c r="A25" s="127">
        <v>3</v>
      </c>
      <c r="B25" s="128"/>
      <c r="C25" s="136"/>
      <c r="D25" s="128"/>
      <c r="E25" s="129"/>
    </row>
    <row r="26" spans="1:5" s="114" customFormat="1" x14ac:dyDescent="0.25">
      <c r="A26" s="127">
        <v>4</v>
      </c>
      <c r="B26" s="128"/>
      <c r="C26" s="136"/>
      <c r="D26" s="128"/>
      <c r="E26" s="129"/>
    </row>
    <row r="27" spans="1:5" s="114" customFormat="1" x14ac:dyDescent="0.25">
      <c r="A27" s="127">
        <v>5</v>
      </c>
      <c r="B27" s="128"/>
      <c r="C27" s="136"/>
      <c r="D27" s="128"/>
      <c r="E27" s="129"/>
    </row>
    <row r="28" spans="1:5" s="114" customFormat="1" x14ac:dyDescent="0.25">
      <c r="A28" s="127">
        <v>6</v>
      </c>
      <c r="B28" s="128"/>
      <c r="C28" s="136"/>
      <c r="D28" s="128"/>
      <c r="E28" s="129"/>
    </row>
    <row r="29" spans="1:5" s="114" customFormat="1" x14ac:dyDescent="0.25">
      <c r="A29" s="127">
        <v>7</v>
      </c>
      <c r="B29" s="128"/>
      <c r="C29" s="136"/>
      <c r="D29" s="128"/>
      <c r="E29" s="129"/>
    </row>
    <row r="30" spans="1:5" s="114" customFormat="1" x14ac:dyDescent="0.25">
      <c r="A30" s="127">
        <v>8</v>
      </c>
      <c r="B30" s="128"/>
      <c r="C30" s="136"/>
      <c r="D30" s="128"/>
      <c r="E30" s="129"/>
    </row>
    <row r="31" spans="1:5" s="114" customFormat="1" x14ac:dyDescent="0.25">
      <c r="A31" s="127">
        <v>9</v>
      </c>
      <c r="B31" s="128"/>
      <c r="C31" s="136"/>
      <c r="D31" s="128"/>
      <c r="E31" s="129"/>
    </row>
    <row r="32" spans="1:5" s="114" customFormat="1" x14ac:dyDescent="0.25">
      <c r="A32" s="127">
        <v>10</v>
      </c>
      <c r="B32" s="128"/>
      <c r="C32" s="136"/>
      <c r="D32" s="128"/>
      <c r="E32" s="129"/>
    </row>
    <row r="33" spans="1:10" s="36" customFormat="1" ht="39.950000000000003" customHeight="1" x14ac:dyDescent="0.2">
      <c r="A33" s="127"/>
      <c r="B33" s="104" t="s">
        <v>1425</v>
      </c>
      <c r="C33" s="106"/>
      <c r="D33" s="105"/>
      <c r="E33" s="107"/>
    </row>
    <row r="34" spans="1:10" s="36" customFormat="1" ht="39.950000000000003" customHeight="1" thickBot="1" x14ac:dyDescent="0.25">
      <c r="A34" s="127"/>
      <c r="B34" s="104"/>
      <c r="C34" s="106"/>
      <c r="D34" s="105"/>
      <c r="E34" s="107"/>
    </row>
    <row r="35" spans="1:10" ht="30" customHeight="1" thickBot="1" x14ac:dyDescent="0.25">
      <c r="A35" s="116"/>
      <c r="B35" s="109" t="s">
        <v>221</v>
      </c>
      <c r="C35" s="110"/>
      <c r="D35" s="111"/>
      <c r="E35" s="112"/>
    </row>
    <row r="36" spans="1:10" x14ac:dyDescent="0.2">
      <c r="J36" s="20"/>
    </row>
    <row r="37" spans="1:10" x14ac:dyDescent="0.2">
      <c r="B37" s="8" t="s">
        <v>1426</v>
      </c>
    </row>
    <row r="43" spans="1:10" x14ac:dyDescent="0.2">
      <c r="B43" s="823" t="s">
        <v>1964</v>
      </c>
      <c r="C43" s="824" t="s">
        <v>1960</v>
      </c>
    </row>
    <row r="44" spans="1:10" x14ac:dyDescent="0.2">
      <c r="B44" s="823" t="s">
        <v>1961</v>
      </c>
      <c r="C44" s="824" t="s">
        <v>1962</v>
      </c>
    </row>
    <row r="45" spans="1:10" x14ac:dyDescent="0.2">
      <c r="B45" s="826"/>
      <c r="C45" s="825"/>
    </row>
    <row r="46" spans="1:10" x14ac:dyDescent="0.2">
      <c r="B46" s="821" t="s">
        <v>1963</v>
      </c>
      <c r="C46" s="825"/>
    </row>
    <row r="47" spans="1:10" x14ac:dyDescent="0.2">
      <c r="B47" s="822" t="s">
        <v>1965</v>
      </c>
      <c r="C47" s="825"/>
    </row>
  </sheetData>
  <mergeCells count="5">
    <mergeCell ref="A2:E2"/>
    <mergeCell ref="A7:B8"/>
    <mergeCell ref="A9:E9"/>
    <mergeCell ref="A22:E22"/>
    <mergeCell ref="B3:E3"/>
  </mergeCells>
  <pageMargins left="0.15748031496062992" right="0.13" top="0.74803149606299213" bottom="0.74803149606299213" header="0.31496062992125984" footer="0.31496062992125984"/>
  <pageSetup scale="85"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74"/>
  <sheetViews>
    <sheetView workbookViewId="0">
      <selection activeCell="C34" sqref="C33:C34"/>
    </sheetView>
  </sheetViews>
  <sheetFormatPr baseColWidth="10" defaultRowHeight="14.25" x14ac:dyDescent="0.2"/>
  <cols>
    <col min="1" max="1" width="2.85546875" style="8" customWidth="1"/>
    <col min="2" max="2" width="63.85546875" style="8" customWidth="1"/>
    <col min="3" max="3" width="17.5703125" style="8" customWidth="1"/>
    <col min="4" max="4" width="19.5703125" style="8" customWidth="1"/>
    <col min="5" max="5" width="16.5703125" style="8" bestFit="1" customWidth="1"/>
    <col min="6" max="6" width="16.85546875" style="472" bestFit="1" customWidth="1"/>
    <col min="7" max="16384" width="11.42578125" style="8"/>
  </cols>
  <sheetData>
    <row r="1" spans="1:6" ht="15" x14ac:dyDescent="0.25">
      <c r="A1" s="910" t="s">
        <v>167</v>
      </c>
      <c r="B1" s="911"/>
      <c r="C1" s="911"/>
      <c r="D1" s="912"/>
    </row>
    <row r="2" spans="1:6" ht="15" x14ac:dyDescent="0.2">
      <c r="A2" s="913" t="s">
        <v>111</v>
      </c>
      <c r="B2" s="914"/>
      <c r="C2" s="914"/>
      <c r="D2" s="915"/>
    </row>
    <row r="3" spans="1:6" ht="15" x14ac:dyDescent="0.2">
      <c r="A3" s="913" t="s">
        <v>555</v>
      </c>
      <c r="B3" s="914"/>
      <c r="C3" s="914"/>
      <c r="D3" s="915"/>
      <c r="F3" s="504"/>
    </row>
    <row r="4" spans="1:6" x14ac:dyDescent="0.2">
      <c r="A4" s="901" t="s">
        <v>1448</v>
      </c>
      <c r="B4" s="901"/>
      <c r="C4" s="901"/>
      <c r="D4" s="916"/>
      <c r="F4" s="504"/>
    </row>
    <row r="5" spans="1:6" x14ac:dyDescent="0.2">
      <c r="A5" s="917" t="s">
        <v>122</v>
      </c>
      <c r="B5" s="918"/>
      <c r="C5" s="918"/>
      <c r="D5" s="919"/>
      <c r="F5" s="505"/>
    </row>
    <row r="6" spans="1:6" ht="15" x14ac:dyDescent="0.2">
      <c r="A6" s="206"/>
      <c r="B6" s="207" t="s">
        <v>113</v>
      </c>
      <c r="C6" s="208">
        <v>2015</v>
      </c>
      <c r="D6" s="209">
        <v>2014</v>
      </c>
      <c r="F6" s="504"/>
    </row>
    <row r="7" spans="1:6" ht="15" x14ac:dyDescent="0.2">
      <c r="A7" s="482" t="s">
        <v>292</v>
      </c>
      <c r="B7" s="483"/>
      <c r="C7" s="484"/>
      <c r="D7" s="485"/>
      <c r="F7" s="504"/>
    </row>
    <row r="8" spans="1:6" ht="12.75" customHeight="1" x14ac:dyDescent="0.25">
      <c r="A8" s="486"/>
      <c r="B8" s="483" t="s">
        <v>124</v>
      </c>
      <c r="C8" s="487">
        <f>SUM(C9:C19)</f>
        <v>424577590.60000002</v>
      </c>
      <c r="D8" s="488">
        <f>SUM(D9:D19)</f>
        <v>146965692.03000003</v>
      </c>
      <c r="F8" s="504"/>
    </row>
    <row r="9" spans="1:6" s="36" customFormat="1" ht="12" customHeight="1" x14ac:dyDescent="0.2">
      <c r="A9" s="489"/>
      <c r="B9" s="490" t="s">
        <v>3</v>
      </c>
      <c r="C9" s="491"/>
      <c r="D9" s="463"/>
      <c r="F9" s="506"/>
    </row>
    <row r="10" spans="1:6" s="36" customFormat="1" ht="12" customHeight="1" x14ac:dyDescent="0.25">
      <c r="A10" s="489"/>
      <c r="B10" s="490" t="s">
        <v>4</v>
      </c>
      <c r="C10" s="491"/>
      <c r="D10" s="463"/>
      <c r="F10" s="507"/>
    </row>
    <row r="11" spans="1:6" s="36" customFormat="1" ht="12" customHeight="1" x14ac:dyDescent="0.2">
      <c r="A11" s="489"/>
      <c r="B11" s="490" t="s">
        <v>293</v>
      </c>
      <c r="C11" s="491"/>
      <c r="D11" s="463"/>
      <c r="F11" s="506"/>
    </row>
    <row r="12" spans="1:6" s="36" customFormat="1" ht="12" customHeight="1" x14ac:dyDescent="0.2">
      <c r="A12" s="489"/>
      <c r="B12" s="490" t="s">
        <v>6</v>
      </c>
      <c r="C12" s="491"/>
      <c r="D12" s="463"/>
      <c r="F12" s="506"/>
    </row>
    <row r="13" spans="1:6" s="36" customFormat="1" ht="12" customHeight="1" x14ac:dyDescent="0.2">
      <c r="A13" s="489"/>
      <c r="B13" s="490" t="s">
        <v>294</v>
      </c>
      <c r="C13" s="491"/>
      <c r="D13" s="463"/>
      <c r="F13" s="506"/>
    </row>
    <row r="14" spans="1:6" s="36" customFormat="1" ht="15.75" customHeight="1" x14ac:dyDescent="0.2">
      <c r="A14" s="489"/>
      <c r="B14" s="490" t="s">
        <v>7</v>
      </c>
      <c r="C14" s="491"/>
      <c r="D14" s="463"/>
      <c r="F14" s="506"/>
    </row>
    <row r="15" spans="1:6" s="36" customFormat="1" ht="16.5" customHeight="1" x14ac:dyDescent="0.2">
      <c r="A15" s="489"/>
      <c r="B15" s="490" t="s">
        <v>8</v>
      </c>
      <c r="C15" s="491"/>
      <c r="D15" s="463"/>
      <c r="F15" s="506"/>
    </row>
    <row r="16" spans="1:6" s="36" customFormat="1" ht="17.25" customHeight="1" x14ac:dyDescent="0.2">
      <c r="A16" s="489"/>
      <c r="B16" s="490" t="s">
        <v>9</v>
      </c>
      <c r="C16" s="491"/>
      <c r="D16" s="463"/>
      <c r="F16" s="506"/>
    </row>
    <row r="17" spans="1:6" s="36" customFormat="1" x14ac:dyDescent="0.2">
      <c r="A17" s="489"/>
      <c r="B17" s="490" t="s">
        <v>11</v>
      </c>
      <c r="C17" s="492">
        <v>241658258.03</v>
      </c>
      <c r="D17" s="467">
        <v>1957679.49</v>
      </c>
      <c r="F17" s="506"/>
    </row>
    <row r="18" spans="1:6" s="36" customFormat="1" ht="15" x14ac:dyDescent="0.25">
      <c r="A18" s="489"/>
      <c r="B18" s="490" t="s">
        <v>295</v>
      </c>
      <c r="C18" s="492">
        <v>182919332.56999999</v>
      </c>
      <c r="D18" s="467">
        <f>8703985.47+464599.67+998733.65+62500000+46699000+25641693.75</f>
        <v>145008012.54000002</v>
      </c>
      <c r="F18" s="507"/>
    </row>
    <row r="19" spans="1:6" s="36" customFormat="1" ht="12" customHeight="1" x14ac:dyDescent="0.2">
      <c r="A19" s="489"/>
      <c r="B19" s="490" t="s">
        <v>296</v>
      </c>
      <c r="C19" s="491"/>
      <c r="D19" s="467">
        <v>0</v>
      </c>
      <c r="F19" s="506"/>
    </row>
    <row r="20" spans="1:6" s="36" customFormat="1" ht="13.5" customHeight="1" x14ac:dyDescent="0.25">
      <c r="A20" s="489"/>
      <c r="B20" s="493" t="s">
        <v>125</v>
      </c>
      <c r="C20" s="494">
        <f>SUM(C21:C36)</f>
        <v>203671680.47</v>
      </c>
      <c r="D20" s="495">
        <f>SUM(D21:D36)</f>
        <v>10685350.73</v>
      </c>
      <c r="F20" s="506"/>
    </row>
    <row r="21" spans="1:6" s="36" customFormat="1" ht="15" x14ac:dyDescent="0.25">
      <c r="A21" s="489"/>
      <c r="B21" s="490" t="s">
        <v>22</v>
      </c>
      <c r="C21" s="492">
        <v>13780876.779999999</v>
      </c>
      <c r="D21" s="496">
        <v>8702853.5800000001</v>
      </c>
      <c r="F21" s="507"/>
    </row>
    <row r="22" spans="1:6" s="36" customFormat="1" x14ac:dyDescent="0.2">
      <c r="A22" s="489"/>
      <c r="B22" s="490" t="s">
        <v>23</v>
      </c>
      <c r="C22" s="492">
        <v>1438041.87</v>
      </c>
      <c r="D22" s="496">
        <v>758484.99</v>
      </c>
      <c r="F22" s="506"/>
    </row>
    <row r="23" spans="1:6" s="36" customFormat="1" x14ac:dyDescent="0.2">
      <c r="A23" s="489"/>
      <c r="B23" s="490" t="s">
        <v>24</v>
      </c>
      <c r="C23" s="492">
        <v>1890389.5</v>
      </c>
      <c r="D23" s="496">
        <v>1224012.1599999999</v>
      </c>
      <c r="F23" s="506"/>
    </row>
    <row r="24" spans="1:6" s="36" customFormat="1" x14ac:dyDescent="0.2">
      <c r="A24" s="489"/>
      <c r="B24" s="490" t="s">
        <v>25</v>
      </c>
      <c r="C24" s="492"/>
      <c r="D24" s="463"/>
      <c r="F24" s="506"/>
    </row>
    <row r="25" spans="1:6" s="36" customFormat="1" x14ac:dyDescent="0.2">
      <c r="A25" s="489"/>
      <c r="B25" s="490" t="s">
        <v>297</v>
      </c>
      <c r="C25" s="492"/>
      <c r="D25" s="463"/>
      <c r="F25" s="506"/>
    </row>
    <row r="26" spans="1:6" s="36" customFormat="1" x14ac:dyDescent="0.2">
      <c r="A26" s="489"/>
      <c r="B26" s="490" t="s">
        <v>298</v>
      </c>
      <c r="C26" s="491"/>
      <c r="D26" s="463"/>
      <c r="E26" s="214"/>
      <c r="F26" s="506"/>
    </row>
    <row r="27" spans="1:6" s="36" customFormat="1" x14ac:dyDescent="0.2">
      <c r="A27" s="489"/>
      <c r="B27" s="490" t="s">
        <v>28</v>
      </c>
      <c r="C27" s="491"/>
      <c r="D27" s="463"/>
      <c r="F27" s="473"/>
    </row>
    <row r="28" spans="1:6" s="36" customFormat="1" x14ac:dyDescent="0.2">
      <c r="A28" s="489"/>
      <c r="B28" s="490" t="s">
        <v>29</v>
      </c>
      <c r="C28" s="491"/>
      <c r="D28" s="463"/>
      <c r="F28" s="473"/>
    </row>
    <row r="29" spans="1:6" s="36" customFormat="1" ht="11.25" customHeight="1" x14ac:dyDescent="0.2">
      <c r="A29" s="489"/>
      <c r="B29" s="490" t="s">
        <v>30</v>
      </c>
      <c r="C29" s="491"/>
      <c r="D29" s="463"/>
      <c r="F29" s="473"/>
    </row>
    <row r="30" spans="1:6" s="36" customFormat="1" ht="11.25" customHeight="1" x14ac:dyDescent="0.2">
      <c r="A30" s="489"/>
      <c r="B30" s="490" t="s">
        <v>31</v>
      </c>
      <c r="C30" s="491"/>
      <c r="D30" s="463"/>
      <c r="F30" s="473"/>
    </row>
    <row r="31" spans="1:6" s="36" customFormat="1" ht="11.25" customHeight="1" x14ac:dyDescent="0.2">
      <c r="A31" s="489"/>
      <c r="B31" s="490" t="s">
        <v>32</v>
      </c>
      <c r="C31" s="491"/>
      <c r="D31" s="463"/>
      <c r="F31" s="473"/>
    </row>
    <row r="32" spans="1:6" s="36" customFormat="1" x14ac:dyDescent="0.2">
      <c r="A32" s="489"/>
      <c r="B32" s="490" t="s">
        <v>33</v>
      </c>
      <c r="C32" s="491"/>
      <c r="D32" s="463"/>
      <c r="F32" s="473"/>
    </row>
    <row r="33" spans="1:6" s="36" customFormat="1" x14ac:dyDescent="0.2">
      <c r="A33" s="489"/>
      <c r="B33" s="490" t="s">
        <v>299</v>
      </c>
      <c r="C33" s="491"/>
      <c r="D33" s="463"/>
      <c r="F33" s="473"/>
    </row>
    <row r="34" spans="1:6" s="36" customFormat="1" x14ac:dyDescent="0.2">
      <c r="A34" s="489"/>
      <c r="B34" s="490" t="s">
        <v>36</v>
      </c>
      <c r="C34" s="491"/>
      <c r="D34" s="497"/>
      <c r="F34" s="473"/>
    </row>
    <row r="35" spans="1:6" s="36" customFormat="1" x14ac:dyDescent="0.2">
      <c r="A35" s="489"/>
      <c r="B35" s="490" t="s">
        <v>37</v>
      </c>
      <c r="C35" s="491"/>
      <c r="D35" s="463"/>
      <c r="F35" s="473"/>
    </row>
    <row r="36" spans="1:6" s="36" customFormat="1" x14ac:dyDescent="0.2">
      <c r="A36" s="489"/>
      <c r="B36" s="490" t="s">
        <v>300</v>
      </c>
      <c r="C36" s="492">
        <v>186562372.31999999</v>
      </c>
      <c r="D36" s="463"/>
      <c r="F36" s="473"/>
    </row>
    <row r="37" spans="1:6" s="36" customFormat="1" ht="24" customHeight="1" x14ac:dyDescent="0.25">
      <c r="A37" s="498"/>
      <c r="B37" s="499" t="s">
        <v>301</v>
      </c>
      <c r="C37" s="500">
        <f>+C8-C20</f>
        <v>220905910.13000003</v>
      </c>
      <c r="D37" s="495">
        <f>+D8-D20</f>
        <v>136280341.30000004</v>
      </c>
      <c r="F37" s="473"/>
    </row>
    <row r="38" spans="1:6" s="36" customFormat="1" ht="4.5" customHeight="1" x14ac:dyDescent="0.2">
      <c r="A38" s="907"/>
      <c r="B38" s="908"/>
      <c r="C38" s="908"/>
      <c r="D38" s="909"/>
      <c r="F38" s="473"/>
    </row>
    <row r="39" spans="1:6" s="36" customFormat="1" ht="15" customHeight="1" x14ac:dyDescent="0.2">
      <c r="A39" s="498"/>
      <c r="B39" s="493" t="s">
        <v>302</v>
      </c>
      <c r="C39" s="493"/>
      <c r="D39" s="463"/>
      <c r="F39" s="473"/>
    </row>
    <row r="40" spans="1:6" s="36" customFormat="1" ht="15" x14ac:dyDescent="0.25">
      <c r="A40" s="489"/>
      <c r="B40" s="493" t="s">
        <v>124</v>
      </c>
      <c r="C40" s="501">
        <f>+C41+C42+C43</f>
        <v>0</v>
      </c>
      <c r="D40" s="464">
        <f>SUM(D43)</f>
        <v>0</v>
      </c>
      <c r="F40" s="473"/>
    </row>
    <row r="41" spans="1:6" s="36" customFormat="1" x14ac:dyDescent="0.2">
      <c r="A41" s="489"/>
      <c r="B41" s="490" t="s">
        <v>82</v>
      </c>
      <c r="C41" s="492"/>
      <c r="D41" s="463"/>
      <c r="F41" s="473"/>
    </row>
    <row r="42" spans="1:6" s="36" customFormat="1" x14ac:dyDescent="0.2">
      <c r="A42" s="489"/>
      <c r="B42" s="490" t="s">
        <v>85</v>
      </c>
      <c r="C42" s="491"/>
      <c r="D42" s="463"/>
      <c r="F42" s="473"/>
    </row>
    <row r="43" spans="1:6" s="36" customFormat="1" x14ac:dyDescent="0.2">
      <c r="A43" s="489"/>
      <c r="B43" s="490" t="s">
        <v>303</v>
      </c>
      <c r="C43" s="491"/>
      <c r="D43" s="465">
        <v>0</v>
      </c>
      <c r="F43" s="473"/>
    </row>
    <row r="44" spans="1:6" s="36" customFormat="1" ht="15" x14ac:dyDescent="0.25">
      <c r="A44" s="489"/>
      <c r="B44" s="493" t="s">
        <v>125</v>
      </c>
      <c r="C44" s="494">
        <f>+C45+C46+C47</f>
        <v>300510795.55000001</v>
      </c>
      <c r="D44" s="466">
        <f>SUM(D45:D47)</f>
        <v>99036899.870000005</v>
      </c>
      <c r="F44" s="473"/>
    </row>
    <row r="45" spans="1:6" s="36" customFormat="1" x14ac:dyDescent="0.2">
      <c r="A45" s="489"/>
      <c r="B45" s="490" t="s">
        <v>82</v>
      </c>
      <c r="C45" s="492">
        <v>300460175.55000001</v>
      </c>
      <c r="D45" s="467">
        <v>99033129.760000005</v>
      </c>
      <c r="F45" s="473"/>
    </row>
    <row r="46" spans="1:6" s="36" customFormat="1" x14ac:dyDescent="0.2">
      <c r="A46" s="489"/>
      <c r="B46" s="490" t="s">
        <v>85</v>
      </c>
      <c r="C46" s="492">
        <v>50620</v>
      </c>
      <c r="D46" s="468">
        <v>3770.11</v>
      </c>
      <c r="F46" s="473"/>
    </row>
    <row r="47" spans="1:6" s="36" customFormat="1" x14ac:dyDescent="0.2">
      <c r="A47" s="489"/>
      <c r="B47" s="490" t="s">
        <v>304</v>
      </c>
      <c r="C47" s="491"/>
      <c r="D47" s="468">
        <v>0</v>
      </c>
      <c r="F47" s="473"/>
    </row>
    <row r="48" spans="1:6" s="36" customFormat="1" ht="12.75" customHeight="1" x14ac:dyDescent="0.25">
      <c r="A48" s="498"/>
      <c r="B48" s="499" t="s">
        <v>305</v>
      </c>
      <c r="C48" s="500">
        <f>+C40-C44</f>
        <v>-300510795.55000001</v>
      </c>
      <c r="D48" s="464">
        <f>+D40-D44</f>
        <v>-99036899.870000005</v>
      </c>
      <c r="F48" s="473"/>
    </row>
    <row r="49" spans="1:6" s="36" customFormat="1" ht="4.5" customHeight="1" x14ac:dyDescent="0.2">
      <c r="A49" s="907"/>
      <c r="B49" s="908"/>
      <c r="C49" s="908"/>
      <c r="D49" s="909"/>
      <c r="F49" s="473"/>
    </row>
    <row r="50" spans="1:6" s="36" customFormat="1" ht="15" customHeight="1" x14ac:dyDescent="0.2">
      <c r="A50" s="498"/>
      <c r="B50" s="493" t="s">
        <v>306</v>
      </c>
      <c r="C50" s="493"/>
      <c r="D50" s="463"/>
      <c r="F50" s="473"/>
    </row>
    <row r="51" spans="1:6" s="36" customFormat="1" ht="15" x14ac:dyDescent="0.2">
      <c r="A51" s="489"/>
      <c r="B51" s="493" t="s">
        <v>124</v>
      </c>
      <c r="C51" s="501">
        <f>+C52+C53+C54+C55</f>
        <v>0</v>
      </c>
      <c r="D51" s="502">
        <f>+D52+D53+D54+D55</f>
        <v>309527937.17000002</v>
      </c>
      <c r="F51" s="473"/>
    </row>
    <row r="52" spans="1:6" s="36" customFormat="1" x14ac:dyDescent="0.2">
      <c r="A52" s="489"/>
      <c r="B52" s="490" t="s">
        <v>173</v>
      </c>
      <c r="C52" s="491"/>
      <c r="D52" s="463"/>
      <c r="F52" s="473"/>
    </row>
    <row r="53" spans="1:6" s="36" customFormat="1" x14ac:dyDescent="0.2">
      <c r="A53" s="489"/>
      <c r="B53" s="490" t="s">
        <v>307</v>
      </c>
      <c r="C53" s="491"/>
      <c r="D53" s="463"/>
      <c r="F53" s="473"/>
    </row>
    <row r="54" spans="1:6" s="36" customFormat="1" x14ac:dyDescent="0.2">
      <c r="A54" s="489"/>
      <c r="B54" s="490" t="s">
        <v>308</v>
      </c>
      <c r="C54" s="491"/>
      <c r="D54" s="463"/>
      <c r="F54" s="473"/>
    </row>
    <row r="55" spans="1:6" s="36" customFormat="1" x14ac:dyDescent="0.2">
      <c r="A55" s="489"/>
      <c r="B55" s="490" t="s">
        <v>309</v>
      </c>
      <c r="C55" s="492">
        <v>0</v>
      </c>
      <c r="D55" s="467">
        <v>309527937.17000002</v>
      </c>
      <c r="F55" s="473"/>
    </row>
    <row r="56" spans="1:6" s="36" customFormat="1" ht="15" x14ac:dyDescent="0.2">
      <c r="A56" s="489"/>
      <c r="B56" s="493" t="s">
        <v>125</v>
      </c>
      <c r="C56" s="494">
        <f>+C58+C59+C60</f>
        <v>0</v>
      </c>
      <c r="D56" s="503">
        <f>+D58+D59+D60</f>
        <v>377209242.61000001</v>
      </c>
      <c r="F56" s="473"/>
    </row>
    <row r="57" spans="1:6" s="36" customFormat="1" x14ac:dyDescent="0.2">
      <c r="A57" s="489"/>
      <c r="B57" s="490" t="s">
        <v>310</v>
      </c>
      <c r="C57" s="492"/>
      <c r="D57" s="463"/>
      <c r="F57" s="473"/>
    </row>
    <row r="58" spans="1:6" s="36" customFormat="1" x14ac:dyDescent="0.2">
      <c r="A58" s="489"/>
      <c r="B58" s="490" t="s">
        <v>307</v>
      </c>
      <c r="C58" s="492"/>
      <c r="D58" s="463"/>
      <c r="F58" s="473"/>
    </row>
    <row r="59" spans="1:6" s="36" customFormat="1" x14ac:dyDescent="0.2">
      <c r="A59" s="489"/>
      <c r="B59" s="490" t="s">
        <v>308</v>
      </c>
      <c r="C59" s="492"/>
      <c r="D59" s="463"/>
      <c r="F59" s="473"/>
    </row>
    <row r="60" spans="1:6" s="36" customFormat="1" x14ac:dyDescent="0.2">
      <c r="A60" s="489"/>
      <c r="B60" s="490" t="s">
        <v>311</v>
      </c>
      <c r="C60" s="492">
        <v>0</v>
      </c>
      <c r="D60" s="463">
        <v>377209242.61000001</v>
      </c>
      <c r="F60" s="473"/>
    </row>
    <row r="61" spans="1:6" s="36" customFormat="1" ht="13.5" customHeight="1" x14ac:dyDescent="0.2">
      <c r="A61" s="210"/>
      <c r="B61" s="204" t="s">
        <v>312</v>
      </c>
      <c r="C61" s="212">
        <f>+C51-C56</f>
        <v>0</v>
      </c>
      <c r="D61" s="469">
        <f>+D51-D56</f>
        <v>-67681305.439999998</v>
      </c>
      <c r="F61" s="473"/>
    </row>
    <row r="62" spans="1:6" s="36" customFormat="1" ht="3" customHeight="1" x14ac:dyDescent="0.2">
      <c r="A62" s="904"/>
      <c r="B62" s="905"/>
      <c r="C62" s="905"/>
      <c r="D62" s="906"/>
      <c r="F62" s="473"/>
    </row>
    <row r="63" spans="1:6" s="36" customFormat="1" ht="15" customHeight="1" x14ac:dyDescent="0.25">
      <c r="A63" s="210"/>
      <c r="B63" s="204" t="s">
        <v>313</v>
      </c>
      <c r="C63" s="212">
        <v>-79604885.420000002</v>
      </c>
      <c r="D63" s="201">
        <f>+D66-D65</f>
        <v>-30437864.009999998</v>
      </c>
      <c r="F63" s="473"/>
    </row>
    <row r="64" spans="1:6" s="36" customFormat="1" ht="3.75" customHeight="1" x14ac:dyDescent="0.2">
      <c r="A64" s="904"/>
      <c r="B64" s="905"/>
      <c r="C64" s="905"/>
      <c r="D64" s="906"/>
      <c r="F64" s="473"/>
    </row>
    <row r="65" spans="1:6" s="36" customFormat="1" ht="14.25" customHeight="1" x14ac:dyDescent="0.2">
      <c r="A65" s="210"/>
      <c r="B65" s="204" t="s">
        <v>254</v>
      </c>
      <c r="C65" s="213">
        <v>153900623.47</v>
      </c>
      <c r="D65" s="202">
        <v>66368576.909999996</v>
      </c>
      <c r="F65" s="473"/>
    </row>
    <row r="66" spans="1:6" s="36" customFormat="1" ht="15" customHeight="1" thickBot="1" x14ac:dyDescent="0.25">
      <c r="A66" s="211"/>
      <c r="B66" s="205" t="s">
        <v>255</v>
      </c>
      <c r="C66" s="215">
        <v>74295738.049999997</v>
      </c>
      <c r="D66" s="203">
        <v>35930712.899999999</v>
      </c>
      <c r="E66" s="214"/>
      <c r="F66" s="473"/>
    </row>
    <row r="67" spans="1:6" s="36" customFormat="1" x14ac:dyDescent="0.2">
      <c r="C67" s="214"/>
      <c r="F67" s="473"/>
    </row>
    <row r="68" spans="1:6" s="36" customFormat="1" x14ac:dyDescent="0.2">
      <c r="F68" s="473"/>
    </row>
    <row r="69" spans="1:6" s="36" customFormat="1" x14ac:dyDescent="0.2">
      <c r="C69" s="214"/>
      <c r="F69" s="473"/>
    </row>
    <row r="70" spans="1:6" s="36" customFormat="1" x14ac:dyDescent="0.2">
      <c r="B70" s="823" t="s">
        <v>1964</v>
      </c>
      <c r="C70" s="824" t="s">
        <v>1960</v>
      </c>
      <c r="D70" s="824"/>
      <c r="E70" s="825"/>
      <c r="F70" s="826"/>
    </row>
    <row r="71" spans="1:6" x14ac:dyDescent="0.2">
      <c r="B71" s="823" t="s">
        <v>1961</v>
      </c>
      <c r="C71" s="824" t="s">
        <v>1962</v>
      </c>
      <c r="D71" s="824"/>
      <c r="E71" s="824"/>
      <c r="F71" s="823"/>
    </row>
    <row r="72" spans="1:6" x14ac:dyDescent="0.2">
      <c r="B72" s="826"/>
      <c r="C72" s="825"/>
      <c r="D72" s="825"/>
      <c r="E72" s="825"/>
      <c r="F72" s="826"/>
    </row>
    <row r="73" spans="1:6" x14ac:dyDescent="0.2">
      <c r="B73" s="821" t="s">
        <v>1963</v>
      </c>
      <c r="C73" s="825"/>
      <c r="D73" s="825"/>
      <c r="E73" s="825"/>
      <c r="F73" s="826"/>
    </row>
    <row r="74" spans="1:6" x14ac:dyDescent="0.2">
      <c r="B74" s="822" t="s">
        <v>1965</v>
      </c>
      <c r="C74" s="825"/>
      <c r="D74" s="825"/>
      <c r="E74" s="825"/>
      <c r="F74" s="826"/>
    </row>
  </sheetData>
  <mergeCells count="9">
    <mergeCell ref="A62:D62"/>
    <mergeCell ref="A64:D64"/>
    <mergeCell ref="A49:D49"/>
    <mergeCell ref="A38:D38"/>
    <mergeCell ref="A1:D1"/>
    <mergeCell ref="A3:D3"/>
    <mergeCell ref="A2:D2"/>
    <mergeCell ref="A4:D4"/>
    <mergeCell ref="A5:D5"/>
  </mergeCells>
  <pageMargins left="0.15748031496062992" right="0.15748031496062992" top="0.27559055118110237" bottom="0.31496062992125984" header="0.31496062992125984" footer="0.31496062992125984"/>
  <pageSetup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F45"/>
  <sheetViews>
    <sheetView topLeftCell="A2" workbookViewId="0">
      <selection activeCell="C18" sqref="C18"/>
    </sheetView>
  </sheetViews>
  <sheetFormatPr baseColWidth="10" defaultRowHeight="15" x14ac:dyDescent="0.25"/>
  <cols>
    <col min="1" max="1" width="50.5703125" customWidth="1"/>
    <col min="2" max="2" width="10.85546875" customWidth="1"/>
    <col min="3" max="6" width="15.5703125" style="192" customWidth="1"/>
  </cols>
  <sheetData>
    <row r="1" spans="1:6" s="1" customFormat="1" x14ac:dyDescent="0.25">
      <c r="A1" s="920" t="s">
        <v>167</v>
      </c>
      <c r="B1" s="920"/>
      <c r="C1" s="920"/>
      <c r="D1" s="920"/>
      <c r="E1" s="920"/>
      <c r="F1" s="920"/>
    </row>
    <row r="2" spans="1:6" s="22" customFormat="1" ht="15.75" x14ac:dyDescent="0.25">
      <c r="A2" s="914" t="s">
        <v>112</v>
      </c>
      <c r="B2" s="914"/>
      <c r="C2" s="914"/>
      <c r="D2" s="914"/>
      <c r="E2" s="914"/>
      <c r="F2" s="914"/>
    </row>
    <row r="3" spans="1:6" s="22" customFormat="1" ht="15.75" x14ac:dyDescent="0.25">
      <c r="A3" s="914" t="s">
        <v>555</v>
      </c>
      <c r="B3" s="914"/>
      <c r="C3" s="914"/>
      <c r="D3" s="914"/>
      <c r="E3" s="914"/>
      <c r="F3" s="914"/>
    </row>
    <row r="4" spans="1:6" s="22" customFormat="1" ht="15.75" x14ac:dyDescent="0.25">
      <c r="A4" s="914" t="s">
        <v>1450</v>
      </c>
      <c r="B4" s="914"/>
      <c r="C4" s="914"/>
      <c r="D4" s="914"/>
      <c r="E4" s="914"/>
      <c r="F4" s="914"/>
    </row>
    <row r="5" spans="1:6" s="21" customFormat="1" ht="15.75" thickBot="1" x14ac:dyDescent="0.3">
      <c r="A5" s="921" t="s">
        <v>122</v>
      </c>
      <c r="B5" s="921"/>
      <c r="C5" s="921"/>
      <c r="D5" s="921"/>
      <c r="E5" s="921"/>
      <c r="F5" s="921"/>
    </row>
    <row r="6" spans="1:6" s="9" customFormat="1" ht="60.75" thickBot="1" x14ac:dyDescent="0.25">
      <c r="A6" s="24" t="s">
        <v>113</v>
      </c>
      <c r="B6" s="25" t="s">
        <v>114</v>
      </c>
      <c r="C6" s="216" t="s">
        <v>115</v>
      </c>
      <c r="D6" s="216" t="s">
        <v>116</v>
      </c>
      <c r="E6" s="216" t="s">
        <v>117</v>
      </c>
      <c r="F6" s="216" t="s">
        <v>118</v>
      </c>
    </row>
    <row r="7" spans="1:6" s="28" customFormat="1" ht="16.5" customHeight="1" x14ac:dyDescent="0.25">
      <c r="A7" s="26"/>
      <c r="B7" s="27"/>
      <c r="C7" s="217"/>
      <c r="D7" s="217"/>
      <c r="E7" s="217"/>
      <c r="F7" s="217"/>
    </row>
    <row r="8" spans="1:6" s="31" customFormat="1" ht="16.5" customHeight="1" x14ac:dyDescent="0.25">
      <c r="A8" s="29" t="s">
        <v>105</v>
      </c>
      <c r="B8" s="30"/>
      <c r="C8" s="218"/>
      <c r="D8" s="218"/>
      <c r="E8" s="218"/>
      <c r="F8" s="218"/>
    </row>
    <row r="9" spans="1:6" s="31" customFormat="1" ht="16.5" customHeight="1" x14ac:dyDescent="0.25">
      <c r="A9" s="29"/>
      <c r="B9" s="30"/>
      <c r="C9" s="218"/>
      <c r="D9" s="218"/>
      <c r="E9" s="218"/>
      <c r="F9" s="218"/>
    </row>
    <row r="10" spans="1:6" s="31" customFormat="1" ht="16.5" customHeight="1" x14ac:dyDescent="0.25">
      <c r="A10" s="29" t="s">
        <v>119</v>
      </c>
      <c r="B10" s="30"/>
      <c r="C10" s="218"/>
      <c r="D10" s="218"/>
      <c r="E10" s="218"/>
      <c r="F10" s="218"/>
    </row>
    <row r="11" spans="1:6" s="31" customFormat="1" ht="16.5" customHeight="1" x14ac:dyDescent="0.25">
      <c r="A11" s="32" t="s">
        <v>36</v>
      </c>
      <c r="B11" s="30"/>
      <c r="C11" s="218"/>
      <c r="D11" s="218"/>
      <c r="E11" s="218"/>
      <c r="F11" s="218"/>
    </row>
    <row r="12" spans="1:6" s="31" customFormat="1" ht="16.5" customHeight="1" x14ac:dyDescent="0.25">
      <c r="A12" s="32" t="s">
        <v>97</v>
      </c>
      <c r="B12" s="30"/>
      <c r="C12" s="218"/>
      <c r="D12" s="218"/>
      <c r="E12" s="218"/>
      <c r="F12" s="218"/>
    </row>
    <row r="13" spans="1:6" s="31" customFormat="1" ht="16.5" customHeight="1" x14ac:dyDescent="0.25">
      <c r="A13" s="32" t="s">
        <v>99</v>
      </c>
      <c r="B13" s="30"/>
      <c r="C13" s="218"/>
      <c r="D13" s="218"/>
      <c r="E13" s="218"/>
      <c r="F13" s="218"/>
    </row>
    <row r="14" spans="1:6" s="31" customFormat="1" ht="16.5" customHeight="1" x14ac:dyDescent="0.25">
      <c r="A14" s="29"/>
      <c r="B14" s="30"/>
      <c r="C14" s="218"/>
      <c r="D14" s="218"/>
      <c r="E14" s="218"/>
      <c r="F14" s="218"/>
    </row>
    <row r="15" spans="1:6" s="31" customFormat="1" ht="24" x14ac:dyDescent="0.25">
      <c r="A15" s="29" t="s">
        <v>120</v>
      </c>
      <c r="B15" s="30"/>
      <c r="C15" s="219">
        <f>SUM(C16:C19)</f>
        <v>264497335.03999999</v>
      </c>
      <c r="D15" s="218"/>
      <c r="E15" s="218"/>
      <c r="F15" s="219">
        <f>SUM(F16:F19)</f>
        <v>264497335.03999999</v>
      </c>
    </row>
    <row r="16" spans="1:6" s="31" customFormat="1" ht="16.5" customHeight="1" x14ac:dyDescent="0.25">
      <c r="A16" s="32" t="s">
        <v>54</v>
      </c>
      <c r="B16" s="30"/>
      <c r="C16" s="218"/>
      <c r="D16" s="218"/>
      <c r="E16" s="218"/>
      <c r="F16" s="218"/>
    </row>
    <row r="17" spans="1:6" s="31" customFormat="1" ht="16.5" customHeight="1" x14ac:dyDescent="0.25">
      <c r="A17" s="32" t="s">
        <v>102</v>
      </c>
      <c r="B17" s="33"/>
      <c r="C17" s="218">
        <v>264497335.03999999</v>
      </c>
      <c r="D17" s="219"/>
      <c r="E17" s="219"/>
      <c r="F17" s="219">
        <f>SUM(C17:E17)</f>
        <v>264497335.03999999</v>
      </c>
    </row>
    <row r="18" spans="1:6" s="31" customFormat="1" ht="16.5" customHeight="1" x14ac:dyDescent="0.25">
      <c r="A18" s="32" t="s">
        <v>103</v>
      </c>
      <c r="B18" s="30"/>
      <c r="C18" s="218"/>
      <c r="D18" s="218"/>
      <c r="E18" s="218"/>
      <c r="F18" s="218"/>
    </row>
    <row r="19" spans="1:6" s="31" customFormat="1" ht="16.5" customHeight="1" x14ac:dyDescent="0.25">
      <c r="A19" s="32" t="s">
        <v>104</v>
      </c>
      <c r="B19" s="30"/>
      <c r="C19" s="218"/>
      <c r="D19" s="218"/>
      <c r="E19" s="218"/>
      <c r="F19" s="218"/>
    </row>
    <row r="20" spans="1:6" s="31" customFormat="1" ht="16.5" customHeight="1" x14ac:dyDescent="0.25">
      <c r="A20" s="29"/>
      <c r="B20" s="30"/>
      <c r="C20" s="218"/>
      <c r="D20" s="218"/>
      <c r="E20" s="218"/>
      <c r="F20" s="218"/>
    </row>
    <row r="21" spans="1:6" s="31" customFormat="1" ht="16.5" customHeight="1" x14ac:dyDescent="0.25">
      <c r="A21" s="29" t="s">
        <v>539</v>
      </c>
      <c r="B21" s="30"/>
      <c r="C21" s="219">
        <f>SUM(C8+C10+C15)</f>
        <v>264497335.03999999</v>
      </c>
      <c r="D21" s="219">
        <f t="shared" ref="D21:F21" si="0">SUM(D8+D10+D15)</f>
        <v>0</v>
      </c>
      <c r="E21" s="219">
        <f t="shared" si="0"/>
        <v>0</v>
      </c>
      <c r="F21" s="219">
        <f t="shared" si="0"/>
        <v>264497335.03999999</v>
      </c>
    </row>
    <row r="22" spans="1:6" s="31" customFormat="1" ht="16.5" customHeight="1" x14ac:dyDescent="0.25">
      <c r="A22" s="29"/>
      <c r="B22" s="30"/>
      <c r="C22" s="218"/>
      <c r="D22" s="218"/>
      <c r="E22" s="218"/>
      <c r="F22" s="218"/>
    </row>
    <row r="23" spans="1:6" s="31" customFormat="1" ht="24" x14ac:dyDescent="0.25">
      <c r="A23" s="29" t="s">
        <v>121</v>
      </c>
      <c r="B23" s="30"/>
      <c r="C23" s="218"/>
      <c r="D23" s="218"/>
      <c r="E23" s="218"/>
      <c r="F23" s="218"/>
    </row>
    <row r="24" spans="1:6" s="31" customFormat="1" ht="16.5" customHeight="1" x14ac:dyDescent="0.25">
      <c r="A24" s="32" t="s">
        <v>36</v>
      </c>
      <c r="B24" s="30"/>
      <c r="C24" s="218"/>
      <c r="D24" s="218"/>
      <c r="E24" s="218"/>
      <c r="F24" s="218"/>
    </row>
    <row r="25" spans="1:6" s="31" customFormat="1" ht="16.5" customHeight="1" x14ac:dyDescent="0.25">
      <c r="A25" s="32" t="s">
        <v>97</v>
      </c>
      <c r="B25" s="30"/>
      <c r="C25" s="218"/>
      <c r="D25" s="218"/>
      <c r="E25" s="218"/>
      <c r="F25" s="218"/>
    </row>
    <row r="26" spans="1:6" s="31" customFormat="1" ht="16.5" customHeight="1" x14ac:dyDescent="0.25">
      <c r="A26" s="32" t="s">
        <v>99</v>
      </c>
      <c r="B26" s="30"/>
      <c r="C26" s="218"/>
      <c r="D26" s="218"/>
      <c r="E26" s="218"/>
      <c r="F26" s="218"/>
    </row>
    <row r="27" spans="1:6" s="31" customFormat="1" ht="16.5" customHeight="1" x14ac:dyDescent="0.25">
      <c r="A27" s="29"/>
      <c r="B27" s="30"/>
      <c r="C27" s="218"/>
      <c r="D27" s="218"/>
      <c r="E27" s="218"/>
      <c r="F27" s="218"/>
    </row>
    <row r="28" spans="1:6" s="31" customFormat="1" ht="24" x14ac:dyDescent="0.25">
      <c r="A28" s="29" t="s">
        <v>120</v>
      </c>
      <c r="B28" s="30"/>
      <c r="C28" s="219">
        <f>SUM(C29:C32)</f>
        <v>-26293599.879999999</v>
      </c>
      <c r="D28" s="219">
        <f>SUM(D29:D32)</f>
        <v>320521518.95999998</v>
      </c>
      <c r="E28" s="218"/>
      <c r="F28" s="219">
        <f>+C28+D28</f>
        <v>294227919.07999998</v>
      </c>
    </row>
    <row r="29" spans="1:6" s="31" customFormat="1" ht="16.5" customHeight="1" x14ac:dyDescent="0.25">
      <c r="A29" s="32" t="s">
        <v>54</v>
      </c>
      <c r="B29" s="30"/>
      <c r="C29" s="218"/>
      <c r="D29" s="218">
        <v>320521518.95999998</v>
      </c>
      <c r="E29" s="218"/>
      <c r="F29" s="218">
        <f>SUM(C29:D29)</f>
        <v>320521518.95999998</v>
      </c>
    </row>
    <row r="30" spans="1:6" s="31" customFormat="1" ht="16.5" customHeight="1" x14ac:dyDescent="0.25">
      <c r="A30" s="32" t="s">
        <v>102</v>
      </c>
      <c r="B30" s="33"/>
      <c r="C30" s="218">
        <v>-26293599.879999999</v>
      </c>
      <c r="D30" s="219"/>
      <c r="E30" s="219"/>
      <c r="F30" s="218">
        <f>SUM(C30:D30)</f>
        <v>-26293599.879999999</v>
      </c>
    </row>
    <row r="31" spans="1:6" s="31" customFormat="1" ht="16.5" customHeight="1" x14ac:dyDescent="0.25">
      <c r="A31" s="32" t="s">
        <v>103</v>
      </c>
      <c r="B31" s="30"/>
      <c r="C31" s="218"/>
      <c r="D31" s="218"/>
      <c r="E31" s="218"/>
      <c r="F31" s="218"/>
    </row>
    <row r="32" spans="1:6" s="31" customFormat="1" ht="16.5" customHeight="1" x14ac:dyDescent="0.25">
      <c r="A32" s="32" t="s">
        <v>104</v>
      </c>
      <c r="B32" s="30"/>
      <c r="C32" s="218"/>
      <c r="D32" s="218"/>
      <c r="E32" s="218"/>
      <c r="F32" s="218"/>
    </row>
    <row r="33" spans="1:6" s="31" customFormat="1" ht="16.5" customHeight="1" x14ac:dyDescent="0.25">
      <c r="A33" s="29"/>
      <c r="B33" s="33"/>
      <c r="C33" s="219"/>
      <c r="D33" s="219"/>
      <c r="E33" s="219"/>
      <c r="F33" s="219"/>
    </row>
    <row r="34" spans="1:6" s="31" customFormat="1" ht="16.5" customHeight="1" x14ac:dyDescent="0.25">
      <c r="A34" s="29" t="s">
        <v>540</v>
      </c>
      <c r="B34" s="33"/>
      <c r="C34" s="219">
        <f>+C15+C28</f>
        <v>238203735.16</v>
      </c>
      <c r="D34" s="219">
        <f t="shared" ref="D34:F34" si="1">+D15+D28</f>
        <v>320521518.95999998</v>
      </c>
      <c r="E34" s="219">
        <f t="shared" si="1"/>
        <v>0</v>
      </c>
      <c r="F34" s="219">
        <f t="shared" si="1"/>
        <v>558725254.12</v>
      </c>
    </row>
    <row r="35" spans="1:6" s="28" customFormat="1" ht="16.5" customHeight="1" thickBot="1" x14ac:dyDescent="0.3">
      <c r="A35" s="34"/>
      <c r="B35" s="35"/>
      <c r="C35" s="220"/>
      <c r="D35" s="220"/>
      <c r="E35" s="220"/>
      <c r="F35" s="220"/>
    </row>
    <row r="41" spans="1:6" x14ac:dyDescent="0.25">
      <c r="A41" s="823" t="s">
        <v>1964</v>
      </c>
      <c r="B41" s="824" t="s">
        <v>1960</v>
      </c>
      <c r="C41" s="824"/>
      <c r="D41" s="825"/>
      <c r="E41" s="826"/>
    </row>
    <row r="42" spans="1:6" x14ac:dyDescent="0.25">
      <c r="A42" s="823" t="s">
        <v>1961</v>
      </c>
      <c r="B42" s="824" t="s">
        <v>1962</v>
      </c>
      <c r="C42" s="824"/>
      <c r="D42" s="824"/>
      <c r="E42" s="823"/>
    </row>
    <row r="43" spans="1:6" x14ac:dyDescent="0.25">
      <c r="A43" s="826"/>
      <c r="B43" s="825"/>
      <c r="C43" s="825"/>
      <c r="D43" s="825"/>
      <c r="E43" s="826"/>
    </row>
    <row r="44" spans="1:6" x14ac:dyDescent="0.25">
      <c r="A44" s="821" t="s">
        <v>1963</v>
      </c>
      <c r="B44" s="825"/>
      <c r="C44" s="825"/>
      <c r="D44" s="825"/>
      <c r="E44" s="826"/>
    </row>
    <row r="45" spans="1:6" x14ac:dyDescent="0.25">
      <c r="A45" s="822" t="s">
        <v>1965</v>
      </c>
      <c r="B45" s="825"/>
      <c r="C45" s="825"/>
      <c r="D45" s="825"/>
      <c r="E45" s="826"/>
    </row>
  </sheetData>
  <mergeCells count="5">
    <mergeCell ref="A4:F4"/>
    <mergeCell ref="A2:F2"/>
    <mergeCell ref="A3:F3"/>
    <mergeCell ref="A1:F1"/>
    <mergeCell ref="A5:F5"/>
  </mergeCells>
  <pageMargins left="0.15748031496062992" right="0.15748031496062992" top="0.74803149606299213" bottom="0.74803149606299213" header="0.31496062992125984" footer="0.31496062992125984"/>
  <pageSetup scale="84"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73"/>
  <sheetViews>
    <sheetView topLeftCell="A31" workbookViewId="0">
      <selection activeCell="B54" sqref="B54"/>
    </sheetView>
  </sheetViews>
  <sheetFormatPr baseColWidth="10" defaultRowHeight="15" x14ac:dyDescent="0.25"/>
  <cols>
    <col min="1" max="1" width="68.42578125" style="37" customWidth="1"/>
    <col min="2" max="2" width="17" style="37" customWidth="1"/>
    <col min="3" max="3" width="22" style="37" customWidth="1"/>
    <col min="4" max="5" width="16.85546875" style="37" bestFit="1" customWidth="1"/>
    <col min="6" max="6" width="15.5703125" style="37" bestFit="1" customWidth="1"/>
    <col min="7" max="16384" width="11.42578125" style="37"/>
  </cols>
  <sheetData>
    <row r="1" spans="1:6" s="38" customFormat="1" x14ac:dyDescent="0.25">
      <c r="A1" s="920" t="s">
        <v>167</v>
      </c>
      <c r="B1" s="920"/>
      <c r="C1" s="920"/>
    </row>
    <row r="2" spans="1:6" s="22" customFormat="1" ht="15.75" x14ac:dyDescent="0.25">
      <c r="A2" s="914" t="s">
        <v>123</v>
      </c>
      <c r="B2" s="914"/>
      <c r="C2" s="914"/>
    </row>
    <row r="3" spans="1:6" s="22" customFormat="1" ht="15.75" x14ac:dyDescent="0.25">
      <c r="A3" s="914" t="s">
        <v>555</v>
      </c>
      <c r="B3" s="914"/>
      <c r="C3" s="914"/>
    </row>
    <row r="4" spans="1:6" s="22" customFormat="1" ht="15.75" x14ac:dyDescent="0.25">
      <c r="A4" s="914" t="s">
        <v>1450</v>
      </c>
      <c r="B4" s="914"/>
      <c r="C4" s="914"/>
    </row>
    <row r="5" spans="1:6" s="21" customFormat="1" ht="15.75" thickBot="1" x14ac:dyDescent="0.3">
      <c r="A5" s="918" t="s">
        <v>122</v>
      </c>
      <c r="B5" s="918"/>
      <c r="C5" s="918"/>
    </row>
    <row r="6" spans="1:6" s="39" customFormat="1" x14ac:dyDescent="0.2">
      <c r="A6" s="49"/>
      <c r="B6" s="50" t="s">
        <v>124</v>
      </c>
      <c r="C6" s="51" t="s">
        <v>125</v>
      </c>
    </row>
    <row r="7" spans="1:6" s="39" customFormat="1" ht="15.75" thickBot="1" x14ac:dyDescent="0.25">
      <c r="A7" s="40" t="s">
        <v>126</v>
      </c>
      <c r="B7" s="508"/>
      <c r="C7" s="470">
        <v>174919587.84999996</v>
      </c>
    </row>
    <row r="8" spans="1:6" s="39" customFormat="1" ht="15.75" thickTop="1" x14ac:dyDescent="0.2">
      <c r="A8" s="41" t="s">
        <v>58</v>
      </c>
      <c r="B8" s="245">
        <v>62986858.420000002</v>
      </c>
      <c r="C8" s="471"/>
      <c r="E8" s="481"/>
    </row>
    <row r="9" spans="1:6" s="39" customFormat="1" ht="14.25" x14ac:dyDescent="0.2">
      <c r="A9" s="42" t="s">
        <v>60</v>
      </c>
      <c r="B9" s="230">
        <v>79604885.420000002</v>
      </c>
      <c r="C9" s="231"/>
      <c r="E9" s="481"/>
      <c r="F9" s="308"/>
    </row>
    <row r="10" spans="1:6" s="39" customFormat="1" ht="14.25" x14ac:dyDescent="0.2">
      <c r="A10" s="42" t="s">
        <v>62</v>
      </c>
      <c r="B10" s="230">
        <v>255881.16</v>
      </c>
      <c r="C10" s="231"/>
      <c r="E10" s="481"/>
    </row>
    <row r="11" spans="1:6" s="39" customFormat="1" ht="14.25" x14ac:dyDescent="0.2">
      <c r="A11" s="42" t="s">
        <v>64</v>
      </c>
      <c r="B11" s="230">
        <v>0</v>
      </c>
      <c r="C11" s="231">
        <v>16873908.16</v>
      </c>
      <c r="E11" s="481"/>
    </row>
    <row r="12" spans="1:6" s="39" customFormat="1" ht="14.25" x14ac:dyDescent="0.2">
      <c r="A12" s="42" t="s">
        <v>127</v>
      </c>
      <c r="B12" s="230"/>
      <c r="C12" s="231"/>
      <c r="E12" s="481"/>
    </row>
    <row r="13" spans="1:6" s="39" customFormat="1" x14ac:dyDescent="0.2">
      <c r="A13" s="42" t="s">
        <v>68</v>
      </c>
      <c r="B13" s="232"/>
      <c r="C13" s="233"/>
      <c r="E13" s="481"/>
    </row>
    <row r="14" spans="1:6" s="39" customFormat="1" x14ac:dyDescent="0.2">
      <c r="A14" s="42" t="s">
        <v>70</v>
      </c>
      <c r="B14" s="232"/>
      <c r="C14" s="233"/>
      <c r="E14" s="481"/>
    </row>
    <row r="15" spans="1:6" s="39" customFormat="1" x14ac:dyDescent="0.2">
      <c r="A15" s="42" t="s">
        <v>72</v>
      </c>
      <c r="B15" s="232"/>
      <c r="C15" s="233"/>
      <c r="E15" s="481"/>
    </row>
    <row r="16" spans="1:6" s="39" customFormat="1" ht="5.25" customHeight="1" x14ac:dyDescent="0.2">
      <c r="A16" s="40"/>
      <c r="B16" s="232"/>
      <c r="C16" s="233"/>
      <c r="E16" s="481"/>
    </row>
    <row r="17" spans="1:5" s="39" customFormat="1" ht="14.25" x14ac:dyDescent="0.2">
      <c r="A17" s="41" t="s">
        <v>75</v>
      </c>
      <c r="B17" s="234"/>
      <c r="C17" s="235">
        <v>237906446.26999998</v>
      </c>
      <c r="E17" s="481"/>
    </row>
    <row r="18" spans="1:5" s="39" customFormat="1" x14ac:dyDescent="0.2">
      <c r="A18" s="42" t="s">
        <v>77</v>
      </c>
      <c r="B18" s="232"/>
      <c r="C18" s="233"/>
      <c r="E18" s="481"/>
    </row>
    <row r="19" spans="1:5" s="39" customFormat="1" x14ac:dyDescent="0.2">
      <c r="A19" s="42" t="s">
        <v>79</v>
      </c>
      <c r="B19" s="232"/>
      <c r="C19" s="233"/>
      <c r="E19" s="481"/>
    </row>
    <row r="20" spans="1:5" s="39" customFormat="1" x14ac:dyDescent="0.2">
      <c r="A20" s="42" t="s">
        <v>82</v>
      </c>
      <c r="B20" s="232"/>
      <c r="C20" s="231">
        <v>238135241.59999999</v>
      </c>
      <c r="E20" s="481"/>
    </row>
    <row r="21" spans="1:5" s="39" customFormat="1" ht="14.25" x14ac:dyDescent="0.2">
      <c r="A21" s="42" t="s">
        <v>85</v>
      </c>
      <c r="B21" s="230">
        <v>66135.06</v>
      </c>
      <c r="C21" s="231"/>
      <c r="E21" s="481"/>
    </row>
    <row r="22" spans="1:5" s="39" customFormat="1" x14ac:dyDescent="0.2">
      <c r="A22" s="42" t="s">
        <v>86</v>
      </c>
      <c r="B22" s="232"/>
      <c r="C22" s="233"/>
      <c r="E22" s="481"/>
    </row>
    <row r="23" spans="1:5" s="39" customFormat="1" x14ac:dyDescent="0.2">
      <c r="A23" s="42" t="s">
        <v>88</v>
      </c>
      <c r="B23" s="230">
        <v>162660.26999999999</v>
      </c>
      <c r="C23" s="233"/>
      <c r="E23" s="481"/>
    </row>
    <row r="24" spans="1:5" s="39" customFormat="1" x14ac:dyDescent="0.2">
      <c r="A24" s="42" t="s">
        <v>89</v>
      </c>
      <c r="B24" s="232"/>
      <c r="C24" s="233"/>
    </row>
    <row r="25" spans="1:5" s="39" customFormat="1" x14ac:dyDescent="0.2">
      <c r="A25" s="42" t="s">
        <v>91</v>
      </c>
      <c r="B25" s="232"/>
      <c r="C25" s="233"/>
    </row>
    <row r="26" spans="1:5" s="39" customFormat="1" x14ac:dyDescent="0.2">
      <c r="A26" s="42" t="s">
        <v>93</v>
      </c>
      <c r="B26" s="232"/>
      <c r="C26" s="233"/>
    </row>
    <row r="27" spans="1:5" s="39" customFormat="1" ht="6.75" customHeight="1" x14ac:dyDescent="0.2">
      <c r="A27" s="43"/>
      <c r="B27" s="232"/>
      <c r="C27" s="233"/>
    </row>
    <row r="28" spans="1:5" s="39" customFormat="1" ht="15.75" thickBot="1" x14ac:dyDescent="0.25">
      <c r="A28" s="40" t="s">
        <v>128</v>
      </c>
      <c r="B28" s="232"/>
      <c r="C28" s="246">
        <v>119308331.23</v>
      </c>
      <c r="D28" s="308"/>
    </row>
    <row r="29" spans="1:5" s="39" customFormat="1" ht="18" thickTop="1" thickBot="1" x14ac:dyDescent="0.25">
      <c r="A29" s="41" t="s">
        <v>59</v>
      </c>
      <c r="B29" s="236"/>
      <c r="C29" s="246">
        <v>119308331.23</v>
      </c>
    </row>
    <row r="30" spans="1:5" s="39" customFormat="1" ht="15.75" thickTop="1" x14ac:dyDescent="0.2">
      <c r="A30" s="42" t="s">
        <v>61</v>
      </c>
      <c r="B30" s="232"/>
      <c r="C30" s="231">
        <v>119316872.26000001</v>
      </c>
      <c r="E30" s="481"/>
    </row>
    <row r="31" spans="1:5" s="39" customFormat="1" x14ac:dyDescent="0.2">
      <c r="A31" s="42" t="s">
        <v>63</v>
      </c>
      <c r="B31" s="232"/>
      <c r="C31" s="233"/>
    </row>
    <row r="32" spans="1:5" s="39" customFormat="1" x14ac:dyDescent="0.2">
      <c r="A32" s="42" t="s">
        <v>65</v>
      </c>
      <c r="B32" s="232"/>
      <c r="C32" s="233"/>
      <c r="D32" s="308"/>
    </row>
    <row r="33" spans="1:5" s="39" customFormat="1" x14ac:dyDescent="0.2">
      <c r="A33" s="42" t="s">
        <v>67</v>
      </c>
      <c r="B33" s="232"/>
      <c r="C33" s="233"/>
    </row>
    <row r="34" spans="1:5" s="39" customFormat="1" x14ac:dyDescent="0.2">
      <c r="A34" s="42" t="s">
        <v>69</v>
      </c>
      <c r="B34" s="232"/>
      <c r="C34" s="233"/>
    </row>
    <row r="35" spans="1:5" s="39" customFormat="1" x14ac:dyDescent="0.2">
      <c r="A35" s="42" t="s">
        <v>71</v>
      </c>
      <c r="B35" s="232"/>
      <c r="C35" s="233"/>
    </row>
    <row r="36" spans="1:5" s="39" customFormat="1" x14ac:dyDescent="0.2">
      <c r="A36" s="42" t="s">
        <v>73</v>
      </c>
      <c r="B36" s="232"/>
      <c r="C36" s="233"/>
    </row>
    <row r="37" spans="1:5" s="39" customFormat="1" x14ac:dyDescent="0.2">
      <c r="A37" s="42" t="s">
        <v>74</v>
      </c>
      <c r="B37" s="230">
        <v>8541.0300000000007</v>
      </c>
      <c r="C37" s="233"/>
      <c r="E37" s="481"/>
    </row>
    <row r="38" spans="1:5" s="39" customFormat="1" ht="6" customHeight="1" x14ac:dyDescent="0.2">
      <c r="A38" s="40"/>
      <c r="B38" s="232"/>
      <c r="C38" s="233"/>
    </row>
    <row r="39" spans="1:5" s="39" customFormat="1" ht="14.25" x14ac:dyDescent="0.2">
      <c r="A39" s="41" t="s">
        <v>76</v>
      </c>
      <c r="B39" s="234"/>
      <c r="C39" s="235"/>
    </row>
    <row r="40" spans="1:5" s="39" customFormat="1" x14ac:dyDescent="0.2">
      <c r="A40" s="42" t="s">
        <v>78</v>
      </c>
      <c r="B40" s="232"/>
      <c r="C40" s="233"/>
    </row>
    <row r="41" spans="1:5" s="39" customFormat="1" x14ac:dyDescent="0.2">
      <c r="A41" s="42" t="s">
        <v>80</v>
      </c>
      <c r="B41" s="232"/>
      <c r="C41" s="233"/>
    </row>
    <row r="42" spans="1:5" s="39" customFormat="1" x14ac:dyDescent="0.2">
      <c r="A42" s="42" t="s">
        <v>81</v>
      </c>
      <c r="B42" s="232"/>
      <c r="C42" s="233"/>
    </row>
    <row r="43" spans="1:5" s="39" customFormat="1" x14ac:dyDescent="0.2">
      <c r="A43" s="42" t="s">
        <v>83</v>
      </c>
      <c r="B43" s="232"/>
      <c r="C43" s="233"/>
    </row>
    <row r="44" spans="1:5" s="39" customFormat="1" x14ac:dyDescent="0.2">
      <c r="A44" s="42" t="s">
        <v>84</v>
      </c>
      <c r="B44" s="232"/>
      <c r="C44" s="233"/>
    </row>
    <row r="45" spans="1:5" s="39" customFormat="1" x14ac:dyDescent="0.2">
      <c r="A45" s="42" t="s">
        <v>87</v>
      </c>
      <c r="B45" s="232"/>
      <c r="C45" s="233"/>
    </row>
    <row r="46" spans="1:5" s="39" customFormat="1" x14ac:dyDescent="0.2">
      <c r="A46" s="42"/>
      <c r="B46" s="232"/>
      <c r="C46" s="233"/>
    </row>
    <row r="47" spans="1:5" s="39" customFormat="1" ht="16.5" x14ac:dyDescent="0.2">
      <c r="A47" s="40" t="s">
        <v>129</v>
      </c>
      <c r="B47" s="236"/>
      <c r="C47" s="233"/>
    </row>
    <row r="48" spans="1:5" s="39" customFormat="1" ht="14.25" x14ac:dyDescent="0.2">
      <c r="A48" s="41" t="s">
        <v>95</v>
      </c>
      <c r="B48" s="234"/>
      <c r="C48" s="235"/>
    </row>
    <row r="49" spans="1:5" s="39" customFormat="1" x14ac:dyDescent="0.2">
      <c r="A49" s="42" t="s">
        <v>36</v>
      </c>
      <c r="B49" s="237"/>
      <c r="C49" s="238"/>
    </row>
    <row r="50" spans="1:5" s="39" customFormat="1" ht="14.25" x14ac:dyDescent="0.2">
      <c r="A50" s="42" t="s">
        <v>97</v>
      </c>
      <c r="B50" s="239"/>
      <c r="C50" s="240"/>
    </row>
    <row r="51" spans="1:5" s="39" customFormat="1" x14ac:dyDescent="0.2">
      <c r="A51" s="42" t="s">
        <v>99</v>
      </c>
      <c r="B51" s="237"/>
      <c r="C51" s="238"/>
    </row>
    <row r="52" spans="1:5" s="39" customFormat="1" ht="6" customHeight="1" x14ac:dyDescent="0.2">
      <c r="A52" s="41"/>
      <c r="B52" s="234"/>
      <c r="C52" s="235"/>
    </row>
    <row r="53" spans="1:5" s="39" customFormat="1" ht="15.75" customHeight="1" thickBot="1" x14ac:dyDescent="0.25">
      <c r="A53" s="41" t="s">
        <v>100</v>
      </c>
      <c r="B53" s="247">
        <v>294227919.07999998</v>
      </c>
      <c r="C53" s="235"/>
    </row>
    <row r="54" spans="1:5" s="39" customFormat="1" thickTop="1" x14ac:dyDescent="0.2">
      <c r="A54" s="42" t="s">
        <v>101</v>
      </c>
      <c r="B54" s="239">
        <v>61451336.729999997</v>
      </c>
      <c r="C54" s="240"/>
      <c r="E54" s="308"/>
    </row>
    <row r="55" spans="1:5" s="39" customFormat="1" ht="14.25" x14ac:dyDescent="0.2">
      <c r="A55" s="42" t="s">
        <v>102</v>
      </c>
      <c r="B55" s="239">
        <v>232776582.34999999</v>
      </c>
      <c r="C55" s="240"/>
      <c r="E55" s="481"/>
    </row>
    <row r="56" spans="1:5" s="39" customFormat="1" ht="14.25" x14ac:dyDescent="0.2">
      <c r="A56" s="42" t="s">
        <v>103</v>
      </c>
      <c r="B56" s="239"/>
      <c r="C56" s="240"/>
      <c r="E56" s="308"/>
    </row>
    <row r="57" spans="1:5" s="39" customFormat="1" x14ac:dyDescent="0.2">
      <c r="A57" s="42" t="s">
        <v>104</v>
      </c>
      <c r="B57" s="237"/>
      <c r="C57" s="238"/>
    </row>
    <row r="58" spans="1:5" s="39" customFormat="1" ht="14.25" x14ac:dyDescent="0.2">
      <c r="A58" s="42" t="s">
        <v>105</v>
      </c>
      <c r="B58" s="241"/>
      <c r="C58" s="242"/>
      <c r="E58" s="308"/>
    </row>
    <row r="59" spans="1:5" s="39" customFormat="1" ht="7.5" customHeight="1" x14ac:dyDescent="0.2">
      <c r="A59" s="41"/>
      <c r="B59" s="243"/>
      <c r="C59" s="244"/>
    </row>
    <row r="60" spans="1:5" s="39" customFormat="1" ht="28.5" x14ac:dyDescent="0.2">
      <c r="A60" s="41" t="s">
        <v>130</v>
      </c>
      <c r="B60" s="243"/>
      <c r="C60" s="244"/>
    </row>
    <row r="61" spans="1:5" s="39" customFormat="1" ht="14.25" x14ac:dyDescent="0.2">
      <c r="A61" s="42" t="s">
        <v>107</v>
      </c>
      <c r="B61" s="48"/>
      <c r="C61" s="44"/>
      <c r="E61" s="308"/>
    </row>
    <row r="62" spans="1:5" s="39" customFormat="1" thickBot="1" x14ac:dyDescent="0.25">
      <c r="A62" s="45" t="s">
        <v>108</v>
      </c>
      <c r="B62" s="46"/>
      <c r="C62" s="47"/>
    </row>
    <row r="69" spans="1:5" x14ac:dyDescent="0.25">
      <c r="A69" s="823" t="s">
        <v>1964</v>
      </c>
      <c r="B69" s="824" t="s">
        <v>1960</v>
      </c>
      <c r="C69" s="824"/>
      <c r="D69" s="825"/>
      <c r="E69" s="826"/>
    </row>
    <row r="70" spans="1:5" x14ac:dyDescent="0.25">
      <c r="A70" s="823" t="s">
        <v>1961</v>
      </c>
      <c r="B70" s="824" t="s">
        <v>1962</v>
      </c>
      <c r="C70" s="824"/>
      <c r="D70" s="824"/>
      <c r="E70" s="823"/>
    </row>
    <row r="71" spans="1:5" x14ac:dyDescent="0.25">
      <c r="A71" s="826"/>
      <c r="B71" s="825"/>
      <c r="C71" s="825"/>
      <c r="D71" s="825"/>
      <c r="E71" s="826"/>
    </row>
    <row r="72" spans="1:5" x14ac:dyDescent="0.25">
      <c r="A72" s="821" t="s">
        <v>1963</v>
      </c>
      <c r="B72" s="825"/>
      <c r="C72" s="825"/>
      <c r="D72" s="825"/>
      <c r="E72" s="826"/>
    </row>
    <row r="73" spans="1:5" x14ac:dyDescent="0.25">
      <c r="A73" s="822" t="s">
        <v>1965</v>
      </c>
      <c r="B73" s="825"/>
      <c r="C73" s="825"/>
      <c r="D73" s="825"/>
      <c r="E73" s="826"/>
    </row>
  </sheetData>
  <autoFilter ref="A1:C76"/>
  <mergeCells count="5">
    <mergeCell ref="A5:C5"/>
    <mergeCell ref="A1:C1"/>
    <mergeCell ref="A3:C3"/>
    <mergeCell ref="A2:C2"/>
    <mergeCell ref="A4:C4"/>
  </mergeCells>
  <printOptions horizontalCentered="1"/>
  <pageMargins left="0.15748031496062992" right="0.15748031496062992" top="0.47244094488188981" bottom="0.23622047244094491" header="0.31496062992125984" footer="0.19685039370078741"/>
  <pageSetup scale="7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L50"/>
  <sheetViews>
    <sheetView topLeftCell="A6" workbookViewId="0">
      <selection sqref="A1:H50"/>
    </sheetView>
  </sheetViews>
  <sheetFormatPr baseColWidth="10" defaultRowHeight="15" x14ac:dyDescent="0.25"/>
  <cols>
    <col min="1" max="1" width="40.140625" customWidth="1"/>
    <col min="8" max="8" width="2.7109375" customWidth="1"/>
  </cols>
  <sheetData>
    <row r="1" spans="1:8" x14ac:dyDescent="0.25">
      <c r="A1" s="920" t="s">
        <v>167</v>
      </c>
      <c r="B1" s="920"/>
      <c r="C1" s="920"/>
      <c r="D1" s="920"/>
      <c r="E1" s="920"/>
      <c r="F1" s="920"/>
      <c r="G1" s="920"/>
      <c r="H1" s="920"/>
    </row>
    <row r="2" spans="1:8" x14ac:dyDescent="0.25">
      <c r="A2" s="914" t="s">
        <v>171</v>
      </c>
      <c r="B2" s="914"/>
      <c r="C2" s="914"/>
      <c r="D2" s="914"/>
      <c r="E2" s="914"/>
      <c r="F2" s="914"/>
      <c r="G2" s="914"/>
      <c r="H2" s="914"/>
    </row>
    <row r="3" spans="1:8" x14ac:dyDescent="0.25">
      <c r="A3" s="914" t="s">
        <v>555</v>
      </c>
      <c r="B3" s="914"/>
      <c r="C3" s="914"/>
      <c r="D3" s="914"/>
      <c r="E3" s="914"/>
      <c r="F3" s="914"/>
      <c r="G3" s="914"/>
      <c r="H3" s="914"/>
    </row>
    <row r="4" spans="1:8" x14ac:dyDescent="0.25">
      <c r="A4" s="914" t="s">
        <v>1475</v>
      </c>
      <c r="B4" s="914"/>
      <c r="C4" s="914"/>
      <c r="D4" s="914"/>
      <c r="E4" s="914"/>
      <c r="F4" s="914"/>
      <c r="G4" s="914"/>
      <c r="H4" s="914"/>
    </row>
    <row r="5" spans="1:8" ht="18" customHeight="1" thickBot="1" x14ac:dyDescent="0.3">
      <c r="A5" s="918" t="s">
        <v>122</v>
      </c>
      <c r="B5" s="918"/>
      <c r="C5" s="918"/>
      <c r="D5" s="918"/>
      <c r="E5" s="918"/>
      <c r="F5" s="918"/>
      <c r="G5" s="918"/>
      <c r="H5" s="918"/>
    </row>
    <row r="6" spans="1:8" x14ac:dyDescent="0.25">
      <c r="A6" s="172"/>
      <c r="B6" s="161"/>
      <c r="C6" s="161"/>
      <c r="D6" s="161"/>
      <c r="E6" s="161"/>
      <c r="F6" s="161"/>
      <c r="G6" s="161"/>
      <c r="H6" s="162"/>
    </row>
    <row r="7" spans="1:8" x14ac:dyDescent="0.25">
      <c r="A7" s="163"/>
      <c r="B7" s="164"/>
      <c r="C7" s="164"/>
      <c r="D7" s="164"/>
      <c r="E7" s="164"/>
      <c r="F7" s="164"/>
      <c r="G7" s="164"/>
      <c r="H7" s="165"/>
    </row>
    <row r="8" spans="1:8" x14ac:dyDescent="0.25">
      <c r="A8" s="166" t="s">
        <v>291</v>
      </c>
      <c r="B8" s="164"/>
      <c r="C8" s="164"/>
      <c r="D8" s="164"/>
      <c r="E8" s="164"/>
      <c r="F8" s="164"/>
      <c r="G8" s="164"/>
      <c r="H8" s="165"/>
    </row>
    <row r="9" spans="1:8" x14ac:dyDescent="0.25">
      <c r="A9" s="166"/>
      <c r="B9" s="164"/>
      <c r="C9" s="164"/>
      <c r="D9" s="164"/>
      <c r="E9" s="164"/>
      <c r="F9" s="164"/>
      <c r="G9" s="164"/>
      <c r="H9" s="165"/>
    </row>
    <row r="10" spans="1:8" x14ac:dyDescent="0.25">
      <c r="A10" s="166"/>
      <c r="B10" s="164"/>
      <c r="C10" s="164"/>
      <c r="D10" s="164"/>
      <c r="E10" s="164"/>
      <c r="F10" s="164"/>
      <c r="G10" s="164"/>
      <c r="H10" s="165"/>
    </row>
    <row r="11" spans="1:8" x14ac:dyDescent="0.25">
      <c r="A11" s="166"/>
      <c r="B11" s="164"/>
      <c r="C11" s="164"/>
      <c r="D11" s="164"/>
      <c r="E11" s="164"/>
      <c r="F11" s="164"/>
      <c r="G11" s="164"/>
      <c r="H11" s="165"/>
    </row>
    <row r="12" spans="1:8" x14ac:dyDescent="0.25">
      <c r="A12" s="166"/>
      <c r="B12" s="164"/>
      <c r="C12" s="164"/>
      <c r="D12" s="164"/>
      <c r="E12" s="164"/>
      <c r="F12" s="164"/>
      <c r="G12" s="164"/>
      <c r="H12" s="165"/>
    </row>
    <row r="13" spans="1:8" ht="15.75" customHeight="1" x14ac:dyDescent="0.25">
      <c r="A13" s="163"/>
      <c r="B13" s="170"/>
      <c r="C13" s="170"/>
      <c r="D13" s="170"/>
      <c r="E13" s="170"/>
      <c r="F13" s="170"/>
      <c r="G13" s="170"/>
      <c r="H13" s="165"/>
    </row>
    <row r="14" spans="1:8" ht="15" customHeight="1" thickBot="1" x14ac:dyDescent="0.3">
      <c r="A14" s="167"/>
      <c r="B14" s="171"/>
      <c r="C14" s="171"/>
      <c r="D14" s="171"/>
      <c r="E14" s="171"/>
      <c r="F14" s="171"/>
      <c r="G14" s="171"/>
      <c r="H14" s="169"/>
    </row>
    <row r="15" spans="1:8" ht="15" customHeight="1" thickBot="1" x14ac:dyDescent="0.3">
      <c r="A15" s="163"/>
      <c r="B15" s="170"/>
      <c r="C15" s="170"/>
      <c r="D15" s="170"/>
      <c r="E15" s="170"/>
      <c r="F15" s="170"/>
      <c r="G15" s="170"/>
      <c r="H15" s="165"/>
    </row>
    <row r="16" spans="1:8" ht="15" customHeight="1" x14ac:dyDescent="0.25">
      <c r="A16" s="163"/>
      <c r="B16" s="922" t="s">
        <v>1456</v>
      </c>
      <c r="C16" s="923"/>
      <c r="D16" s="923"/>
      <c r="E16" s="923"/>
      <c r="F16" s="923"/>
      <c r="G16" s="924"/>
      <c r="H16" s="165"/>
    </row>
    <row r="17" spans="1:12" ht="15" customHeight="1" x14ac:dyDescent="0.25">
      <c r="A17" s="163"/>
      <c r="B17" s="925"/>
      <c r="C17" s="926"/>
      <c r="D17" s="926"/>
      <c r="E17" s="926"/>
      <c r="F17" s="926"/>
      <c r="G17" s="927"/>
      <c r="H17" s="165"/>
    </row>
    <row r="18" spans="1:12" ht="15" customHeight="1" x14ac:dyDescent="0.25">
      <c r="A18" s="163"/>
      <c r="B18" s="925"/>
      <c r="C18" s="926"/>
      <c r="D18" s="926"/>
      <c r="E18" s="926"/>
      <c r="F18" s="926"/>
      <c r="G18" s="927"/>
      <c r="H18" s="165"/>
    </row>
    <row r="19" spans="1:12" ht="15" customHeight="1" x14ac:dyDescent="0.25">
      <c r="A19" s="166" t="s">
        <v>290</v>
      </c>
      <c r="B19" s="925"/>
      <c r="C19" s="926"/>
      <c r="D19" s="926"/>
      <c r="E19" s="926"/>
      <c r="F19" s="926"/>
      <c r="G19" s="927"/>
      <c r="H19" s="165"/>
      <c r="J19" t="s">
        <v>1451</v>
      </c>
      <c r="L19" t="s">
        <v>1453</v>
      </c>
    </row>
    <row r="20" spans="1:12" ht="15" customHeight="1" x14ac:dyDescent="0.25">
      <c r="A20" s="163"/>
      <c r="B20" s="925"/>
      <c r="C20" s="926"/>
      <c r="D20" s="926"/>
      <c r="E20" s="926"/>
      <c r="F20" s="926"/>
      <c r="G20" s="927"/>
      <c r="H20" s="165"/>
      <c r="J20" t="s">
        <v>1452</v>
      </c>
      <c r="L20" t="s">
        <v>1453</v>
      </c>
    </row>
    <row r="21" spans="1:12" ht="15" customHeight="1" x14ac:dyDescent="0.25">
      <c r="A21" s="163"/>
      <c r="B21" s="925"/>
      <c r="C21" s="926"/>
      <c r="D21" s="926"/>
      <c r="E21" s="926"/>
      <c r="F21" s="926"/>
      <c r="G21" s="927"/>
      <c r="H21" s="165"/>
      <c r="J21" t="s">
        <v>1455</v>
      </c>
      <c r="L21" t="s">
        <v>1454</v>
      </c>
    </row>
    <row r="22" spans="1:12" ht="15" customHeight="1" x14ac:dyDescent="0.25">
      <c r="A22" s="163"/>
      <c r="B22" s="925"/>
      <c r="C22" s="926"/>
      <c r="D22" s="926"/>
      <c r="E22" s="926"/>
      <c r="F22" s="926"/>
      <c r="G22" s="927"/>
      <c r="H22" s="165"/>
    </row>
    <row r="23" spans="1:12" ht="15" customHeight="1" x14ac:dyDescent="0.25">
      <c r="A23" s="163"/>
      <c r="B23" s="925"/>
      <c r="C23" s="926"/>
      <c r="D23" s="926"/>
      <c r="E23" s="926"/>
      <c r="F23" s="926"/>
      <c r="G23" s="927"/>
      <c r="H23" s="165"/>
    </row>
    <row r="24" spans="1:12" ht="15" customHeight="1" x14ac:dyDescent="0.25">
      <c r="A24" s="163"/>
      <c r="B24" s="925"/>
      <c r="C24" s="926"/>
      <c r="D24" s="926"/>
      <c r="E24" s="926"/>
      <c r="F24" s="926"/>
      <c r="G24" s="927"/>
      <c r="H24" s="165"/>
    </row>
    <row r="25" spans="1:12" ht="15" customHeight="1" x14ac:dyDescent="0.25">
      <c r="A25" s="163"/>
      <c r="B25" s="925"/>
      <c r="C25" s="926"/>
      <c r="D25" s="926"/>
      <c r="E25" s="926"/>
      <c r="F25" s="926"/>
      <c r="G25" s="927"/>
      <c r="H25" s="165"/>
    </row>
    <row r="26" spans="1:12" ht="15" customHeight="1" x14ac:dyDescent="0.25">
      <c r="A26" s="163"/>
      <c r="B26" s="925"/>
      <c r="C26" s="926"/>
      <c r="D26" s="926"/>
      <c r="E26" s="926"/>
      <c r="F26" s="926"/>
      <c r="G26" s="927"/>
      <c r="H26" s="165"/>
    </row>
    <row r="27" spans="1:12" ht="14.25" customHeight="1" x14ac:dyDescent="0.25">
      <c r="A27" s="163"/>
      <c r="B27" s="925"/>
      <c r="C27" s="926"/>
      <c r="D27" s="926"/>
      <c r="E27" s="926"/>
      <c r="F27" s="926"/>
      <c r="G27" s="927"/>
      <c r="H27" s="165"/>
    </row>
    <row r="28" spans="1:12" ht="15.75" customHeight="1" x14ac:dyDescent="0.25">
      <c r="A28" s="163"/>
      <c r="B28" s="925"/>
      <c r="C28" s="926"/>
      <c r="D28" s="926"/>
      <c r="E28" s="926"/>
      <c r="F28" s="926"/>
      <c r="G28" s="927"/>
      <c r="H28" s="165"/>
    </row>
    <row r="29" spans="1:12" x14ac:dyDescent="0.25">
      <c r="A29" s="163"/>
      <c r="B29" s="925"/>
      <c r="C29" s="926"/>
      <c r="D29" s="926"/>
      <c r="E29" s="926"/>
      <c r="F29" s="926"/>
      <c r="G29" s="927"/>
      <c r="H29" s="165"/>
    </row>
    <row r="30" spans="1:12" ht="15.75" thickBot="1" x14ac:dyDescent="0.3">
      <c r="A30" s="163"/>
      <c r="B30" s="928"/>
      <c r="C30" s="929"/>
      <c r="D30" s="929"/>
      <c r="E30" s="929"/>
      <c r="F30" s="929"/>
      <c r="G30" s="930"/>
      <c r="H30" s="165"/>
    </row>
    <row r="31" spans="1:12" ht="15.75" thickBot="1" x14ac:dyDescent="0.3">
      <c r="A31" s="167"/>
      <c r="B31" s="168"/>
      <c r="C31" s="168"/>
      <c r="D31" s="168"/>
      <c r="E31" s="168"/>
      <c r="F31" s="168"/>
      <c r="G31" s="168"/>
      <c r="H31" s="169"/>
    </row>
    <row r="32" spans="1:12" x14ac:dyDescent="0.25">
      <c r="A32" s="163"/>
      <c r="B32" s="164"/>
      <c r="C32" s="164"/>
      <c r="D32" s="164"/>
      <c r="E32" s="164"/>
      <c r="F32" s="164"/>
      <c r="G32" s="164"/>
      <c r="H32" s="165"/>
    </row>
    <row r="33" spans="1:8" x14ac:dyDescent="0.25">
      <c r="A33" s="166" t="s">
        <v>289</v>
      </c>
      <c r="B33" s="164"/>
      <c r="C33" s="164"/>
      <c r="D33" s="164"/>
      <c r="E33" s="164"/>
      <c r="F33" s="164"/>
      <c r="G33" s="164"/>
      <c r="H33" s="165"/>
    </row>
    <row r="34" spans="1:8" x14ac:dyDescent="0.25">
      <c r="A34" s="163"/>
      <c r="B34" s="164"/>
      <c r="C34" s="164"/>
      <c r="D34" s="164"/>
      <c r="E34" s="164"/>
      <c r="F34" s="164"/>
      <c r="G34" s="164"/>
      <c r="H34" s="165"/>
    </row>
    <row r="35" spans="1:8" x14ac:dyDescent="0.25">
      <c r="A35" s="163"/>
      <c r="B35" s="164"/>
      <c r="C35" s="164"/>
      <c r="D35" s="164"/>
      <c r="E35" s="164"/>
      <c r="F35" s="164"/>
      <c r="G35" s="164"/>
      <c r="H35" s="165"/>
    </row>
    <row r="36" spans="1:8" x14ac:dyDescent="0.25">
      <c r="A36" s="163"/>
      <c r="B36" s="164"/>
      <c r="C36" s="164"/>
      <c r="D36" s="164"/>
      <c r="E36" s="164"/>
      <c r="F36" s="164"/>
      <c r="G36" s="164"/>
      <c r="H36" s="165"/>
    </row>
    <row r="37" spans="1:8" x14ac:dyDescent="0.25">
      <c r="A37" s="163"/>
      <c r="B37" s="164"/>
      <c r="C37" s="164"/>
      <c r="D37" s="164"/>
      <c r="E37" s="164"/>
      <c r="F37" s="164"/>
      <c r="G37" s="164"/>
      <c r="H37" s="165"/>
    </row>
    <row r="38" spans="1:8" x14ac:dyDescent="0.25">
      <c r="A38" s="163"/>
      <c r="B38" s="164"/>
      <c r="C38" s="164"/>
      <c r="D38" s="164"/>
      <c r="E38" s="164"/>
      <c r="F38" s="164"/>
      <c r="G38" s="164"/>
      <c r="H38" s="165"/>
    </row>
    <row r="39" spans="1:8" x14ac:dyDescent="0.25">
      <c r="A39" s="163"/>
      <c r="B39" s="164"/>
      <c r="C39" s="164"/>
      <c r="D39" s="164"/>
      <c r="E39" s="164"/>
      <c r="F39" s="164"/>
      <c r="G39" s="164"/>
      <c r="H39" s="165"/>
    </row>
    <row r="40" spans="1:8" x14ac:dyDescent="0.25">
      <c r="A40" s="163"/>
      <c r="B40" s="164"/>
      <c r="C40" s="164"/>
      <c r="D40" s="164"/>
      <c r="E40" s="164"/>
      <c r="F40" s="164"/>
      <c r="G40" s="164"/>
      <c r="H40" s="165"/>
    </row>
    <row r="41" spans="1:8" ht="15.75" thickBot="1" x14ac:dyDescent="0.3">
      <c r="A41" s="167"/>
      <c r="B41" s="168"/>
      <c r="C41" s="168"/>
      <c r="D41" s="168"/>
      <c r="E41" s="168"/>
      <c r="F41" s="168"/>
      <c r="G41" s="168"/>
      <c r="H41" s="169"/>
    </row>
    <row r="46" spans="1:8" x14ac:dyDescent="0.25">
      <c r="A46" s="823" t="s">
        <v>1964</v>
      </c>
      <c r="B46" s="824" t="s">
        <v>1960</v>
      </c>
    </row>
    <row r="47" spans="1:8" x14ac:dyDescent="0.25">
      <c r="A47" s="823" t="s">
        <v>1961</v>
      </c>
      <c r="B47" s="824" t="s">
        <v>1962</v>
      </c>
    </row>
    <row r="48" spans="1:8" x14ac:dyDescent="0.25">
      <c r="A48" s="826"/>
    </row>
    <row r="49" spans="1:1" x14ac:dyDescent="0.25">
      <c r="A49" s="821" t="s">
        <v>1963</v>
      </c>
    </row>
    <row r="50" spans="1:1" x14ac:dyDescent="0.25">
      <c r="A50" s="822" t="s">
        <v>1965</v>
      </c>
    </row>
  </sheetData>
  <mergeCells count="6">
    <mergeCell ref="B16:G30"/>
    <mergeCell ref="A1:H1"/>
    <mergeCell ref="A3:H3"/>
    <mergeCell ref="A2:H2"/>
    <mergeCell ref="A4:H4"/>
    <mergeCell ref="A5:H5"/>
  </mergeCells>
  <pageMargins left="0.42" right="0.32" top="0.54" bottom="0.74803149606299213" header="0.31496062992125984" footer="0.31496062992125984"/>
  <pageSetup scale="8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J338"/>
  <sheetViews>
    <sheetView topLeftCell="A284" workbookViewId="0">
      <selection sqref="A1:E332"/>
    </sheetView>
  </sheetViews>
  <sheetFormatPr baseColWidth="10" defaultRowHeight="15" x14ac:dyDescent="0.25"/>
  <cols>
    <col min="1" max="1" width="41.5703125" customWidth="1"/>
    <col min="2" max="2" width="21" bestFit="1" customWidth="1"/>
    <col min="3" max="3" width="18" customWidth="1"/>
    <col min="4" max="4" width="18.28515625" customWidth="1"/>
    <col min="5" max="5" width="22.42578125" customWidth="1"/>
    <col min="8" max="8" width="2" customWidth="1"/>
  </cols>
  <sheetData>
    <row r="1" spans="1:10" x14ac:dyDescent="0.25">
      <c r="A1" s="920" t="s">
        <v>167</v>
      </c>
      <c r="B1" s="920"/>
      <c r="C1" s="920"/>
      <c r="D1" s="920"/>
      <c r="E1" s="920"/>
      <c r="F1" s="827"/>
      <c r="G1" s="827"/>
      <c r="H1" s="827"/>
      <c r="I1" s="827"/>
    </row>
    <row r="2" spans="1:10" x14ac:dyDescent="0.25">
      <c r="A2" s="914" t="s">
        <v>172</v>
      </c>
      <c r="B2" s="914"/>
      <c r="C2" s="914"/>
      <c r="D2" s="914"/>
      <c r="E2" s="914"/>
      <c r="F2" s="483"/>
      <c r="G2" s="483"/>
      <c r="H2" s="483"/>
      <c r="I2" s="483"/>
    </row>
    <row r="3" spans="1:10" x14ac:dyDescent="0.25">
      <c r="A3" s="914" t="s">
        <v>555</v>
      </c>
      <c r="B3" s="914"/>
      <c r="C3" s="914"/>
      <c r="D3" s="914"/>
      <c r="E3" s="914"/>
      <c r="F3" s="483"/>
      <c r="G3" s="483"/>
      <c r="H3" s="483"/>
      <c r="I3" s="483"/>
    </row>
    <row r="4" spans="1:10" x14ac:dyDescent="0.25">
      <c r="A4" s="914" t="s">
        <v>1450</v>
      </c>
      <c r="B4" s="914"/>
      <c r="C4" s="914"/>
      <c r="D4" s="914"/>
      <c r="E4" s="914"/>
      <c r="F4" s="483"/>
      <c r="G4" s="483"/>
      <c r="H4" s="483"/>
      <c r="I4" s="483"/>
    </row>
    <row r="5" spans="1:10" ht="18" customHeight="1" x14ac:dyDescent="0.25">
      <c r="A5" s="918" t="s">
        <v>122</v>
      </c>
      <c r="B5" s="918"/>
      <c r="C5" s="918"/>
      <c r="D5" s="918"/>
      <c r="E5" s="918"/>
      <c r="F5" s="828"/>
      <c r="G5" s="828"/>
      <c r="H5" s="828"/>
      <c r="I5" s="828"/>
    </row>
    <row r="6" spans="1:10" x14ac:dyDescent="0.25">
      <c r="A6" s="164"/>
      <c r="B6" s="164"/>
      <c r="C6" s="164"/>
      <c r="D6" s="164"/>
      <c r="E6" s="164"/>
      <c r="F6" s="164"/>
      <c r="G6" s="164"/>
      <c r="H6" s="164"/>
      <c r="I6" s="164"/>
      <c r="J6" s="164"/>
    </row>
    <row r="7" spans="1:10" x14ac:dyDescent="0.25">
      <c r="A7" s="942"/>
      <c r="B7" s="942"/>
      <c r="C7" s="942"/>
      <c r="D7" s="942"/>
      <c r="E7" s="942"/>
      <c r="F7" s="164"/>
      <c r="G7" s="164"/>
      <c r="H7" s="164"/>
      <c r="I7" s="164"/>
      <c r="J7" s="164"/>
    </row>
    <row r="8" spans="1:10" s="510" customFormat="1" ht="12.75" x14ac:dyDescent="0.2">
      <c r="A8" s="943" t="s">
        <v>1457</v>
      </c>
      <c r="B8" s="943"/>
      <c r="C8" s="943"/>
      <c r="D8" s="943"/>
      <c r="E8" s="943"/>
      <c r="F8" s="509"/>
      <c r="G8" s="509"/>
      <c r="H8" s="509"/>
      <c r="I8" s="509"/>
      <c r="J8" s="509"/>
    </row>
    <row r="9" spans="1:10" s="510" customFormat="1" ht="12.75" x14ac:dyDescent="0.2">
      <c r="A9" s="511"/>
      <c r="B9" s="512"/>
      <c r="C9" s="512"/>
      <c r="D9" s="512"/>
      <c r="E9" s="512"/>
      <c r="F9" s="509"/>
      <c r="G9" s="509"/>
      <c r="H9" s="509"/>
      <c r="I9" s="509"/>
      <c r="J9" s="509"/>
    </row>
    <row r="10" spans="1:10" s="510" customFormat="1" ht="12.75" x14ac:dyDescent="0.2">
      <c r="A10" s="943" t="s">
        <v>1290</v>
      </c>
      <c r="B10" s="943"/>
      <c r="C10" s="943"/>
      <c r="D10" s="943"/>
      <c r="E10" s="943"/>
      <c r="F10" s="509"/>
      <c r="G10" s="509"/>
      <c r="H10" s="509"/>
      <c r="I10" s="509"/>
      <c r="J10" s="509"/>
    </row>
    <row r="11" spans="1:10" s="510" customFormat="1" ht="12.75" x14ac:dyDescent="0.2">
      <c r="A11" s="513"/>
      <c r="B11" s="509"/>
      <c r="C11" s="509"/>
      <c r="D11" s="509"/>
      <c r="E11" s="509"/>
      <c r="F11" s="509"/>
      <c r="G11" s="509"/>
      <c r="H11" s="509"/>
      <c r="I11" s="509"/>
      <c r="J11" s="509"/>
    </row>
    <row r="12" spans="1:10" s="510" customFormat="1" ht="12.75" x14ac:dyDescent="0.2">
      <c r="A12" s="943" t="s">
        <v>56</v>
      </c>
      <c r="B12" s="943"/>
      <c r="C12" s="943"/>
      <c r="D12" s="943"/>
      <c r="E12" s="943"/>
      <c r="F12" s="509"/>
      <c r="G12" s="509"/>
      <c r="H12" s="509"/>
      <c r="I12" s="509"/>
      <c r="J12" s="509"/>
    </row>
    <row r="13" spans="1:10" s="510" customFormat="1" ht="12.75" x14ac:dyDescent="0.2">
      <c r="A13" s="940" t="s">
        <v>1291</v>
      </c>
      <c r="B13" s="940"/>
      <c r="C13" s="940"/>
      <c r="D13" s="940"/>
      <c r="E13" s="940"/>
      <c r="F13" s="509"/>
      <c r="G13" s="509"/>
      <c r="H13" s="509"/>
      <c r="I13" s="509"/>
      <c r="J13" s="509"/>
    </row>
    <row r="14" spans="1:10" s="510" customFormat="1" ht="12.75" x14ac:dyDescent="0.2">
      <c r="A14" s="514"/>
      <c r="B14" s="509"/>
      <c r="C14" s="509"/>
      <c r="D14" s="509"/>
      <c r="E14" s="509"/>
      <c r="F14" s="509"/>
      <c r="G14" s="509"/>
      <c r="H14" s="509"/>
      <c r="I14" s="509"/>
      <c r="J14" s="509"/>
    </row>
    <row r="15" spans="1:10" s="510" customFormat="1" ht="51.75" customHeight="1" x14ac:dyDescent="0.2">
      <c r="A15" s="934" t="s">
        <v>1292</v>
      </c>
      <c r="B15" s="934"/>
      <c r="C15" s="934"/>
      <c r="D15" s="515"/>
      <c r="E15" s="515"/>
      <c r="F15" s="509"/>
      <c r="G15" s="509"/>
      <c r="H15" s="509"/>
      <c r="I15" s="509"/>
      <c r="J15" s="509"/>
    </row>
    <row r="16" spans="1:10" s="510" customFormat="1" ht="12.75" x14ac:dyDescent="0.2">
      <c r="A16" s="514"/>
      <c r="B16" s="509"/>
      <c r="C16" s="509"/>
      <c r="D16" s="509"/>
      <c r="E16" s="509"/>
      <c r="F16" s="509"/>
      <c r="G16" s="509"/>
      <c r="H16" s="509"/>
      <c r="I16" s="509"/>
      <c r="J16" s="509"/>
    </row>
    <row r="17" spans="1:10" s="510" customFormat="1" ht="12.75" x14ac:dyDescent="0.2">
      <c r="A17" s="940" t="s">
        <v>1458</v>
      </c>
      <c r="B17" s="940"/>
      <c r="C17" s="940"/>
      <c r="D17" s="940"/>
      <c r="E17" s="940"/>
      <c r="F17" s="509"/>
      <c r="G17" s="509"/>
      <c r="H17" s="509"/>
      <c r="I17" s="509"/>
      <c r="J17" s="509"/>
    </row>
    <row r="18" spans="1:10" s="510" customFormat="1" ht="12.75" x14ac:dyDescent="0.2">
      <c r="A18" s="514"/>
      <c r="B18" s="509"/>
      <c r="C18" s="509"/>
      <c r="D18" s="509"/>
      <c r="E18" s="509"/>
      <c r="F18" s="509"/>
      <c r="G18" s="509"/>
      <c r="H18" s="509"/>
      <c r="I18" s="509"/>
      <c r="J18" s="509"/>
    </row>
    <row r="19" spans="1:10" s="510" customFormat="1" ht="12.75" x14ac:dyDescent="0.2">
      <c r="A19" s="516" t="s">
        <v>1476</v>
      </c>
      <c r="B19" s="516"/>
      <c r="C19" s="509"/>
      <c r="D19" s="509"/>
      <c r="E19" s="509"/>
      <c r="F19" s="509"/>
      <c r="G19" s="509"/>
      <c r="H19" s="509"/>
      <c r="I19" s="509"/>
      <c r="J19" s="509"/>
    </row>
    <row r="20" spans="1:10" s="510" customFormat="1" ht="12.75" x14ac:dyDescent="0.2">
      <c r="A20" s="517" t="s">
        <v>1293</v>
      </c>
      <c r="B20" s="518">
        <v>42277</v>
      </c>
      <c r="C20" s="519"/>
      <c r="D20" s="519"/>
      <c r="E20" s="519"/>
      <c r="F20" s="509"/>
      <c r="G20" s="509"/>
      <c r="H20" s="509"/>
      <c r="I20" s="509"/>
      <c r="J20" s="509"/>
    </row>
    <row r="21" spans="1:10" s="510" customFormat="1" ht="12.75" x14ac:dyDescent="0.2">
      <c r="A21" s="520"/>
      <c r="B21" s="520"/>
      <c r="C21" s="509"/>
      <c r="D21" s="509"/>
      <c r="E21" s="521"/>
      <c r="F21" s="509"/>
      <c r="G21" s="509"/>
      <c r="H21" s="509"/>
      <c r="I21" s="509"/>
      <c r="J21" s="509"/>
    </row>
    <row r="22" spans="1:10" s="510" customFormat="1" ht="12.75" x14ac:dyDescent="0.2">
      <c r="A22" s="522" t="s">
        <v>1294</v>
      </c>
      <c r="B22" s="523">
        <v>9996.81</v>
      </c>
      <c r="C22" s="524"/>
      <c r="D22" s="509"/>
      <c r="E22" s="509"/>
      <c r="F22" s="509"/>
      <c r="G22" s="509"/>
      <c r="H22" s="509"/>
      <c r="I22" s="509"/>
      <c r="J22" s="509"/>
    </row>
    <row r="23" spans="1:10" s="510" customFormat="1" ht="12.75" x14ac:dyDescent="0.2">
      <c r="A23" s="525" t="s">
        <v>1295</v>
      </c>
      <c r="B23" s="523">
        <v>4328008.17</v>
      </c>
      <c r="C23" s="509"/>
      <c r="D23" s="509"/>
      <c r="E23" s="509"/>
      <c r="F23" s="509"/>
      <c r="G23" s="509"/>
      <c r="H23" s="509"/>
      <c r="I23" s="509"/>
      <c r="J23" s="509"/>
    </row>
    <row r="24" spans="1:10" s="510" customFormat="1" ht="12.75" x14ac:dyDescent="0.2">
      <c r="A24" s="522" t="s">
        <v>1296</v>
      </c>
      <c r="B24" s="820">
        <v>69933013.069999993</v>
      </c>
      <c r="C24" s="509"/>
      <c r="D24" s="509"/>
      <c r="E24" s="514"/>
      <c r="F24" s="509"/>
      <c r="G24" s="509"/>
      <c r="H24" s="509"/>
      <c r="I24" s="509"/>
      <c r="J24" s="509"/>
    </row>
    <row r="25" spans="1:10" s="510" customFormat="1" ht="12.75" x14ac:dyDescent="0.2">
      <c r="A25" s="535" t="s">
        <v>1304</v>
      </c>
      <c r="B25" s="536">
        <v>24720</v>
      </c>
      <c r="C25" s="538"/>
      <c r="D25" s="531"/>
      <c r="E25" s="509"/>
      <c r="F25" s="509"/>
      <c r="G25" s="509"/>
      <c r="H25" s="509"/>
      <c r="I25" s="509"/>
      <c r="J25" s="509"/>
    </row>
    <row r="26" spans="1:10" s="510" customFormat="1" ht="12.75" x14ac:dyDescent="0.2">
      <c r="A26" s="526" t="s">
        <v>221</v>
      </c>
      <c r="B26" s="527">
        <f>SUM(B22:B25)</f>
        <v>74295738.049999997</v>
      </c>
      <c r="C26" s="509"/>
      <c r="D26" s="509"/>
      <c r="E26" s="521"/>
      <c r="F26" s="509"/>
      <c r="G26" s="509"/>
      <c r="H26" s="509"/>
      <c r="I26" s="509"/>
      <c r="J26" s="509"/>
    </row>
    <row r="27" spans="1:10" s="510" customFormat="1" ht="12.75" x14ac:dyDescent="0.2">
      <c r="A27" s="509"/>
      <c r="B27" s="509"/>
      <c r="C27" s="509"/>
      <c r="D27" s="509"/>
      <c r="E27" s="509"/>
      <c r="F27" s="509"/>
      <c r="G27" s="509"/>
      <c r="H27" s="509"/>
      <c r="I27" s="509"/>
      <c r="J27" s="509"/>
    </row>
    <row r="28" spans="1:10" s="510" customFormat="1" ht="12.75" x14ac:dyDescent="0.2">
      <c r="A28" s="514"/>
      <c r="B28" s="509"/>
      <c r="C28" s="509"/>
      <c r="D28" s="509"/>
      <c r="E28" s="509"/>
      <c r="F28" s="509"/>
      <c r="G28" s="509"/>
      <c r="H28" s="509"/>
      <c r="I28" s="509"/>
      <c r="J28" s="509"/>
    </row>
    <row r="29" spans="1:10" s="510" customFormat="1" ht="12.75" x14ac:dyDescent="0.2">
      <c r="A29" s="940" t="s">
        <v>1297</v>
      </c>
      <c r="B29" s="940"/>
      <c r="C29" s="940"/>
      <c r="D29" s="940"/>
      <c r="E29" s="940"/>
      <c r="F29" s="509"/>
      <c r="G29" s="509"/>
      <c r="H29" s="509"/>
      <c r="I29" s="509"/>
      <c r="J29" s="509"/>
    </row>
    <row r="30" spans="1:10" s="510" customFormat="1" ht="12.75" x14ac:dyDescent="0.2">
      <c r="A30" s="514"/>
      <c r="B30" s="509"/>
      <c r="C30" s="509"/>
      <c r="D30" s="509"/>
      <c r="E30" s="509"/>
      <c r="F30" s="509"/>
      <c r="G30" s="509"/>
      <c r="H30" s="509"/>
      <c r="I30" s="509"/>
      <c r="J30" s="509"/>
    </row>
    <row r="31" spans="1:10" s="510" customFormat="1" ht="12.75" x14ac:dyDescent="0.2">
      <c r="A31" s="513"/>
      <c r="B31" s="509"/>
      <c r="C31" s="509"/>
      <c r="D31" s="509"/>
      <c r="E31" s="509"/>
      <c r="F31" s="509"/>
      <c r="G31" s="509"/>
      <c r="H31" s="509"/>
      <c r="I31" s="509"/>
      <c r="J31" s="509"/>
    </row>
    <row r="32" spans="1:10" s="510" customFormat="1" ht="12.75" x14ac:dyDescent="0.2">
      <c r="A32" s="940" t="s">
        <v>1298</v>
      </c>
      <c r="B32" s="940"/>
      <c r="C32" s="940"/>
      <c r="D32" s="940"/>
      <c r="E32" s="940"/>
      <c r="F32" s="509"/>
      <c r="G32" s="509"/>
      <c r="H32" s="509"/>
      <c r="I32" s="509"/>
      <c r="J32" s="509"/>
    </row>
    <row r="33" spans="1:10" s="510" customFormat="1" ht="12.75" x14ac:dyDescent="0.2">
      <c r="A33" s="513"/>
      <c r="B33" s="509"/>
      <c r="C33" s="509"/>
      <c r="D33" s="509"/>
      <c r="E33" s="509"/>
      <c r="F33" s="509"/>
      <c r="G33" s="509"/>
      <c r="H33" s="509"/>
      <c r="I33" s="509"/>
      <c r="J33" s="509"/>
    </row>
    <row r="34" spans="1:10" s="510" customFormat="1" ht="12.75" x14ac:dyDescent="0.2">
      <c r="A34" s="940" t="s">
        <v>1459</v>
      </c>
      <c r="B34" s="940"/>
      <c r="C34" s="940"/>
      <c r="D34" s="940"/>
      <c r="E34" s="940"/>
      <c r="F34" s="509"/>
      <c r="G34" s="509"/>
      <c r="H34" s="509"/>
      <c r="I34" s="509"/>
      <c r="J34" s="509"/>
    </row>
    <row r="35" spans="1:10" s="510" customFormat="1" ht="12.75" x14ac:dyDescent="0.2">
      <c r="A35" s="513"/>
      <c r="B35" s="509"/>
      <c r="C35" s="509"/>
      <c r="D35" s="509"/>
      <c r="E35" s="509"/>
      <c r="F35" s="509"/>
      <c r="G35" s="509"/>
      <c r="H35" s="509"/>
      <c r="I35" s="509"/>
      <c r="J35" s="509"/>
    </row>
    <row r="36" spans="1:10" s="510" customFormat="1" ht="12.75" x14ac:dyDescent="0.2">
      <c r="A36" s="513"/>
      <c r="B36" s="509"/>
      <c r="C36" s="509"/>
      <c r="D36" s="509"/>
      <c r="E36" s="509"/>
      <c r="F36" s="509"/>
      <c r="G36" s="509"/>
      <c r="H36" s="509"/>
      <c r="I36" s="509"/>
      <c r="J36" s="509"/>
    </row>
    <row r="37" spans="1:10" s="510" customFormat="1" ht="12.75" x14ac:dyDescent="0.2">
      <c r="A37" s="528"/>
      <c r="B37" s="529" t="s">
        <v>1299</v>
      </c>
      <c r="C37" s="530"/>
      <c r="D37" s="531"/>
      <c r="E37" s="509"/>
      <c r="F37" s="509"/>
      <c r="G37" s="509"/>
      <c r="H37" s="509"/>
      <c r="I37" s="509"/>
      <c r="J37" s="509"/>
    </row>
    <row r="38" spans="1:10" s="510" customFormat="1" ht="12.75" x14ac:dyDescent="0.2">
      <c r="A38" s="532" t="s">
        <v>1300</v>
      </c>
      <c r="B38" s="518">
        <v>42277</v>
      </c>
      <c r="C38" s="533"/>
      <c r="D38" s="521"/>
      <c r="E38" s="509"/>
      <c r="F38" s="509"/>
      <c r="G38" s="509"/>
      <c r="H38" s="509"/>
      <c r="I38" s="509"/>
      <c r="J38" s="509"/>
    </row>
    <row r="39" spans="1:10" s="510" customFormat="1" ht="12.75" x14ac:dyDescent="0.2">
      <c r="A39" s="520"/>
      <c r="B39" s="534"/>
      <c r="C39" s="509"/>
      <c r="D39" s="509"/>
      <c r="E39" s="509"/>
      <c r="F39" s="509"/>
      <c r="G39" s="509"/>
      <c r="H39" s="509"/>
      <c r="I39" s="509"/>
      <c r="J39" s="509"/>
    </row>
    <row r="40" spans="1:10" s="510" customFormat="1" ht="12.75" x14ac:dyDescent="0.2">
      <c r="A40" s="535" t="s">
        <v>1301</v>
      </c>
      <c r="B40" s="536">
        <v>0</v>
      </c>
      <c r="C40" s="537"/>
      <c r="D40" s="537"/>
      <c r="E40" s="509"/>
      <c r="F40" s="509"/>
      <c r="G40" s="509"/>
      <c r="H40" s="509"/>
      <c r="I40" s="509"/>
      <c r="J40" s="509"/>
    </row>
    <row r="41" spans="1:10" s="510" customFormat="1" ht="12.75" x14ac:dyDescent="0.2">
      <c r="A41" s="535" t="s">
        <v>1302</v>
      </c>
      <c r="B41" s="536">
        <v>148788.16</v>
      </c>
      <c r="C41" s="537"/>
      <c r="D41" s="537"/>
      <c r="E41" s="509"/>
      <c r="F41" s="509"/>
      <c r="G41" s="509"/>
      <c r="H41" s="509"/>
      <c r="I41" s="509"/>
      <c r="J41" s="509"/>
    </row>
    <row r="42" spans="1:10" s="510" customFormat="1" ht="12.75" x14ac:dyDescent="0.2">
      <c r="A42" s="535" t="s">
        <v>1303</v>
      </c>
      <c r="B42" s="536">
        <v>10266.67</v>
      </c>
      <c r="C42" s="537"/>
      <c r="D42" s="537"/>
      <c r="E42" s="509"/>
      <c r="F42" s="509"/>
      <c r="G42" s="509"/>
      <c r="H42" s="509"/>
      <c r="I42" s="509"/>
      <c r="J42" s="509"/>
    </row>
    <row r="43" spans="1:10" s="510" customFormat="1" ht="12.75" x14ac:dyDescent="0.2">
      <c r="A43" s="522"/>
      <c r="B43" s="539"/>
      <c r="C43" s="509"/>
      <c r="D43" s="509"/>
      <c r="E43" s="509"/>
      <c r="F43" s="509"/>
      <c r="G43" s="509"/>
      <c r="H43" s="509"/>
      <c r="I43" s="509"/>
      <c r="J43" s="509"/>
    </row>
    <row r="44" spans="1:10" s="510" customFormat="1" ht="12.75" x14ac:dyDescent="0.2">
      <c r="A44" s="526" t="s">
        <v>221</v>
      </c>
      <c r="B44" s="540">
        <f>SUM(B40:B43)</f>
        <v>159054.83000000002</v>
      </c>
      <c r="C44" s="509"/>
      <c r="D44" s="509"/>
      <c r="E44" s="509"/>
      <c r="F44" s="509"/>
      <c r="G44" s="509"/>
      <c r="H44" s="509"/>
      <c r="I44" s="509"/>
      <c r="J44" s="509"/>
    </row>
    <row r="45" spans="1:10" s="510" customFormat="1" ht="12.75" x14ac:dyDescent="0.2">
      <c r="A45" s="513"/>
      <c r="B45" s="541"/>
      <c r="C45" s="509"/>
      <c r="D45" s="509"/>
      <c r="E45" s="509"/>
      <c r="F45" s="509"/>
      <c r="G45" s="509"/>
      <c r="H45" s="509"/>
      <c r="I45" s="509"/>
      <c r="J45" s="509"/>
    </row>
    <row r="46" spans="1:10" s="510" customFormat="1" ht="12.75" x14ac:dyDescent="0.2">
      <c r="A46" s="514"/>
      <c r="B46" s="509"/>
      <c r="C46" s="509"/>
      <c r="D46" s="509"/>
      <c r="E46" s="509"/>
      <c r="F46" s="509"/>
      <c r="G46" s="509"/>
      <c r="H46" s="509"/>
      <c r="I46" s="509"/>
      <c r="J46" s="509"/>
    </row>
    <row r="47" spans="1:10" s="510" customFormat="1" ht="36" customHeight="1" x14ac:dyDescent="0.2">
      <c r="A47" s="931" t="s">
        <v>1460</v>
      </c>
      <c r="B47" s="931"/>
      <c r="C47" s="515"/>
      <c r="D47" s="515"/>
      <c r="E47" s="515"/>
      <c r="F47" s="509"/>
      <c r="G47" s="509"/>
      <c r="H47" s="509"/>
      <c r="I47" s="509"/>
      <c r="J47" s="509"/>
    </row>
    <row r="48" spans="1:10" s="510" customFormat="1" ht="12.75" x14ac:dyDescent="0.2">
      <c r="A48" s="542"/>
      <c r="B48" s="515"/>
      <c r="C48" s="515"/>
      <c r="D48" s="515"/>
      <c r="E48" s="515"/>
      <c r="F48" s="509"/>
      <c r="G48" s="509"/>
      <c r="H48" s="509"/>
      <c r="I48" s="509"/>
      <c r="J48" s="509"/>
    </row>
    <row r="49" spans="1:10" s="510" customFormat="1" ht="41.25" customHeight="1" x14ac:dyDescent="0.2">
      <c r="A49" s="941" t="s">
        <v>1305</v>
      </c>
      <c r="B49" s="941"/>
      <c r="C49" s="941"/>
      <c r="D49" s="941"/>
      <c r="E49" s="941"/>
      <c r="F49" s="509"/>
      <c r="G49" s="509"/>
      <c r="H49" s="509"/>
      <c r="I49" s="509"/>
      <c r="J49" s="509"/>
    </row>
    <row r="50" spans="1:10" s="510" customFormat="1" ht="12.75" x14ac:dyDescent="0.2">
      <c r="A50" s="940" t="s">
        <v>1306</v>
      </c>
      <c r="B50" s="940"/>
      <c r="C50" s="940"/>
      <c r="D50" s="940"/>
      <c r="E50" s="940"/>
      <c r="F50" s="509"/>
      <c r="G50" s="509"/>
      <c r="H50" s="509"/>
      <c r="I50" s="509"/>
      <c r="J50" s="509"/>
    </row>
    <row r="51" spans="1:10" s="510" customFormat="1" ht="12.75" x14ac:dyDescent="0.2">
      <c r="A51" s="940" t="s">
        <v>1307</v>
      </c>
      <c r="B51" s="940"/>
      <c r="C51" s="940"/>
      <c r="D51" s="940"/>
      <c r="E51" s="940"/>
      <c r="F51" s="509"/>
      <c r="G51" s="509"/>
      <c r="H51" s="509"/>
      <c r="I51" s="509"/>
      <c r="J51" s="509"/>
    </row>
    <row r="52" spans="1:10" s="510" customFormat="1" ht="12.75" x14ac:dyDescent="0.2">
      <c r="A52" s="940" t="s">
        <v>1308</v>
      </c>
      <c r="B52" s="940"/>
      <c r="C52" s="940"/>
      <c r="D52" s="940"/>
      <c r="E52" s="940"/>
      <c r="F52" s="509"/>
      <c r="G52" s="509"/>
      <c r="H52" s="509"/>
      <c r="I52" s="509"/>
      <c r="J52" s="509"/>
    </row>
    <row r="53" spans="1:10" s="510" customFormat="1" ht="12.75" x14ac:dyDescent="0.2">
      <c r="A53" s="940" t="s">
        <v>1309</v>
      </c>
      <c r="B53" s="940"/>
      <c r="C53" s="940"/>
      <c r="D53" s="940"/>
      <c r="E53" s="940"/>
      <c r="F53" s="509"/>
      <c r="G53" s="509"/>
      <c r="H53" s="509"/>
      <c r="I53" s="509"/>
      <c r="J53" s="509"/>
    </row>
    <row r="54" spans="1:10" s="510" customFormat="1" ht="12.75" x14ac:dyDescent="0.2">
      <c r="A54" s="543"/>
      <c r="B54" s="515"/>
      <c r="C54" s="515"/>
      <c r="D54" s="515"/>
      <c r="E54" s="515"/>
      <c r="F54" s="509"/>
      <c r="G54" s="509"/>
      <c r="H54" s="509"/>
      <c r="I54" s="509"/>
      <c r="J54" s="509"/>
    </row>
    <row r="55" spans="1:10" s="510" customFormat="1" ht="12.75" x14ac:dyDescent="0.2">
      <c r="A55" s="936" t="s">
        <v>1310</v>
      </c>
      <c r="B55" s="936"/>
      <c r="C55" s="936"/>
      <c r="D55" s="936"/>
      <c r="E55" s="936"/>
      <c r="F55" s="509"/>
      <c r="G55" s="509"/>
      <c r="H55" s="509"/>
      <c r="I55" s="509"/>
      <c r="J55" s="509"/>
    </row>
    <row r="56" spans="1:10" s="510" customFormat="1" ht="12.75" x14ac:dyDescent="0.2">
      <c r="A56" s="544"/>
      <c r="B56" s="515"/>
      <c r="C56" s="515"/>
      <c r="D56" s="515"/>
      <c r="E56" s="515"/>
      <c r="F56" s="509"/>
      <c r="G56" s="509"/>
      <c r="H56" s="509"/>
      <c r="I56" s="509"/>
      <c r="J56" s="509"/>
    </row>
    <row r="57" spans="1:10" s="510" customFormat="1" ht="12.75" x14ac:dyDescent="0.2">
      <c r="A57" s="934" t="s">
        <v>1461</v>
      </c>
      <c r="B57" s="934"/>
      <c r="C57" s="934"/>
      <c r="D57" s="934"/>
      <c r="E57" s="934"/>
      <c r="F57" s="509"/>
      <c r="G57" s="509"/>
      <c r="H57" s="509"/>
      <c r="I57" s="509"/>
      <c r="J57" s="509"/>
    </row>
    <row r="58" spans="1:10" s="510" customFormat="1" ht="12.75" x14ac:dyDescent="0.2">
      <c r="A58" s="544"/>
      <c r="B58" s="515"/>
      <c r="C58" s="515"/>
      <c r="D58" s="515"/>
      <c r="E58" s="515"/>
      <c r="F58" s="509"/>
      <c r="G58" s="509"/>
      <c r="H58" s="509"/>
      <c r="I58" s="509"/>
      <c r="J58" s="509"/>
    </row>
    <row r="59" spans="1:10" s="510" customFormat="1" ht="12.75" x14ac:dyDescent="0.2">
      <c r="A59" s="545"/>
      <c r="B59" s="545"/>
      <c r="C59" s="545"/>
      <c r="D59" s="546" t="s">
        <v>1299</v>
      </c>
      <c r="E59" s="509"/>
      <c r="F59" s="509"/>
      <c r="G59" s="509"/>
      <c r="H59" s="509"/>
      <c r="I59" s="509"/>
      <c r="J59" s="509"/>
    </row>
    <row r="60" spans="1:10" s="510" customFormat="1" ht="12.75" x14ac:dyDescent="0.2">
      <c r="A60" s="547" t="s">
        <v>1293</v>
      </c>
      <c r="B60" s="547"/>
      <c r="C60" s="547"/>
      <c r="D60" s="518">
        <v>42277</v>
      </c>
      <c r="E60" s="509"/>
      <c r="F60" s="509"/>
      <c r="G60" s="509"/>
      <c r="H60" s="509"/>
      <c r="I60" s="509"/>
      <c r="J60" s="509"/>
    </row>
    <row r="61" spans="1:10" s="510" customFormat="1" ht="12.75" x14ac:dyDescent="0.2">
      <c r="A61" s="515"/>
      <c r="B61" s="515"/>
      <c r="C61" s="515"/>
      <c r="D61" s="515"/>
      <c r="E61" s="509"/>
      <c r="F61" s="509"/>
      <c r="G61" s="509"/>
      <c r="H61" s="509"/>
      <c r="I61" s="509"/>
      <c r="J61" s="509"/>
    </row>
    <row r="62" spans="1:10" s="510" customFormat="1" ht="12.75" x14ac:dyDescent="0.2">
      <c r="A62" s="542" t="s">
        <v>1311</v>
      </c>
      <c r="B62" s="548"/>
      <c r="C62" s="548"/>
      <c r="D62" s="549">
        <v>2497224.96</v>
      </c>
      <c r="E62" s="509"/>
      <c r="F62" s="509"/>
      <c r="G62" s="509"/>
      <c r="H62" s="509"/>
      <c r="I62" s="509"/>
      <c r="J62" s="509"/>
    </row>
    <row r="63" spans="1:10" s="510" customFormat="1" ht="12.75" x14ac:dyDescent="0.2">
      <c r="A63" s="542" t="s">
        <v>1312</v>
      </c>
      <c r="B63" s="548"/>
      <c r="C63" s="548"/>
      <c r="D63" s="549">
        <v>140201.64000000001</v>
      </c>
      <c r="E63" s="509"/>
      <c r="F63" s="509"/>
      <c r="G63" s="509"/>
      <c r="H63" s="509"/>
      <c r="I63" s="509"/>
      <c r="J63" s="509"/>
    </row>
    <row r="64" spans="1:10" s="510" customFormat="1" ht="12.75" x14ac:dyDescent="0.2">
      <c r="A64" s="542" t="s">
        <v>1313</v>
      </c>
      <c r="B64" s="542"/>
      <c r="C64" s="542"/>
      <c r="D64" s="549">
        <v>2730272.43</v>
      </c>
      <c r="E64" s="509"/>
      <c r="F64" s="509"/>
      <c r="G64" s="509"/>
      <c r="H64" s="509"/>
      <c r="I64" s="509"/>
      <c r="J64" s="509"/>
    </row>
    <row r="65" spans="1:10" s="510" customFormat="1" ht="12.75" x14ac:dyDescent="0.2">
      <c r="A65" s="515" t="s">
        <v>1314</v>
      </c>
      <c r="B65" s="515"/>
      <c r="C65" s="550"/>
      <c r="D65" s="551">
        <v>-4807128.0999999996</v>
      </c>
      <c r="E65" s="509"/>
      <c r="F65" s="509"/>
      <c r="G65" s="509"/>
      <c r="H65" s="509"/>
      <c r="I65" s="509"/>
      <c r="J65" s="509"/>
    </row>
    <row r="66" spans="1:10" s="510" customFormat="1" ht="12.75" x14ac:dyDescent="0.2">
      <c r="A66" s="552" t="s">
        <v>221</v>
      </c>
      <c r="B66" s="552"/>
      <c r="C66" s="552"/>
      <c r="D66" s="553">
        <f>SUM(D62:D65)</f>
        <v>560570.93000000063</v>
      </c>
      <c r="E66" s="509"/>
      <c r="F66" s="509"/>
      <c r="G66" s="509"/>
      <c r="H66" s="509"/>
      <c r="I66" s="509"/>
      <c r="J66" s="509"/>
    </row>
    <row r="67" spans="1:10" s="510" customFormat="1" ht="12.75" x14ac:dyDescent="0.2">
      <c r="A67" s="544"/>
      <c r="B67" s="515"/>
      <c r="C67" s="515"/>
      <c r="D67" s="515"/>
      <c r="E67" s="515"/>
      <c r="F67" s="509"/>
      <c r="G67" s="509"/>
      <c r="H67" s="509"/>
      <c r="I67" s="509"/>
      <c r="J67" s="509"/>
    </row>
    <row r="68" spans="1:10" s="510" customFormat="1" ht="39.75" customHeight="1" x14ac:dyDescent="0.2">
      <c r="A68" s="934" t="s">
        <v>1315</v>
      </c>
      <c r="B68" s="934"/>
      <c r="C68" s="934"/>
      <c r="D68" s="934"/>
      <c r="E68" s="542"/>
      <c r="F68" s="509"/>
      <c r="G68" s="509"/>
      <c r="H68" s="509"/>
      <c r="I68" s="509"/>
      <c r="J68" s="509"/>
    </row>
    <row r="69" spans="1:10" s="510" customFormat="1" ht="12.75" x14ac:dyDescent="0.2">
      <c r="A69" s="511"/>
      <c r="B69" s="512"/>
      <c r="C69" s="512"/>
      <c r="D69" s="512"/>
      <c r="E69" s="512"/>
      <c r="F69" s="509"/>
      <c r="G69" s="509"/>
      <c r="H69" s="509"/>
      <c r="I69" s="509"/>
      <c r="J69" s="509"/>
    </row>
    <row r="70" spans="1:10" s="510" customFormat="1" ht="13.5" thickBot="1" x14ac:dyDescent="0.25">
      <c r="A70" s="939">
        <v>9</v>
      </c>
      <c r="B70" s="939"/>
      <c r="C70" s="939"/>
      <c r="D70" s="939"/>
      <c r="E70" s="939"/>
      <c r="F70" s="512"/>
      <c r="G70" s="512"/>
      <c r="H70" s="512"/>
      <c r="I70" s="512"/>
      <c r="J70" s="512"/>
    </row>
    <row r="71" spans="1:10" s="510" customFormat="1" ht="51.75" thickBot="1" x14ac:dyDescent="0.25">
      <c r="A71" s="554" t="s">
        <v>1293</v>
      </c>
      <c r="B71" s="555" t="s">
        <v>1316</v>
      </c>
      <c r="C71" s="556" t="s">
        <v>1462</v>
      </c>
      <c r="D71" s="557" t="s">
        <v>1317</v>
      </c>
      <c r="F71" s="558"/>
      <c r="G71" s="559"/>
      <c r="H71" s="559"/>
      <c r="I71" s="559"/>
      <c r="J71" s="559"/>
    </row>
    <row r="72" spans="1:10" s="510" customFormat="1" ht="13.5" thickBot="1" x14ac:dyDescent="0.25">
      <c r="A72" s="560" t="s">
        <v>1318</v>
      </c>
      <c r="B72" s="297">
        <v>1350026.5</v>
      </c>
      <c r="C72" s="297">
        <v>386465.67</v>
      </c>
      <c r="D72" s="561">
        <v>0.1</v>
      </c>
      <c r="F72" s="562"/>
      <c r="G72" s="559"/>
      <c r="H72" s="559"/>
      <c r="I72" s="559"/>
      <c r="J72" s="559"/>
    </row>
    <row r="73" spans="1:10" s="510" customFormat="1" ht="26.25" thickBot="1" x14ac:dyDescent="0.25">
      <c r="A73" s="560" t="s">
        <v>1321</v>
      </c>
      <c r="B73" s="298">
        <v>1147198.47</v>
      </c>
      <c r="C73" s="299">
        <v>117261.14</v>
      </c>
      <c r="D73" s="561">
        <v>0.33300000000000002</v>
      </c>
      <c r="F73" s="562"/>
      <c r="G73" s="559"/>
      <c r="H73" s="559"/>
      <c r="I73" s="559"/>
      <c r="J73" s="559"/>
    </row>
    <row r="74" spans="1:10" s="510" customFormat="1" ht="13.5" thickBot="1" x14ac:dyDescent="0.25">
      <c r="A74" s="560" t="s">
        <v>1319</v>
      </c>
      <c r="B74" s="298">
        <v>94207.25</v>
      </c>
      <c r="C74" s="298">
        <v>14684.55</v>
      </c>
      <c r="D74" s="561">
        <v>0.33300000000000002</v>
      </c>
      <c r="F74" s="562"/>
      <c r="G74" s="559"/>
      <c r="H74" s="559"/>
      <c r="I74" s="559"/>
      <c r="J74" s="559"/>
    </row>
    <row r="75" spans="1:10" s="510" customFormat="1" ht="13.5" thickBot="1" x14ac:dyDescent="0.25">
      <c r="A75" s="560" t="s">
        <v>1320</v>
      </c>
      <c r="B75" s="298">
        <v>45994.39</v>
      </c>
      <c r="C75" s="298">
        <v>2541.14</v>
      </c>
      <c r="D75" s="561">
        <v>0.33329999999999999</v>
      </c>
      <c r="F75" s="562"/>
      <c r="G75" s="559"/>
      <c r="H75" s="559"/>
      <c r="I75" s="559"/>
      <c r="J75" s="559"/>
    </row>
    <row r="76" spans="1:10" s="510" customFormat="1" ht="13.5" thickBot="1" x14ac:dyDescent="0.25">
      <c r="A76" s="560" t="s">
        <v>1322</v>
      </c>
      <c r="B76" s="300">
        <v>2730272.43</v>
      </c>
      <c r="C76" s="300">
        <v>39618.44</v>
      </c>
      <c r="D76" s="561">
        <v>0.2</v>
      </c>
      <c r="F76" s="562"/>
      <c r="G76" s="559"/>
      <c r="H76" s="559"/>
      <c r="I76" s="559"/>
      <c r="J76" s="559"/>
    </row>
    <row r="77" spans="1:10" s="510" customFormat="1" ht="13.5" thickBot="1" x14ac:dyDescent="0.25">
      <c r="A77" s="563" t="s">
        <v>221</v>
      </c>
      <c r="B77" s="564">
        <f>SUM(B72:B76)</f>
        <v>5367699.04</v>
      </c>
      <c r="C77" s="564">
        <f>SUM(C72:C76)</f>
        <v>560570.93999999994</v>
      </c>
      <c r="D77" s="564"/>
      <c r="F77" s="565"/>
      <c r="G77" s="512"/>
      <c r="H77" s="512"/>
      <c r="I77" s="512"/>
      <c r="J77" s="512"/>
    </row>
    <row r="78" spans="1:10" s="510" customFormat="1" ht="12.75" x14ac:dyDescent="0.2">
      <c r="A78" s="566" t="s">
        <v>1323</v>
      </c>
      <c r="B78" s="566"/>
      <c r="C78" s="566"/>
      <c r="D78" s="566"/>
      <c r="E78" s="566"/>
      <c r="F78" s="512"/>
      <c r="G78" s="512"/>
      <c r="H78" s="512"/>
      <c r="I78" s="512"/>
      <c r="J78" s="512"/>
    </row>
    <row r="79" spans="1:10" s="510" customFormat="1" ht="12.75" x14ac:dyDescent="0.2">
      <c r="A79" s="566" t="s">
        <v>1324</v>
      </c>
      <c r="B79" s="566"/>
      <c r="C79" s="566"/>
      <c r="D79" s="566"/>
      <c r="E79" s="566"/>
      <c r="F79" s="512"/>
      <c r="G79" s="512"/>
      <c r="H79" s="512"/>
      <c r="I79" s="512"/>
      <c r="J79" s="512"/>
    </row>
    <row r="80" spans="1:10" s="510" customFormat="1" ht="12.75" x14ac:dyDescent="0.2">
      <c r="A80" s="566"/>
      <c r="B80" s="566"/>
      <c r="C80" s="566"/>
      <c r="D80" s="566"/>
      <c r="E80" s="566"/>
      <c r="F80" s="512"/>
      <c r="G80" s="512"/>
      <c r="H80" s="512"/>
      <c r="I80" s="512"/>
      <c r="J80" s="512"/>
    </row>
    <row r="81" spans="1:10" s="510" customFormat="1" ht="12.75" x14ac:dyDescent="0.2">
      <c r="A81" s="940" t="s">
        <v>1325</v>
      </c>
      <c r="B81" s="940"/>
      <c r="C81" s="940"/>
      <c r="D81" s="940"/>
      <c r="E81" s="940"/>
      <c r="F81" s="509"/>
      <c r="G81" s="509"/>
      <c r="H81" s="509"/>
      <c r="I81" s="509"/>
      <c r="J81" s="509"/>
    </row>
    <row r="82" spans="1:10" s="510" customFormat="1" ht="12.75" x14ac:dyDescent="0.2">
      <c r="A82" s="537"/>
      <c r="B82" s="537"/>
      <c r="C82" s="537"/>
      <c r="D82" s="537"/>
      <c r="E82" s="537"/>
      <c r="F82" s="509"/>
      <c r="G82" s="509"/>
      <c r="H82" s="509"/>
      <c r="I82" s="509"/>
      <c r="J82" s="509"/>
    </row>
    <row r="83" spans="1:10" s="510" customFormat="1" ht="12.75" x14ac:dyDescent="0.2">
      <c r="A83" s="940" t="s">
        <v>1326</v>
      </c>
      <c r="B83" s="940"/>
      <c r="C83" s="940"/>
      <c r="D83" s="940"/>
      <c r="E83" s="940"/>
      <c r="F83" s="509"/>
      <c r="G83" s="509"/>
      <c r="H83" s="509"/>
      <c r="I83" s="509"/>
      <c r="J83" s="509"/>
    </row>
    <row r="84" spans="1:10" s="510" customFormat="1" ht="12.75" x14ac:dyDescent="0.2">
      <c r="A84" s="567"/>
      <c r="B84" s="567"/>
      <c r="C84" s="567"/>
      <c r="D84" s="567"/>
      <c r="E84" s="567"/>
      <c r="F84" s="509"/>
      <c r="G84" s="509"/>
      <c r="H84" s="509"/>
      <c r="I84" s="509"/>
      <c r="J84" s="509"/>
    </row>
    <row r="85" spans="1:10" s="510" customFormat="1" ht="12.75" x14ac:dyDescent="0.2">
      <c r="A85" s="567"/>
      <c r="B85" s="567"/>
      <c r="C85" s="567"/>
      <c r="D85" s="567"/>
      <c r="E85" s="567"/>
      <c r="F85" s="509"/>
      <c r="G85" s="509"/>
      <c r="H85" s="509"/>
      <c r="I85" s="509"/>
      <c r="J85" s="509"/>
    </row>
    <row r="86" spans="1:10" s="510" customFormat="1" ht="12.75" x14ac:dyDescent="0.2">
      <c r="A86" s="938" t="s">
        <v>57</v>
      </c>
      <c r="B86" s="938"/>
      <c r="C86" s="938"/>
      <c r="D86" s="938"/>
      <c r="E86" s="938"/>
      <c r="F86" s="509"/>
      <c r="G86" s="509"/>
      <c r="H86" s="509"/>
      <c r="I86" s="509"/>
      <c r="J86" s="509"/>
    </row>
    <row r="87" spans="1:10" s="510" customFormat="1" ht="12.75" x14ac:dyDescent="0.2">
      <c r="A87" s="542">
        <v>1</v>
      </c>
      <c r="B87" s="542"/>
      <c r="C87" s="542"/>
      <c r="D87" s="542"/>
      <c r="E87" s="542"/>
      <c r="F87" s="509"/>
      <c r="G87" s="509"/>
      <c r="H87" s="509"/>
      <c r="I87" s="509"/>
      <c r="J87" s="509"/>
    </row>
    <row r="88" spans="1:10" s="510" customFormat="1" ht="12.75" x14ac:dyDescent="0.2">
      <c r="A88" s="933" t="s">
        <v>1463</v>
      </c>
      <c r="B88" s="933"/>
      <c r="C88" s="933"/>
      <c r="D88" s="933"/>
      <c r="E88" s="933"/>
      <c r="F88" s="509"/>
      <c r="G88" s="509"/>
      <c r="H88" s="509"/>
      <c r="I88" s="509"/>
      <c r="J88" s="509"/>
    </row>
    <row r="89" spans="1:10" s="510" customFormat="1" ht="12.75" x14ac:dyDescent="0.2">
      <c r="A89" s="568"/>
      <c r="B89" s="559"/>
      <c r="C89" s="559"/>
      <c r="D89" s="559"/>
      <c r="E89" s="559"/>
      <c r="F89" s="509"/>
      <c r="G89" s="509"/>
      <c r="H89" s="509"/>
      <c r="I89" s="509"/>
      <c r="J89" s="509"/>
    </row>
    <row r="90" spans="1:10" s="510" customFormat="1" ht="12.75" x14ac:dyDescent="0.2">
      <c r="A90" s="568"/>
      <c r="B90" s="559"/>
      <c r="C90" s="559"/>
      <c r="D90" s="559"/>
      <c r="E90" s="559"/>
      <c r="F90" s="509"/>
      <c r="G90" s="509"/>
      <c r="H90" s="509"/>
      <c r="I90" s="509"/>
      <c r="J90" s="509"/>
    </row>
    <row r="91" spans="1:10" s="510" customFormat="1" ht="12.75" x14ac:dyDescent="0.2">
      <c r="A91" s="569"/>
      <c r="B91" s="570" t="s">
        <v>1299</v>
      </c>
      <c r="C91" s="571" t="s">
        <v>1327</v>
      </c>
      <c r="D91" s="572"/>
      <c r="E91" s="512"/>
      <c r="F91" s="509"/>
      <c r="G91" s="509"/>
      <c r="H91" s="509"/>
      <c r="I91" s="509"/>
      <c r="J91" s="509"/>
    </row>
    <row r="92" spans="1:10" s="510" customFormat="1" ht="12.75" x14ac:dyDescent="0.2">
      <c r="A92" s="573" t="s">
        <v>1293</v>
      </c>
      <c r="B92" s="518">
        <v>42277</v>
      </c>
      <c r="C92" s="574"/>
      <c r="D92" s="575"/>
      <c r="E92" s="512"/>
      <c r="F92" s="509"/>
      <c r="G92" s="509"/>
      <c r="H92" s="509"/>
      <c r="I92" s="509"/>
      <c r="J92" s="509"/>
    </row>
    <row r="93" spans="1:10" s="510" customFormat="1" ht="12.75" x14ac:dyDescent="0.2">
      <c r="A93" s="569"/>
      <c r="B93" s="576"/>
      <c r="C93" s="576"/>
      <c r="D93" s="559"/>
      <c r="E93" s="512"/>
      <c r="F93" s="509"/>
      <c r="G93" s="509"/>
      <c r="H93" s="509"/>
      <c r="I93" s="509"/>
      <c r="J93" s="509"/>
    </row>
    <row r="94" spans="1:10" s="510" customFormat="1" ht="12.75" x14ac:dyDescent="0.2">
      <c r="A94" s="577" t="s">
        <v>1464</v>
      </c>
      <c r="B94" s="578">
        <v>-0.22</v>
      </c>
      <c r="C94" s="578"/>
      <c r="D94" s="559"/>
      <c r="E94" s="512"/>
      <c r="F94" s="509"/>
      <c r="G94" s="509"/>
      <c r="H94" s="509"/>
      <c r="I94" s="509"/>
      <c r="J94" s="509"/>
    </row>
    <row r="95" spans="1:10" s="510" customFormat="1" ht="25.5" x14ac:dyDescent="0.2">
      <c r="A95" s="577" t="s">
        <v>1328</v>
      </c>
      <c r="B95" s="579">
        <v>26191.53</v>
      </c>
      <c r="C95" s="580" t="s">
        <v>1329</v>
      </c>
      <c r="D95" s="581"/>
      <c r="E95" s="512"/>
      <c r="F95" s="509"/>
      <c r="G95" s="509"/>
      <c r="H95" s="509"/>
      <c r="I95" s="509"/>
      <c r="J95" s="509"/>
    </row>
    <row r="96" spans="1:10" s="510" customFormat="1" ht="12.75" x14ac:dyDescent="0.2">
      <c r="A96" s="577" t="s">
        <v>1330</v>
      </c>
      <c r="B96" s="579">
        <v>399129.14</v>
      </c>
      <c r="C96" s="580" t="s">
        <v>1329</v>
      </c>
      <c r="D96" s="581"/>
      <c r="E96" s="512"/>
      <c r="F96" s="509"/>
      <c r="G96" s="509"/>
      <c r="H96" s="509"/>
      <c r="I96" s="509"/>
      <c r="J96" s="509"/>
    </row>
    <row r="97" spans="1:10" s="510" customFormat="1" ht="25.5" x14ac:dyDescent="0.2">
      <c r="A97" s="577" t="s">
        <v>1331</v>
      </c>
      <c r="B97" s="579">
        <v>610242.56999999995</v>
      </c>
      <c r="C97" s="580" t="s">
        <v>1410</v>
      </c>
      <c r="D97" s="581"/>
      <c r="E97" s="512"/>
      <c r="F97" s="509"/>
      <c r="G97" s="509"/>
      <c r="H97" s="509"/>
      <c r="I97" s="509"/>
      <c r="J97" s="509"/>
    </row>
    <row r="98" spans="1:10" s="510" customFormat="1" ht="13.5" thickBot="1" x14ac:dyDescent="0.25">
      <c r="A98" s="577" t="s">
        <v>1411</v>
      </c>
      <c r="B98" s="582">
        <v>40536</v>
      </c>
      <c r="C98" s="580"/>
      <c r="D98" s="581"/>
      <c r="E98" s="512"/>
      <c r="F98" s="509"/>
      <c r="G98" s="509"/>
      <c r="H98" s="509"/>
      <c r="I98" s="509"/>
      <c r="J98" s="509"/>
    </row>
    <row r="99" spans="1:10" s="510" customFormat="1" ht="12.75" x14ac:dyDescent="0.2">
      <c r="A99" s="583" t="s">
        <v>221</v>
      </c>
      <c r="B99" s="584">
        <f>SUM(B94:B98)</f>
        <v>1076099.02</v>
      </c>
      <c r="C99" s="578"/>
      <c r="D99" s="559"/>
      <c r="E99" s="512"/>
      <c r="F99" s="509"/>
      <c r="G99" s="509"/>
      <c r="H99" s="509"/>
      <c r="I99" s="509"/>
      <c r="J99" s="509"/>
    </row>
    <row r="100" spans="1:10" s="510" customFormat="1" ht="12.75" x14ac:dyDescent="0.2">
      <c r="A100" s="573"/>
      <c r="B100" s="585"/>
      <c r="C100" s="586"/>
      <c r="D100" s="512"/>
      <c r="E100" s="512"/>
      <c r="F100" s="509"/>
      <c r="G100" s="509"/>
      <c r="H100" s="509"/>
      <c r="I100" s="509"/>
      <c r="J100" s="509"/>
    </row>
    <row r="101" spans="1:10" s="510" customFormat="1" ht="12.75" x14ac:dyDescent="0.2">
      <c r="A101" s="542" t="s">
        <v>1332</v>
      </c>
      <c r="B101" s="542"/>
      <c r="C101" s="542"/>
      <c r="D101" s="542"/>
      <c r="E101" s="542"/>
      <c r="F101" s="509"/>
      <c r="G101" s="509"/>
      <c r="H101" s="509"/>
      <c r="I101" s="509"/>
      <c r="J101" s="509"/>
    </row>
    <row r="102" spans="1:10" s="510" customFormat="1" ht="12.75" x14ac:dyDescent="0.2">
      <c r="A102" s="934" t="s">
        <v>1333</v>
      </c>
      <c r="B102" s="934"/>
      <c r="C102" s="934"/>
      <c r="D102" s="934"/>
      <c r="E102" s="934"/>
      <c r="F102" s="509"/>
      <c r="G102" s="509"/>
      <c r="H102" s="509"/>
      <c r="I102" s="509"/>
      <c r="J102" s="509"/>
    </row>
    <row r="103" spans="1:10" s="510" customFormat="1" ht="12.75" x14ac:dyDescent="0.2">
      <c r="A103" s="543"/>
      <c r="B103" s="515"/>
      <c r="C103" s="515"/>
      <c r="D103" s="515"/>
      <c r="E103" s="515"/>
      <c r="F103" s="509"/>
      <c r="G103" s="509"/>
      <c r="H103" s="509"/>
      <c r="I103" s="509"/>
      <c r="J103" s="509"/>
    </row>
    <row r="104" spans="1:10" s="510" customFormat="1" ht="12.75" x14ac:dyDescent="0.2">
      <c r="A104" s="543"/>
      <c r="B104" s="515"/>
      <c r="C104" s="515"/>
      <c r="D104" s="515"/>
      <c r="E104" s="515"/>
      <c r="F104" s="509"/>
      <c r="G104" s="509"/>
      <c r="H104" s="509"/>
      <c r="I104" s="509"/>
      <c r="J104" s="509"/>
    </row>
    <row r="105" spans="1:10" s="510" customFormat="1" ht="39.75" customHeight="1" x14ac:dyDescent="0.2">
      <c r="A105" s="934" t="s">
        <v>1465</v>
      </c>
      <c r="B105" s="934"/>
      <c r="C105" s="934"/>
      <c r="D105" s="542"/>
      <c r="E105" s="542"/>
      <c r="F105" s="509"/>
      <c r="G105" s="509"/>
      <c r="H105" s="509"/>
      <c r="I105" s="509"/>
      <c r="J105" s="509"/>
    </row>
    <row r="106" spans="1:10" s="510" customFormat="1" ht="30" customHeight="1" x14ac:dyDescent="0.2">
      <c r="A106" s="934" t="s">
        <v>1466</v>
      </c>
      <c r="B106" s="934"/>
      <c r="C106" s="934"/>
      <c r="D106" s="515"/>
      <c r="E106" s="515"/>
      <c r="F106" s="509"/>
      <c r="G106" s="509"/>
      <c r="H106" s="509"/>
      <c r="I106" s="509"/>
      <c r="J106" s="509"/>
    </row>
    <row r="107" spans="1:10" s="510" customFormat="1" ht="44.25" customHeight="1" x14ac:dyDescent="0.2">
      <c r="A107" s="934" t="s">
        <v>1467</v>
      </c>
      <c r="B107" s="934"/>
      <c r="C107" s="934"/>
      <c r="D107" s="542"/>
      <c r="E107" s="542"/>
      <c r="F107" s="509"/>
      <c r="G107" s="509"/>
      <c r="H107" s="509"/>
      <c r="I107" s="509"/>
      <c r="J107" s="509"/>
    </row>
    <row r="108" spans="1:10" s="510" customFormat="1" ht="29.25" customHeight="1" x14ac:dyDescent="0.2">
      <c r="A108" s="934" t="s">
        <v>1468</v>
      </c>
      <c r="B108" s="934"/>
      <c r="C108" s="934"/>
      <c r="D108" s="509"/>
      <c r="E108" s="509"/>
      <c r="F108" s="509"/>
      <c r="G108" s="509"/>
      <c r="H108" s="509"/>
      <c r="I108" s="509"/>
      <c r="J108" s="509"/>
    </row>
    <row r="109" spans="1:10" s="510" customFormat="1" ht="12.75" x14ac:dyDescent="0.2">
      <c r="A109" s="934"/>
      <c r="B109" s="934"/>
      <c r="C109" s="934"/>
      <c r="D109" s="934"/>
      <c r="E109" s="934"/>
      <c r="F109" s="509"/>
      <c r="G109" s="509"/>
      <c r="H109" s="509"/>
      <c r="I109" s="509"/>
      <c r="J109" s="509"/>
    </row>
    <row r="110" spans="1:10" s="510" customFormat="1" ht="12.75" x14ac:dyDescent="0.2">
      <c r="A110" s="938" t="s">
        <v>1334</v>
      </c>
      <c r="B110" s="938"/>
      <c r="C110" s="938"/>
      <c r="D110" s="938"/>
      <c r="E110" s="938"/>
      <c r="F110" s="509"/>
      <c r="G110" s="509"/>
      <c r="H110" s="509"/>
      <c r="I110" s="509"/>
      <c r="J110" s="509"/>
    </row>
    <row r="111" spans="1:10" s="510" customFormat="1" ht="12.75" x14ac:dyDescent="0.2">
      <c r="A111" s="936" t="s">
        <v>1335</v>
      </c>
      <c r="B111" s="936"/>
      <c r="C111" s="936"/>
      <c r="D111" s="936"/>
      <c r="E111" s="936"/>
      <c r="F111" s="509"/>
      <c r="G111" s="509"/>
      <c r="H111" s="509"/>
      <c r="I111" s="509"/>
      <c r="J111" s="509"/>
    </row>
    <row r="112" spans="1:10" s="510" customFormat="1" ht="12.75" x14ac:dyDescent="0.2">
      <c r="A112" s="568"/>
      <c r="B112" s="559"/>
      <c r="C112" s="559"/>
      <c r="D112" s="559"/>
      <c r="E112" s="559"/>
      <c r="F112" s="509"/>
      <c r="G112" s="509"/>
      <c r="H112" s="509"/>
      <c r="I112" s="509"/>
      <c r="J112" s="509"/>
    </row>
    <row r="113" spans="1:10" s="510" customFormat="1" ht="12.75" x14ac:dyDescent="0.2">
      <c r="A113" s="933" t="s">
        <v>1469</v>
      </c>
      <c r="B113" s="933"/>
      <c r="C113" s="933"/>
      <c r="D113" s="933"/>
      <c r="E113" s="933"/>
      <c r="F113" s="509"/>
      <c r="G113" s="509"/>
      <c r="H113" s="509"/>
      <c r="I113" s="509"/>
      <c r="J113" s="509"/>
    </row>
    <row r="114" spans="1:10" s="510" customFormat="1" ht="12.75" x14ac:dyDescent="0.2">
      <c r="A114" s="587"/>
      <c r="B114" s="559"/>
      <c r="C114" s="559"/>
      <c r="D114" s="559"/>
      <c r="E114" s="559"/>
      <c r="F114" s="509"/>
      <c r="G114" s="509"/>
      <c r="H114" s="509"/>
      <c r="I114" s="509"/>
      <c r="J114" s="509"/>
    </row>
    <row r="115" spans="1:10" s="510" customFormat="1" ht="12.75" x14ac:dyDescent="0.2">
      <c r="A115" s="588"/>
      <c r="B115" s="589" t="s">
        <v>1299</v>
      </c>
      <c r="C115" s="590"/>
      <c r="D115" s="572"/>
      <c r="E115" s="512"/>
      <c r="F115" s="509"/>
      <c r="G115" s="509"/>
      <c r="H115" s="509"/>
      <c r="I115" s="509"/>
      <c r="J115" s="509"/>
    </row>
    <row r="116" spans="1:10" s="510" customFormat="1" ht="12.75" x14ac:dyDescent="0.2">
      <c r="A116" s="591" t="s">
        <v>1293</v>
      </c>
      <c r="B116" s="518">
        <v>42277</v>
      </c>
      <c r="C116" s="592"/>
      <c r="D116" s="575"/>
      <c r="E116" s="512"/>
      <c r="F116" s="509"/>
      <c r="G116" s="509"/>
      <c r="H116" s="509"/>
      <c r="I116" s="509"/>
      <c r="J116" s="509"/>
    </row>
    <row r="117" spans="1:10" s="510" customFormat="1" ht="12.75" x14ac:dyDescent="0.2">
      <c r="A117" s="581" t="s">
        <v>1412</v>
      </c>
      <c r="B117" s="593">
        <v>241658258.03</v>
      </c>
      <c r="C117" s="575"/>
      <c r="D117" s="575"/>
      <c r="E117" s="512"/>
      <c r="F117" s="509"/>
      <c r="G117" s="509"/>
      <c r="H117" s="509"/>
      <c r="I117" s="509"/>
      <c r="J117" s="509"/>
    </row>
    <row r="118" spans="1:10" s="510" customFormat="1" ht="12.75" x14ac:dyDescent="0.2">
      <c r="A118" s="581" t="s">
        <v>1336</v>
      </c>
      <c r="B118" s="593">
        <v>182919332.56999999</v>
      </c>
      <c r="C118" s="559"/>
      <c r="D118" s="559"/>
      <c r="E118" s="512"/>
      <c r="F118" s="509"/>
      <c r="G118" s="509"/>
      <c r="H118" s="509"/>
      <c r="I118" s="509"/>
      <c r="J118" s="509"/>
    </row>
    <row r="119" spans="1:10" s="510" customFormat="1" ht="25.5" x14ac:dyDescent="0.2">
      <c r="A119" s="581" t="s">
        <v>1337</v>
      </c>
      <c r="B119" s="594">
        <v>2291239.87</v>
      </c>
      <c r="C119" s="581"/>
      <c r="D119" s="581"/>
      <c r="E119" s="512"/>
      <c r="F119" s="509"/>
      <c r="G119" s="509"/>
      <c r="H119" s="509"/>
      <c r="I119" s="509"/>
      <c r="J119" s="509"/>
    </row>
    <row r="120" spans="1:10" s="510" customFormat="1" ht="13.5" thickBot="1" x14ac:dyDescent="0.25">
      <c r="A120" s="595" t="s">
        <v>1338</v>
      </c>
      <c r="B120" s="596">
        <f>SUM(B117:B119)</f>
        <v>426868830.47000003</v>
      </c>
      <c r="C120" s="595"/>
      <c r="D120" s="595"/>
      <c r="E120" s="512"/>
      <c r="F120" s="509"/>
      <c r="G120" s="509"/>
      <c r="H120" s="509"/>
      <c r="I120" s="509"/>
      <c r="J120" s="509"/>
    </row>
    <row r="121" spans="1:10" s="510" customFormat="1" ht="13.5" thickTop="1" x14ac:dyDescent="0.2">
      <c r="A121" s="511"/>
      <c r="B121" s="512"/>
      <c r="C121" s="512"/>
      <c r="D121" s="512"/>
      <c r="E121" s="512"/>
      <c r="F121" s="509"/>
      <c r="G121" s="509"/>
      <c r="H121" s="509"/>
      <c r="I121" s="509"/>
      <c r="J121" s="509"/>
    </row>
    <row r="122" spans="1:10" s="510" customFormat="1" ht="44.25" customHeight="1" x14ac:dyDescent="0.2">
      <c r="A122" s="933" t="s">
        <v>1339</v>
      </c>
      <c r="B122" s="933"/>
      <c r="C122" s="581"/>
      <c r="D122" s="581"/>
      <c r="E122" s="581"/>
      <c r="F122" s="509"/>
      <c r="G122" s="509"/>
      <c r="H122" s="509"/>
      <c r="I122" s="509"/>
      <c r="J122" s="509"/>
    </row>
    <row r="123" spans="1:10" s="510" customFormat="1" ht="12.75" x14ac:dyDescent="0.2">
      <c r="A123" s="581"/>
      <c r="B123" s="581"/>
      <c r="C123" s="581"/>
      <c r="D123" s="581"/>
      <c r="E123" s="581"/>
      <c r="F123" s="509"/>
      <c r="G123" s="509"/>
      <c r="H123" s="509"/>
      <c r="I123" s="509"/>
      <c r="J123" s="509"/>
    </row>
    <row r="124" spans="1:10" s="510" customFormat="1" ht="12.75" x14ac:dyDescent="0.2">
      <c r="A124" s="581" t="s">
        <v>1332</v>
      </c>
      <c r="B124" s="581"/>
      <c r="C124" s="581"/>
      <c r="D124" s="581"/>
      <c r="E124" s="581"/>
      <c r="F124" s="509"/>
      <c r="G124" s="509"/>
      <c r="H124" s="509"/>
      <c r="I124" s="509"/>
      <c r="J124" s="509"/>
    </row>
    <row r="125" spans="1:10" s="510" customFormat="1" ht="12.75" x14ac:dyDescent="0.2">
      <c r="A125" s="581"/>
      <c r="B125" s="581"/>
      <c r="C125" s="581"/>
      <c r="D125" s="581"/>
      <c r="E125" s="581"/>
      <c r="F125" s="509"/>
      <c r="G125" s="509"/>
      <c r="H125" s="509"/>
      <c r="I125" s="509"/>
      <c r="J125" s="509"/>
    </row>
    <row r="126" spans="1:10" s="510" customFormat="1" ht="12.75" x14ac:dyDescent="0.2">
      <c r="A126" s="936" t="s">
        <v>1340</v>
      </c>
      <c r="B126" s="936"/>
      <c r="C126" s="936"/>
      <c r="D126" s="936"/>
      <c r="E126" s="936"/>
      <c r="F126" s="509"/>
      <c r="G126" s="509"/>
      <c r="H126" s="509"/>
      <c r="I126" s="509"/>
      <c r="J126" s="509"/>
    </row>
    <row r="127" spans="1:10" s="510" customFormat="1" ht="37.5" customHeight="1" x14ac:dyDescent="0.2">
      <c r="A127" s="933" t="s">
        <v>1341</v>
      </c>
      <c r="B127" s="933"/>
      <c r="C127" s="559"/>
      <c r="D127" s="559"/>
      <c r="E127" s="559"/>
      <c r="F127" s="509"/>
      <c r="G127" s="509"/>
      <c r="H127" s="509"/>
      <c r="I127" s="509"/>
      <c r="J127" s="509"/>
    </row>
    <row r="128" spans="1:10" s="510" customFormat="1" ht="25.5" x14ac:dyDescent="0.2">
      <c r="A128" s="597" t="s">
        <v>1470</v>
      </c>
      <c r="B128" s="598">
        <v>106347311.51000001</v>
      </c>
      <c r="C128" s="599"/>
      <c r="D128" s="599"/>
      <c r="E128" s="559"/>
      <c r="F128" s="509"/>
      <c r="G128" s="509"/>
      <c r="H128" s="509"/>
      <c r="I128" s="509"/>
      <c r="J128" s="509"/>
    </row>
    <row r="129" spans="1:10" s="510" customFormat="1" ht="12.75" x14ac:dyDescent="0.2">
      <c r="A129" s="581"/>
      <c r="B129" s="581"/>
      <c r="C129" s="581"/>
      <c r="D129" s="581"/>
      <c r="E129" s="581"/>
      <c r="F129" s="509"/>
      <c r="G129" s="509"/>
      <c r="H129" s="509"/>
      <c r="I129" s="509"/>
      <c r="J129" s="509"/>
    </row>
    <row r="130" spans="1:10" s="510" customFormat="1" ht="12.75" x14ac:dyDescent="0.2">
      <c r="A130" s="581"/>
      <c r="B130" s="581"/>
      <c r="C130" s="581"/>
      <c r="D130" s="581"/>
      <c r="E130" s="581"/>
      <c r="F130" s="509"/>
      <c r="G130" s="509"/>
      <c r="H130" s="509"/>
      <c r="I130" s="509"/>
      <c r="J130" s="509"/>
    </row>
    <row r="131" spans="1:10" s="510" customFormat="1" ht="12.75" x14ac:dyDescent="0.2">
      <c r="A131" s="936" t="s">
        <v>1342</v>
      </c>
      <c r="B131" s="936"/>
      <c r="C131" s="936"/>
      <c r="D131" s="936"/>
      <c r="E131" s="936"/>
      <c r="F131" s="509"/>
      <c r="G131" s="509"/>
      <c r="H131" s="509"/>
      <c r="I131" s="509"/>
      <c r="J131" s="509"/>
    </row>
    <row r="132" spans="1:10" s="510" customFormat="1" ht="12.75" x14ac:dyDescent="0.2">
      <c r="A132" s="568"/>
      <c r="B132" s="559"/>
      <c r="C132" s="559"/>
      <c r="D132" s="559"/>
      <c r="E132" s="559"/>
      <c r="F132" s="509"/>
      <c r="G132" s="509"/>
      <c r="H132" s="509"/>
      <c r="I132" s="509"/>
      <c r="J132" s="509"/>
    </row>
    <row r="133" spans="1:10" s="510" customFormat="1" ht="12.75" x14ac:dyDescent="0.2">
      <c r="A133" s="933" t="s">
        <v>1343</v>
      </c>
      <c r="B133" s="933"/>
      <c r="C133" s="933"/>
      <c r="D133" s="933"/>
      <c r="E133" s="933"/>
      <c r="F133" s="509"/>
      <c r="G133" s="509"/>
      <c r="H133" s="509"/>
      <c r="I133" s="509"/>
      <c r="J133" s="509"/>
    </row>
    <row r="134" spans="1:10" s="510" customFormat="1" ht="12.75" x14ac:dyDescent="0.2">
      <c r="A134" s="568"/>
      <c r="B134" s="559"/>
      <c r="C134" s="559"/>
      <c r="D134" s="559"/>
      <c r="E134" s="559"/>
      <c r="F134" s="509"/>
      <c r="G134" s="509"/>
      <c r="H134" s="509"/>
      <c r="I134" s="509"/>
      <c r="J134" s="509"/>
    </row>
    <row r="135" spans="1:10" s="510" customFormat="1" ht="12.75" x14ac:dyDescent="0.2">
      <c r="A135" s="581"/>
      <c r="B135" s="581"/>
      <c r="C135" s="581"/>
      <c r="D135" s="581"/>
      <c r="E135" s="581"/>
      <c r="F135" s="509"/>
      <c r="G135" s="509"/>
      <c r="H135" s="509"/>
      <c r="I135" s="509"/>
      <c r="J135" s="509"/>
    </row>
    <row r="136" spans="1:10" s="510" customFormat="1" ht="12.75" x14ac:dyDescent="0.2">
      <c r="A136" s="936" t="s">
        <v>1344</v>
      </c>
      <c r="B136" s="936"/>
      <c r="C136" s="936"/>
      <c r="D136" s="936"/>
      <c r="E136" s="936"/>
      <c r="F136" s="509"/>
      <c r="G136" s="509"/>
      <c r="H136" s="509"/>
      <c r="I136" s="509"/>
      <c r="J136" s="509"/>
    </row>
    <row r="137" spans="1:10" s="510" customFormat="1" ht="12.75" x14ac:dyDescent="0.2">
      <c r="A137" s="568"/>
      <c r="B137" s="559"/>
      <c r="C137" s="559"/>
      <c r="D137" s="559"/>
      <c r="E137" s="559"/>
      <c r="F137" s="509"/>
      <c r="G137" s="509"/>
      <c r="H137" s="509"/>
      <c r="I137" s="509"/>
      <c r="J137" s="509"/>
    </row>
    <row r="138" spans="1:10" s="510" customFormat="1" ht="12.75" x14ac:dyDescent="0.2">
      <c r="A138" s="933" t="s">
        <v>1345</v>
      </c>
      <c r="B138" s="933"/>
      <c r="C138" s="933"/>
      <c r="D138" s="933"/>
      <c r="E138" s="933"/>
      <c r="F138" s="509"/>
      <c r="G138" s="509"/>
      <c r="H138" s="509"/>
      <c r="I138" s="509"/>
      <c r="J138" s="509"/>
    </row>
    <row r="139" spans="1:10" s="510" customFormat="1" ht="12.75" x14ac:dyDescent="0.2">
      <c r="A139" s="581"/>
      <c r="B139" s="581"/>
      <c r="C139" s="581"/>
      <c r="D139" s="581"/>
      <c r="E139" s="581"/>
      <c r="F139" s="509"/>
      <c r="G139" s="509"/>
      <c r="H139" s="509"/>
      <c r="I139" s="509"/>
      <c r="J139" s="509"/>
    </row>
    <row r="140" spans="1:10" s="510" customFormat="1" ht="12.75" x14ac:dyDescent="0.2">
      <c r="A140" s="581">
        <v>1</v>
      </c>
      <c r="B140" s="581"/>
      <c r="C140" s="581"/>
      <c r="D140" s="581"/>
      <c r="E140" s="581"/>
      <c r="F140" s="509"/>
      <c r="G140" s="509"/>
      <c r="H140" s="509"/>
      <c r="I140" s="509"/>
      <c r="J140" s="509"/>
    </row>
    <row r="141" spans="1:10" s="510" customFormat="1" ht="12.75" x14ac:dyDescent="0.2">
      <c r="A141" s="600"/>
      <c r="B141" s="601">
        <v>42277</v>
      </c>
      <c r="C141" s="601">
        <v>42005</v>
      </c>
      <c r="D141" s="581"/>
      <c r="E141" s="581"/>
      <c r="F141" s="509"/>
      <c r="G141" s="509"/>
      <c r="H141" s="509"/>
      <c r="I141" s="509"/>
      <c r="J141" s="509"/>
    </row>
    <row r="142" spans="1:10" s="510" customFormat="1" ht="12.75" x14ac:dyDescent="0.2">
      <c r="A142" s="597" t="s">
        <v>1346</v>
      </c>
      <c r="B142" s="602">
        <v>74271018.049999997</v>
      </c>
      <c r="C142" s="602">
        <v>131487381.83</v>
      </c>
      <c r="D142" s="581"/>
      <c r="E142" s="581"/>
      <c r="F142" s="509"/>
      <c r="G142" s="509"/>
      <c r="H142" s="509"/>
      <c r="I142" s="509"/>
      <c r="J142" s="509"/>
    </row>
    <row r="143" spans="1:10" s="510" customFormat="1" ht="12.75" x14ac:dyDescent="0.2">
      <c r="A143" s="597"/>
      <c r="B143" s="603"/>
      <c r="C143" s="603"/>
      <c r="D143" s="581"/>
      <c r="E143" s="581"/>
      <c r="F143" s="509"/>
      <c r="G143" s="509"/>
      <c r="H143" s="509"/>
      <c r="I143" s="509"/>
      <c r="J143" s="509"/>
    </row>
    <row r="144" spans="1:10" s="510" customFormat="1" ht="12.75" x14ac:dyDescent="0.2">
      <c r="A144" s="604" t="s">
        <v>1347</v>
      </c>
      <c r="B144" s="605">
        <f>SUM(B142:B143)</f>
        <v>74271018.049999997</v>
      </c>
      <c r="C144" s="605">
        <f>SUM(C142:C143)</f>
        <v>131487381.83</v>
      </c>
      <c r="D144" s="581"/>
      <c r="E144" s="581"/>
      <c r="F144" s="509"/>
      <c r="G144" s="509"/>
      <c r="H144" s="509"/>
      <c r="I144" s="509"/>
      <c r="J144" s="509"/>
    </row>
    <row r="145" spans="1:10" s="510" customFormat="1" ht="12.75" x14ac:dyDescent="0.2">
      <c r="A145" s="581"/>
      <c r="B145" s="581"/>
      <c r="C145" s="581"/>
      <c r="D145" s="581"/>
      <c r="E145" s="581"/>
      <c r="F145" s="509"/>
      <c r="G145" s="509"/>
      <c r="H145" s="509"/>
      <c r="I145" s="509"/>
      <c r="J145" s="509"/>
    </row>
    <row r="146" spans="1:10" s="510" customFormat="1" ht="12.75" x14ac:dyDescent="0.2">
      <c r="A146" s="581"/>
      <c r="B146" s="581"/>
      <c r="C146" s="581"/>
      <c r="D146" s="581"/>
      <c r="E146" s="581"/>
      <c r="F146" s="509"/>
      <c r="G146" s="509"/>
      <c r="H146" s="509"/>
      <c r="I146" s="509"/>
      <c r="J146" s="509"/>
    </row>
    <row r="147" spans="1:10" s="510" customFormat="1" ht="12.75" x14ac:dyDescent="0.2">
      <c r="A147" s="581"/>
      <c r="B147" s="581"/>
      <c r="C147" s="581"/>
      <c r="D147" s="581"/>
      <c r="E147" s="581"/>
      <c r="F147" s="509"/>
      <c r="G147" s="509"/>
      <c r="H147" s="509"/>
      <c r="I147" s="509"/>
      <c r="J147" s="509"/>
    </row>
    <row r="148" spans="1:10" s="510" customFormat="1" ht="12.75" x14ac:dyDescent="0.2">
      <c r="A148" s="581"/>
      <c r="B148" s="581"/>
      <c r="C148" s="581"/>
      <c r="D148" s="581"/>
      <c r="E148" s="581"/>
      <c r="F148" s="509"/>
      <c r="G148" s="509"/>
      <c r="H148" s="509"/>
      <c r="I148" s="509"/>
      <c r="J148" s="509"/>
    </row>
    <row r="149" spans="1:10" s="510" customFormat="1" ht="12.75" x14ac:dyDescent="0.2">
      <c r="A149" s="933" t="s">
        <v>1348</v>
      </c>
      <c r="B149" s="933"/>
      <c r="C149" s="933"/>
      <c r="D149" s="933"/>
      <c r="E149" s="581"/>
      <c r="F149" s="509"/>
      <c r="G149" s="509"/>
      <c r="H149" s="509"/>
      <c r="I149" s="509"/>
      <c r="J149" s="509"/>
    </row>
    <row r="150" spans="1:10" s="510" customFormat="1" ht="12.75" x14ac:dyDescent="0.2">
      <c r="A150" s="581"/>
      <c r="B150" s="581"/>
      <c r="C150" s="581"/>
      <c r="D150" s="581"/>
      <c r="E150" s="581"/>
      <c r="F150" s="509"/>
      <c r="G150" s="509"/>
      <c r="H150" s="509"/>
      <c r="I150" s="509"/>
      <c r="J150" s="509"/>
    </row>
    <row r="151" spans="1:10" s="510" customFormat="1" ht="12.75" x14ac:dyDescent="0.2">
      <c r="A151" s="581" t="s">
        <v>1333</v>
      </c>
      <c r="B151" s="581"/>
      <c r="C151" s="581"/>
      <c r="D151" s="581"/>
      <c r="E151" s="581"/>
      <c r="F151" s="509"/>
      <c r="G151" s="509"/>
      <c r="H151" s="509"/>
      <c r="I151" s="509"/>
      <c r="J151" s="509"/>
    </row>
    <row r="152" spans="1:10" s="510" customFormat="1" ht="12.75" x14ac:dyDescent="0.2">
      <c r="A152" s="581"/>
      <c r="B152" s="581"/>
      <c r="C152" s="581"/>
      <c r="D152" s="581"/>
      <c r="E152" s="581"/>
      <c r="F152" s="509"/>
      <c r="G152" s="509"/>
      <c r="H152" s="509"/>
      <c r="I152" s="509"/>
      <c r="J152" s="509"/>
    </row>
    <row r="153" spans="1:10" s="510" customFormat="1" ht="12.75" x14ac:dyDescent="0.2">
      <c r="A153" s="581"/>
      <c r="B153" s="581"/>
      <c r="C153" s="581"/>
      <c r="D153" s="581"/>
      <c r="E153" s="581"/>
      <c r="F153" s="509"/>
      <c r="G153" s="509"/>
      <c r="H153" s="509"/>
      <c r="I153" s="509"/>
      <c r="J153" s="509"/>
    </row>
    <row r="154" spans="1:10" s="510" customFormat="1" ht="12.75" x14ac:dyDescent="0.2">
      <c r="A154" s="936" t="s">
        <v>1349</v>
      </c>
      <c r="B154" s="936"/>
      <c r="C154" s="936"/>
      <c r="D154" s="581"/>
      <c r="E154" s="581"/>
      <c r="F154" s="509"/>
      <c r="G154" s="509"/>
      <c r="H154" s="509"/>
      <c r="I154" s="509"/>
      <c r="J154" s="509"/>
    </row>
    <row r="155" spans="1:10" s="510" customFormat="1" ht="12.75" x14ac:dyDescent="0.2">
      <c r="A155" s="581"/>
      <c r="B155" s="581"/>
      <c r="C155" s="581"/>
      <c r="D155" s="581"/>
      <c r="E155" s="581"/>
      <c r="F155" s="509"/>
      <c r="G155" s="509"/>
      <c r="H155" s="509"/>
      <c r="I155" s="509"/>
      <c r="J155" s="509"/>
    </row>
    <row r="156" spans="1:10" s="510" customFormat="1" ht="13.5" thickBot="1" x14ac:dyDescent="0.25">
      <c r="A156" s="581"/>
      <c r="B156" s="581"/>
      <c r="C156" s="581"/>
      <c r="D156" s="581"/>
      <c r="E156" s="581"/>
      <c r="F156" s="509"/>
      <c r="G156" s="509"/>
      <c r="H156" s="509"/>
      <c r="I156" s="509"/>
      <c r="J156" s="509"/>
    </row>
    <row r="157" spans="1:10" s="510" customFormat="1" ht="13.5" thickBot="1" x14ac:dyDescent="0.25">
      <c r="A157" s="937" t="s">
        <v>240</v>
      </c>
      <c r="B157" s="937"/>
      <c r="C157" s="606"/>
      <c r="D157" s="607">
        <v>657698588.08000004</v>
      </c>
      <c r="E157" s="608"/>
      <c r="F157" s="608"/>
      <c r="G157" s="608"/>
      <c r="H157" s="608"/>
      <c r="I157" s="608"/>
      <c r="J157" s="608"/>
    </row>
    <row r="158" spans="1:10" s="510" customFormat="1" ht="12.75" x14ac:dyDescent="0.2">
      <c r="A158" s="609"/>
      <c r="B158" s="609"/>
      <c r="C158" s="610"/>
      <c r="D158" s="610"/>
      <c r="E158" s="611"/>
      <c r="F158" s="611"/>
      <c r="G158" s="611"/>
      <c r="H158" s="611"/>
      <c r="I158" s="611"/>
      <c r="J158" s="611"/>
    </row>
    <row r="159" spans="1:10" s="510" customFormat="1" ht="13.5" thickBot="1" x14ac:dyDescent="0.25">
      <c r="A159" s="612" t="s">
        <v>241</v>
      </c>
      <c r="B159" s="612"/>
      <c r="C159" s="613"/>
      <c r="D159" s="613"/>
      <c r="E159" s="611"/>
      <c r="F159" s="611"/>
      <c r="G159" s="611"/>
      <c r="H159" s="611"/>
      <c r="I159" s="611"/>
      <c r="J159" s="611"/>
    </row>
    <row r="160" spans="1:10" s="510" customFormat="1" ht="13.5" thickBot="1" x14ac:dyDescent="0.25">
      <c r="A160" s="614" t="s">
        <v>242</v>
      </c>
      <c r="B160" s="614"/>
      <c r="C160" s="615"/>
      <c r="D160" s="616">
        <f>+C164</f>
        <v>2291239.87</v>
      </c>
      <c r="E160" s="617"/>
      <c r="F160" s="617"/>
      <c r="G160" s="617"/>
      <c r="H160" s="617"/>
      <c r="I160" s="617"/>
      <c r="J160" s="617"/>
    </row>
    <row r="161" spans="1:10" s="510" customFormat="1" ht="12.75" x14ac:dyDescent="0.2">
      <c r="A161" s="618" t="s">
        <v>243</v>
      </c>
      <c r="C161" s="619"/>
      <c r="D161" s="618"/>
      <c r="E161" s="617"/>
      <c r="F161" s="617"/>
      <c r="G161" s="617"/>
      <c r="H161" s="617"/>
      <c r="I161" s="617"/>
      <c r="J161" s="617"/>
    </row>
    <row r="162" spans="1:10" s="510" customFormat="1" ht="25.5" x14ac:dyDescent="0.2">
      <c r="A162" s="618" t="s">
        <v>244</v>
      </c>
      <c r="C162" s="619"/>
      <c r="D162" s="618"/>
      <c r="E162" s="617"/>
      <c r="F162" s="617"/>
      <c r="G162" s="617"/>
      <c r="H162" s="617"/>
      <c r="I162" s="617"/>
      <c r="J162" s="617"/>
    </row>
    <row r="163" spans="1:10" s="510" customFormat="1" ht="12.75" x14ac:dyDescent="0.2">
      <c r="A163" s="620" t="s">
        <v>245</v>
      </c>
      <c r="B163" s="621"/>
      <c r="C163" s="619"/>
      <c r="D163" s="618"/>
      <c r="E163" s="617"/>
      <c r="F163" s="617"/>
      <c r="G163" s="617"/>
      <c r="H163" s="617"/>
      <c r="I163" s="617"/>
      <c r="J163" s="617"/>
    </row>
    <row r="164" spans="1:10" s="510" customFormat="1" ht="12.75" x14ac:dyDescent="0.2">
      <c r="A164" s="620" t="s">
        <v>246</v>
      </c>
      <c r="B164" s="621"/>
      <c r="C164" s="619">
        <v>2291239.87</v>
      </c>
      <c r="D164" s="618"/>
      <c r="E164" s="617"/>
      <c r="F164" s="617"/>
      <c r="G164" s="617"/>
      <c r="H164" s="617"/>
      <c r="I164" s="617"/>
      <c r="J164" s="617"/>
    </row>
    <row r="165" spans="1:10" s="510" customFormat="1" ht="13.5" thickBot="1" x14ac:dyDescent="0.25">
      <c r="A165" s="622" t="s">
        <v>247</v>
      </c>
      <c r="B165" s="623"/>
      <c r="C165" s="624">
        <f>+C164</f>
        <v>2291239.87</v>
      </c>
      <c r="D165" s="625"/>
      <c r="E165" s="617"/>
      <c r="F165" s="617"/>
      <c r="G165" s="617"/>
      <c r="H165" s="617"/>
      <c r="I165" s="617"/>
      <c r="J165" s="617"/>
    </row>
    <row r="166" spans="1:10" s="510" customFormat="1" ht="12.75" x14ac:dyDescent="0.2">
      <c r="A166" s="620"/>
      <c r="B166" s="618"/>
      <c r="C166" s="626"/>
      <c r="D166" s="618"/>
      <c r="E166" s="617"/>
      <c r="F166" s="617"/>
      <c r="G166" s="617"/>
      <c r="H166" s="617"/>
      <c r="I166" s="617"/>
      <c r="J166" s="617"/>
    </row>
    <row r="167" spans="1:10" s="510" customFormat="1" ht="13.5" thickBot="1" x14ac:dyDescent="0.25">
      <c r="A167" s="627" t="s">
        <v>253</v>
      </c>
      <c r="B167" s="628"/>
      <c r="C167" s="626"/>
      <c r="D167" s="618"/>
      <c r="E167" s="617"/>
      <c r="F167" s="617"/>
      <c r="G167" s="617"/>
      <c r="H167" s="617"/>
      <c r="I167" s="617"/>
      <c r="J167" s="617"/>
    </row>
    <row r="168" spans="1:10" s="510" customFormat="1" ht="13.5" thickBot="1" x14ac:dyDescent="0.25">
      <c r="A168" s="614" t="s">
        <v>261</v>
      </c>
      <c r="B168" s="614"/>
      <c r="C168" s="615"/>
      <c r="D168" s="475">
        <v>0</v>
      </c>
      <c r="E168" s="617"/>
      <c r="F168" s="617"/>
      <c r="G168" s="617"/>
      <c r="H168" s="617"/>
      <c r="I168" s="617"/>
      <c r="J168" s="617"/>
    </row>
    <row r="169" spans="1:10" s="510" customFormat="1" ht="12.75" x14ac:dyDescent="0.2">
      <c r="A169" s="618" t="s">
        <v>248</v>
      </c>
      <c r="C169" s="626"/>
      <c r="D169" s="618"/>
      <c r="E169" s="617"/>
      <c r="F169" s="617"/>
      <c r="G169" s="617"/>
      <c r="H169" s="617"/>
      <c r="I169" s="617"/>
      <c r="J169" s="617"/>
    </row>
    <row r="170" spans="1:10" s="510" customFormat="1" ht="12.75" x14ac:dyDescent="0.2">
      <c r="A170" s="618" t="s">
        <v>249</v>
      </c>
      <c r="C170" s="626"/>
      <c r="D170" s="618"/>
      <c r="E170" s="617"/>
      <c r="F170" s="617"/>
      <c r="G170" s="617"/>
      <c r="H170" s="617"/>
      <c r="I170" s="617"/>
      <c r="J170" s="617"/>
    </row>
    <row r="171" spans="1:10" s="510" customFormat="1" ht="12.75" x14ac:dyDescent="0.2">
      <c r="A171" s="618" t="s">
        <v>250</v>
      </c>
      <c r="C171" s="626"/>
      <c r="D171" s="618"/>
      <c r="E171" s="617"/>
      <c r="F171" s="617"/>
      <c r="G171" s="617"/>
      <c r="H171" s="617"/>
      <c r="I171" s="617"/>
      <c r="J171" s="617"/>
    </row>
    <row r="172" spans="1:10" s="510" customFormat="1" ht="12.75" x14ac:dyDescent="0.2">
      <c r="A172" s="629" t="s">
        <v>251</v>
      </c>
      <c r="B172" s="630"/>
      <c r="C172" s="626">
        <v>0</v>
      </c>
      <c r="D172" s="618"/>
      <c r="E172" s="617"/>
      <c r="F172" s="617"/>
      <c r="G172" s="617"/>
      <c r="H172" s="617"/>
      <c r="I172" s="617"/>
      <c r="J172" s="617"/>
    </row>
    <row r="173" spans="1:10" s="510" customFormat="1" ht="13.5" thickBot="1" x14ac:dyDescent="0.25">
      <c r="A173" s="620"/>
      <c r="B173" s="623"/>
      <c r="C173" s="618"/>
      <c r="D173" s="618"/>
      <c r="E173" s="617"/>
      <c r="F173" s="617"/>
      <c r="G173" s="617"/>
      <c r="H173" s="617"/>
      <c r="I173" s="617"/>
      <c r="J173" s="617"/>
    </row>
    <row r="174" spans="1:10" s="510" customFormat="1" ht="13.5" thickBot="1" x14ac:dyDescent="0.25">
      <c r="A174" s="631" t="s">
        <v>252</v>
      </c>
      <c r="B174" s="631"/>
      <c r="C174" s="632"/>
      <c r="D174" s="633">
        <f>+D157+D160-D168</f>
        <v>659989827.95000005</v>
      </c>
      <c r="E174" s="617"/>
      <c r="F174" s="617"/>
      <c r="G174" s="617"/>
      <c r="H174" s="617"/>
      <c r="I174" s="617"/>
      <c r="J174" s="617"/>
    </row>
    <row r="175" spans="1:10" s="510" customFormat="1" ht="12.75" x14ac:dyDescent="0.2">
      <c r="A175" s="634"/>
      <c r="B175" s="634"/>
      <c r="C175" s="635"/>
      <c r="D175" s="636"/>
      <c r="E175" s="512"/>
      <c r="F175" s="512"/>
      <c r="G175" s="512"/>
      <c r="H175" s="512"/>
      <c r="I175" s="512"/>
      <c r="J175" s="512"/>
    </row>
    <row r="176" spans="1:10" s="510" customFormat="1" ht="13.5" thickBot="1" x14ac:dyDescent="0.25">
      <c r="A176" s="634"/>
      <c r="B176" s="634"/>
      <c r="C176" s="635"/>
      <c r="D176" s="636"/>
      <c r="E176" s="512"/>
      <c r="F176" s="512"/>
      <c r="G176" s="512"/>
      <c r="H176" s="512"/>
      <c r="I176" s="512"/>
      <c r="J176" s="512"/>
    </row>
    <row r="177" spans="1:10" s="510" customFormat="1" ht="13.5" thickBot="1" x14ac:dyDescent="0.25">
      <c r="A177" s="935" t="s">
        <v>258</v>
      </c>
      <c r="B177" s="935"/>
      <c r="C177" s="476"/>
      <c r="D177" s="637">
        <v>317620103.69999999</v>
      </c>
      <c r="E177" s="608"/>
      <c r="F177" s="608"/>
      <c r="G177" s="608"/>
      <c r="H177" s="608"/>
      <c r="I177" s="608"/>
      <c r="J177" s="608"/>
    </row>
    <row r="178" spans="1:10" s="510" customFormat="1" ht="12.75" x14ac:dyDescent="0.2">
      <c r="A178" s="638"/>
      <c r="B178" s="638"/>
      <c r="C178" s="639"/>
      <c r="D178" s="639"/>
      <c r="E178" s="611"/>
      <c r="F178" s="611"/>
      <c r="G178" s="611"/>
      <c r="H178" s="611"/>
      <c r="I178" s="611"/>
      <c r="J178" s="611"/>
    </row>
    <row r="179" spans="1:10" s="510" customFormat="1" ht="13.5" thickBot="1" x14ac:dyDescent="0.25">
      <c r="A179" s="640" t="s">
        <v>253</v>
      </c>
      <c r="B179" s="640"/>
      <c r="C179" s="641"/>
      <c r="D179" s="641"/>
      <c r="E179" s="611"/>
      <c r="F179" s="611"/>
      <c r="G179" s="611"/>
      <c r="H179" s="611"/>
      <c r="I179" s="611"/>
      <c r="J179" s="611"/>
    </row>
    <row r="180" spans="1:10" s="510" customFormat="1" ht="13.5" thickBot="1" x14ac:dyDescent="0.25">
      <c r="A180" s="642" t="s">
        <v>259</v>
      </c>
      <c r="B180" s="642"/>
      <c r="C180" s="643"/>
      <c r="D180" s="644">
        <f>SUM(C181:C196)</f>
        <v>300510795.55000001</v>
      </c>
      <c r="E180" s="617"/>
      <c r="F180" s="617"/>
      <c r="G180" s="617"/>
      <c r="H180" s="617"/>
      <c r="I180" s="617"/>
      <c r="J180" s="617"/>
    </row>
    <row r="181" spans="1:10" s="510" customFormat="1" ht="12.75" x14ac:dyDescent="0.2">
      <c r="A181" s="645" t="s">
        <v>262</v>
      </c>
      <c r="B181" s="646"/>
      <c r="C181" s="294">
        <v>50620</v>
      </c>
      <c r="D181" s="645"/>
      <c r="E181" s="617"/>
      <c r="F181" s="617"/>
      <c r="G181" s="617"/>
      <c r="H181" s="617"/>
      <c r="I181" s="617"/>
      <c r="J181" s="617"/>
    </row>
    <row r="182" spans="1:10" s="510" customFormat="1" ht="12.75" x14ac:dyDescent="0.2">
      <c r="A182" s="645" t="s">
        <v>263</v>
      </c>
      <c r="B182" s="647"/>
      <c r="C182" s="626"/>
      <c r="D182" s="645"/>
      <c r="E182" s="617"/>
      <c r="F182" s="617"/>
      <c r="G182" s="617"/>
      <c r="H182" s="617"/>
      <c r="I182" s="617"/>
      <c r="J182" s="617"/>
    </row>
    <row r="183" spans="1:10" s="510" customFormat="1" ht="12.75" x14ac:dyDescent="0.2">
      <c r="A183" s="645" t="s">
        <v>264</v>
      </c>
      <c r="B183" s="648"/>
      <c r="C183" s="649"/>
      <c r="D183" s="645"/>
      <c r="E183" s="617"/>
      <c r="F183" s="617"/>
      <c r="G183" s="617"/>
      <c r="H183" s="617"/>
      <c r="I183" s="617"/>
      <c r="J183" s="617"/>
    </row>
    <row r="184" spans="1:10" s="510" customFormat="1" ht="12.75" x14ac:dyDescent="0.2">
      <c r="A184" s="645" t="s">
        <v>265</v>
      </c>
      <c r="B184" s="648"/>
      <c r="C184" s="649"/>
      <c r="D184" s="645"/>
      <c r="E184" s="617"/>
      <c r="F184" s="650"/>
      <c r="G184" s="617"/>
      <c r="H184" s="617"/>
      <c r="I184" s="617"/>
      <c r="J184" s="617"/>
    </row>
    <row r="185" spans="1:10" s="510" customFormat="1" ht="12.75" x14ac:dyDescent="0.2">
      <c r="A185" s="645" t="s">
        <v>266</v>
      </c>
      <c r="B185" s="648"/>
      <c r="C185" s="649"/>
      <c r="D185" s="645"/>
      <c r="E185" s="617"/>
      <c r="F185" s="617"/>
      <c r="G185" s="617"/>
      <c r="H185" s="617"/>
      <c r="I185" s="617"/>
      <c r="J185" s="617"/>
    </row>
    <row r="186" spans="1:10" s="510" customFormat="1" ht="12.75" x14ac:dyDescent="0.2">
      <c r="A186" s="645" t="s">
        <v>267</v>
      </c>
      <c r="B186" s="648"/>
      <c r="C186" s="649"/>
      <c r="D186" s="645"/>
      <c r="E186" s="617"/>
      <c r="F186" s="617"/>
      <c r="G186" s="617"/>
      <c r="H186" s="617"/>
      <c r="I186" s="617"/>
      <c r="J186" s="617"/>
    </row>
    <row r="187" spans="1:10" s="510" customFormat="1" ht="12.75" x14ac:dyDescent="0.2">
      <c r="A187" s="645" t="s">
        <v>268</v>
      </c>
      <c r="B187" s="648"/>
      <c r="C187" s="649"/>
      <c r="D187" s="645"/>
      <c r="E187" s="617"/>
      <c r="F187" s="617"/>
      <c r="G187" s="617"/>
      <c r="H187" s="617"/>
      <c r="I187" s="617"/>
      <c r="J187" s="617"/>
    </row>
    <row r="188" spans="1:10" s="510" customFormat="1" ht="12.75" x14ac:dyDescent="0.2">
      <c r="A188" s="645" t="s">
        <v>269</v>
      </c>
      <c r="B188" s="648"/>
      <c r="C188" s="294">
        <v>300460175.55000001</v>
      </c>
      <c r="D188" s="645"/>
      <c r="E188" s="617"/>
      <c r="F188" s="617"/>
      <c r="G188" s="617"/>
      <c r="H188" s="617"/>
      <c r="I188" s="617"/>
      <c r="J188" s="617"/>
    </row>
    <row r="189" spans="1:10" s="510" customFormat="1" ht="12.75" x14ac:dyDescent="0.2">
      <c r="A189" s="645" t="s">
        <v>270</v>
      </c>
      <c r="B189" s="647"/>
      <c r="C189" s="626"/>
      <c r="D189" s="645"/>
      <c r="E189" s="617"/>
      <c r="F189" s="617"/>
      <c r="G189" s="617"/>
      <c r="H189" s="617"/>
      <c r="I189" s="617"/>
      <c r="J189" s="617"/>
    </row>
    <row r="190" spans="1:10" s="510" customFormat="1" ht="12.75" x14ac:dyDescent="0.2">
      <c r="A190" s="645" t="s">
        <v>271</v>
      </c>
      <c r="B190" s="647"/>
      <c r="C190" s="626"/>
      <c r="D190" s="645"/>
      <c r="E190" s="617"/>
      <c r="F190" s="617"/>
      <c r="G190" s="617"/>
      <c r="H190" s="617"/>
      <c r="I190" s="617"/>
      <c r="J190" s="617"/>
    </row>
    <row r="191" spans="1:10" s="510" customFormat="1" ht="12.75" x14ac:dyDescent="0.2">
      <c r="A191" s="645" t="s">
        <v>272</v>
      </c>
      <c r="B191" s="647"/>
      <c r="C191" s="626"/>
      <c r="D191" s="645"/>
      <c r="E191" s="617"/>
      <c r="F191" s="617"/>
      <c r="G191" s="617"/>
      <c r="H191" s="617"/>
      <c r="I191" s="617"/>
      <c r="J191" s="617"/>
    </row>
    <row r="192" spans="1:10" s="510" customFormat="1" ht="12.75" x14ac:dyDescent="0.2">
      <c r="A192" s="645" t="s">
        <v>273</v>
      </c>
      <c r="B192" s="647"/>
      <c r="C192" s="626"/>
      <c r="D192" s="645"/>
      <c r="E192" s="617"/>
      <c r="F192" s="617"/>
      <c r="G192" s="617"/>
      <c r="H192" s="617"/>
      <c r="I192" s="617"/>
      <c r="J192" s="617"/>
    </row>
    <row r="193" spans="1:10" s="510" customFormat="1" ht="25.5" x14ac:dyDescent="0.2">
      <c r="A193" s="645" t="s">
        <v>274</v>
      </c>
      <c r="B193" s="647"/>
      <c r="C193" s="626"/>
      <c r="D193" s="645"/>
      <c r="E193" s="617"/>
      <c r="F193" s="617"/>
      <c r="G193" s="617"/>
      <c r="H193" s="617"/>
      <c r="I193" s="617"/>
      <c r="J193" s="617"/>
    </row>
    <row r="194" spans="1:10" s="510" customFormat="1" ht="25.5" x14ac:dyDescent="0.2">
      <c r="A194" s="645" t="s">
        <v>275</v>
      </c>
      <c r="B194" s="647"/>
      <c r="C194" s="626"/>
      <c r="D194" s="645"/>
      <c r="E194" s="617"/>
      <c r="F194" s="617"/>
      <c r="G194" s="617"/>
      <c r="H194" s="617"/>
      <c r="I194" s="617"/>
      <c r="J194" s="617"/>
    </row>
    <row r="195" spans="1:10" s="510" customFormat="1" ht="12.75" x14ac:dyDescent="0.2">
      <c r="A195" s="645" t="s">
        <v>276</v>
      </c>
      <c r="B195" s="647"/>
      <c r="C195" s="626"/>
      <c r="D195" s="645"/>
      <c r="E195" s="617"/>
      <c r="F195" s="617"/>
      <c r="G195" s="617"/>
      <c r="H195" s="617"/>
      <c r="I195" s="617"/>
      <c r="J195" s="617"/>
    </row>
    <row r="196" spans="1:10" s="510" customFormat="1" ht="25.5" x14ac:dyDescent="0.2">
      <c r="A196" s="645" t="s">
        <v>277</v>
      </c>
      <c r="B196" s="647"/>
      <c r="C196" s="626"/>
      <c r="D196" s="645"/>
      <c r="E196" s="617"/>
      <c r="F196" s="617"/>
      <c r="G196" s="617"/>
      <c r="H196" s="617"/>
      <c r="I196" s="617"/>
      <c r="J196" s="617"/>
    </row>
    <row r="197" spans="1:10" s="510" customFormat="1" ht="12.75" x14ac:dyDescent="0.2">
      <c r="A197" s="651" t="s">
        <v>278</v>
      </c>
      <c r="B197" s="645"/>
      <c r="C197" s="626"/>
      <c r="D197" s="645"/>
      <c r="E197" s="617"/>
      <c r="F197" s="617"/>
      <c r="G197" s="617"/>
      <c r="H197" s="617"/>
      <c r="I197" s="617"/>
      <c r="J197" s="617"/>
    </row>
    <row r="198" spans="1:10" s="510" customFormat="1" ht="12.75" x14ac:dyDescent="0.2">
      <c r="A198" s="645"/>
      <c r="B198" s="645"/>
      <c r="C198" s="626"/>
      <c r="D198" s="645"/>
      <c r="E198" s="617"/>
      <c r="F198" s="617"/>
      <c r="G198" s="617"/>
      <c r="H198" s="617"/>
      <c r="I198" s="617"/>
      <c r="J198" s="617"/>
    </row>
    <row r="199" spans="1:10" s="510" customFormat="1" ht="13.5" thickBot="1" x14ac:dyDescent="0.25">
      <c r="A199" s="652" t="s">
        <v>241</v>
      </c>
      <c r="B199" s="653"/>
      <c r="C199" s="626"/>
      <c r="D199" s="645"/>
      <c r="E199" s="617"/>
      <c r="F199" s="617"/>
      <c r="G199" s="617"/>
      <c r="H199" s="617"/>
      <c r="I199" s="617"/>
      <c r="J199" s="617"/>
    </row>
    <row r="200" spans="1:10" s="510" customFormat="1" ht="13.5" thickBot="1" x14ac:dyDescent="0.25">
      <c r="A200" s="642" t="s">
        <v>260</v>
      </c>
      <c r="B200" s="642"/>
      <c r="C200" s="643"/>
      <c r="D200" s="616">
        <f>+C201+C202+C206</f>
        <v>89238003.359999999</v>
      </c>
      <c r="E200" s="617"/>
      <c r="F200" s="617"/>
      <c r="G200" s="617"/>
      <c r="H200" s="617"/>
      <c r="I200" s="617"/>
      <c r="J200" s="617"/>
    </row>
    <row r="201" spans="1:10" s="510" customFormat="1" ht="25.5" x14ac:dyDescent="0.2">
      <c r="A201" s="645" t="s">
        <v>279</v>
      </c>
      <c r="B201" s="647"/>
      <c r="C201" s="654">
        <v>279415.33</v>
      </c>
      <c r="D201" s="645"/>
      <c r="E201" s="617"/>
      <c r="F201" s="617"/>
      <c r="G201" s="617"/>
      <c r="H201" s="617"/>
      <c r="I201" s="617"/>
      <c r="J201" s="617"/>
    </row>
    <row r="202" spans="1:10" s="510" customFormat="1" ht="12.75" x14ac:dyDescent="0.2">
      <c r="A202" s="645" t="s">
        <v>46</v>
      </c>
      <c r="B202" s="647"/>
      <c r="C202" s="654">
        <v>88958588.030000001</v>
      </c>
      <c r="D202" s="645"/>
      <c r="E202" s="617"/>
      <c r="F202" s="617"/>
      <c r="G202" s="617"/>
      <c r="H202" s="617"/>
      <c r="I202" s="617"/>
      <c r="J202" s="617"/>
    </row>
    <row r="203" spans="1:10" s="510" customFormat="1" ht="12.75" x14ac:dyDescent="0.2">
      <c r="A203" s="645" t="s">
        <v>280</v>
      </c>
      <c r="B203" s="647"/>
      <c r="C203" s="626"/>
      <c r="D203" s="645"/>
      <c r="E203" s="617"/>
      <c r="F203" s="617"/>
      <c r="G203" s="617"/>
      <c r="H203" s="617"/>
      <c r="I203" s="617"/>
      <c r="J203" s="617"/>
    </row>
    <row r="204" spans="1:10" s="510" customFormat="1" ht="25.5" x14ac:dyDescent="0.2">
      <c r="A204" s="645" t="s">
        <v>281</v>
      </c>
      <c r="B204" s="647"/>
      <c r="C204" s="626"/>
      <c r="D204" s="645"/>
      <c r="E204" s="617"/>
      <c r="F204" s="617"/>
      <c r="G204" s="617"/>
      <c r="H204" s="617"/>
      <c r="I204" s="617"/>
      <c r="J204" s="617"/>
    </row>
    <row r="205" spans="1:10" s="510" customFormat="1" ht="12.75" x14ac:dyDescent="0.2">
      <c r="A205" s="645" t="s">
        <v>282</v>
      </c>
      <c r="B205" s="647"/>
      <c r="C205" s="626"/>
      <c r="D205" s="645"/>
      <c r="E205" s="617"/>
      <c r="F205" s="617"/>
      <c r="G205" s="617"/>
      <c r="H205" s="617"/>
      <c r="I205" s="617"/>
      <c r="J205" s="617"/>
    </row>
    <row r="206" spans="1:10" s="510" customFormat="1" ht="12.75" x14ac:dyDescent="0.2">
      <c r="A206" s="645" t="s">
        <v>283</v>
      </c>
      <c r="B206" s="647"/>
      <c r="C206" s="654"/>
      <c r="D206" s="645"/>
      <c r="E206" s="617"/>
      <c r="F206" s="617"/>
      <c r="G206" s="617"/>
      <c r="H206" s="617"/>
      <c r="I206" s="617"/>
      <c r="J206" s="617"/>
    </row>
    <row r="207" spans="1:10" s="510" customFormat="1" ht="12.75" x14ac:dyDescent="0.2">
      <c r="A207" s="651" t="s">
        <v>284</v>
      </c>
      <c r="B207" s="645"/>
      <c r="C207" s="626"/>
      <c r="D207" s="645"/>
      <c r="E207" s="617"/>
      <c r="F207" s="617"/>
      <c r="G207" s="617"/>
      <c r="H207" s="617"/>
      <c r="I207" s="617"/>
      <c r="J207" s="617"/>
    </row>
    <row r="208" spans="1:10" s="510" customFormat="1" ht="13.5" thickBot="1" x14ac:dyDescent="0.25">
      <c r="A208" s="655"/>
      <c r="B208" s="645"/>
      <c r="C208" s="645"/>
      <c r="D208" s="645"/>
      <c r="E208" s="617"/>
      <c r="F208" s="617"/>
      <c r="G208" s="617"/>
      <c r="H208" s="617"/>
      <c r="I208" s="617"/>
      <c r="J208" s="617"/>
    </row>
    <row r="209" spans="1:10" s="510" customFormat="1" ht="13.5" thickBot="1" x14ac:dyDescent="0.25">
      <c r="A209" s="642" t="s">
        <v>285</v>
      </c>
      <c r="B209" s="642"/>
      <c r="C209" s="643"/>
      <c r="D209" s="616">
        <f>+D177-D180+D200</f>
        <v>106347311.50999998</v>
      </c>
      <c r="E209" s="656"/>
      <c r="F209" s="617"/>
      <c r="G209" s="617"/>
      <c r="H209" s="617"/>
      <c r="I209" s="617"/>
      <c r="J209" s="617"/>
    </row>
    <row r="210" spans="1:10" s="510" customFormat="1" ht="12.75" x14ac:dyDescent="0.2">
      <c r="A210" s="657"/>
      <c r="B210" s="512"/>
      <c r="C210" s="512"/>
      <c r="D210" s="512"/>
      <c r="E210" s="512"/>
      <c r="F210" s="509"/>
      <c r="G210" s="509"/>
      <c r="H210" s="509"/>
      <c r="I210" s="509"/>
      <c r="J210" s="509"/>
    </row>
    <row r="211" spans="1:10" s="510" customFormat="1" ht="12.75" x14ac:dyDescent="0.2">
      <c r="A211" s="657"/>
      <c r="B211" s="512"/>
      <c r="C211" s="512"/>
      <c r="D211" s="512"/>
      <c r="E211" s="512"/>
      <c r="F211" s="509"/>
      <c r="G211" s="509"/>
      <c r="H211" s="509"/>
      <c r="I211" s="509"/>
      <c r="J211" s="509"/>
    </row>
    <row r="212" spans="1:10" s="510" customFormat="1" ht="12.75" x14ac:dyDescent="0.2">
      <c r="A212" s="657" t="s">
        <v>1350</v>
      </c>
      <c r="B212" s="512"/>
      <c r="C212" s="512"/>
      <c r="D212" s="512"/>
      <c r="E212" s="512"/>
      <c r="F212" s="509"/>
      <c r="G212" s="509"/>
      <c r="H212" s="509"/>
      <c r="I212" s="509"/>
      <c r="J212" s="509"/>
    </row>
    <row r="213" spans="1:10" s="510" customFormat="1" ht="12.75" x14ac:dyDescent="0.2">
      <c r="A213" s="657"/>
      <c r="B213" s="512"/>
      <c r="C213" s="512"/>
      <c r="D213" s="512"/>
      <c r="E213" s="512"/>
      <c r="F213" s="509"/>
      <c r="G213" s="509"/>
      <c r="H213" s="509"/>
      <c r="I213" s="509"/>
      <c r="J213" s="509"/>
    </row>
    <row r="214" spans="1:10" s="510" customFormat="1" ht="12.75" x14ac:dyDescent="0.2">
      <c r="A214" s="511" t="s">
        <v>1351</v>
      </c>
      <c r="B214" s="512"/>
      <c r="C214" s="512"/>
      <c r="D214" s="512"/>
      <c r="E214" s="512"/>
      <c r="F214" s="509"/>
      <c r="G214" s="509"/>
      <c r="H214" s="509"/>
      <c r="I214" s="509"/>
      <c r="J214" s="509"/>
    </row>
    <row r="215" spans="1:10" s="510" customFormat="1" ht="12.75" x14ac:dyDescent="0.2">
      <c r="A215" s="511"/>
      <c r="B215" s="512"/>
      <c r="C215" s="512"/>
      <c r="D215" s="512"/>
      <c r="E215" s="512"/>
      <c r="F215" s="509"/>
      <c r="G215" s="509"/>
      <c r="H215" s="509"/>
      <c r="I215" s="509"/>
      <c r="J215" s="509"/>
    </row>
    <row r="216" spans="1:10" s="510" customFormat="1" ht="12.75" x14ac:dyDescent="0.2">
      <c r="A216" s="657" t="s">
        <v>1352</v>
      </c>
      <c r="B216" s="512"/>
      <c r="C216" s="512"/>
      <c r="D216" s="512"/>
      <c r="E216" s="512"/>
      <c r="F216" s="509"/>
      <c r="G216" s="509"/>
      <c r="H216" s="509"/>
      <c r="I216" s="509"/>
      <c r="J216" s="509"/>
    </row>
    <row r="217" spans="1:10" s="510" customFormat="1" ht="12.75" x14ac:dyDescent="0.2">
      <c r="A217" s="657" t="s">
        <v>1353</v>
      </c>
      <c r="B217" s="512"/>
      <c r="C217" s="512"/>
      <c r="D217" s="512"/>
      <c r="E217" s="512"/>
      <c r="F217" s="509"/>
      <c r="G217" s="509"/>
      <c r="H217" s="509"/>
      <c r="I217" s="509"/>
      <c r="J217" s="509"/>
    </row>
    <row r="218" spans="1:10" s="510" customFormat="1" ht="12.75" x14ac:dyDescent="0.2">
      <c r="A218" s="657"/>
      <c r="B218" s="512"/>
      <c r="C218" s="512"/>
      <c r="D218" s="512"/>
      <c r="E218" s="512"/>
      <c r="F218" s="509"/>
      <c r="G218" s="509"/>
      <c r="H218" s="509"/>
      <c r="I218" s="509"/>
      <c r="J218" s="509"/>
    </row>
    <row r="219" spans="1:10" s="510" customFormat="1" ht="12.75" x14ac:dyDescent="0.2">
      <c r="A219" s="657" t="s">
        <v>1354</v>
      </c>
      <c r="B219" s="512"/>
      <c r="C219" s="512"/>
      <c r="D219" s="512"/>
      <c r="E219" s="512"/>
      <c r="F219" s="509"/>
      <c r="G219" s="509"/>
      <c r="H219" s="509"/>
      <c r="I219" s="509"/>
      <c r="J219" s="509"/>
    </row>
    <row r="220" spans="1:10" s="510" customFormat="1" ht="12.75" x14ac:dyDescent="0.2">
      <c r="A220" s="657"/>
      <c r="B220" s="512"/>
      <c r="C220" s="512"/>
      <c r="D220" s="512"/>
      <c r="E220" s="512"/>
      <c r="F220" s="509"/>
      <c r="G220" s="509"/>
      <c r="H220" s="509"/>
      <c r="I220" s="509"/>
      <c r="J220" s="509"/>
    </row>
    <row r="221" spans="1:10" s="510" customFormat="1" ht="12.75" x14ac:dyDescent="0.2">
      <c r="A221" s="658" t="s">
        <v>1355</v>
      </c>
      <c r="B221" s="659">
        <v>408196119</v>
      </c>
      <c r="C221" s="660" t="s">
        <v>168</v>
      </c>
      <c r="D221" s="512"/>
      <c r="E221" s="512"/>
      <c r="F221" s="509"/>
      <c r="G221" s="509"/>
      <c r="H221" s="509"/>
      <c r="I221" s="509"/>
      <c r="J221" s="509"/>
    </row>
    <row r="222" spans="1:10" s="510" customFormat="1" ht="12.75" x14ac:dyDescent="0.2">
      <c r="A222" s="658" t="s">
        <v>1356</v>
      </c>
      <c r="B222" s="659">
        <v>233120997.47999999</v>
      </c>
      <c r="C222" s="660" t="s">
        <v>168</v>
      </c>
      <c r="D222" s="512"/>
      <c r="E222" s="512"/>
      <c r="F222" s="509"/>
      <c r="G222" s="509"/>
      <c r="H222" s="509"/>
      <c r="I222" s="509"/>
      <c r="J222" s="509"/>
    </row>
    <row r="223" spans="1:10" s="510" customFormat="1" ht="25.5" x14ac:dyDescent="0.2">
      <c r="A223" s="658" t="s">
        <v>1357</v>
      </c>
      <c r="B223" s="659">
        <v>249502469.08000001</v>
      </c>
      <c r="C223" s="660" t="s">
        <v>168</v>
      </c>
      <c r="D223" s="512"/>
      <c r="E223" s="512"/>
      <c r="F223" s="509"/>
      <c r="G223" s="509"/>
      <c r="H223" s="509"/>
      <c r="I223" s="509"/>
      <c r="J223" s="509"/>
    </row>
    <row r="224" spans="1:10" s="510" customFormat="1" ht="12.75" x14ac:dyDescent="0.2">
      <c r="A224" s="658" t="s">
        <v>1358</v>
      </c>
      <c r="B224" s="659">
        <v>424577590.60000002</v>
      </c>
      <c r="C224" s="660" t="s">
        <v>168</v>
      </c>
      <c r="D224" s="512"/>
      <c r="E224" s="512"/>
      <c r="F224" s="509"/>
      <c r="G224" s="509"/>
      <c r="H224" s="509"/>
      <c r="I224" s="509"/>
      <c r="J224" s="509"/>
    </row>
    <row r="225" spans="1:10" s="510" customFormat="1" ht="12.75" x14ac:dyDescent="0.2">
      <c r="A225" s="658" t="s">
        <v>1359</v>
      </c>
      <c r="B225" s="659">
        <v>424577590.60000002</v>
      </c>
      <c r="C225" s="660" t="s">
        <v>168</v>
      </c>
      <c r="D225" s="512"/>
      <c r="E225" s="512"/>
      <c r="F225" s="509"/>
      <c r="G225" s="509"/>
      <c r="H225" s="509"/>
      <c r="I225" s="509"/>
      <c r="J225" s="509"/>
    </row>
    <row r="226" spans="1:10" s="510" customFormat="1" ht="12.75" x14ac:dyDescent="0.2">
      <c r="A226" s="661"/>
      <c r="B226" s="659"/>
      <c r="C226" s="660"/>
      <c r="D226" s="512"/>
      <c r="E226" s="512"/>
      <c r="F226" s="509"/>
      <c r="G226" s="509"/>
      <c r="H226" s="509"/>
      <c r="I226" s="509"/>
      <c r="J226" s="509"/>
    </row>
    <row r="227" spans="1:10" s="510" customFormat="1" ht="12.75" x14ac:dyDescent="0.2">
      <c r="A227" s="657" t="s">
        <v>1360</v>
      </c>
      <c r="B227" s="659"/>
      <c r="C227" s="660"/>
      <c r="D227" s="512"/>
      <c r="E227" s="512"/>
      <c r="F227" s="509"/>
      <c r="G227" s="509"/>
      <c r="H227" s="509"/>
      <c r="I227" s="509"/>
      <c r="J227" s="509"/>
    </row>
    <row r="228" spans="1:10" s="510" customFormat="1" ht="12.75" x14ac:dyDescent="0.2">
      <c r="A228" s="658" t="s">
        <v>1361</v>
      </c>
      <c r="B228" s="660" t="s">
        <v>168</v>
      </c>
      <c r="C228" s="659">
        <v>408196119</v>
      </c>
      <c r="D228" s="512"/>
      <c r="E228" s="512"/>
      <c r="F228" s="509"/>
      <c r="G228" s="509"/>
      <c r="H228" s="509"/>
      <c r="I228" s="509"/>
      <c r="J228" s="509"/>
    </row>
    <row r="229" spans="1:10" s="510" customFormat="1" ht="25.5" x14ac:dyDescent="0.2">
      <c r="A229" s="658" t="s">
        <v>1362</v>
      </c>
      <c r="B229" s="660" t="s">
        <v>168</v>
      </c>
      <c r="C229" s="659">
        <v>241623248.08000001</v>
      </c>
      <c r="D229" s="512"/>
      <c r="E229" s="512"/>
      <c r="F229" s="509"/>
      <c r="G229" s="509"/>
      <c r="H229" s="509"/>
      <c r="I229" s="509"/>
      <c r="J229" s="509"/>
    </row>
    <row r="230" spans="1:10" s="510" customFormat="1" ht="25.5" x14ac:dyDescent="0.2">
      <c r="A230" s="658" t="s">
        <v>1363</v>
      </c>
      <c r="B230" s="660" t="s">
        <v>168</v>
      </c>
      <c r="C230" s="659">
        <v>249886791.52000001</v>
      </c>
      <c r="D230" s="512"/>
      <c r="E230" s="512"/>
      <c r="F230" s="509"/>
      <c r="G230" s="509"/>
      <c r="H230" s="509"/>
      <c r="I230" s="509"/>
      <c r="J230" s="509"/>
    </row>
    <row r="231" spans="1:10" s="510" customFormat="1" ht="25.5" x14ac:dyDescent="0.2">
      <c r="A231" s="658" t="s">
        <v>1364</v>
      </c>
      <c r="B231" s="660" t="s">
        <v>168</v>
      </c>
      <c r="C231" s="659">
        <v>416459662.44</v>
      </c>
      <c r="D231" s="512"/>
      <c r="E231" s="512"/>
      <c r="F231" s="509"/>
      <c r="G231" s="509"/>
      <c r="H231" s="509"/>
      <c r="I231" s="509"/>
      <c r="J231" s="509"/>
    </row>
    <row r="232" spans="1:10" s="510" customFormat="1" ht="12.75" x14ac:dyDescent="0.2">
      <c r="A232" s="658" t="s">
        <v>1365</v>
      </c>
      <c r="B232" s="660" t="s">
        <v>168</v>
      </c>
      <c r="C232" s="659">
        <v>317620103.69999999</v>
      </c>
      <c r="D232" s="512"/>
      <c r="E232" s="512"/>
      <c r="F232" s="509"/>
      <c r="G232" s="509"/>
      <c r="H232" s="509"/>
      <c r="I232" s="509"/>
      <c r="J232" s="509"/>
    </row>
    <row r="233" spans="1:10" s="510" customFormat="1" ht="12.75" x14ac:dyDescent="0.2">
      <c r="A233" s="658" t="s">
        <v>1366</v>
      </c>
      <c r="B233" s="660" t="s">
        <v>168</v>
      </c>
      <c r="C233" s="659">
        <v>317620103.69999999</v>
      </c>
      <c r="D233" s="512"/>
      <c r="E233" s="512"/>
      <c r="F233" s="509"/>
      <c r="G233" s="509"/>
      <c r="H233" s="509"/>
      <c r="I233" s="509"/>
      <c r="J233" s="509"/>
    </row>
    <row r="234" spans="1:10" s="510" customFormat="1" ht="12.75" x14ac:dyDescent="0.2">
      <c r="A234" s="658" t="s">
        <v>1367</v>
      </c>
      <c r="B234" s="660" t="s">
        <v>168</v>
      </c>
      <c r="C234" s="659">
        <v>317620103.69999999</v>
      </c>
      <c r="D234" s="512"/>
      <c r="E234" s="512"/>
      <c r="F234" s="509"/>
      <c r="G234" s="509"/>
      <c r="H234" s="509"/>
      <c r="I234" s="509"/>
      <c r="J234" s="509"/>
    </row>
    <row r="235" spans="1:10" s="510" customFormat="1" ht="12.75" x14ac:dyDescent="0.2">
      <c r="A235" s="657"/>
      <c r="B235" s="512"/>
      <c r="C235" s="512"/>
      <c r="D235" s="512"/>
      <c r="E235" s="512"/>
      <c r="F235" s="509"/>
      <c r="G235" s="509"/>
      <c r="H235" s="509"/>
      <c r="I235" s="509"/>
      <c r="J235" s="509"/>
    </row>
    <row r="236" spans="1:10" s="510" customFormat="1" ht="45.75" customHeight="1" x14ac:dyDescent="0.2">
      <c r="A236" s="931" t="s">
        <v>1471</v>
      </c>
      <c r="B236" s="931"/>
      <c r="C236" s="931"/>
      <c r="D236" s="931"/>
      <c r="E236" s="512"/>
      <c r="F236" s="509"/>
      <c r="G236" s="509"/>
      <c r="H236" s="509"/>
      <c r="I236" s="509"/>
      <c r="J236" s="509"/>
    </row>
    <row r="237" spans="1:10" s="510" customFormat="1" ht="12.75" x14ac:dyDescent="0.2">
      <c r="A237" s="662"/>
      <c r="B237" s="512"/>
      <c r="C237" s="512"/>
      <c r="D237" s="512"/>
      <c r="E237" s="512"/>
      <c r="F237" s="509"/>
      <c r="G237" s="509"/>
      <c r="H237" s="509"/>
      <c r="I237" s="509"/>
      <c r="J237" s="509"/>
    </row>
    <row r="238" spans="1:10" s="510" customFormat="1" ht="12.75" x14ac:dyDescent="0.2">
      <c r="A238" s="657" t="s">
        <v>1368</v>
      </c>
      <c r="B238" s="512"/>
      <c r="C238" s="512"/>
      <c r="D238" s="512"/>
      <c r="E238" s="512"/>
      <c r="F238" s="509"/>
      <c r="G238" s="509"/>
      <c r="H238" s="509"/>
      <c r="I238" s="509"/>
      <c r="J238" s="509"/>
    </row>
    <row r="239" spans="1:10" s="510" customFormat="1" ht="12.75" x14ac:dyDescent="0.2">
      <c r="A239" s="657"/>
      <c r="B239" s="512"/>
      <c r="C239" s="512"/>
      <c r="D239" s="512"/>
      <c r="E239" s="512"/>
      <c r="F239" s="509"/>
      <c r="G239" s="509"/>
      <c r="H239" s="509"/>
      <c r="I239" s="509"/>
      <c r="J239" s="509"/>
    </row>
    <row r="240" spans="1:10" s="510" customFormat="1" ht="12.75" x14ac:dyDescent="0.2">
      <c r="A240" s="657" t="s">
        <v>1369</v>
      </c>
      <c r="B240" s="512"/>
      <c r="C240" s="512"/>
      <c r="D240" s="512"/>
      <c r="E240" s="512"/>
      <c r="F240" s="509"/>
      <c r="G240" s="509"/>
      <c r="H240" s="509"/>
      <c r="I240" s="509"/>
      <c r="J240" s="509"/>
    </row>
    <row r="241" spans="1:10" s="510" customFormat="1" ht="49.5" customHeight="1" x14ac:dyDescent="0.2">
      <c r="A241" s="934" t="s">
        <v>1370</v>
      </c>
      <c r="B241" s="934"/>
      <c r="C241" s="934"/>
      <c r="D241" s="934"/>
      <c r="E241" s="512"/>
      <c r="F241" s="509"/>
      <c r="G241" s="509"/>
      <c r="H241" s="509"/>
      <c r="I241" s="509"/>
      <c r="J241" s="509"/>
    </row>
    <row r="242" spans="1:10" s="510" customFormat="1" ht="46.5" customHeight="1" x14ac:dyDescent="0.2">
      <c r="A242" s="934" t="s">
        <v>1371</v>
      </c>
      <c r="B242" s="934"/>
      <c r="C242" s="934"/>
      <c r="D242" s="934"/>
      <c r="E242" s="512"/>
      <c r="F242" s="509"/>
      <c r="G242" s="509"/>
      <c r="H242" s="509"/>
      <c r="I242" s="509"/>
      <c r="J242" s="509"/>
    </row>
    <row r="243" spans="1:10" s="510" customFormat="1" ht="38.25" customHeight="1" x14ac:dyDescent="0.2">
      <c r="A243" s="934" t="s">
        <v>1372</v>
      </c>
      <c r="B243" s="934"/>
      <c r="C243" s="934"/>
      <c r="D243" s="934"/>
      <c r="E243" s="512"/>
      <c r="F243" s="509"/>
      <c r="G243" s="509"/>
      <c r="H243" s="509"/>
      <c r="I243" s="509"/>
      <c r="J243" s="509"/>
    </row>
    <row r="244" spans="1:10" s="510" customFormat="1" ht="12.75" x14ac:dyDescent="0.2">
      <c r="A244" s="657"/>
      <c r="B244" s="512"/>
      <c r="C244" s="512"/>
      <c r="D244" s="512"/>
      <c r="E244" s="512"/>
      <c r="F244" s="509"/>
      <c r="G244" s="509"/>
      <c r="H244" s="509"/>
      <c r="I244" s="509"/>
      <c r="J244" s="509"/>
    </row>
    <row r="245" spans="1:10" s="510" customFormat="1" ht="12.75" x14ac:dyDescent="0.2">
      <c r="A245" s="657" t="s">
        <v>1373</v>
      </c>
      <c r="B245" s="512"/>
      <c r="C245" s="512"/>
      <c r="D245" s="512"/>
      <c r="E245" s="512"/>
      <c r="F245" s="509"/>
      <c r="G245" s="509"/>
      <c r="H245" s="509"/>
      <c r="I245" s="509"/>
      <c r="J245" s="509"/>
    </row>
    <row r="246" spans="1:10" s="510" customFormat="1" ht="52.5" customHeight="1" x14ac:dyDescent="0.2">
      <c r="A246" s="931" t="s">
        <v>1374</v>
      </c>
      <c r="B246" s="931"/>
      <c r="C246" s="931"/>
      <c r="D246" s="931"/>
      <c r="E246" s="512"/>
      <c r="F246" s="509"/>
      <c r="G246" s="509"/>
      <c r="H246" s="509"/>
      <c r="I246" s="509"/>
      <c r="J246" s="509"/>
    </row>
    <row r="247" spans="1:10" s="510" customFormat="1" ht="12.75" x14ac:dyDescent="0.2">
      <c r="A247" s="931"/>
      <c r="B247" s="931"/>
      <c r="C247" s="931"/>
      <c r="D247" s="931"/>
      <c r="E247" s="512"/>
      <c r="F247" s="509"/>
      <c r="G247" s="509"/>
      <c r="H247" s="509"/>
      <c r="I247" s="509"/>
      <c r="J247" s="509"/>
    </row>
    <row r="248" spans="1:10" s="510" customFormat="1" ht="12.75" x14ac:dyDescent="0.2">
      <c r="A248" s="931"/>
      <c r="B248" s="931"/>
      <c r="C248" s="931"/>
      <c r="D248" s="931"/>
      <c r="E248" s="512"/>
      <c r="F248" s="509"/>
      <c r="G248" s="509"/>
      <c r="H248" s="509"/>
      <c r="I248" s="509"/>
      <c r="J248" s="509"/>
    </row>
    <row r="249" spans="1:10" s="510" customFormat="1" ht="12.75" x14ac:dyDescent="0.2">
      <c r="A249" s="662"/>
      <c r="B249" s="559"/>
      <c r="C249" s="559"/>
      <c r="D249" s="559"/>
      <c r="E249" s="512"/>
      <c r="F249" s="509"/>
      <c r="G249" s="509"/>
      <c r="H249" s="509"/>
      <c r="I249" s="509"/>
      <c r="J249" s="509"/>
    </row>
    <row r="250" spans="1:10" s="510" customFormat="1" ht="12.75" x14ac:dyDescent="0.2">
      <c r="A250" s="662" t="s">
        <v>1375</v>
      </c>
      <c r="B250" s="559"/>
      <c r="C250" s="559"/>
      <c r="D250" s="559"/>
      <c r="E250" s="512"/>
      <c r="F250" s="509"/>
      <c r="G250" s="509"/>
      <c r="H250" s="509"/>
      <c r="I250" s="509"/>
      <c r="J250" s="509"/>
    </row>
    <row r="251" spans="1:10" s="510" customFormat="1" ht="12.75" x14ac:dyDescent="0.2">
      <c r="A251" s="662"/>
      <c r="B251" s="559"/>
      <c r="C251" s="559"/>
      <c r="D251" s="559"/>
      <c r="E251" s="512"/>
      <c r="F251" s="509"/>
      <c r="G251" s="509"/>
      <c r="H251" s="509"/>
      <c r="I251" s="509"/>
      <c r="J251" s="509"/>
    </row>
    <row r="252" spans="1:10" s="510" customFormat="1" ht="93" customHeight="1" x14ac:dyDescent="0.2">
      <c r="A252" s="931" t="s">
        <v>1376</v>
      </c>
      <c r="B252" s="931"/>
      <c r="C252" s="931"/>
      <c r="D252" s="931"/>
      <c r="E252" s="512"/>
      <c r="F252" s="509"/>
      <c r="G252" s="509"/>
      <c r="H252" s="509"/>
      <c r="I252" s="509"/>
      <c r="J252" s="509"/>
    </row>
    <row r="253" spans="1:10" s="510" customFormat="1" ht="12.75" x14ac:dyDescent="0.2">
      <c r="A253" s="662"/>
      <c r="B253" s="559"/>
      <c r="C253" s="559"/>
      <c r="D253" s="559"/>
      <c r="E253" s="512"/>
      <c r="F253" s="509"/>
      <c r="G253" s="509"/>
      <c r="H253" s="509"/>
      <c r="I253" s="509"/>
      <c r="J253" s="509"/>
    </row>
    <row r="254" spans="1:10" s="510" customFormat="1" ht="12.75" x14ac:dyDescent="0.2">
      <c r="A254" s="662" t="s">
        <v>1377</v>
      </c>
      <c r="B254" s="559"/>
      <c r="C254" s="559"/>
      <c r="D254" s="559"/>
      <c r="E254" s="512"/>
      <c r="F254" s="509"/>
      <c r="G254" s="509"/>
      <c r="H254" s="509"/>
      <c r="I254" s="509"/>
      <c r="J254" s="509"/>
    </row>
    <row r="255" spans="1:10" s="510" customFormat="1" ht="39" customHeight="1" x14ac:dyDescent="0.2">
      <c r="A255" s="934" t="s">
        <v>1378</v>
      </c>
      <c r="B255" s="934"/>
      <c r="C255" s="934"/>
      <c r="D255" s="934"/>
      <c r="E255" s="512"/>
      <c r="F255" s="509"/>
      <c r="G255" s="509"/>
      <c r="H255" s="509"/>
      <c r="I255" s="509"/>
      <c r="J255" s="509"/>
    </row>
    <row r="256" spans="1:10" s="510" customFormat="1" ht="60.75" customHeight="1" x14ac:dyDescent="0.2">
      <c r="A256" s="934" t="s">
        <v>1379</v>
      </c>
      <c r="B256" s="934"/>
      <c r="C256" s="934"/>
      <c r="D256" s="934"/>
      <c r="E256" s="512"/>
      <c r="F256" s="509"/>
      <c r="G256" s="509"/>
      <c r="H256" s="509"/>
      <c r="I256" s="509"/>
      <c r="J256" s="509"/>
    </row>
    <row r="257" spans="1:10" s="510" customFormat="1" ht="12.75" x14ac:dyDescent="0.2">
      <c r="A257" s="931" t="s">
        <v>1380</v>
      </c>
      <c r="B257" s="931"/>
      <c r="C257" s="931"/>
      <c r="D257" s="931"/>
      <c r="E257" s="512"/>
      <c r="F257" s="509"/>
      <c r="G257" s="509"/>
      <c r="H257" s="509"/>
      <c r="I257" s="509"/>
      <c r="J257" s="509"/>
    </row>
    <row r="258" spans="1:10" s="510" customFormat="1" ht="12.75" x14ac:dyDescent="0.2">
      <c r="A258" s="568"/>
      <c r="B258" s="559"/>
      <c r="C258" s="559"/>
      <c r="D258" s="559"/>
      <c r="E258" s="559"/>
      <c r="F258" s="509"/>
      <c r="G258" s="509"/>
      <c r="H258" s="509"/>
      <c r="I258" s="509"/>
      <c r="J258" s="509"/>
    </row>
    <row r="259" spans="1:10" s="510" customFormat="1" ht="50.25" customHeight="1" x14ac:dyDescent="0.2">
      <c r="A259" s="932" t="s">
        <v>1381</v>
      </c>
      <c r="B259" s="932"/>
      <c r="C259" s="932"/>
      <c r="D259" s="932"/>
      <c r="E259" s="663"/>
      <c r="F259" s="509"/>
      <c r="G259" s="509"/>
      <c r="H259" s="509"/>
      <c r="I259" s="509"/>
      <c r="J259" s="509"/>
    </row>
    <row r="260" spans="1:10" s="510" customFormat="1" ht="12.75" x14ac:dyDescent="0.2">
      <c r="A260" s="664"/>
      <c r="B260" s="559"/>
      <c r="C260" s="559"/>
      <c r="D260" s="559"/>
      <c r="E260" s="559"/>
      <c r="F260" s="509"/>
      <c r="G260" s="509"/>
      <c r="H260" s="509"/>
      <c r="I260" s="509"/>
      <c r="J260" s="509"/>
    </row>
    <row r="261" spans="1:10" s="510" customFormat="1" ht="12.75" x14ac:dyDescent="0.2">
      <c r="A261" s="932" t="s">
        <v>1472</v>
      </c>
      <c r="B261" s="932"/>
      <c r="C261" s="932"/>
      <c r="D261" s="932"/>
      <c r="E261" s="663"/>
      <c r="F261" s="509"/>
      <c r="G261" s="509"/>
      <c r="H261" s="509"/>
      <c r="I261" s="509"/>
      <c r="J261" s="509"/>
    </row>
    <row r="262" spans="1:10" s="510" customFormat="1" ht="12.75" x14ac:dyDescent="0.2">
      <c r="A262" s="664"/>
      <c r="B262" s="559"/>
      <c r="C262" s="559"/>
      <c r="D262" s="559"/>
      <c r="E262" s="559"/>
      <c r="F262" s="509"/>
      <c r="G262" s="509"/>
      <c r="H262" s="509"/>
      <c r="I262" s="509"/>
      <c r="J262" s="509"/>
    </row>
    <row r="263" spans="1:10" s="510" customFormat="1" ht="60.75" customHeight="1" x14ac:dyDescent="0.2">
      <c r="A263" s="932" t="s">
        <v>1473</v>
      </c>
      <c r="B263" s="932"/>
      <c r="C263" s="932"/>
      <c r="D263" s="932"/>
      <c r="E263" s="663"/>
      <c r="F263" s="509"/>
      <c r="G263" s="509"/>
      <c r="H263" s="509"/>
      <c r="I263" s="509"/>
      <c r="J263" s="509"/>
    </row>
    <row r="264" spans="1:10" s="510" customFormat="1" ht="12.75" x14ac:dyDescent="0.2">
      <c r="A264" s="664"/>
      <c r="B264" s="559"/>
      <c r="C264" s="559"/>
      <c r="D264" s="559"/>
      <c r="E264" s="559"/>
      <c r="F264" s="509"/>
      <c r="G264" s="509"/>
      <c r="H264" s="509"/>
      <c r="I264" s="509"/>
      <c r="J264" s="509"/>
    </row>
    <row r="265" spans="1:10" s="510" customFormat="1" ht="60.75" customHeight="1" x14ac:dyDescent="0.2">
      <c r="A265" s="932" t="s">
        <v>1474</v>
      </c>
      <c r="B265" s="932"/>
      <c r="C265" s="932"/>
      <c r="D265" s="932"/>
      <c r="E265" s="663"/>
      <c r="F265" s="509"/>
      <c r="G265" s="509"/>
      <c r="H265" s="509"/>
      <c r="I265" s="509"/>
      <c r="J265" s="509"/>
    </row>
    <row r="266" spans="1:10" s="510" customFormat="1" ht="12.75" x14ac:dyDescent="0.2">
      <c r="A266" s="664"/>
      <c r="B266" s="559"/>
      <c r="C266" s="559"/>
      <c r="D266" s="559"/>
      <c r="E266" s="559"/>
      <c r="F266" s="509"/>
      <c r="G266" s="509"/>
      <c r="H266" s="509"/>
      <c r="I266" s="509"/>
      <c r="J266" s="509"/>
    </row>
    <row r="267" spans="1:10" s="510" customFormat="1" ht="12.75" x14ac:dyDescent="0.2">
      <c r="A267" s="663"/>
      <c r="B267" s="663"/>
      <c r="C267" s="663"/>
      <c r="D267" s="663"/>
      <c r="E267" s="663"/>
      <c r="F267" s="509"/>
      <c r="G267" s="509"/>
      <c r="H267" s="509"/>
      <c r="I267" s="509"/>
      <c r="J267" s="509"/>
    </row>
    <row r="268" spans="1:10" s="510" customFormat="1" ht="12.75" x14ac:dyDescent="0.2">
      <c r="A268" s="657"/>
      <c r="B268" s="512"/>
      <c r="C268" s="512"/>
      <c r="D268" s="512"/>
      <c r="E268" s="512"/>
      <c r="F268" s="509"/>
      <c r="G268" s="509"/>
      <c r="H268" s="509"/>
      <c r="I268" s="509"/>
      <c r="J268" s="509"/>
    </row>
    <row r="269" spans="1:10" s="510" customFormat="1" ht="31.5" customHeight="1" x14ac:dyDescent="0.2">
      <c r="A269" s="657" t="s">
        <v>1382</v>
      </c>
      <c r="B269" s="512"/>
      <c r="C269" s="512"/>
      <c r="D269" s="512"/>
      <c r="E269" s="512"/>
      <c r="F269" s="509"/>
      <c r="G269" s="509"/>
      <c r="H269" s="509"/>
      <c r="I269" s="509"/>
      <c r="J269" s="509"/>
    </row>
    <row r="270" spans="1:10" s="510" customFormat="1" ht="12.75" x14ac:dyDescent="0.2">
      <c r="A270" s="657"/>
      <c r="B270" s="512"/>
      <c r="C270" s="512"/>
      <c r="D270" s="512"/>
      <c r="E270" s="512"/>
      <c r="F270" s="509"/>
      <c r="G270" s="509"/>
      <c r="H270" s="509"/>
      <c r="I270" s="509"/>
      <c r="J270" s="509"/>
    </row>
    <row r="271" spans="1:10" s="510" customFormat="1" ht="12.75" x14ac:dyDescent="0.2">
      <c r="A271" s="933" t="s">
        <v>1383</v>
      </c>
      <c r="B271" s="933"/>
      <c r="C271" s="933"/>
      <c r="D271" s="933"/>
      <c r="E271" s="559"/>
      <c r="F271" s="509"/>
      <c r="G271" s="509"/>
      <c r="H271" s="509"/>
      <c r="I271" s="509"/>
      <c r="J271" s="509"/>
    </row>
    <row r="272" spans="1:10" s="510" customFormat="1" ht="66.75" customHeight="1" x14ac:dyDescent="0.2">
      <c r="A272" s="933"/>
      <c r="B272" s="933"/>
      <c r="C272" s="933"/>
      <c r="D272" s="933"/>
      <c r="E272" s="559"/>
      <c r="F272" s="509"/>
      <c r="G272" s="509"/>
      <c r="H272" s="509"/>
      <c r="I272" s="509"/>
      <c r="J272" s="509"/>
    </row>
    <row r="273" spans="1:10" s="510" customFormat="1" ht="12.75" x14ac:dyDescent="0.2">
      <c r="A273" s="933" t="s">
        <v>1384</v>
      </c>
      <c r="B273" s="933"/>
      <c r="C273" s="933"/>
      <c r="D273" s="933"/>
      <c r="E273" s="559"/>
      <c r="F273" s="509"/>
      <c r="G273" s="509"/>
      <c r="H273" s="509"/>
      <c r="I273" s="509"/>
      <c r="J273" s="509"/>
    </row>
    <row r="274" spans="1:10" s="510" customFormat="1" ht="12.75" x14ac:dyDescent="0.2">
      <c r="A274" s="657"/>
      <c r="B274" s="512"/>
      <c r="C274" s="512"/>
      <c r="D274" s="512"/>
      <c r="E274" s="512"/>
      <c r="F274" s="509"/>
      <c r="G274" s="509"/>
      <c r="H274" s="509"/>
      <c r="I274" s="509"/>
      <c r="J274" s="509"/>
    </row>
    <row r="275" spans="1:10" s="510" customFormat="1" ht="12.75" x14ac:dyDescent="0.2">
      <c r="A275" s="657" t="s">
        <v>1385</v>
      </c>
      <c r="B275" s="512"/>
      <c r="C275" s="512"/>
      <c r="D275" s="512"/>
      <c r="E275" s="512"/>
      <c r="F275" s="509"/>
      <c r="G275" s="509"/>
      <c r="H275" s="509"/>
      <c r="I275" s="509"/>
      <c r="J275" s="509"/>
    </row>
    <row r="276" spans="1:10" s="510" customFormat="1" ht="12.75" x14ac:dyDescent="0.2">
      <c r="A276" s="657"/>
      <c r="B276" s="512"/>
      <c r="C276" s="512"/>
      <c r="D276" s="512"/>
      <c r="E276" s="512"/>
      <c r="F276" s="509"/>
      <c r="G276" s="509"/>
      <c r="H276" s="509"/>
      <c r="I276" s="509"/>
      <c r="J276" s="509"/>
    </row>
    <row r="277" spans="1:10" s="510" customFormat="1" ht="12.75" x14ac:dyDescent="0.2">
      <c r="A277" s="657" t="s">
        <v>1386</v>
      </c>
      <c r="B277" s="512"/>
      <c r="C277" s="512"/>
      <c r="D277" s="512"/>
      <c r="E277" s="512"/>
      <c r="F277" s="509"/>
      <c r="G277" s="509"/>
      <c r="H277" s="509"/>
      <c r="I277" s="509"/>
      <c r="J277" s="509"/>
    </row>
    <row r="278" spans="1:10" s="510" customFormat="1" ht="12.75" x14ac:dyDescent="0.2">
      <c r="A278" s="657"/>
      <c r="B278" s="512"/>
      <c r="C278" s="512"/>
      <c r="D278" s="512"/>
      <c r="E278" s="512"/>
      <c r="F278" s="509"/>
      <c r="G278" s="509"/>
      <c r="H278" s="509"/>
      <c r="I278" s="509"/>
      <c r="J278" s="509"/>
    </row>
    <row r="279" spans="1:10" s="510" customFormat="1" ht="12.75" x14ac:dyDescent="0.2">
      <c r="A279" s="657" t="s">
        <v>1387</v>
      </c>
      <c r="B279" s="512"/>
      <c r="C279" s="512"/>
      <c r="D279" s="512"/>
      <c r="E279" s="512"/>
      <c r="F279" s="509"/>
      <c r="G279" s="509"/>
      <c r="H279" s="509"/>
      <c r="I279" s="509"/>
      <c r="J279" s="509"/>
    </row>
    <row r="280" spans="1:10" s="510" customFormat="1" ht="12.75" x14ac:dyDescent="0.2">
      <c r="A280" s="931" t="s">
        <v>1388</v>
      </c>
      <c r="B280" s="931"/>
      <c r="C280" s="931"/>
      <c r="D280" s="931"/>
      <c r="E280" s="512"/>
      <c r="F280" s="509"/>
      <c r="G280" s="509"/>
      <c r="H280" s="509"/>
      <c r="I280" s="509"/>
      <c r="J280" s="509"/>
    </row>
    <row r="281" spans="1:10" s="510" customFormat="1" ht="12.75" x14ac:dyDescent="0.2">
      <c r="A281" s="931"/>
      <c r="B281" s="931"/>
      <c r="C281" s="931"/>
      <c r="D281" s="931"/>
      <c r="E281" s="512"/>
      <c r="F281" s="509"/>
      <c r="G281" s="509"/>
      <c r="H281" s="509"/>
      <c r="I281" s="509"/>
      <c r="J281" s="509"/>
    </row>
    <row r="282" spans="1:10" s="510" customFormat="1" ht="12.75" x14ac:dyDescent="0.2">
      <c r="A282" s="665"/>
      <c r="B282" s="665"/>
      <c r="C282" s="665"/>
      <c r="D282" s="665"/>
      <c r="E282" s="512"/>
      <c r="F282" s="509"/>
      <c r="G282" s="509"/>
      <c r="H282" s="509"/>
      <c r="I282" s="509"/>
      <c r="J282" s="509"/>
    </row>
    <row r="283" spans="1:10" s="510" customFormat="1" ht="12.75" x14ac:dyDescent="0.2">
      <c r="A283" s="657" t="s">
        <v>1389</v>
      </c>
      <c r="B283" s="512"/>
      <c r="C283" s="512"/>
      <c r="D283" s="512"/>
      <c r="E283" s="512"/>
      <c r="F283" s="509"/>
      <c r="G283" s="509"/>
      <c r="H283" s="509"/>
      <c r="I283" s="509"/>
      <c r="J283" s="509"/>
    </row>
    <row r="284" spans="1:10" s="510" customFormat="1" ht="12.75" x14ac:dyDescent="0.2">
      <c r="A284" s="657"/>
      <c r="B284" s="512"/>
      <c r="C284" s="512"/>
      <c r="D284" s="512"/>
      <c r="E284" s="512"/>
      <c r="F284" s="509"/>
      <c r="G284" s="509"/>
      <c r="H284" s="509"/>
      <c r="I284" s="509"/>
      <c r="J284" s="509"/>
    </row>
    <row r="285" spans="1:10" s="510" customFormat="1" ht="12.75" x14ac:dyDescent="0.2">
      <c r="A285" s="657" t="s">
        <v>1386</v>
      </c>
      <c r="B285" s="512"/>
      <c r="C285" s="512"/>
      <c r="D285" s="512"/>
      <c r="E285" s="512"/>
      <c r="F285" s="509"/>
      <c r="G285" s="509"/>
      <c r="H285" s="509"/>
      <c r="I285" s="509"/>
      <c r="J285" s="509"/>
    </row>
    <row r="286" spans="1:10" s="510" customFormat="1" ht="12.75" x14ac:dyDescent="0.2">
      <c r="A286" s="657"/>
      <c r="B286" s="512"/>
      <c r="C286" s="512"/>
      <c r="D286" s="512"/>
      <c r="E286" s="512"/>
      <c r="F286" s="509"/>
      <c r="G286" s="509"/>
      <c r="H286" s="509"/>
      <c r="I286" s="509"/>
      <c r="J286" s="509"/>
    </row>
    <row r="287" spans="1:10" s="510" customFormat="1" ht="12.75" x14ac:dyDescent="0.2">
      <c r="A287" s="657" t="s">
        <v>1390</v>
      </c>
      <c r="B287" s="512"/>
      <c r="C287" s="512"/>
      <c r="D287" s="512"/>
      <c r="E287" s="512"/>
      <c r="F287" s="509"/>
      <c r="G287" s="509"/>
      <c r="H287" s="509"/>
      <c r="I287" s="509"/>
      <c r="J287" s="509"/>
    </row>
    <row r="288" spans="1:10" s="510" customFormat="1" ht="12.75" x14ac:dyDescent="0.2">
      <c r="A288" s="657" t="s">
        <v>1391</v>
      </c>
      <c r="B288" s="512"/>
      <c r="C288" s="512"/>
      <c r="D288" s="512"/>
      <c r="E288" s="512"/>
      <c r="F288" s="509"/>
      <c r="G288" s="509"/>
      <c r="H288" s="509"/>
      <c r="I288" s="509"/>
      <c r="J288" s="509"/>
    </row>
    <row r="289" spans="1:10" s="510" customFormat="1" ht="12.75" x14ac:dyDescent="0.2">
      <c r="A289" s="666" t="s">
        <v>1392</v>
      </c>
      <c r="B289" s="667">
        <v>241658258.03</v>
      </c>
      <c r="C289" s="512"/>
      <c r="D289" s="512"/>
      <c r="E289" s="512"/>
      <c r="F289" s="509"/>
      <c r="G289" s="509"/>
      <c r="H289" s="509"/>
      <c r="I289" s="509"/>
      <c r="J289" s="509"/>
    </row>
    <row r="290" spans="1:10" s="510" customFormat="1" ht="12.75" x14ac:dyDescent="0.2">
      <c r="A290" s="666" t="s">
        <v>1393</v>
      </c>
      <c r="B290" s="667">
        <v>182919332.56999999</v>
      </c>
      <c r="C290" s="512"/>
      <c r="D290" s="512"/>
      <c r="E290" s="512"/>
      <c r="F290" s="509"/>
      <c r="G290" s="509"/>
      <c r="H290" s="509"/>
      <c r="I290" s="509"/>
      <c r="J290" s="509"/>
    </row>
    <row r="291" spans="1:10" s="510" customFormat="1" ht="12.75" x14ac:dyDescent="0.2">
      <c r="A291" s="657"/>
      <c r="B291" s="512"/>
      <c r="C291" s="512"/>
      <c r="D291" s="512"/>
      <c r="E291" s="512"/>
      <c r="F291" s="509"/>
      <c r="G291" s="509"/>
      <c r="H291" s="509"/>
      <c r="I291" s="509"/>
      <c r="J291" s="509"/>
    </row>
    <row r="292" spans="1:10" s="510" customFormat="1" ht="12.75" x14ac:dyDescent="0.2">
      <c r="A292" s="657" t="s">
        <v>1394</v>
      </c>
      <c r="B292" s="512"/>
      <c r="C292" s="512"/>
      <c r="D292" s="512"/>
      <c r="E292" s="512"/>
      <c r="F292" s="509"/>
      <c r="G292" s="509"/>
      <c r="H292" s="509"/>
      <c r="I292" s="509"/>
      <c r="J292" s="509"/>
    </row>
    <row r="293" spans="1:10" s="510" customFormat="1" ht="12.75" x14ac:dyDescent="0.2">
      <c r="A293" s="657"/>
      <c r="B293" s="512"/>
      <c r="C293" s="512"/>
      <c r="D293" s="512"/>
      <c r="E293" s="512"/>
      <c r="F293" s="509"/>
      <c r="G293" s="509"/>
      <c r="H293" s="509"/>
      <c r="I293" s="509"/>
      <c r="J293" s="509"/>
    </row>
    <row r="294" spans="1:10" s="510" customFormat="1" ht="12.75" x14ac:dyDescent="0.2">
      <c r="A294" s="931" t="s">
        <v>1395</v>
      </c>
      <c r="B294" s="931"/>
      <c r="C294" s="931"/>
      <c r="D294" s="931"/>
      <c r="E294" s="931"/>
      <c r="F294" s="509"/>
      <c r="G294" s="509"/>
      <c r="H294" s="509"/>
      <c r="I294" s="509"/>
      <c r="J294" s="509"/>
    </row>
    <row r="295" spans="1:10" s="510" customFormat="1" ht="12.75" x14ac:dyDescent="0.2">
      <c r="A295" s="657"/>
      <c r="B295" s="512"/>
      <c r="C295" s="512"/>
      <c r="D295" s="512"/>
      <c r="E295" s="512"/>
      <c r="F295" s="509"/>
      <c r="G295" s="509"/>
      <c r="H295" s="509"/>
      <c r="I295" s="509"/>
      <c r="J295" s="509"/>
    </row>
    <row r="296" spans="1:10" s="510" customFormat="1" ht="12.75" x14ac:dyDescent="0.2">
      <c r="A296" s="657" t="s">
        <v>1396</v>
      </c>
      <c r="B296" s="512"/>
      <c r="C296" s="512"/>
      <c r="D296" s="512"/>
      <c r="E296" s="512"/>
      <c r="F296" s="509"/>
      <c r="G296" s="509"/>
      <c r="H296" s="509"/>
      <c r="I296" s="509"/>
      <c r="J296" s="509"/>
    </row>
    <row r="297" spans="1:10" s="510" customFormat="1" ht="12.75" x14ac:dyDescent="0.2">
      <c r="A297" s="657"/>
      <c r="B297" s="512"/>
      <c r="C297" s="512"/>
      <c r="D297" s="512"/>
      <c r="E297" s="512"/>
      <c r="F297" s="509"/>
      <c r="G297" s="509"/>
      <c r="H297" s="509"/>
      <c r="I297" s="509"/>
      <c r="J297" s="509"/>
    </row>
    <row r="298" spans="1:10" s="510" customFormat="1" ht="12.75" x14ac:dyDescent="0.2">
      <c r="A298" s="657" t="s">
        <v>1386</v>
      </c>
      <c r="B298" s="512"/>
      <c r="C298" s="512"/>
      <c r="D298" s="512"/>
      <c r="E298" s="512"/>
      <c r="F298" s="509"/>
      <c r="G298" s="509"/>
      <c r="H298" s="509"/>
      <c r="I298" s="509"/>
      <c r="J298" s="509"/>
    </row>
    <row r="299" spans="1:10" s="510" customFormat="1" ht="12.75" x14ac:dyDescent="0.2">
      <c r="A299" s="657"/>
      <c r="B299" s="512"/>
      <c r="C299" s="512"/>
      <c r="D299" s="512"/>
      <c r="E299" s="512"/>
      <c r="F299" s="509"/>
      <c r="G299" s="509"/>
      <c r="H299" s="509"/>
      <c r="I299" s="509"/>
      <c r="J299" s="509"/>
    </row>
    <row r="300" spans="1:10" s="510" customFormat="1" ht="12.75" x14ac:dyDescent="0.2">
      <c r="A300" s="657" t="s">
        <v>1397</v>
      </c>
      <c r="B300" s="512"/>
      <c r="C300" s="512"/>
      <c r="D300" s="512"/>
      <c r="E300" s="512"/>
      <c r="F300" s="509"/>
      <c r="G300" s="509"/>
      <c r="H300" s="509"/>
      <c r="I300" s="509"/>
      <c r="J300" s="509"/>
    </row>
    <row r="301" spans="1:10" s="510" customFormat="1" ht="12.75" x14ac:dyDescent="0.2">
      <c r="A301" s="657"/>
      <c r="B301" s="512"/>
      <c r="C301" s="512"/>
      <c r="D301" s="512"/>
      <c r="E301" s="512"/>
      <c r="F301" s="509"/>
      <c r="G301" s="509"/>
      <c r="H301" s="509"/>
      <c r="I301" s="509"/>
      <c r="J301" s="509"/>
    </row>
    <row r="302" spans="1:10" s="510" customFormat="1" ht="12.75" x14ac:dyDescent="0.2">
      <c r="A302" s="657" t="s">
        <v>1398</v>
      </c>
      <c r="B302" s="512"/>
      <c r="C302" s="512"/>
      <c r="D302" s="512"/>
      <c r="E302" s="512"/>
      <c r="F302" s="509"/>
      <c r="G302" s="509"/>
      <c r="H302" s="509"/>
      <c r="I302" s="509"/>
      <c r="J302" s="509"/>
    </row>
    <row r="303" spans="1:10" s="510" customFormat="1" ht="12.75" x14ac:dyDescent="0.2">
      <c r="A303" s="657" t="s">
        <v>1399</v>
      </c>
      <c r="B303" s="512"/>
      <c r="C303" s="512"/>
      <c r="D303" s="512"/>
      <c r="E303" s="512"/>
      <c r="F303" s="509"/>
      <c r="G303" s="509"/>
      <c r="H303" s="509"/>
      <c r="I303" s="509"/>
      <c r="J303" s="509"/>
    </row>
    <row r="304" spans="1:10" s="510" customFormat="1" ht="12.75" x14ac:dyDescent="0.2">
      <c r="A304" s="657" t="s">
        <v>1400</v>
      </c>
      <c r="B304" s="512"/>
      <c r="C304" s="512"/>
      <c r="D304" s="512"/>
      <c r="E304" s="512"/>
      <c r="F304" s="509"/>
      <c r="G304" s="509"/>
      <c r="H304" s="509"/>
      <c r="I304" s="509"/>
      <c r="J304" s="509"/>
    </row>
    <row r="305" spans="1:10" s="510" customFormat="1" ht="12.75" x14ac:dyDescent="0.2">
      <c r="A305" s="657" t="s">
        <v>1401</v>
      </c>
      <c r="B305" s="512"/>
      <c r="C305" s="512"/>
      <c r="D305" s="512"/>
      <c r="E305" s="512"/>
      <c r="F305" s="509"/>
      <c r="G305" s="509"/>
      <c r="H305" s="509"/>
      <c r="I305" s="509"/>
      <c r="J305" s="509"/>
    </row>
    <row r="306" spans="1:10" s="510" customFormat="1" ht="12.75" x14ac:dyDescent="0.2">
      <c r="A306" s="657" t="s">
        <v>1402</v>
      </c>
      <c r="B306" s="512"/>
      <c r="C306" s="512"/>
      <c r="D306" s="512"/>
      <c r="E306" s="512"/>
      <c r="F306" s="509"/>
      <c r="G306" s="509"/>
      <c r="H306" s="509"/>
      <c r="I306" s="509"/>
      <c r="J306" s="509"/>
    </row>
    <row r="307" spans="1:10" s="510" customFormat="1" ht="12.75" x14ac:dyDescent="0.2">
      <c r="A307" s="657" t="s">
        <v>1403</v>
      </c>
      <c r="B307" s="512"/>
      <c r="C307" s="512"/>
      <c r="D307" s="512"/>
      <c r="E307" s="512"/>
      <c r="F307" s="509"/>
      <c r="G307" s="509"/>
      <c r="H307" s="509"/>
      <c r="I307" s="509"/>
      <c r="J307" s="509"/>
    </row>
    <row r="308" spans="1:10" s="510" customFormat="1" ht="12.75" x14ac:dyDescent="0.2">
      <c r="A308" s="657" t="s">
        <v>1404</v>
      </c>
      <c r="B308" s="512"/>
      <c r="C308" s="512"/>
      <c r="D308" s="512"/>
      <c r="E308" s="512"/>
      <c r="F308" s="509"/>
      <c r="G308" s="509"/>
      <c r="H308" s="509"/>
      <c r="I308" s="509"/>
      <c r="J308" s="509"/>
    </row>
    <row r="309" spans="1:10" s="510" customFormat="1" ht="12.75" x14ac:dyDescent="0.2">
      <c r="A309" s="657"/>
      <c r="B309" s="512"/>
      <c r="C309" s="512"/>
      <c r="D309" s="512"/>
      <c r="E309" s="512"/>
      <c r="F309" s="509"/>
      <c r="G309" s="509"/>
      <c r="H309" s="509"/>
      <c r="I309" s="509"/>
      <c r="J309" s="509"/>
    </row>
    <row r="310" spans="1:10" s="510" customFormat="1" ht="12.75" x14ac:dyDescent="0.2">
      <c r="A310" s="657" t="s">
        <v>1405</v>
      </c>
      <c r="B310" s="512"/>
      <c r="C310" s="512"/>
      <c r="D310" s="512"/>
      <c r="E310" s="512"/>
      <c r="F310" s="509"/>
      <c r="G310" s="509"/>
      <c r="H310" s="509"/>
      <c r="I310" s="509"/>
      <c r="J310" s="509"/>
    </row>
    <row r="311" spans="1:10" s="510" customFormat="1" ht="12.75" x14ac:dyDescent="0.2">
      <c r="A311" s="657" t="s">
        <v>1386</v>
      </c>
      <c r="B311" s="512"/>
      <c r="C311" s="512"/>
      <c r="D311" s="512"/>
      <c r="E311" s="512"/>
      <c r="F311" s="509"/>
      <c r="G311" s="509"/>
      <c r="H311" s="509"/>
      <c r="I311" s="509"/>
      <c r="J311" s="509"/>
    </row>
    <row r="312" spans="1:10" s="510" customFormat="1" ht="12.75" x14ac:dyDescent="0.2">
      <c r="A312" s="657"/>
      <c r="B312" s="512"/>
      <c r="C312" s="512"/>
      <c r="D312" s="512"/>
      <c r="E312" s="512"/>
      <c r="F312" s="509"/>
      <c r="G312" s="509"/>
      <c r="H312" s="509"/>
      <c r="I312" s="509"/>
      <c r="J312" s="509"/>
    </row>
    <row r="313" spans="1:10" s="510" customFormat="1" ht="12.75" x14ac:dyDescent="0.2">
      <c r="A313" s="657" t="s">
        <v>1406</v>
      </c>
      <c r="B313" s="512"/>
      <c r="C313" s="512"/>
      <c r="D313" s="512"/>
      <c r="E313" s="512"/>
      <c r="F313" s="509"/>
      <c r="G313" s="509"/>
      <c r="H313" s="509"/>
      <c r="I313" s="509"/>
      <c r="J313" s="509"/>
    </row>
    <row r="314" spans="1:10" s="510" customFormat="1" ht="12.75" x14ac:dyDescent="0.2">
      <c r="A314" s="657"/>
      <c r="B314" s="512"/>
      <c r="C314" s="512"/>
      <c r="D314" s="512"/>
      <c r="E314" s="512"/>
      <c r="F314" s="509"/>
      <c r="G314" s="509"/>
      <c r="H314" s="509"/>
      <c r="I314" s="509"/>
      <c r="J314" s="509"/>
    </row>
    <row r="315" spans="1:10" s="510" customFormat="1" ht="12.75" x14ac:dyDescent="0.2">
      <c r="A315" s="657" t="s">
        <v>1386</v>
      </c>
      <c r="B315" s="512"/>
      <c r="C315" s="512"/>
      <c r="D315" s="512"/>
      <c r="E315" s="512"/>
      <c r="F315" s="509"/>
      <c r="G315" s="509"/>
      <c r="H315" s="509"/>
      <c r="I315" s="509"/>
      <c r="J315" s="509"/>
    </row>
    <row r="316" spans="1:10" s="510" customFormat="1" ht="12.75" x14ac:dyDescent="0.2">
      <c r="A316" s="657"/>
      <c r="B316" s="512"/>
      <c r="C316" s="512"/>
      <c r="D316" s="512"/>
      <c r="E316" s="512"/>
      <c r="F316" s="509"/>
      <c r="G316" s="509"/>
      <c r="H316" s="509"/>
      <c r="I316" s="509"/>
      <c r="J316" s="509"/>
    </row>
    <row r="317" spans="1:10" s="510" customFormat="1" ht="12.75" x14ac:dyDescent="0.2">
      <c r="A317" s="657" t="s">
        <v>1407</v>
      </c>
      <c r="B317" s="512"/>
      <c r="C317" s="512"/>
      <c r="D317" s="512"/>
      <c r="E317" s="512"/>
      <c r="F317" s="509"/>
      <c r="G317" s="509"/>
      <c r="H317" s="509"/>
      <c r="I317" s="509"/>
      <c r="J317" s="509"/>
    </row>
    <row r="318" spans="1:10" s="510" customFormat="1" ht="12.75" x14ac:dyDescent="0.2">
      <c r="A318" s="657" t="s">
        <v>1386</v>
      </c>
      <c r="B318" s="512"/>
      <c r="C318" s="512"/>
      <c r="D318" s="512"/>
      <c r="E318" s="512"/>
      <c r="F318" s="509"/>
      <c r="G318" s="509"/>
      <c r="H318" s="509"/>
      <c r="I318" s="509"/>
      <c r="J318" s="509"/>
    </row>
    <row r="319" spans="1:10" s="510" customFormat="1" ht="12.75" x14ac:dyDescent="0.2">
      <c r="A319" s="657"/>
      <c r="B319" s="512"/>
      <c r="C319" s="512"/>
      <c r="D319" s="512"/>
      <c r="E319" s="512"/>
      <c r="F319" s="509"/>
      <c r="G319" s="509"/>
      <c r="H319" s="509"/>
      <c r="I319" s="509"/>
      <c r="J319" s="509"/>
    </row>
    <row r="320" spans="1:10" s="510" customFormat="1" ht="12.75" x14ac:dyDescent="0.2">
      <c r="A320" s="657" t="s">
        <v>1408</v>
      </c>
      <c r="B320" s="512"/>
      <c r="C320" s="512"/>
      <c r="D320" s="512"/>
      <c r="E320" s="512"/>
      <c r="F320" s="509"/>
      <c r="G320" s="509"/>
      <c r="H320" s="509"/>
      <c r="I320" s="509"/>
      <c r="J320" s="509"/>
    </row>
    <row r="321" spans="1:10" s="510" customFormat="1" ht="12.75" x14ac:dyDescent="0.2">
      <c r="A321" s="657" t="s">
        <v>1409</v>
      </c>
      <c r="B321" s="512"/>
      <c r="C321" s="512"/>
      <c r="D321" s="512"/>
      <c r="E321" s="512"/>
      <c r="F321" s="509"/>
      <c r="G321" s="509"/>
      <c r="H321" s="509"/>
      <c r="I321" s="509"/>
      <c r="J321" s="509"/>
    </row>
    <row r="322" spans="1:10" s="9" customFormat="1" ht="12" x14ac:dyDescent="0.2">
      <c r="A322" s="296"/>
      <c r="B322" s="296"/>
      <c r="C322" s="296"/>
      <c r="D322" s="296"/>
      <c r="E322" s="296"/>
      <c r="F322" s="296"/>
      <c r="G322" s="296"/>
      <c r="H322" s="296"/>
      <c r="I322" s="296"/>
      <c r="J322" s="296"/>
    </row>
    <row r="323" spans="1:10" s="9" customFormat="1" ht="12" x14ac:dyDescent="0.2">
      <c r="A323" s="296"/>
      <c r="B323" s="296"/>
      <c r="C323" s="296"/>
      <c r="D323" s="296"/>
      <c r="E323" s="296"/>
      <c r="F323" s="296"/>
      <c r="G323" s="296"/>
      <c r="H323" s="296"/>
      <c r="I323" s="296"/>
      <c r="J323" s="296"/>
    </row>
    <row r="324" spans="1:10" s="9" customFormat="1" ht="12" x14ac:dyDescent="0.2">
      <c r="A324" s="296"/>
      <c r="B324" s="296"/>
      <c r="C324" s="296"/>
      <c r="D324" s="296"/>
      <c r="E324" s="296"/>
      <c r="F324" s="296"/>
      <c r="G324" s="296"/>
      <c r="H324" s="296"/>
      <c r="I324" s="296"/>
      <c r="J324" s="296"/>
    </row>
    <row r="325" spans="1:10" s="9" customFormat="1" ht="12" x14ac:dyDescent="0.2">
      <c r="A325" s="296"/>
      <c r="B325" s="296"/>
      <c r="C325" s="296"/>
      <c r="D325" s="296"/>
      <c r="E325" s="296"/>
      <c r="F325" s="296"/>
      <c r="G325" s="296"/>
      <c r="H325" s="296"/>
      <c r="I325" s="296"/>
      <c r="J325" s="296"/>
    </row>
    <row r="326" spans="1:10" s="9" customFormat="1" ht="12" x14ac:dyDescent="0.2">
      <c r="A326" s="296"/>
      <c r="B326" s="296"/>
      <c r="C326" s="296"/>
      <c r="D326" s="296"/>
      <c r="E326" s="296"/>
      <c r="F326" s="296"/>
      <c r="G326" s="296"/>
      <c r="H326" s="296"/>
      <c r="I326" s="296"/>
      <c r="J326" s="296"/>
    </row>
    <row r="327" spans="1:10" s="9" customFormat="1" ht="12" x14ac:dyDescent="0.2">
      <c r="A327" s="823" t="s">
        <v>1964</v>
      </c>
      <c r="B327" s="824" t="s">
        <v>1960</v>
      </c>
      <c r="C327" s="296"/>
      <c r="D327" s="296"/>
      <c r="E327" s="296"/>
      <c r="F327" s="296"/>
      <c r="G327" s="296"/>
      <c r="H327" s="296"/>
      <c r="I327" s="296"/>
      <c r="J327" s="296"/>
    </row>
    <row r="328" spans="1:10" s="9" customFormat="1" ht="12" x14ac:dyDescent="0.2">
      <c r="A328" s="823" t="s">
        <v>1961</v>
      </c>
      <c r="B328" s="824" t="s">
        <v>1962</v>
      </c>
      <c r="C328" s="296"/>
      <c r="D328" s="296"/>
      <c r="E328" s="296"/>
      <c r="F328" s="296"/>
      <c r="G328" s="296"/>
      <c r="H328" s="296"/>
      <c r="I328" s="296"/>
      <c r="J328" s="296"/>
    </row>
    <row r="329" spans="1:10" s="9" customFormat="1" ht="12" x14ac:dyDescent="0.2">
      <c r="A329" s="826"/>
      <c r="B329" s="825"/>
      <c r="C329" s="296"/>
      <c r="D329" s="296"/>
      <c r="E329" s="296"/>
      <c r="F329" s="296"/>
      <c r="G329" s="296"/>
      <c r="H329" s="296"/>
      <c r="I329" s="296"/>
      <c r="J329" s="296"/>
    </row>
    <row r="330" spans="1:10" s="9" customFormat="1" ht="12" x14ac:dyDescent="0.2">
      <c r="A330" s="821" t="s">
        <v>1963</v>
      </c>
      <c r="B330" s="825"/>
      <c r="C330" s="296"/>
      <c r="D330" s="296"/>
      <c r="E330" s="296"/>
      <c r="F330" s="296"/>
      <c r="G330" s="296"/>
      <c r="H330" s="296"/>
      <c r="I330" s="296"/>
      <c r="J330" s="296"/>
    </row>
    <row r="331" spans="1:10" s="9" customFormat="1" ht="12" x14ac:dyDescent="0.2">
      <c r="A331" s="822" t="s">
        <v>1965</v>
      </c>
      <c r="B331" s="825"/>
      <c r="C331" s="296"/>
      <c r="D331" s="296"/>
      <c r="E331" s="296"/>
      <c r="F331" s="296"/>
      <c r="G331" s="296"/>
      <c r="H331" s="296"/>
      <c r="I331" s="296"/>
      <c r="J331" s="296"/>
    </row>
    <row r="332" spans="1:10" s="9" customFormat="1" ht="12" x14ac:dyDescent="0.2">
      <c r="A332" s="296"/>
      <c r="B332" s="296"/>
      <c r="C332" s="296"/>
      <c r="D332" s="296"/>
      <c r="E332" s="296"/>
      <c r="F332" s="296"/>
      <c r="G332" s="296"/>
      <c r="H332" s="296"/>
      <c r="I332" s="296"/>
      <c r="J332" s="296"/>
    </row>
    <row r="333" spans="1:10" s="9" customFormat="1" ht="12" x14ac:dyDescent="0.2">
      <c r="E333" s="296"/>
      <c r="F333" s="296"/>
    </row>
    <row r="334" spans="1:10" s="9" customFormat="1" ht="12" x14ac:dyDescent="0.2">
      <c r="E334" s="296"/>
      <c r="F334" s="296"/>
    </row>
    <row r="335" spans="1:10" s="9" customFormat="1" ht="12" x14ac:dyDescent="0.2">
      <c r="E335" s="296"/>
      <c r="F335" s="296"/>
    </row>
    <row r="336" spans="1:10" s="9" customFormat="1" ht="12" x14ac:dyDescent="0.2">
      <c r="E336" s="296"/>
      <c r="F336" s="296"/>
    </row>
    <row r="337" spans="5:6" s="9" customFormat="1" ht="12" x14ac:dyDescent="0.2">
      <c r="E337" s="296"/>
      <c r="F337" s="296"/>
    </row>
    <row r="338" spans="5:6" s="9" customFormat="1" ht="12" x14ac:dyDescent="0.2">
      <c r="E338" s="296"/>
      <c r="F338" s="296"/>
    </row>
  </sheetData>
  <mergeCells count="68">
    <mergeCell ref="A236:D236"/>
    <mergeCell ref="A1:E1"/>
    <mergeCell ref="A2:E2"/>
    <mergeCell ref="A3:E3"/>
    <mergeCell ref="A4:E4"/>
    <mergeCell ref="A5:E5"/>
    <mergeCell ref="A15:C15"/>
    <mergeCell ref="A105:C105"/>
    <mergeCell ref="A107:C107"/>
    <mergeCell ref="A7:E7"/>
    <mergeCell ref="A12:E12"/>
    <mergeCell ref="A8:E8"/>
    <mergeCell ref="A10:E10"/>
    <mergeCell ref="A13:E13"/>
    <mergeCell ref="A17:E17"/>
    <mergeCell ref="A29:E29"/>
    <mergeCell ref="A32:E32"/>
    <mergeCell ref="A34:E34"/>
    <mergeCell ref="A47:B47"/>
    <mergeCell ref="A83:E83"/>
    <mergeCell ref="A86:E86"/>
    <mergeCell ref="A49:E49"/>
    <mergeCell ref="A50:E50"/>
    <mergeCell ref="A51:E51"/>
    <mergeCell ref="A52:E52"/>
    <mergeCell ref="A53:E53"/>
    <mergeCell ref="A88:E88"/>
    <mergeCell ref="A55:E55"/>
    <mergeCell ref="A57:E57"/>
    <mergeCell ref="A68:D68"/>
    <mergeCell ref="A70:E70"/>
    <mergeCell ref="A81:E81"/>
    <mergeCell ref="A109:E109"/>
    <mergeCell ref="A111:E111"/>
    <mergeCell ref="A108:C108"/>
    <mergeCell ref="A110:E110"/>
    <mergeCell ref="A113:E113"/>
    <mergeCell ref="A256:D256"/>
    <mergeCell ref="A255:D255"/>
    <mergeCell ref="A257:D257"/>
    <mergeCell ref="A259:D259"/>
    <mergeCell ref="A243:D243"/>
    <mergeCell ref="A252:D252"/>
    <mergeCell ref="A247:D247"/>
    <mergeCell ref="A248:D248"/>
    <mergeCell ref="A102:E102"/>
    <mergeCell ref="A106:C106"/>
    <mergeCell ref="A241:D241"/>
    <mergeCell ref="A242:D242"/>
    <mergeCell ref="A246:D246"/>
    <mergeCell ref="A177:B177"/>
    <mergeCell ref="A131:E131"/>
    <mergeCell ref="A126:E126"/>
    <mergeCell ref="A127:B127"/>
    <mergeCell ref="A133:E133"/>
    <mergeCell ref="A136:E136"/>
    <mergeCell ref="A138:E138"/>
    <mergeCell ref="A149:D149"/>
    <mergeCell ref="A154:C154"/>
    <mergeCell ref="A157:B157"/>
    <mergeCell ref="A122:B122"/>
    <mergeCell ref="A294:E294"/>
    <mergeCell ref="A261:D261"/>
    <mergeCell ref="A263:D263"/>
    <mergeCell ref="A265:D265"/>
    <mergeCell ref="A271:D272"/>
    <mergeCell ref="A273:D273"/>
    <mergeCell ref="A280:D281"/>
  </mergeCells>
  <pageMargins left="0.43307086614173229" right="0.99" top="0.47244094488188981" bottom="0.62992125984251968" header="0.31496062992125984" footer="0.31496062992125984"/>
  <pageSetup scale="7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H39"/>
  <sheetViews>
    <sheetView topLeftCell="A7" workbookViewId="0">
      <selection activeCell="C10" sqref="C10"/>
    </sheetView>
  </sheetViews>
  <sheetFormatPr baseColWidth="10" defaultRowHeight="14.25" x14ac:dyDescent="0.25"/>
  <cols>
    <col min="1" max="1" width="1.42578125" style="23" customWidth="1"/>
    <col min="2" max="2" width="44.28515625" style="23" bestFit="1" customWidth="1"/>
    <col min="3" max="3" width="17.7109375" style="23" bestFit="1" customWidth="1"/>
    <col min="4" max="5" width="19.42578125" style="23" bestFit="1" customWidth="1"/>
    <col min="6" max="6" width="17.7109375" style="23" bestFit="1" customWidth="1"/>
    <col min="7" max="7" width="18.140625" style="23" customWidth="1"/>
    <col min="8" max="8" width="16.85546875" style="673" bestFit="1" customWidth="1"/>
    <col min="9" max="16384" width="11.42578125" style="23"/>
  </cols>
  <sheetData>
    <row r="1" spans="1:8" s="54" customFormat="1" ht="15" x14ac:dyDescent="0.25">
      <c r="A1" s="945" t="s">
        <v>167</v>
      </c>
      <c r="B1" s="945"/>
      <c r="C1" s="945"/>
      <c r="D1" s="945"/>
      <c r="E1" s="945"/>
      <c r="F1" s="945"/>
      <c r="G1" s="945"/>
      <c r="H1" s="279"/>
    </row>
    <row r="2" spans="1:8" s="55" customFormat="1" ht="15.75" x14ac:dyDescent="0.25">
      <c r="A2" s="945" t="s">
        <v>131</v>
      </c>
      <c r="B2" s="945"/>
      <c r="C2" s="945"/>
      <c r="D2" s="945"/>
      <c r="E2" s="945"/>
      <c r="F2" s="945"/>
      <c r="G2" s="945"/>
      <c r="H2" s="670"/>
    </row>
    <row r="3" spans="1:8" s="55" customFormat="1" ht="15.75" x14ac:dyDescent="0.25">
      <c r="A3" s="945" t="s">
        <v>555</v>
      </c>
      <c r="B3" s="945"/>
      <c r="C3" s="945"/>
      <c r="D3" s="945"/>
      <c r="E3" s="945"/>
      <c r="F3" s="945"/>
      <c r="G3" s="945"/>
      <c r="H3" s="670"/>
    </row>
    <row r="4" spans="1:8" s="55" customFormat="1" ht="15.75" x14ac:dyDescent="0.25">
      <c r="A4" s="945" t="s">
        <v>1450</v>
      </c>
      <c r="B4" s="945"/>
      <c r="C4" s="945"/>
      <c r="D4" s="945"/>
      <c r="E4" s="945"/>
      <c r="F4" s="945"/>
      <c r="G4" s="945"/>
      <c r="H4" s="670"/>
    </row>
    <row r="5" spans="1:8" s="56" customFormat="1" ht="15.75" thickBot="1" x14ac:dyDescent="0.3">
      <c r="A5" s="946" t="s">
        <v>122</v>
      </c>
      <c r="B5" s="946"/>
      <c r="C5" s="946"/>
      <c r="D5" s="946"/>
      <c r="E5" s="946"/>
      <c r="F5" s="946"/>
      <c r="G5" s="946"/>
      <c r="H5" s="671"/>
    </row>
    <row r="6" spans="1:8" s="52" customFormat="1" ht="45.75" thickBot="1" x14ac:dyDescent="0.3">
      <c r="A6" s="944" t="s">
        <v>113</v>
      </c>
      <c r="B6" s="944"/>
      <c r="C6" s="53" t="s">
        <v>180</v>
      </c>
      <c r="D6" s="53" t="s">
        <v>177</v>
      </c>
      <c r="E6" s="53" t="s">
        <v>178</v>
      </c>
      <c r="F6" s="53" t="s">
        <v>181</v>
      </c>
      <c r="G6" s="53" t="s">
        <v>179</v>
      </c>
      <c r="H6" s="672"/>
    </row>
    <row r="7" spans="1:8" ht="20.100000000000001" customHeight="1" x14ac:dyDescent="0.25">
      <c r="A7" s="57"/>
      <c r="B7" s="58"/>
      <c r="C7" s="59"/>
      <c r="D7" s="59"/>
      <c r="E7" s="59"/>
      <c r="F7" s="59"/>
      <c r="G7" s="59"/>
    </row>
    <row r="8" spans="1:8" ht="20.100000000000001" customHeight="1" x14ac:dyDescent="0.25">
      <c r="A8" s="60" t="s">
        <v>56</v>
      </c>
      <c r="B8" s="61"/>
      <c r="C8" s="221">
        <v>384881765.28999996</v>
      </c>
      <c r="D8" s="221">
        <v>1934412499.1000001</v>
      </c>
      <c r="E8" s="221">
        <v>1759492911.25</v>
      </c>
      <c r="F8" s="221">
        <v>559801353.14000034</v>
      </c>
      <c r="G8" s="221">
        <v>174919587.85000038</v>
      </c>
    </row>
    <row r="9" spans="1:8" ht="20.100000000000001" customHeight="1" x14ac:dyDescent="0.25">
      <c r="A9" s="62"/>
      <c r="B9" s="63"/>
      <c r="C9" s="59"/>
      <c r="D9" s="59"/>
      <c r="E9" s="59"/>
      <c r="F9" s="59"/>
      <c r="G9" s="59"/>
    </row>
    <row r="10" spans="1:8" ht="20.100000000000001" customHeight="1" x14ac:dyDescent="0.25">
      <c r="A10" s="62"/>
      <c r="B10" s="63" t="s">
        <v>58</v>
      </c>
      <c r="C10" s="221">
        <v>174449441.86000001</v>
      </c>
      <c r="D10" s="221">
        <v>1628302681.1400001</v>
      </c>
      <c r="E10" s="221">
        <v>1691289539.5599999</v>
      </c>
      <c r="F10" s="221">
        <v>111462583.44000006</v>
      </c>
      <c r="G10" s="221">
        <v>-62986858.419999957</v>
      </c>
    </row>
    <row r="11" spans="1:8" ht="20.100000000000001" customHeight="1" x14ac:dyDescent="0.25">
      <c r="A11" s="64"/>
      <c r="B11" s="65" t="s">
        <v>60</v>
      </c>
      <c r="C11" s="222">
        <v>153900623.47</v>
      </c>
      <c r="D11" s="222">
        <v>1082404261.47</v>
      </c>
      <c r="E11" s="222">
        <v>1162009146.8900001</v>
      </c>
      <c r="F11" s="225">
        <v>74295738.049999952</v>
      </c>
      <c r="G11" s="225">
        <v>-79604885.420000046</v>
      </c>
    </row>
    <row r="12" spans="1:8" ht="20.100000000000001" customHeight="1" x14ac:dyDescent="0.25">
      <c r="A12" s="64"/>
      <c r="B12" s="65" t="s">
        <v>62</v>
      </c>
      <c r="C12" s="225">
        <v>414935.99</v>
      </c>
      <c r="D12" s="225">
        <v>425932854.49000001</v>
      </c>
      <c r="E12" s="225">
        <v>426188735.64999998</v>
      </c>
      <c r="F12" s="225">
        <v>159054.83000004292</v>
      </c>
      <c r="G12" s="225">
        <v>-255881.15999995708</v>
      </c>
    </row>
    <row r="13" spans="1:8" ht="20.100000000000001" customHeight="1" x14ac:dyDescent="0.25">
      <c r="A13" s="64"/>
      <c r="B13" s="65" t="s">
        <v>64</v>
      </c>
      <c r="C13" s="224">
        <v>20133882.399999999</v>
      </c>
      <c r="D13" s="224">
        <v>119965565.18000001</v>
      </c>
      <c r="E13" s="224">
        <v>103091657.02</v>
      </c>
      <c r="F13" s="225">
        <v>37007790.560000017</v>
      </c>
      <c r="G13" s="225">
        <v>16873908.160000019</v>
      </c>
    </row>
    <row r="14" spans="1:8" ht="20.100000000000001" customHeight="1" x14ac:dyDescent="0.25">
      <c r="A14" s="64"/>
      <c r="B14" s="65" t="s">
        <v>66</v>
      </c>
      <c r="C14" s="224"/>
      <c r="D14" s="224"/>
      <c r="E14" s="224"/>
      <c r="F14" s="225">
        <v>0</v>
      </c>
      <c r="G14" s="225">
        <v>0</v>
      </c>
    </row>
    <row r="15" spans="1:8" ht="20.100000000000001" customHeight="1" x14ac:dyDescent="0.25">
      <c r="A15" s="64"/>
      <c r="B15" s="65" t="s">
        <v>68</v>
      </c>
      <c r="C15" s="224"/>
      <c r="D15" s="226"/>
      <c r="E15" s="226"/>
      <c r="F15" s="225">
        <v>0</v>
      </c>
      <c r="G15" s="225">
        <v>0</v>
      </c>
    </row>
    <row r="16" spans="1:8" ht="20.100000000000001" customHeight="1" x14ac:dyDescent="0.25">
      <c r="A16" s="64"/>
      <c r="B16" s="65" t="s">
        <v>70</v>
      </c>
      <c r="C16" s="224"/>
      <c r="D16" s="224"/>
      <c r="E16" s="224"/>
      <c r="F16" s="225">
        <v>0</v>
      </c>
      <c r="G16" s="225">
        <v>0</v>
      </c>
    </row>
    <row r="17" spans="1:7" ht="20.100000000000001" customHeight="1" x14ac:dyDescent="0.25">
      <c r="A17" s="64"/>
      <c r="B17" s="65" t="s">
        <v>72</v>
      </c>
      <c r="C17" s="225"/>
      <c r="D17" s="225"/>
      <c r="E17" s="225"/>
      <c r="F17" s="225">
        <v>0</v>
      </c>
      <c r="G17" s="225">
        <v>0</v>
      </c>
    </row>
    <row r="18" spans="1:7" ht="20.100000000000001" customHeight="1" x14ac:dyDescent="0.25">
      <c r="A18" s="62"/>
      <c r="B18" s="63"/>
      <c r="C18" s="225"/>
      <c r="D18" s="225"/>
      <c r="E18" s="225"/>
      <c r="F18" s="225">
        <v>0</v>
      </c>
      <c r="G18" s="225">
        <v>0</v>
      </c>
    </row>
    <row r="19" spans="1:7" ht="20.100000000000001" customHeight="1" x14ac:dyDescent="0.25">
      <c r="A19" s="62"/>
      <c r="B19" s="63" t="s">
        <v>75</v>
      </c>
      <c r="C19" s="223">
        <v>210432323.42999998</v>
      </c>
      <c r="D19" s="223">
        <v>306109817.95999998</v>
      </c>
      <c r="E19" s="223">
        <v>68203371.689999998</v>
      </c>
      <c r="F19" s="223">
        <v>448338769.69999999</v>
      </c>
      <c r="G19" s="223">
        <v>237906446.27000001</v>
      </c>
    </row>
    <row r="20" spans="1:7" ht="20.100000000000001" customHeight="1" x14ac:dyDescent="0.25">
      <c r="A20" s="64"/>
      <c r="B20" s="65" t="s">
        <v>77</v>
      </c>
      <c r="C20" s="225"/>
      <c r="D20" s="225"/>
      <c r="E20" s="225"/>
      <c r="F20" s="225"/>
      <c r="G20" s="225"/>
    </row>
    <row r="21" spans="1:7" ht="20.100000000000001" customHeight="1" x14ac:dyDescent="0.25">
      <c r="A21" s="64"/>
      <c r="B21" s="65" t="s">
        <v>79</v>
      </c>
      <c r="C21" s="225"/>
      <c r="D21" s="225"/>
      <c r="E21" s="225"/>
      <c r="F21" s="225"/>
      <c r="G21" s="225"/>
    </row>
    <row r="22" spans="1:7" ht="20.100000000000001" customHeight="1" x14ac:dyDescent="0.25">
      <c r="A22" s="64"/>
      <c r="B22" s="65" t="s">
        <v>82</v>
      </c>
      <c r="C22" s="225">
        <v>209642957.16999999</v>
      </c>
      <c r="D22" s="225">
        <v>305950434.37</v>
      </c>
      <c r="E22" s="225">
        <v>67815192.769999996</v>
      </c>
      <c r="F22" s="225">
        <v>447778198.76999998</v>
      </c>
      <c r="G22" s="225">
        <v>238135241.59999999</v>
      </c>
    </row>
    <row r="23" spans="1:7" ht="20.100000000000001" customHeight="1" x14ac:dyDescent="0.25">
      <c r="A23" s="64"/>
      <c r="B23" s="65" t="s">
        <v>85</v>
      </c>
      <c r="C23" s="224">
        <v>5433834.0899999999</v>
      </c>
      <c r="D23" s="227">
        <v>50620</v>
      </c>
      <c r="E23" s="227">
        <v>116755.06</v>
      </c>
      <c r="F23" s="225">
        <v>5367699.03</v>
      </c>
      <c r="G23" s="225">
        <v>-66135.05999999959</v>
      </c>
    </row>
    <row r="24" spans="1:7" ht="20.100000000000001" customHeight="1" x14ac:dyDescent="0.25">
      <c r="A24" s="64"/>
      <c r="B24" s="65" t="s">
        <v>86</v>
      </c>
      <c r="C24" s="224"/>
      <c r="D24" s="224"/>
      <c r="E24" s="224"/>
      <c r="F24" s="225">
        <v>0</v>
      </c>
      <c r="G24" s="225">
        <v>0</v>
      </c>
    </row>
    <row r="25" spans="1:7" ht="20.100000000000001" customHeight="1" x14ac:dyDescent="0.25">
      <c r="A25" s="64"/>
      <c r="B25" s="65" t="s">
        <v>88</v>
      </c>
      <c r="C25" s="224">
        <v>-4644467.83</v>
      </c>
      <c r="D25" s="227">
        <v>108763.59</v>
      </c>
      <c r="E25" s="227">
        <v>271423.86</v>
      </c>
      <c r="F25" s="225">
        <v>-4807128.1000000006</v>
      </c>
      <c r="G25" s="225">
        <v>-162660.27000000048</v>
      </c>
    </row>
    <row r="26" spans="1:7" ht="20.100000000000001" customHeight="1" x14ac:dyDescent="0.25">
      <c r="A26" s="64"/>
      <c r="B26" s="65" t="s">
        <v>89</v>
      </c>
      <c r="C26" s="224">
        <v>0</v>
      </c>
      <c r="D26" s="224"/>
      <c r="E26" s="224"/>
      <c r="F26" s="225">
        <f t="shared" ref="F26:F29" si="0">(C26+D26-E26)</f>
        <v>0</v>
      </c>
      <c r="G26" s="225">
        <f t="shared" ref="G26:G29" si="1">(F26-C26)</f>
        <v>0</v>
      </c>
    </row>
    <row r="27" spans="1:7" ht="20.100000000000001" customHeight="1" x14ac:dyDescent="0.25">
      <c r="A27" s="64"/>
      <c r="B27" s="65" t="s">
        <v>91</v>
      </c>
      <c r="C27" s="224"/>
      <c r="D27" s="224"/>
      <c r="E27" s="224"/>
      <c r="F27" s="225">
        <f t="shared" si="0"/>
        <v>0</v>
      </c>
      <c r="G27" s="225">
        <f t="shared" si="1"/>
        <v>0</v>
      </c>
    </row>
    <row r="28" spans="1:7" ht="20.100000000000001" customHeight="1" x14ac:dyDescent="0.25">
      <c r="A28" s="64"/>
      <c r="B28" s="65" t="s">
        <v>93</v>
      </c>
      <c r="C28" s="224"/>
      <c r="D28" s="224"/>
      <c r="E28" s="224"/>
      <c r="F28" s="225">
        <f t="shared" si="0"/>
        <v>0</v>
      </c>
      <c r="G28" s="225">
        <f t="shared" si="1"/>
        <v>0</v>
      </c>
    </row>
    <row r="29" spans="1:7" ht="20.100000000000001" customHeight="1" thickBot="1" x14ac:dyDescent="0.3">
      <c r="A29" s="66"/>
      <c r="B29" s="67"/>
      <c r="C29" s="228"/>
      <c r="D29" s="228"/>
      <c r="E29" s="228"/>
      <c r="F29" s="228">
        <f t="shared" si="0"/>
        <v>0</v>
      </c>
      <c r="G29" s="228">
        <f t="shared" si="1"/>
        <v>0</v>
      </c>
    </row>
    <row r="30" spans="1:7" x14ac:dyDescent="0.25">
      <c r="C30" s="229"/>
      <c r="D30" s="229"/>
      <c r="E30" s="229"/>
      <c r="F30" s="229"/>
      <c r="G30" s="229"/>
    </row>
    <row r="35" spans="2:3" x14ac:dyDescent="0.2">
      <c r="B35" s="823" t="s">
        <v>1964</v>
      </c>
      <c r="C35" s="824" t="s">
        <v>1960</v>
      </c>
    </row>
    <row r="36" spans="2:3" x14ac:dyDescent="0.2">
      <c r="B36" s="823" t="s">
        <v>1961</v>
      </c>
      <c r="C36" s="824" t="s">
        <v>1962</v>
      </c>
    </row>
    <row r="37" spans="2:3" x14ac:dyDescent="0.2">
      <c r="B37" s="826"/>
      <c r="C37" s="825"/>
    </row>
    <row r="38" spans="2:3" x14ac:dyDescent="0.2">
      <c r="B38" s="821" t="s">
        <v>1963</v>
      </c>
      <c r="C38" s="825"/>
    </row>
    <row r="39" spans="2:3" x14ac:dyDescent="0.2">
      <c r="B39" s="822" t="s">
        <v>1965</v>
      </c>
      <c r="C39" s="825"/>
    </row>
  </sheetData>
  <mergeCells count="6">
    <mergeCell ref="A6:B6"/>
    <mergeCell ref="A1:G1"/>
    <mergeCell ref="A3:G3"/>
    <mergeCell ref="A2:G2"/>
    <mergeCell ref="A4:G4"/>
    <mergeCell ref="A5:G5"/>
  </mergeCells>
  <pageMargins left="0.23622047244094491" right="0.15748031496062992" top="0.74803149606299213" bottom="0.74803149606299213" header="0.31496062992125984" footer="0.31496062992125984"/>
  <pageSetup scale="7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G51"/>
  <sheetViews>
    <sheetView topLeftCell="A13" workbookViewId="0">
      <selection activeCell="F39" sqref="F39"/>
    </sheetView>
  </sheetViews>
  <sheetFormatPr baseColWidth="10" defaultRowHeight="14.25" x14ac:dyDescent="0.2"/>
  <cols>
    <col min="1" max="1" width="5.28515625" style="8" customWidth="1"/>
    <col min="2" max="2" width="39.28515625" style="8" customWidth="1"/>
    <col min="3" max="3" width="17" style="8" customWidth="1"/>
    <col min="4" max="4" width="16.85546875" style="8" customWidth="1"/>
    <col min="5" max="5" width="11.42578125" style="8" hidden="1" customWidth="1"/>
    <col min="6" max="6" width="17" style="8" customWidth="1"/>
    <col min="7" max="7" width="17.140625" style="8" customWidth="1"/>
    <col min="8" max="16384" width="11.42578125" style="8"/>
  </cols>
  <sheetData>
    <row r="1" spans="1:7" s="54" customFormat="1" ht="15" x14ac:dyDescent="0.25">
      <c r="A1" s="945" t="s">
        <v>167</v>
      </c>
      <c r="B1" s="945"/>
      <c r="C1" s="945"/>
      <c r="D1" s="945"/>
      <c r="E1" s="945"/>
      <c r="F1" s="945"/>
      <c r="G1" s="945"/>
    </row>
    <row r="2" spans="1:7" s="55" customFormat="1" ht="15.75" x14ac:dyDescent="0.25">
      <c r="A2" s="945" t="s">
        <v>132</v>
      </c>
      <c r="B2" s="945"/>
      <c r="C2" s="945"/>
      <c r="D2" s="945"/>
      <c r="E2" s="945"/>
      <c r="F2" s="945"/>
      <c r="G2" s="945"/>
    </row>
    <row r="3" spans="1:7" s="55" customFormat="1" ht="15.75" x14ac:dyDescent="0.25">
      <c r="A3" s="945" t="s">
        <v>555</v>
      </c>
      <c r="B3" s="945"/>
      <c r="C3" s="945"/>
      <c r="D3" s="945"/>
      <c r="E3" s="945"/>
      <c r="F3" s="945"/>
      <c r="G3" s="945"/>
    </row>
    <row r="4" spans="1:7" s="55" customFormat="1" ht="15.75" x14ac:dyDescent="0.25">
      <c r="A4" s="945" t="s">
        <v>1450</v>
      </c>
      <c r="B4" s="945"/>
      <c r="C4" s="945"/>
      <c r="D4" s="945"/>
      <c r="E4" s="945"/>
      <c r="F4" s="945"/>
      <c r="G4" s="945"/>
    </row>
    <row r="5" spans="1:7" s="56" customFormat="1" ht="15.75" thickBot="1" x14ac:dyDescent="0.3">
      <c r="A5" s="946" t="s">
        <v>122</v>
      </c>
      <c r="B5" s="946"/>
      <c r="C5" s="946"/>
      <c r="D5" s="946"/>
      <c r="E5" s="946"/>
      <c r="F5" s="946"/>
      <c r="G5" s="946"/>
    </row>
    <row r="6" spans="1:7" s="70" customFormat="1" ht="37.5" customHeight="1" thickBot="1" x14ac:dyDescent="0.25">
      <c r="A6" s="955" t="s">
        <v>133</v>
      </c>
      <c r="B6" s="956"/>
      <c r="C6" s="68" t="s">
        <v>134</v>
      </c>
      <c r="D6" s="955" t="s">
        <v>135</v>
      </c>
      <c r="E6" s="957"/>
      <c r="F6" s="69" t="s">
        <v>136</v>
      </c>
      <c r="G6" s="68" t="s">
        <v>137</v>
      </c>
    </row>
    <row r="7" spans="1:7" ht="37.5" customHeight="1" x14ac:dyDescent="0.2">
      <c r="A7" s="962"/>
      <c r="B7" s="963"/>
      <c r="C7" s="14"/>
      <c r="D7" s="14"/>
      <c r="E7" s="14"/>
      <c r="F7" s="15"/>
      <c r="G7" s="14"/>
    </row>
    <row r="8" spans="1:7" x14ac:dyDescent="0.2">
      <c r="A8" s="964" t="s">
        <v>138</v>
      </c>
      <c r="B8" s="965"/>
      <c r="C8" s="4"/>
      <c r="D8" s="4"/>
      <c r="E8" s="964"/>
      <c r="F8" s="965"/>
      <c r="G8" s="4"/>
    </row>
    <row r="9" spans="1:7" ht="15" x14ac:dyDescent="0.2">
      <c r="A9" s="953" t="s">
        <v>139</v>
      </c>
      <c r="B9" s="954"/>
      <c r="C9" s="10"/>
      <c r="D9" s="10"/>
      <c r="E9" s="947"/>
      <c r="F9" s="948"/>
      <c r="G9" s="10"/>
    </row>
    <row r="10" spans="1:7" ht="15" x14ac:dyDescent="0.2">
      <c r="A10" s="947" t="s">
        <v>140</v>
      </c>
      <c r="B10" s="948"/>
      <c r="C10" s="10"/>
      <c r="D10" s="10"/>
      <c r="E10" s="947"/>
      <c r="F10" s="948"/>
      <c r="G10" s="10"/>
    </row>
    <row r="11" spans="1:7" ht="15" x14ac:dyDescent="0.2">
      <c r="A11" s="6"/>
      <c r="B11" s="13" t="s">
        <v>141</v>
      </c>
      <c r="C11" s="10"/>
      <c r="D11" s="10"/>
      <c r="E11" s="947"/>
      <c r="F11" s="948"/>
      <c r="G11" s="10"/>
    </row>
    <row r="12" spans="1:7" x14ac:dyDescent="0.2">
      <c r="A12" s="5"/>
      <c r="B12" s="13" t="s">
        <v>142</v>
      </c>
      <c r="C12" s="2"/>
      <c r="D12" s="2"/>
      <c r="E12" s="949"/>
      <c r="F12" s="950"/>
      <c r="G12" s="2"/>
    </row>
    <row r="13" spans="1:7" x14ac:dyDescent="0.2">
      <c r="A13" s="5"/>
      <c r="B13" s="13" t="s">
        <v>143</v>
      </c>
      <c r="C13" s="2"/>
      <c r="D13" s="2"/>
      <c r="E13" s="949"/>
      <c r="F13" s="950"/>
      <c r="G13" s="2"/>
    </row>
    <row r="14" spans="1:7" x14ac:dyDescent="0.2">
      <c r="A14" s="5"/>
      <c r="B14" s="2"/>
      <c r="C14" s="2"/>
      <c r="D14" s="2"/>
      <c r="E14" s="949"/>
      <c r="F14" s="950"/>
      <c r="G14" s="2"/>
    </row>
    <row r="15" spans="1:7" ht="15" x14ac:dyDescent="0.2">
      <c r="A15" s="947" t="s">
        <v>144</v>
      </c>
      <c r="B15" s="948"/>
      <c r="C15" s="10"/>
      <c r="D15" s="10"/>
      <c r="E15" s="947"/>
      <c r="F15" s="948"/>
      <c r="G15" s="10"/>
    </row>
    <row r="16" spans="1:7" x14ac:dyDescent="0.2">
      <c r="A16" s="5"/>
      <c r="B16" s="13" t="s">
        <v>145</v>
      </c>
      <c r="C16" s="2"/>
      <c r="D16" s="2"/>
      <c r="E16" s="949"/>
      <c r="F16" s="950"/>
      <c r="G16" s="2"/>
    </row>
    <row r="17" spans="1:7" ht="15" x14ac:dyDescent="0.2">
      <c r="A17" s="6"/>
      <c r="B17" s="13" t="s">
        <v>146</v>
      </c>
      <c r="C17" s="2"/>
      <c r="D17" s="2"/>
      <c r="E17" s="949"/>
      <c r="F17" s="950"/>
      <c r="G17" s="2"/>
    </row>
    <row r="18" spans="1:7" ht="15" x14ac:dyDescent="0.2">
      <c r="A18" s="6"/>
      <c r="B18" s="13" t="s">
        <v>142</v>
      </c>
      <c r="C18" s="10"/>
      <c r="D18" s="10"/>
      <c r="E18" s="947"/>
      <c r="F18" s="948"/>
      <c r="G18" s="10"/>
    </row>
    <row r="19" spans="1:7" x14ac:dyDescent="0.2">
      <c r="A19" s="5"/>
      <c r="B19" s="13" t="s">
        <v>143</v>
      </c>
      <c r="C19" s="2"/>
      <c r="D19" s="2"/>
      <c r="E19" s="949"/>
      <c r="F19" s="950"/>
      <c r="G19" s="2"/>
    </row>
    <row r="20" spans="1:7" ht="15" x14ac:dyDescent="0.2">
      <c r="A20" s="6"/>
      <c r="B20" s="10"/>
      <c r="C20" s="10"/>
      <c r="D20" s="10"/>
      <c r="E20" s="947"/>
      <c r="F20" s="948"/>
      <c r="G20" s="10"/>
    </row>
    <row r="21" spans="1:7" x14ac:dyDescent="0.2">
      <c r="A21" s="7"/>
      <c r="B21" s="3" t="s">
        <v>147</v>
      </c>
      <c r="C21" s="3"/>
      <c r="D21" s="3"/>
      <c r="E21" s="951"/>
      <c r="F21" s="952"/>
      <c r="G21" s="3"/>
    </row>
    <row r="22" spans="1:7" x14ac:dyDescent="0.2">
      <c r="A22" s="16"/>
      <c r="B22" s="17"/>
      <c r="C22" s="17"/>
      <c r="D22" s="17"/>
      <c r="E22" s="16"/>
      <c r="F22" s="17"/>
      <c r="G22" s="17"/>
    </row>
    <row r="23" spans="1:7" ht="15" x14ac:dyDescent="0.2">
      <c r="A23" s="953" t="s">
        <v>148</v>
      </c>
      <c r="B23" s="954"/>
      <c r="C23" s="10"/>
      <c r="D23" s="10"/>
      <c r="E23" s="947"/>
      <c r="F23" s="948"/>
      <c r="G23" s="10"/>
    </row>
    <row r="24" spans="1:7" ht="15" x14ac:dyDescent="0.2">
      <c r="A24" s="947" t="s">
        <v>140</v>
      </c>
      <c r="B24" s="948"/>
      <c r="C24" s="10"/>
      <c r="D24" s="10"/>
      <c r="E24" s="947"/>
      <c r="F24" s="948"/>
      <c r="G24" s="10"/>
    </row>
    <row r="25" spans="1:7" ht="15" x14ac:dyDescent="0.2">
      <c r="A25" s="6"/>
      <c r="B25" s="13" t="s">
        <v>141</v>
      </c>
      <c r="C25" s="10"/>
      <c r="D25" s="10"/>
      <c r="E25" s="947"/>
      <c r="F25" s="948"/>
      <c r="G25" s="10"/>
    </row>
    <row r="26" spans="1:7" x14ac:dyDescent="0.2">
      <c r="A26" s="5"/>
      <c r="B26" s="13" t="s">
        <v>142</v>
      </c>
      <c r="C26" s="2"/>
      <c r="D26" s="2"/>
      <c r="E26" s="949"/>
      <c r="F26" s="950"/>
      <c r="G26" s="2"/>
    </row>
    <row r="27" spans="1:7" x14ac:dyDescent="0.2">
      <c r="A27" s="5"/>
      <c r="B27" s="13" t="s">
        <v>143</v>
      </c>
      <c r="C27" s="2"/>
      <c r="D27" s="2"/>
      <c r="E27" s="949"/>
      <c r="F27" s="950"/>
      <c r="G27" s="2"/>
    </row>
    <row r="28" spans="1:7" x14ac:dyDescent="0.2">
      <c r="A28" s="5"/>
      <c r="B28" s="2"/>
      <c r="C28" s="2"/>
      <c r="D28" s="2"/>
      <c r="E28" s="949"/>
      <c r="F28" s="950"/>
      <c r="G28" s="2"/>
    </row>
    <row r="29" spans="1:7" ht="15" x14ac:dyDescent="0.2">
      <c r="A29" s="947" t="s">
        <v>144</v>
      </c>
      <c r="B29" s="948"/>
      <c r="C29" s="10"/>
      <c r="D29" s="10"/>
      <c r="E29" s="947"/>
      <c r="F29" s="948"/>
      <c r="G29" s="10"/>
    </row>
    <row r="30" spans="1:7" x14ac:dyDescent="0.2">
      <c r="A30" s="5"/>
      <c r="B30" s="13" t="s">
        <v>145</v>
      </c>
      <c r="C30" s="2"/>
      <c r="D30" s="2"/>
      <c r="E30" s="949"/>
      <c r="F30" s="950"/>
      <c r="G30" s="2"/>
    </row>
    <row r="31" spans="1:7" ht="15" x14ac:dyDescent="0.2">
      <c r="A31" s="6"/>
      <c r="B31" s="13" t="s">
        <v>146</v>
      </c>
      <c r="C31" s="2"/>
      <c r="D31" s="2"/>
      <c r="E31" s="949"/>
      <c r="F31" s="950"/>
      <c r="G31" s="2"/>
    </row>
    <row r="32" spans="1:7" ht="15" x14ac:dyDescent="0.2">
      <c r="A32" s="6"/>
      <c r="B32" s="13" t="s">
        <v>142</v>
      </c>
      <c r="C32" s="10"/>
      <c r="D32" s="10"/>
      <c r="E32" s="947"/>
      <c r="F32" s="948"/>
      <c r="G32" s="10"/>
    </row>
    <row r="33" spans="1:7" x14ac:dyDescent="0.2">
      <c r="A33" s="5"/>
      <c r="B33" s="13" t="s">
        <v>143</v>
      </c>
      <c r="C33" s="2"/>
      <c r="D33" s="2"/>
      <c r="E33" s="949"/>
      <c r="F33" s="950"/>
      <c r="G33" s="2"/>
    </row>
    <row r="34" spans="1:7" ht="15" x14ac:dyDescent="0.2">
      <c r="A34" s="6"/>
      <c r="B34" s="10"/>
      <c r="C34" s="10"/>
      <c r="D34" s="10"/>
      <c r="E34" s="947"/>
      <c r="F34" s="948"/>
      <c r="G34" s="10"/>
    </row>
    <row r="35" spans="1:7" x14ac:dyDescent="0.2">
      <c r="A35" s="7"/>
      <c r="B35" s="3" t="s">
        <v>149</v>
      </c>
      <c r="C35" s="3"/>
      <c r="D35" s="3"/>
      <c r="E35" s="951"/>
      <c r="F35" s="952"/>
      <c r="G35" s="3"/>
    </row>
    <row r="36" spans="1:7" x14ac:dyDescent="0.2">
      <c r="A36" s="5"/>
      <c r="B36" s="2"/>
      <c r="C36" s="2"/>
      <c r="D36" s="2"/>
      <c r="E36" s="949"/>
      <c r="F36" s="950"/>
      <c r="G36" s="2"/>
    </row>
    <row r="37" spans="1:7" x14ac:dyDescent="0.2">
      <c r="A37" s="5"/>
      <c r="B37" s="13" t="s">
        <v>150</v>
      </c>
      <c r="C37" s="248"/>
      <c r="D37" s="248"/>
      <c r="E37" s="960">
        <v>120384430.25</v>
      </c>
      <c r="F37" s="961"/>
      <c r="G37" s="248">
        <v>1076099.02</v>
      </c>
    </row>
    <row r="38" spans="1:7" x14ac:dyDescent="0.2">
      <c r="A38" s="5"/>
      <c r="B38" s="2"/>
      <c r="C38" s="2"/>
      <c r="D38" s="2"/>
      <c r="E38" s="949"/>
      <c r="F38" s="950"/>
      <c r="G38" s="2"/>
    </row>
    <row r="39" spans="1:7" ht="15" x14ac:dyDescent="0.2">
      <c r="A39" s="6"/>
      <c r="B39" s="10" t="s">
        <v>151</v>
      </c>
      <c r="C39" s="249">
        <f t="shared" ref="C39" si="0">SUM(C37:C38)</f>
        <v>0</v>
      </c>
      <c r="D39" s="249">
        <f t="shared" ref="D39" si="1">SUM(D37:D38)</f>
        <v>0</v>
      </c>
      <c r="E39" s="249">
        <f t="shared" ref="E39" si="2">SUM(E37:E38)</f>
        <v>120384430.25</v>
      </c>
      <c r="F39" s="249">
        <f>SUM(E31:F38)</f>
        <v>120384430.25</v>
      </c>
      <c r="G39" s="249">
        <f t="shared" ref="G39" si="3">SUM(G37:G38)</f>
        <v>1076099.02</v>
      </c>
    </row>
    <row r="40" spans="1:7" ht="15" x14ac:dyDescent="0.2">
      <c r="A40" s="6"/>
      <c r="B40" s="11"/>
      <c r="C40" s="11"/>
      <c r="D40" s="11"/>
      <c r="E40" s="6"/>
      <c r="F40" s="11"/>
      <c r="G40" s="11"/>
    </row>
    <row r="41" spans="1:7" ht="5.25" customHeight="1" thickBot="1" x14ac:dyDescent="0.25">
      <c r="A41" s="958"/>
      <c r="B41" s="959"/>
      <c r="C41" s="12"/>
      <c r="D41" s="12"/>
      <c r="E41" s="958"/>
      <c r="F41" s="959"/>
      <c r="G41" s="12"/>
    </row>
    <row r="47" spans="1:7" x14ac:dyDescent="0.2">
      <c r="B47" s="823" t="s">
        <v>1964</v>
      </c>
      <c r="C47" s="824" t="s">
        <v>1960</v>
      </c>
    </row>
    <row r="48" spans="1:7" x14ac:dyDescent="0.2">
      <c r="B48" s="823" t="s">
        <v>1961</v>
      </c>
      <c r="C48" s="824" t="s">
        <v>1962</v>
      </c>
    </row>
    <row r="49" spans="2:3" x14ac:dyDescent="0.2">
      <c r="B49" s="826"/>
      <c r="C49" s="825"/>
    </row>
    <row r="50" spans="2:3" x14ac:dyDescent="0.2">
      <c r="B50" s="821" t="s">
        <v>1963</v>
      </c>
      <c r="C50" s="825"/>
    </row>
    <row r="51" spans="2:3" x14ac:dyDescent="0.2">
      <c r="B51" s="822" t="s">
        <v>1965</v>
      </c>
      <c r="C51" s="825"/>
    </row>
  </sheetData>
  <mergeCells count="47">
    <mergeCell ref="E30:F30"/>
    <mergeCell ref="E34:F34"/>
    <mergeCell ref="E35:F35"/>
    <mergeCell ref="E36:F36"/>
    <mergeCell ref="E31:F31"/>
    <mergeCell ref="E32:F32"/>
    <mergeCell ref="E33:F33"/>
    <mergeCell ref="A41:B41"/>
    <mergeCell ref="E41:F41"/>
    <mergeCell ref="E37:F37"/>
    <mergeCell ref="E38:F38"/>
    <mergeCell ref="A7:B7"/>
    <mergeCell ref="A15:B15"/>
    <mergeCell ref="E15:F15"/>
    <mergeCell ref="A10:B10"/>
    <mergeCell ref="E10:F10"/>
    <mergeCell ref="E11:F11"/>
    <mergeCell ref="E12:F12"/>
    <mergeCell ref="E13:F13"/>
    <mergeCell ref="E14:F14"/>
    <mergeCell ref="A8:B8"/>
    <mergeCell ref="E8:F8"/>
    <mergeCell ref="A9:B9"/>
    <mergeCell ref="E9:F9"/>
    <mergeCell ref="A6:B6"/>
    <mergeCell ref="D6:E6"/>
    <mergeCell ref="A1:G1"/>
    <mergeCell ref="A3:G3"/>
    <mergeCell ref="A2:G2"/>
    <mergeCell ref="A4:G4"/>
    <mergeCell ref="A5:G5"/>
    <mergeCell ref="E16:F16"/>
    <mergeCell ref="E17:F17"/>
    <mergeCell ref="E18:F18"/>
    <mergeCell ref="A23:B23"/>
    <mergeCell ref="E23:F23"/>
    <mergeCell ref="A29:B29"/>
    <mergeCell ref="A24:B24"/>
    <mergeCell ref="E24:F24"/>
    <mergeCell ref="E19:F19"/>
    <mergeCell ref="E20:F20"/>
    <mergeCell ref="E21:F21"/>
    <mergeCell ref="E25:F25"/>
    <mergeCell ref="E26:F26"/>
    <mergeCell ref="E27:F27"/>
    <mergeCell ref="E28:F28"/>
    <mergeCell ref="E29:F29"/>
  </mergeCells>
  <pageMargins left="0.23622047244094491" right="0.27559055118110237" top="0.74803149606299213" bottom="0.74803149606299213" header="0.31496062992125984" footer="0.31496062992125984"/>
  <pageSetup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16</vt:i4>
      </vt:variant>
    </vt:vector>
  </HeadingPairs>
  <TitlesOfParts>
    <vt:vector size="39" baseType="lpstr">
      <vt:lpstr>ETCA-I-01</vt:lpstr>
      <vt:lpstr>ETCA-I-01-A (EDO RESULTADOS)</vt:lpstr>
      <vt:lpstr>ETCA-I-01-B</vt:lpstr>
      <vt:lpstr>ETCA-I-02</vt:lpstr>
      <vt:lpstr>ETCA-I-03</vt:lpstr>
      <vt:lpstr>ETCA-I-04</vt:lpstr>
      <vt:lpstr>ETCA-I-05 Notas</vt:lpstr>
      <vt:lpstr>ETCA-I-06</vt:lpstr>
      <vt:lpstr>ETCA-I-07</vt:lpstr>
      <vt:lpstr>ETCA-II-08</vt:lpstr>
      <vt:lpstr>ETCA-II-08-A...CONCIL. INGRESOS</vt:lpstr>
      <vt:lpstr>ETCA-II-09</vt:lpstr>
      <vt:lpstr>ETCA-II-09-A.</vt:lpstr>
      <vt:lpstr>ETCA-II-09-B</vt:lpstr>
      <vt:lpstr>ETCA-II-09-C</vt:lpstr>
      <vt:lpstr>ETCA-II-09-D.CONCIL. EGRESOS</vt:lpstr>
      <vt:lpstr>ETCA-II-10</vt:lpstr>
      <vt:lpstr>ETCA-II-11</vt:lpstr>
      <vt:lpstr>ETCA-II-12</vt:lpstr>
      <vt:lpstr>ETCA-III-13</vt:lpstr>
      <vt:lpstr>ETCA-III-14</vt:lpstr>
      <vt:lpstr>ETCA-IV-16</vt:lpstr>
      <vt:lpstr>ETCA-IV-17</vt:lpstr>
      <vt:lpstr>'ETCA-I-01'!Área_de_impresión</vt:lpstr>
      <vt:lpstr>'ETCA-I-01-A (EDO RESULTADOS)'!Área_de_impresión</vt:lpstr>
      <vt:lpstr>'ETCA-I-01-B'!Área_de_impresión</vt:lpstr>
      <vt:lpstr>'ETCA-I-03'!Área_de_impresión</vt:lpstr>
      <vt:lpstr>'ETCA-I-04'!Área_de_impresión</vt:lpstr>
      <vt:lpstr>'ETCA-I-05 Notas'!Área_de_impresión</vt:lpstr>
      <vt:lpstr>'ETCA-II-09'!Área_de_impresión</vt:lpstr>
      <vt:lpstr>'ETCA-II-09-B'!Área_de_impresión</vt:lpstr>
      <vt:lpstr>'ETCA-II-09-C'!Área_de_impresión</vt:lpstr>
      <vt:lpstr>'ETCA-II-10'!Área_de_impresión</vt:lpstr>
      <vt:lpstr>'ETCA-II-11'!Área_de_impresión</vt:lpstr>
      <vt:lpstr>'ETCA-III-14'!Área_de_impresión</vt:lpstr>
      <vt:lpstr>'ETCA-IV-16'!Área_de_impresión</vt:lpstr>
      <vt:lpstr>'ETCA-I-01-A (EDO RESULTADOS)'!Títulos_a_imprimir</vt:lpstr>
      <vt:lpstr>'ETCA-I-03'!Títulos_a_imprimir</vt:lpstr>
      <vt:lpstr>'ETCA-III-13'!Títulos_a_imprimir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corujo</dc:creator>
  <cp:lastModifiedBy>CECOP7</cp:lastModifiedBy>
  <cp:lastPrinted>2015-10-29T16:14:33Z</cp:lastPrinted>
  <dcterms:created xsi:type="dcterms:W3CDTF">2014-03-28T01:13:38Z</dcterms:created>
  <dcterms:modified xsi:type="dcterms:W3CDTF">2015-10-29T16:14:41Z</dcterms:modified>
</cp:coreProperties>
</file>