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Hoyos\Desktop\"/>
    </mc:Choice>
  </mc:AlternateContent>
  <bookViews>
    <workbookView xWindow="0" yWindow="0" windowWidth="28800" windowHeight="11805"/>
  </bookViews>
  <sheets>
    <sheet name="ETCA-II-13" sheetId="1" r:id="rId1"/>
  </sheets>
  <externalReferences>
    <externalReference r:id="rId2"/>
    <externalReference r:id="rId3"/>
  </externalReferences>
  <definedNames>
    <definedName name="_xlnm.Print_Area" localSheetId="0">'ETCA-II-13'!$A$1:$I$260</definedName>
    <definedName name="_xlnm.Database" localSheetId="0">#REF!</definedName>
    <definedName name="_xlnm.Database">#REF!</definedName>
    <definedName name="ppto">[1]Hoja2!$B$3:$M$95</definedName>
    <definedName name="qw" localSheetId="0">#REF!</definedName>
    <definedName name="qw">#REF!</definedName>
    <definedName name="_xlnm.Print_Titles" localSheetId="0">'ETCA-II-13'!$7:$8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4" i="1" l="1"/>
  <c r="E253" i="1"/>
  <c r="H253" i="1" s="1"/>
  <c r="I252" i="1"/>
  <c r="H252" i="1"/>
  <c r="E252" i="1"/>
  <c r="E251" i="1"/>
  <c r="I251" i="1" s="1"/>
  <c r="E250" i="1"/>
  <c r="I249" i="1"/>
  <c r="E249" i="1"/>
  <c r="H249" i="1" s="1"/>
  <c r="I248" i="1"/>
  <c r="H248" i="1"/>
  <c r="E248" i="1"/>
  <c r="E247" i="1"/>
  <c r="I247" i="1" s="1"/>
  <c r="E246" i="1"/>
  <c r="I245" i="1"/>
  <c r="E245" i="1"/>
  <c r="H245" i="1" s="1"/>
  <c r="H244" i="1"/>
  <c r="E244" i="1"/>
  <c r="I244" i="1" s="1"/>
  <c r="E243" i="1"/>
  <c r="I243" i="1" s="1"/>
  <c r="E242" i="1"/>
  <c r="I241" i="1"/>
  <c r="E241" i="1"/>
  <c r="H241" i="1" s="1"/>
  <c r="E240" i="1"/>
  <c r="I240" i="1" s="1"/>
  <c r="E239" i="1"/>
  <c r="I239" i="1" s="1"/>
  <c r="E238" i="1"/>
  <c r="E237" i="1"/>
  <c r="H237" i="1" s="1"/>
  <c r="I236" i="1"/>
  <c r="H236" i="1"/>
  <c r="E236" i="1"/>
  <c r="E235" i="1"/>
  <c r="I235" i="1" s="1"/>
  <c r="E234" i="1"/>
  <c r="I233" i="1"/>
  <c r="E233" i="1"/>
  <c r="H233" i="1" s="1"/>
  <c r="I232" i="1"/>
  <c r="H232" i="1"/>
  <c r="E232" i="1"/>
  <c r="E231" i="1"/>
  <c r="I231" i="1" s="1"/>
  <c r="E230" i="1"/>
  <c r="I229" i="1"/>
  <c r="E229" i="1"/>
  <c r="H229" i="1" s="1"/>
  <c r="H228" i="1"/>
  <c r="E228" i="1"/>
  <c r="I228" i="1" s="1"/>
  <c r="E227" i="1"/>
  <c r="I227" i="1" s="1"/>
  <c r="E226" i="1"/>
  <c r="I225" i="1"/>
  <c r="E225" i="1"/>
  <c r="H225" i="1" s="1"/>
  <c r="E224" i="1"/>
  <c r="I224" i="1" s="1"/>
  <c r="E223" i="1"/>
  <c r="I223" i="1" s="1"/>
  <c r="E222" i="1"/>
  <c r="E221" i="1"/>
  <c r="H221" i="1" s="1"/>
  <c r="I220" i="1"/>
  <c r="E220" i="1"/>
  <c r="H220" i="1" s="1"/>
  <c r="E219" i="1"/>
  <c r="I219" i="1" s="1"/>
  <c r="E218" i="1"/>
  <c r="E217" i="1"/>
  <c r="H217" i="1" s="1"/>
  <c r="I216" i="1"/>
  <c r="H216" i="1"/>
  <c r="E216" i="1"/>
  <c r="E215" i="1"/>
  <c r="I215" i="1" s="1"/>
  <c r="E214" i="1"/>
  <c r="I213" i="1"/>
  <c r="E213" i="1"/>
  <c r="H213" i="1" s="1"/>
  <c r="H212" i="1"/>
  <c r="E212" i="1"/>
  <c r="I212" i="1" s="1"/>
  <c r="E211" i="1"/>
  <c r="I211" i="1" s="1"/>
  <c r="E210" i="1"/>
  <c r="I209" i="1"/>
  <c r="E209" i="1"/>
  <c r="H209" i="1" s="1"/>
  <c r="E208" i="1"/>
  <c r="I208" i="1" s="1"/>
  <c r="E207" i="1"/>
  <c r="I207" i="1" s="1"/>
  <c r="E206" i="1"/>
  <c r="E205" i="1"/>
  <c r="H205" i="1" s="1"/>
  <c r="I204" i="1"/>
  <c r="E204" i="1"/>
  <c r="H204" i="1" s="1"/>
  <c r="E203" i="1"/>
  <c r="I203" i="1" s="1"/>
  <c r="E202" i="1"/>
  <c r="E201" i="1"/>
  <c r="H201" i="1" s="1"/>
  <c r="I200" i="1"/>
  <c r="H200" i="1"/>
  <c r="E200" i="1"/>
  <c r="E199" i="1"/>
  <c r="I199" i="1" s="1"/>
  <c r="E198" i="1"/>
  <c r="I197" i="1"/>
  <c r="E197" i="1"/>
  <c r="H197" i="1" s="1"/>
  <c r="H196" i="1"/>
  <c r="E196" i="1"/>
  <c r="I196" i="1" s="1"/>
  <c r="E195" i="1"/>
  <c r="I195" i="1" s="1"/>
  <c r="E194" i="1"/>
  <c r="I193" i="1"/>
  <c r="E193" i="1"/>
  <c r="H193" i="1" s="1"/>
  <c r="E192" i="1"/>
  <c r="I192" i="1" s="1"/>
  <c r="E191" i="1"/>
  <c r="I191" i="1" s="1"/>
  <c r="E190" i="1"/>
  <c r="E189" i="1"/>
  <c r="H189" i="1" s="1"/>
  <c r="I188" i="1"/>
  <c r="E188" i="1"/>
  <c r="H188" i="1" s="1"/>
  <c r="E187" i="1"/>
  <c r="I187" i="1" s="1"/>
  <c r="E186" i="1"/>
  <c r="E185" i="1"/>
  <c r="H185" i="1" s="1"/>
  <c r="I184" i="1"/>
  <c r="H184" i="1"/>
  <c r="E184" i="1"/>
  <c r="E183" i="1"/>
  <c r="I183" i="1" s="1"/>
  <c r="E182" i="1"/>
  <c r="I181" i="1"/>
  <c r="E181" i="1"/>
  <c r="H181" i="1" s="1"/>
  <c r="H180" i="1"/>
  <c r="E180" i="1"/>
  <c r="I180" i="1" s="1"/>
  <c r="E179" i="1"/>
  <c r="I179" i="1" s="1"/>
  <c r="E178" i="1"/>
  <c r="I177" i="1"/>
  <c r="E177" i="1"/>
  <c r="H177" i="1" s="1"/>
  <c r="E176" i="1"/>
  <c r="I176" i="1" s="1"/>
  <c r="E175" i="1"/>
  <c r="I175" i="1" s="1"/>
  <c r="E174" i="1"/>
  <c r="E173" i="1"/>
  <c r="H173" i="1" s="1"/>
  <c r="I172" i="1"/>
  <c r="E172" i="1"/>
  <c r="H172" i="1" s="1"/>
  <c r="E171" i="1"/>
  <c r="I171" i="1" s="1"/>
  <c r="E170" i="1"/>
  <c r="E169" i="1"/>
  <c r="H169" i="1" s="1"/>
  <c r="I168" i="1"/>
  <c r="H168" i="1"/>
  <c r="E168" i="1"/>
  <c r="E167" i="1"/>
  <c r="I167" i="1" s="1"/>
  <c r="E166" i="1"/>
  <c r="I165" i="1"/>
  <c r="E165" i="1"/>
  <c r="H165" i="1" s="1"/>
  <c r="H164" i="1"/>
  <c r="E164" i="1"/>
  <c r="I164" i="1" s="1"/>
  <c r="E163" i="1"/>
  <c r="I163" i="1" s="1"/>
  <c r="E162" i="1"/>
  <c r="I161" i="1"/>
  <c r="H161" i="1"/>
  <c r="E161" i="1"/>
  <c r="H160" i="1"/>
  <c r="E160" i="1"/>
  <c r="I160" i="1" s="1"/>
  <c r="E159" i="1"/>
  <c r="I159" i="1" s="1"/>
  <c r="E158" i="1"/>
  <c r="I157" i="1"/>
  <c r="E157" i="1"/>
  <c r="H157" i="1" s="1"/>
  <c r="I156" i="1"/>
  <c r="H156" i="1"/>
  <c r="E156" i="1"/>
  <c r="E155" i="1"/>
  <c r="I155" i="1" s="1"/>
  <c r="E154" i="1"/>
  <c r="E153" i="1"/>
  <c r="H153" i="1" s="1"/>
  <c r="I152" i="1"/>
  <c r="H152" i="1"/>
  <c r="E152" i="1"/>
  <c r="E151" i="1"/>
  <c r="I151" i="1" s="1"/>
  <c r="E150" i="1"/>
  <c r="E149" i="1"/>
  <c r="H149" i="1" s="1"/>
  <c r="I148" i="1"/>
  <c r="H148" i="1"/>
  <c r="E148" i="1"/>
  <c r="E147" i="1"/>
  <c r="I147" i="1" s="1"/>
  <c r="E146" i="1"/>
  <c r="E145" i="1"/>
  <c r="H145" i="1" s="1"/>
  <c r="I144" i="1"/>
  <c r="H144" i="1"/>
  <c r="E144" i="1"/>
  <c r="E143" i="1"/>
  <c r="I143" i="1" s="1"/>
  <c r="E142" i="1"/>
  <c r="I141" i="1"/>
  <c r="E141" i="1"/>
  <c r="H141" i="1" s="1"/>
  <c r="I140" i="1"/>
  <c r="H140" i="1"/>
  <c r="E140" i="1"/>
  <c r="E139" i="1"/>
  <c r="I139" i="1" s="1"/>
  <c r="E138" i="1"/>
  <c r="I137" i="1"/>
  <c r="E137" i="1"/>
  <c r="H137" i="1" s="1"/>
  <c r="I136" i="1"/>
  <c r="H136" i="1"/>
  <c r="E136" i="1"/>
  <c r="E135" i="1"/>
  <c r="I135" i="1" s="1"/>
  <c r="E134" i="1"/>
  <c r="I133" i="1"/>
  <c r="E133" i="1"/>
  <c r="H133" i="1" s="1"/>
  <c r="I132" i="1"/>
  <c r="H132" i="1"/>
  <c r="E132" i="1"/>
  <c r="E131" i="1"/>
  <c r="I131" i="1" s="1"/>
  <c r="E130" i="1"/>
  <c r="I129" i="1"/>
  <c r="E129" i="1"/>
  <c r="H129" i="1" s="1"/>
  <c r="I128" i="1"/>
  <c r="H128" i="1"/>
  <c r="E128" i="1"/>
  <c r="E127" i="1"/>
  <c r="I127" i="1" s="1"/>
  <c r="E126" i="1"/>
  <c r="E125" i="1"/>
  <c r="H125" i="1" s="1"/>
  <c r="I124" i="1"/>
  <c r="H124" i="1"/>
  <c r="E124" i="1"/>
  <c r="E123" i="1"/>
  <c r="I123" i="1" s="1"/>
  <c r="E122" i="1"/>
  <c r="E121" i="1"/>
  <c r="H121" i="1" s="1"/>
  <c r="I120" i="1"/>
  <c r="H120" i="1"/>
  <c r="E120" i="1"/>
  <c r="E119" i="1"/>
  <c r="I119" i="1" s="1"/>
  <c r="E118" i="1"/>
  <c r="E117" i="1"/>
  <c r="H117" i="1" s="1"/>
  <c r="I116" i="1"/>
  <c r="H116" i="1"/>
  <c r="E116" i="1"/>
  <c r="E115" i="1"/>
  <c r="I115" i="1" s="1"/>
  <c r="E114" i="1"/>
  <c r="E113" i="1"/>
  <c r="H113" i="1" s="1"/>
  <c r="I112" i="1"/>
  <c r="H112" i="1"/>
  <c r="E112" i="1"/>
  <c r="E111" i="1"/>
  <c r="I111" i="1" s="1"/>
  <c r="E110" i="1"/>
  <c r="E109" i="1"/>
  <c r="H109" i="1" s="1"/>
  <c r="I108" i="1"/>
  <c r="H108" i="1"/>
  <c r="E108" i="1"/>
  <c r="E107" i="1"/>
  <c r="I107" i="1" s="1"/>
  <c r="E106" i="1"/>
  <c r="E105" i="1"/>
  <c r="H105" i="1" s="1"/>
  <c r="I104" i="1"/>
  <c r="H104" i="1"/>
  <c r="E104" i="1"/>
  <c r="E103" i="1"/>
  <c r="I103" i="1" s="1"/>
  <c r="E102" i="1"/>
  <c r="E101" i="1"/>
  <c r="H101" i="1" s="1"/>
  <c r="I100" i="1"/>
  <c r="H100" i="1"/>
  <c r="E100" i="1"/>
  <c r="E99" i="1"/>
  <c r="I99" i="1" s="1"/>
  <c r="E98" i="1"/>
  <c r="E97" i="1"/>
  <c r="H97" i="1" s="1"/>
  <c r="I96" i="1"/>
  <c r="H96" i="1"/>
  <c r="E96" i="1"/>
  <c r="E95" i="1"/>
  <c r="I95" i="1" s="1"/>
  <c r="E94" i="1"/>
  <c r="E93" i="1"/>
  <c r="H93" i="1" s="1"/>
  <c r="I92" i="1"/>
  <c r="H92" i="1"/>
  <c r="E92" i="1"/>
  <c r="E91" i="1"/>
  <c r="I91" i="1" s="1"/>
  <c r="E90" i="1"/>
  <c r="E89" i="1"/>
  <c r="H89" i="1" s="1"/>
  <c r="I88" i="1"/>
  <c r="H88" i="1"/>
  <c r="E88" i="1"/>
  <c r="E87" i="1"/>
  <c r="I87" i="1" s="1"/>
  <c r="E86" i="1"/>
  <c r="E85" i="1"/>
  <c r="H85" i="1" s="1"/>
  <c r="E84" i="1"/>
  <c r="I84" i="1" s="1"/>
  <c r="I83" i="1"/>
  <c r="E83" i="1"/>
  <c r="H83" i="1" s="1"/>
  <c r="I82" i="1"/>
  <c r="H82" i="1"/>
  <c r="E82" i="1"/>
  <c r="E81" i="1"/>
  <c r="I81" i="1" s="1"/>
  <c r="E80" i="1"/>
  <c r="I80" i="1" s="1"/>
  <c r="E79" i="1"/>
  <c r="I79" i="1" s="1"/>
  <c r="I78" i="1"/>
  <c r="E78" i="1"/>
  <c r="H78" i="1" s="1"/>
  <c r="H77" i="1"/>
  <c r="E77" i="1"/>
  <c r="I77" i="1" s="1"/>
  <c r="E76" i="1"/>
  <c r="I76" i="1" s="1"/>
  <c r="H75" i="1"/>
  <c r="E75" i="1"/>
  <c r="I75" i="1" s="1"/>
  <c r="E74" i="1"/>
  <c r="I74" i="1" s="1"/>
  <c r="H73" i="1"/>
  <c r="E73" i="1"/>
  <c r="I73" i="1" s="1"/>
  <c r="E72" i="1"/>
  <c r="I72" i="1" s="1"/>
  <c r="I71" i="1"/>
  <c r="H71" i="1"/>
  <c r="E71" i="1"/>
  <c r="H70" i="1"/>
  <c r="E70" i="1"/>
  <c r="I70" i="1" s="1"/>
  <c r="H69" i="1"/>
  <c r="E69" i="1"/>
  <c r="I69" i="1" s="1"/>
  <c r="E68" i="1"/>
  <c r="I68" i="1" s="1"/>
  <c r="I67" i="1"/>
  <c r="E67" i="1"/>
  <c r="H67" i="1" s="1"/>
  <c r="I66" i="1"/>
  <c r="H66" i="1"/>
  <c r="E66" i="1"/>
  <c r="E65" i="1"/>
  <c r="I65" i="1" s="1"/>
  <c r="E64" i="1"/>
  <c r="I64" i="1" s="1"/>
  <c r="E63" i="1"/>
  <c r="I63" i="1" s="1"/>
  <c r="I62" i="1"/>
  <c r="H62" i="1"/>
  <c r="E62" i="1"/>
  <c r="H61" i="1"/>
  <c r="E61" i="1"/>
  <c r="I61" i="1" s="1"/>
  <c r="E60" i="1"/>
  <c r="I60" i="1" s="1"/>
  <c r="H59" i="1"/>
  <c r="E59" i="1"/>
  <c r="I59" i="1" s="1"/>
  <c r="E58" i="1"/>
  <c r="I58" i="1" s="1"/>
  <c r="H57" i="1"/>
  <c r="E57" i="1"/>
  <c r="I57" i="1" s="1"/>
  <c r="E56" i="1"/>
  <c r="I56" i="1" s="1"/>
  <c r="I55" i="1"/>
  <c r="H55" i="1"/>
  <c r="E55" i="1"/>
  <c r="H54" i="1"/>
  <c r="E54" i="1"/>
  <c r="I54" i="1" s="1"/>
  <c r="H53" i="1"/>
  <c r="E53" i="1"/>
  <c r="I53" i="1" s="1"/>
  <c r="E52" i="1"/>
  <c r="I52" i="1" s="1"/>
  <c r="I51" i="1"/>
  <c r="E51" i="1"/>
  <c r="H51" i="1" s="1"/>
  <c r="I50" i="1"/>
  <c r="H50" i="1"/>
  <c r="E50" i="1"/>
  <c r="E49" i="1"/>
  <c r="I49" i="1" s="1"/>
  <c r="E48" i="1"/>
  <c r="I48" i="1" s="1"/>
  <c r="E47" i="1"/>
  <c r="I47" i="1" s="1"/>
  <c r="I46" i="1"/>
  <c r="E46" i="1"/>
  <c r="H46" i="1" s="1"/>
  <c r="H45" i="1"/>
  <c r="E45" i="1"/>
  <c r="I45" i="1" s="1"/>
  <c r="E44" i="1"/>
  <c r="I44" i="1" s="1"/>
  <c r="H43" i="1"/>
  <c r="E43" i="1"/>
  <c r="I43" i="1" s="1"/>
  <c r="E42" i="1"/>
  <c r="I42" i="1" s="1"/>
  <c r="H41" i="1"/>
  <c r="E41" i="1"/>
  <c r="I41" i="1" s="1"/>
  <c r="E40" i="1"/>
  <c r="I40" i="1" s="1"/>
  <c r="I39" i="1"/>
  <c r="H39" i="1"/>
  <c r="E39" i="1"/>
  <c r="H38" i="1"/>
  <c r="E38" i="1"/>
  <c r="I38" i="1" s="1"/>
  <c r="H37" i="1"/>
  <c r="E37" i="1"/>
  <c r="I37" i="1" s="1"/>
  <c r="E36" i="1"/>
  <c r="I36" i="1" s="1"/>
  <c r="I35" i="1"/>
  <c r="E35" i="1"/>
  <c r="H35" i="1" s="1"/>
  <c r="I34" i="1"/>
  <c r="H34" i="1"/>
  <c r="E34" i="1"/>
  <c r="E33" i="1"/>
  <c r="I33" i="1" s="1"/>
  <c r="E32" i="1"/>
  <c r="I32" i="1" s="1"/>
  <c r="E31" i="1"/>
  <c r="I31" i="1" s="1"/>
  <c r="I30" i="1"/>
  <c r="E30" i="1"/>
  <c r="H30" i="1" s="1"/>
  <c r="H29" i="1"/>
  <c r="E29" i="1"/>
  <c r="I29" i="1" s="1"/>
  <c r="E28" i="1"/>
  <c r="I28" i="1" s="1"/>
  <c r="H27" i="1"/>
  <c r="E27" i="1"/>
  <c r="I27" i="1" s="1"/>
  <c r="E26" i="1"/>
  <c r="I26" i="1" s="1"/>
  <c r="H25" i="1"/>
  <c r="E25" i="1"/>
  <c r="I25" i="1" s="1"/>
  <c r="E24" i="1"/>
  <c r="I24" i="1" s="1"/>
  <c r="I23" i="1"/>
  <c r="H23" i="1"/>
  <c r="E23" i="1"/>
  <c r="H22" i="1"/>
  <c r="E22" i="1"/>
  <c r="I22" i="1" s="1"/>
  <c r="E21" i="1"/>
  <c r="I21" i="1" s="1"/>
  <c r="E20" i="1"/>
  <c r="I20" i="1" s="1"/>
  <c r="I19" i="1"/>
  <c r="E19" i="1"/>
  <c r="H19" i="1" s="1"/>
  <c r="I18" i="1"/>
  <c r="H18" i="1"/>
  <c r="E18" i="1"/>
  <c r="E17" i="1"/>
  <c r="I17" i="1" s="1"/>
  <c r="E16" i="1"/>
  <c r="I16" i="1" s="1"/>
  <c r="E15" i="1"/>
  <c r="I15" i="1" s="1"/>
  <c r="I14" i="1"/>
  <c r="E14" i="1"/>
  <c r="H14" i="1" s="1"/>
  <c r="H13" i="1"/>
  <c r="E13" i="1"/>
  <c r="I13" i="1" s="1"/>
  <c r="E12" i="1"/>
  <c r="I12" i="1" s="1"/>
  <c r="H11" i="1"/>
  <c r="E11" i="1"/>
  <c r="I11" i="1" s="1"/>
  <c r="E10" i="1"/>
  <c r="I10" i="1" s="1"/>
  <c r="A5" i="1"/>
  <c r="A4" i="1"/>
  <c r="H10" i="1" l="1"/>
  <c r="H15" i="1"/>
  <c r="H17" i="1"/>
  <c r="H26" i="1"/>
  <c r="H31" i="1"/>
  <c r="H33" i="1"/>
  <c r="H42" i="1"/>
  <c r="H47" i="1"/>
  <c r="H49" i="1"/>
  <c r="H58" i="1"/>
  <c r="H63" i="1"/>
  <c r="H65" i="1"/>
  <c r="H74" i="1"/>
  <c r="H79" i="1"/>
  <c r="H81" i="1"/>
  <c r="H87" i="1"/>
  <c r="H91" i="1"/>
  <c r="H95" i="1"/>
  <c r="H99" i="1"/>
  <c r="H103" i="1"/>
  <c r="H107" i="1"/>
  <c r="H111" i="1"/>
  <c r="H115" i="1"/>
  <c r="H119" i="1"/>
  <c r="H123" i="1"/>
  <c r="H127" i="1"/>
  <c r="H131" i="1"/>
  <c r="H135" i="1"/>
  <c r="H139" i="1"/>
  <c r="H143" i="1"/>
  <c r="H147" i="1"/>
  <c r="H151" i="1"/>
  <c r="H155" i="1"/>
  <c r="I173" i="1"/>
  <c r="H176" i="1"/>
  <c r="I189" i="1"/>
  <c r="H192" i="1"/>
  <c r="I205" i="1"/>
  <c r="H208" i="1"/>
  <c r="I221" i="1"/>
  <c r="H224" i="1"/>
  <c r="I237" i="1"/>
  <c r="H240" i="1"/>
  <c r="I253" i="1"/>
  <c r="H21" i="1"/>
  <c r="I85" i="1"/>
  <c r="I89" i="1"/>
  <c r="I93" i="1"/>
  <c r="I97" i="1"/>
  <c r="I101" i="1"/>
  <c r="I105" i="1"/>
  <c r="I109" i="1"/>
  <c r="I113" i="1"/>
  <c r="I117" i="1"/>
  <c r="I121" i="1"/>
  <c r="I125" i="1"/>
  <c r="I145" i="1"/>
  <c r="I149" i="1"/>
  <c r="I153" i="1"/>
  <c r="H159" i="1"/>
  <c r="I169" i="1"/>
  <c r="I185" i="1"/>
  <c r="I201" i="1"/>
  <c r="I217" i="1"/>
  <c r="H12" i="1"/>
  <c r="H16" i="1"/>
  <c r="H20" i="1"/>
  <c r="H24" i="1"/>
  <c r="H28" i="1"/>
  <c r="H32" i="1"/>
  <c r="H36" i="1"/>
  <c r="H40" i="1"/>
  <c r="H44" i="1"/>
  <c r="H48" i="1"/>
  <c r="H52" i="1"/>
  <c r="H56" i="1"/>
  <c r="H60" i="1"/>
  <c r="H64" i="1"/>
  <c r="H68" i="1"/>
  <c r="H72" i="1"/>
  <c r="H76" i="1"/>
  <c r="H80" i="1"/>
  <c r="H84" i="1"/>
  <c r="I86" i="1"/>
  <c r="H86" i="1"/>
  <c r="I90" i="1"/>
  <c r="H90" i="1"/>
  <c r="I94" i="1"/>
  <c r="H94" i="1"/>
  <c r="I98" i="1"/>
  <c r="H98" i="1"/>
  <c r="I102" i="1"/>
  <c r="H102" i="1"/>
  <c r="I106" i="1"/>
  <c r="H106" i="1"/>
  <c r="I110" i="1"/>
  <c r="H110" i="1"/>
  <c r="I114" i="1"/>
  <c r="H114" i="1"/>
  <c r="I118" i="1"/>
  <c r="H118" i="1"/>
  <c r="I122" i="1"/>
  <c r="H122" i="1"/>
  <c r="I126" i="1"/>
  <c r="H126" i="1"/>
  <c r="I130" i="1"/>
  <c r="H130" i="1"/>
  <c r="I134" i="1"/>
  <c r="H134" i="1"/>
  <c r="I138" i="1"/>
  <c r="H138" i="1"/>
  <c r="I142" i="1"/>
  <c r="H142" i="1"/>
  <c r="I146" i="1"/>
  <c r="H146" i="1"/>
  <c r="I150" i="1"/>
  <c r="H150" i="1"/>
  <c r="I154" i="1"/>
  <c r="H154" i="1"/>
  <c r="H163" i="1"/>
  <c r="H167" i="1"/>
  <c r="H171" i="1"/>
  <c r="H175" i="1"/>
  <c r="H179" i="1"/>
  <c r="H183" i="1"/>
  <c r="H187" i="1"/>
  <c r="H191" i="1"/>
  <c r="H195" i="1"/>
  <c r="H199" i="1"/>
  <c r="H203" i="1"/>
  <c r="H207" i="1"/>
  <c r="H211" i="1"/>
  <c r="H215" i="1"/>
  <c r="H219" i="1"/>
  <c r="H223" i="1"/>
  <c r="H227" i="1"/>
  <c r="H231" i="1"/>
  <c r="H235" i="1"/>
  <c r="H239" i="1"/>
  <c r="H243" i="1"/>
  <c r="H247" i="1"/>
  <c r="H251" i="1"/>
  <c r="I158" i="1"/>
  <c r="H158" i="1"/>
  <c r="I162" i="1"/>
  <c r="H162" i="1"/>
  <c r="I166" i="1"/>
  <c r="H166" i="1"/>
  <c r="I170" i="1"/>
  <c r="H170" i="1"/>
  <c r="I174" i="1"/>
  <c r="H174" i="1"/>
  <c r="I178" i="1"/>
  <c r="H178" i="1"/>
  <c r="I182" i="1"/>
  <c r="H182" i="1"/>
  <c r="I186" i="1"/>
  <c r="H186" i="1"/>
  <c r="I190" i="1"/>
  <c r="H190" i="1"/>
  <c r="I194" i="1"/>
  <c r="H194" i="1"/>
  <c r="I198" i="1"/>
  <c r="H198" i="1"/>
  <c r="I202" i="1"/>
  <c r="H202" i="1"/>
  <c r="I206" i="1"/>
  <c r="H206" i="1"/>
  <c r="I210" i="1"/>
  <c r="H210" i="1"/>
  <c r="I214" i="1"/>
  <c r="H214" i="1"/>
  <c r="I218" i="1"/>
  <c r="H218" i="1"/>
  <c r="I222" i="1"/>
  <c r="H222" i="1"/>
  <c r="I226" i="1"/>
  <c r="H226" i="1"/>
  <c r="I230" i="1"/>
  <c r="H230" i="1"/>
  <c r="I234" i="1"/>
  <c r="H234" i="1"/>
  <c r="I238" i="1"/>
  <c r="H238" i="1"/>
  <c r="I242" i="1"/>
  <c r="H242" i="1"/>
  <c r="I246" i="1"/>
  <c r="H246" i="1"/>
  <c r="I250" i="1"/>
  <c r="H250" i="1"/>
  <c r="I254" i="1"/>
  <c r="H254" i="1"/>
</calcChain>
</file>

<file path=xl/sharedStrings.xml><?xml version="1.0" encoding="utf-8"?>
<sst xmlns="http://schemas.openxmlformats.org/spreadsheetml/2006/main" count="262" uniqueCount="199">
  <si>
    <t>Sistema Estatal de Evaluación</t>
  </si>
  <si>
    <t>Estado Analítico del Ejercicio Presupuesto de Egresos</t>
  </si>
  <si>
    <t>Por Partida del Gasto</t>
  </si>
  <si>
    <t xml:space="preserve">                               (PESOS)</t>
  </si>
  <si>
    <t>Ejercicio del Presupuesto por
Partida  /  Descripción</t>
  </si>
  <si>
    <t>Egresos Aprobado   Anual</t>
  </si>
  <si>
    <t>Ampliaciones/ (Reducciones)</t>
  </si>
  <si>
    <t>Egresos Modificado   Anual</t>
  </si>
  <si>
    <t>Egresos Devengado Acumulado</t>
  </si>
  <si>
    <t>Egresos Pagado     Acumulado</t>
  </si>
  <si>
    <t>Subejercicio</t>
  </si>
  <si>
    <t>% Avance Anual</t>
  </si>
  <si>
    <t>(1)</t>
  </si>
  <si>
    <t>(2)</t>
  </si>
  <si>
    <t>(3=1+2)</t>
  </si>
  <si>
    <t>(4)</t>
  </si>
  <si>
    <t>(5)</t>
  </si>
  <si>
    <t>( 6 = 3 - 4 )</t>
  </si>
  <si>
    <t>(7= 4/3)</t>
  </si>
  <si>
    <t>Servicios personales</t>
  </si>
  <si>
    <t>Remuneraciones al personal de carácter permanente</t>
  </si>
  <si>
    <t>Sueldo base al personal permanente</t>
  </si>
  <si>
    <t>Sueldos</t>
  </si>
  <si>
    <t>Riesgo laboral</t>
  </si>
  <si>
    <t>Ayuda para habitación</t>
  </si>
  <si>
    <t>Prima por riesgo laboral</t>
  </si>
  <si>
    <t>Ayuda para energía eléctrica</t>
  </si>
  <si>
    <t>Remuneraciones al personal de carácter transitorio</t>
  </si>
  <si>
    <t>Honorarios asimilables a salarios</t>
  </si>
  <si>
    <t>Honorarios</t>
  </si>
  <si>
    <t>Remuneraciones adicionales y especiales</t>
  </si>
  <si>
    <t>Primas por años de servicios efectivos prestados</t>
  </si>
  <si>
    <t>Primas y acreditaciones por años de servicio efectivos prestados al personal</t>
  </si>
  <si>
    <t>Primas de vacaciones, dominical y gratificación de fin de año</t>
  </si>
  <si>
    <t>Prima vacacional</t>
  </si>
  <si>
    <t>Gratificación por fin de año</t>
  </si>
  <si>
    <t>Compensación por ajuste de calendario</t>
  </si>
  <si>
    <t>Compensación por bono navideño</t>
  </si>
  <si>
    <t>Compensaciones</t>
  </si>
  <si>
    <t>Compensaciones adicionales por servicios especiales</t>
  </si>
  <si>
    <t>Seguridad Social</t>
  </si>
  <si>
    <t>Aportaciones de seguridad social</t>
  </si>
  <si>
    <t>Cuotas por servicio médico del ISSSTESON</t>
  </si>
  <si>
    <t>Cuotas por seguro de vida al ISSSTESON</t>
  </si>
  <si>
    <t>Cuotas por seguro de retiro al ISSSTESON</t>
  </si>
  <si>
    <t>Asignación para préstamos a corto plazo</t>
  </si>
  <si>
    <t>Asignación para préstamos prendarios</t>
  </si>
  <si>
    <t>Otras prestaciones de seguridad social</t>
  </si>
  <si>
    <t>Cuotas para infraestructura, equipamiento y mantenimiento hospitalario</t>
  </si>
  <si>
    <t>Aportaciones al sistema para el retiro</t>
  </si>
  <si>
    <t>Otras prestaciones sociales y económicas</t>
  </si>
  <si>
    <t>Prestaciones contractuales</t>
  </si>
  <si>
    <t>Prestaciones establecidas por condiciones generales de trabajo</t>
  </si>
  <si>
    <t>Ayuda para guardería a madres trabajadoras</t>
  </si>
  <si>
    <t>Otras prestaciones</t>
  </si>
  <si>
    <t>Materiales y suministros</t>
  </si>
  <si>
    <t>Materiales de administración</t>
  </si>
  <si>
    <t>Materiales, útiles y equipos menores de oficina</t>
  </si>
  <si>
    <t>Materiales y útiles de impresión y reproducción</t>
  </si>
  <si>
    <t>Materiales, útiles y equipos menores de tecnologías de la información</t>
  </si>
  <si>
    <t>Materiales y útiles para el procesamiento de equipos y bienes informáticos</t>
  </si>
  <si>
    <t>Material impreso e información digital</t>
  </si>
  <si>
    <t>Material para información</t>
  </si>
  <si>
    <t>Material de limpieza</t>
  </si>
  <si>
    <t>Materiales y útiles de enseñanza</t>
  </si>
  <si>
    <t>Materiales educativos</t>
  </si>
  <si>
    <t>Alimentos y utensilios</t>
  </si>
  <si>
    <t>Productos alimenticios para personas</t>
  </si>
  <si>
    <t>Productos alimenticios para el personal de las instalaciones</t>
  </si>
  <si>
    <t>Productos alimenticios para personas derivado de la prestación de servicios</t>
  </si>
  <si>
    <t>Adquisición de agua potable</t>
  </si>
  <si>
    <t>Productos alimenticios para animales</t>
  </si>
  <si>
    <t>Alimentación de animales</t>
  </si>
  <si>
    <t>Utensilios para servicios de alimentación</t>
  </si>
  <si>
    <t>Materias primas y materiales de producción</t>
  </si>
  <si>
    <t>Productos alimenticios, agropecuarios y forestales adquiridos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</si>
  <si>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</si>
  <si>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</si>
  <si>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</si>
  <si>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</si>
  <si>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</si>
  <si>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</si>
  <si>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</si>
  <si>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</si>
  <si>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</si>
  <si>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</si>
  <si>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</si>
  <si>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</si>
  <si>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Fertilizantes, pesticidas y otros agroquímicos</t>
  </si>
  <si>
    <t>Medicinas y productos farmacéuticos</t>
  </si>
  <si>
    <t>Materiales, accesorios y suministros de laboratorio</t>
  </si>
  <si>
    <t>Fibras sintéticas, hules, plásticos y derivados</t>
  </si>
  <si>
    <t>Combustibles, lubricantes y aditivos</t>
  </si>
  <si>
    <t>Combustibles</t>
  </si>
  <si>
    <t>Lubricantes y aditivos</t>
  </si>
  <si>
    <t>Vestuarios, blancos, prendas de producción y artículos deportivos</t>
  </si>
  <si>
    <t>Vestuarios y uniformes</t>
  </si>
  <si>
    <t>Prendas de seguridad y protección personal</t>
  </si>
  <si>
    <t>Artículos deportivos</t>
  </si>
  <si>
    <t>Materiales y suministros para seguridad</t>
  </si>
  <si>
    <t>Prendas de protección para seguridad pública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</si>
  <si>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</si>
  <si>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</si>
  <si>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</si>
  <si>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</si>
  <si>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computo y tecnologías de la información</t>
  </si>
  <si>
    <t>Refacciones y accesorios menores de equipo e instrumental médico y de laboratorio</t>
  </si>
  <si>
    <t>Refacciones menores de equipo de transporte</t>
  </si>
  <si>
    <t>Refacciones y accesorios para maquinaría y otros equipos</t>
  </si>
  <si>
    <t>Refacciones y accesorios menores otros bienes inmuebles</t>
  </si>
  <si>
    <t>Servicios generales</t>
  </si>
  <si>
    <t>Servicios básicos</t>
  </si>
  <si>
    <t>Energía eléctrica</t>
  </si>
  <si>
    <t>Servicios e instalaciones para centros escolares</t>
  </si>
  <si>
    <t>Gas</t>
  </si>
  <si>
    <t>Agua</t>
  </si>
  <si>
    <t>Agua potable</t>
  </si>
  <si>
    <t>Telefonía tradicional</t>
  </si>
  <si>
    <t>Servicios de acceso a internet, redes y procesamiento de información</t>
  </si>
  <si>
    <t>Servicios postales y telegráficos</t>
  </si>
  <si>
    <t>Servicio postal</t>
  </si>
  <si>
    <t>Servicio de arrendamiento</t>
  </si>
  <si>
    <t>Arrendamiento de mobiliario, equipo de administración, educacional y recreativo</t>
  </si>
  <si>
    <t>Arrendamiento de muebles, maquinaría y equipo</t>
  </si>
  <si>
    <t>Arrendamiento maquinaria, otros equipos y herramientas</t>
  </si>
  <si>
    <t>Arrendamiento de activos intangibles</t>
  </si>
  <si>
    <t>Patentes, regalías y otros</t>
  </si>
  <si>
    <t>Otros arrendamientos</t>
  </si>
  <si>
    <t>Servicios profesionales, científicos, técnicos y otros servicios</t>
  </si>
  <si>
    <t>Servicios legales, de contabilidad, auditorias y relacionados</t>
  </si>
  <si>
    <t>Servicios de consultoría en tecnologías de la información</t>
  </si>
  <si>
    <t>Servicios de Informática</t>
  </si>
  <si>
    <t>Servicios de capacitación</t>
  </si>
  <si>
    <t>Servicios de investigación científica y desarrollo</t>
  </si>
  <si>
    <t>Servicios de apoyo administrativo, traducción, fotocopiado e impresión</t>
  </si>
  <si>
    <t>Impresiones y publicaciones oficiales</t>
  </si>
  <si>
    <t>Servicios de vigilancia</t>
  </si>
  <si>
    <t>Servicios Profesionales, científicos y técnicos integrales</t>
  </si>
  <si>
    <t>Servicios integrales</t>
  </si>
  <si>
    <t>Servicios financieros, bancarios y comerciales</t>
  </si>
  <si>
    <t>Servicios financieros y bancarios</t>
  </si>
  <si>
    <t>Seguros de bienes patrimoniales</t>
  </si>
  <si>
    <t>Fletes y maniobras</t>
  </si>
  <si>
    <t>Servicios mantenimiento y conservación e instalación</t>
  </si>
  <si>
    <t>Conservación y mantenimiento menor de inmuebles</t>
  </si>
  <si>
    <t>Mantenimiento y conservación de inmuebles</t>
  </si>
  <si>
    <t>Mantenimiento y conservación de áreas deportivas</t>
  </si>
  <si>
    <t>Instalación, reparación y mantenimiento de mobiliario y equipo de administración, educacional y recreativo</t>
  </si>
  <si>
    <t>Mantenimiento y conservación de mobiliario y equipo</t>
  </si>
  <si>
    <t>Mantenimiento y conservación de mobiliario y equipo para escuelas, laboratorios y talleres</t>
  </si>
  <si>
    <t>Instalación, reparación y mantenimiento de equipo de computo y tecnologías de información</t>
  </si>
  <si>
    <t>Instalaciones</t>
  </si>
  <si>
    <t>Reparación y mantenimiento de equipo de transporte</t>
  </si>
  <si>
    <t>Mantenimiento y conservación de equipo de transporte</t>
  </si>
  <si>
    <t>Instalación, reparación y mantenimiento de maquinaria, otros equipos y herramientas</t>
  </si>
  <si>
    <t>Mantenimiento y conservación de maquinaria y equipo</t>
  </si>
  <si>
    <t>Servicios de limpieza y manejo de desechos</t>
  </si>
  <si>
    <t>Servicios de comunicación social y publicidad</t>
  </si>
  <si>
    <t>Difusión por radio, televisión y otros medios de mensajes comerciales</t>
  </si>
  <si>
    <t>Servicios de traslado y viáticos</t>
  </si>
  <si>
    <t>Pasajes aéreos</t>
  </si>
  <si>
    <t>Pasajes terrestres</t>
  </si>
  <si>
    <t>Viáticos en el país</t>
  </si>
  <si>
    <t>Gastos de camino</t>
  </si>
  <si>
    <t>Viáticos en el extranjero</t>
  </si>
  <si>
    <t>Servicios integrales de traslado y viáticos</t>
  </si>
  <si>
    <t>Otros servicios de traslado y hospedaje</t>
  </si>
  <si>
    <t>Cuotas</t>
  </si>
  <si>
    <t>Gastos para operativos y trabajos de campo en áreas rurales</t>
  </si>
  <si>
    <t>Servicios oficiales</t>
  </si>
  <si>
    <t>Gastos de orden social y cultural</t>
  </si>
  <si>
    <t>Congresos y convenciones</t>
  </si>
  <si>
    <t>Gastos de representación</t>
  </si>
  <si>
    <t>Gastos de atención y promoción</t>
  </si>
  <si>
    <t>Otros servicios generales</t>
  </si>
  <si>
    <t>Impuestos y derechos</t>
  </si>
  <si>
    <t>Transferencias, asignaciones, subsidios y otras ayudas</t>
  </si>
  <si>
    <t>Ayudas sociales</t>
  </si>
  <si>
    <t>Ayudas sociales a personas</t>
  </si>
  <si>
    <t>Premios, Estímulos, Recompensa, Becas y Seguros a Deportistas</t>
  </si>
  <si>
    <t>Becas y otras ayudas para programas de capacitación</t>
  </si>
  <si>
    <t>Becas de educación media y superior</t>
  </si>
  <si>
    <t>Fomento deportivo</t>
  </si>
  <si>
    <t>Bienes muebles, inmuebles e intangibles</t>
  </si>
  <si>
    <t>Mobiliario y equipo de administración</t>
  </si>
  <si>
    <t>Muebles de oficina y estantería</t>
  </si>
  <si>
    <t>Mobiliario</t>
  </si>
  <si>
    <t>Bienes artísticos, culturales y científicos</t>
  </si>
  <si>
    <t>Equipo de cómputo y tecnologías de la información</t>
  </si>
  <si>
    <t>Otros mobiliarios y equipos de administración</t>
  </si>
  <si>
    <t>Otro mobiliario y equipo de administración</t>
  </si>
  <si>
    <t>Otro mobiliario y equipo para escuelas, laboratorios y talleres</t>
  </si>
  <si>
    <t>Mobiliario y equipo educacional y recreativo</t>
  </si>
  <si>
    <t>Cámaras fotográficas y de video</t>
  </si>
  <si>
    <t>Equipo instrumental, médico y de laboratorio</t>
  </si>
  <si>
    <t>Equipo médico y de laboratorio</t>
  </si>
  <si>
    <t>Activos intangibles</t>
  </si>
  <si>
    <t>Software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</si>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</sst>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3" fillId="0" borderId="0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0" xfId="0" applyFont="1"/>
    <xf numFmtId="49" fontId="8" fillId="0" borderId="8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justify" vertical="top" wrapText="1"/>
    </xf>
    <xf numFmtId="164" fontId="7" fillId="0" borderId="11" xfId="1" applyNumberFormat="1" applyFont="1" applyBorder="1" applyAlignment="1">
      <alignment horizontal="justify" vertical="center" wrapText="1"/>
    </xf>
    <xf numFmtId="164" fontId="7" fillId="0" borderId="0" xfId="1" applyNumberFormat="1" applyFont="1" applyBorder="1" applyAlignment="1">
      <alignment horizontal="justify" vertical="center" wrapText="1"/>
    </xf>
    <xf numFmtId="9" fontId="7" fillId="0" borderId="12" xfId="2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top" wrapText="1" indent="1"/>
    </xf>
    <xf numFmtId="0" fontId="9" fillId="0" borderId="0" xfId="0" applyFont="1"/>
    <xf numFmtId="0" fontId="7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164" fontId="9" fillId="0" borderId="0" xfId="1" applyNumberFormat="1" applyFont="1" applyBorder="1"/>
    <xf numFmtId="164" fontId="9" fillId="0" borderId="11" xfId="1" applyNumberFormat="1" applyFont="1" applyBorder="1" applyAlignment="1">
      <alignment horizontal="justify" vertical="center" wrapText="1"/>
    </xf>
    <xf numFmtId="164" fontId="9" fillId="0" borderId="11" xfId="1" applyNumberFormat="1" applyFont="1" applyBorder="1"/>
    <xf numFmtId="9" fontId="9" fillId="0" borderId="12" xfId="2" applyFont="1" applyBorder="1" applyAlignment="1">
      <alignment horizontal="right"/>
    </xf>
    <xf numFmtId="164" fontId="9" fillId="0" borderId="0" xfId="1" applyNumberFormat="1" applyFont="1" applyBorder="1" applyAlignment="1">
      <alignment horizontal="justify" vertical="center" wrapText="1"/>
    </xf>
    <xf numFmtId="9" fontId="9" fillId="0" borderId="12" xfId="2" applyFont="1" applyBorder="1" applyAlignment="1">
      <alignment horizontal="right" vertical="center" wrapText="1"/>
    </xf>
    <xf numFmtId="0" fontId="7" fillId="0" borderId="11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164" fontId="9" fillId="0" borderId="8" xfId="1" applyNumberFormat="1" applyFont="1" applyBorder="1"/>
    <xf numFmtId="9" fontId="9" fillId="0" borderId="9" xfId="2" applyFont="1" applyBorder="1" applyAlignment="1">
      <alignment horizontal="right"/>
    </xf>
    <xf numFmtId="0" fontId="9" fillId="0" borderId="13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164" fontId="7" fillId="0" borderId="14" xfId="1" applyNumberFormat="1" applyFont="1" applyBorder="1" applyAlignment="1">
      <alignment horizontal="justify" vertical="center" wrapText="1"/>
    </xf>
    <xf numFmtId="9" fontId="7" fillId="0" borderId="15" xfId="2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indent="1"/>
    </xf>
    <xf numFmtId="164" fontId="3" fillId="0" borderId="0" xfId="0" applyNumberFormat="1" applyFont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16" xfId="0" applyFont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/>
      </xdr:nvSpPr>
      <xdr:spPr>
        <a:xfrm>
          <a:off x="33432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229621</xdr:colOff>
      <xdr:row>0</xdr:row>
      <xdr:rowOff>42522</xdr:rowOff>
    </xdr:from>
    <xdr:ext cx="1226791" cy="25513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/>
      </xdr:nvSpPr>
      <xdr:spPr>
        <a:xfrm>
          <a:off x="7811521" y="42522"/>
          <a:ext cx="1226791" cy="25513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ETCA-II-13</a:t>
          </a:r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SpPr txBox="1"/>
      </xdr:nvSpPr>
      <xdr:spPr>
        <a:xfrm>
          <a:off x="33432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SpPr txBox="1"/>
      </xdr:nvSpPr>
      <xdr:spPr>
        <a:xfrm>
          <a:off x="67341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238125</xdr:colOff>
      <xdr:row>4</xdr:row>
      <xdr:rowOff>123825</xdr:rowOff>
    </xdr:from>
    <xdr:ext cx="2790824" cy="254557"/>
    <xdr:sp macro="" textlink="">
      <xdr:nvSpPr>
        <xdr:cNvPr id="6" name="9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124575" y="9429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SEGUNDO</a:t>
          </a:r>
        </a:p>
      </xdr:txBody>
    </xdr:sp>
    <xdr:clientData/>
  </xdr:oneCellAnchor>
  <xdr:twoCellAnchor>
    <xdr:from>
      <xdr:col>0</xdr:col>
      <xdr:colOff>95250</xdr:colOff>
      <xdr:row>254</xdr:row>
      <xdr:rowOff>171450</xdr:rowOff>
    </xdr:from>
    <xdr:to>
      <xdr:col>9</xdr:col>
      <xdr:colOff>0</xdr:colOff>
      <xdr:row>261</xdr:row>
      <xdr:rowOff>57152</xdr:rowOff>
    </xdr:to>
    <xdr:grpSp>
      <xdr:nvGrpSpPr>
        <xdr:cNvPr id="7" name="17 Grupo">
          <a:extLst>
            <a:ext uri="{FF2B5EF4-FFF2-40B4-BE49-F238E27FC236}">
              <a16:creationId xmlns:a16="http://schemas.microsoft.com/office/drawing/2014/main" id="{E8CFC38E-1472-40BB-AA59-6FB9FC3AABDA}"/>
            </a:ext>
          </a:extLst>
        </xdr:cNvPr>
        <xdr:cNvGrpSpPr/>
      </xdr:nvGrpSpPr>
      <xdr:grpSpPr>
        <a:xfrm>
          <a:off x="95250" y="56428481"/>
          <a:ext cx="10178143" cy="1373984"/>
          <a:chOff x="28575" y="13123267"/>
          <a:chExt cx="7946176" cy="1011833"/>
        </a:xfrm>
      </xdr:grpSpPr>
      <xdr:sp macro="" textlink="">
        <xdr:nvSpPr>
          <xdr:cNvPr id="8" name="CuadroTexto 5">
            <a:extLst>
              <a:ext uri="{FF2B5EF4-FFF2-40B4-BE49-F238E27FC236}">
                <a16:creationId xmlns:a16="http://schemas.microsoft.com/office/drawing/2014/main" id="{791A1213-BF4A-40CB-B525-3A9F4F9DE247}"/>
              </a:ext>
            </a:extLst>
          </xdr:cNvPr>
          <xdr:cNvSpPr txBox="1"/>
        </xdr:nvSpPr>
        <xdr:spPr>
          <a:xfrm>
            <a:off x="28575" y="13268325"/>
            <a:ext cx="2611438" cy="847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s-MX" sz="1000"/>
              <a:t>______________________________________</a:t>
            </a:r>
          </a:p>
          <a:p>
            <a:pPr algn="ctr"/>
            <a:r>
              <a:rPr lang="es-MX" sz="1000"/>
              <a:t>Elaboró</a:t>
            </a:r>
          </a:p>
          <a:p>
            <a:pPr algn="ctr"/>
            <a:r>
              <a:rPr lang="es-MX" sz="1000"/>
              <a:t>M.C.</a:t>
            </a:r>
            <a:r>
              <a:rPr lang="es-MX" sz="1000" baseline="0"/>
              <a:t> Mauro Orlando Montaño Fimbres</a:t>
            </a:r>
          </a:p>
          <a:p>
            <a:pPr algn="ctr"/>
            <a:r>
              <a:rPr lang="es-MX" sz="1000" baseline="0"/>
              <a:t>Jefe del Departamento de Planeación</a:t>
            </a:r>
            <a:endParaRPr lang="es-MX" sz="1000"/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812008D7-C4B1-4316-8FB0-97C59D4591F9}"/>
              </a:ext>
            </a:extLst>
          </xdr:cNvPr>
          <xdr:cNvSpPr txBox="1"/>
        </xdr:nvSpPr>
        <xdr:spPr>
          <a:xfrm>
            <a:off x="5393477" y="13123267"/>
            <a:ext cx="2581274" cy="8858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r>
              <a:rPr lang="es-MX" sz="1000"/>
              <a:t>______________________________________</a:t>
            </a:r>
          </a:p>
          <a:p>
            <a:pPr algn="ctr"/>
            <a:r>
              <a:rPr lang="es-MX" sz="1000"/>
              <a:t>Autorizó</a:t>
            </a:r>
          </a:p>
          <a:p>
            <a:pPr algn="ctr"/>
            <a:r>
              <a:rPr lang="es-MX" sz="1000"/>
              <a:t>C.P.</a:t>
            </a:r>
            <a:r>
              <a:rPr lang="es-MX" sz="1000" baseline="0"/>
              <a:t> Francisco Javier Figueroa Montaño</a:t>
            </a:r>
          </a:p>
          <a:p>
            <a:pPr algn="ctr"/>
            <a:r>
              <a:rPr lang="es-MX" sz="1000" baseline="0"/>
              <a:t>Rector</a:t>
            </a:r>
            <a:endParaRPr lang="es-MX" sz="1000"/>
          </a:p>
        </xdr:txBody>
      </xdr:sp>
      <xdr:sp macro="" textlink="">
        <xdr:nvSpPr>
          <xdr:cNvPr id="10" name="CuadroTexto 5">
            <a:extLst>
              <a:ext uri="{FF2B5EF4-FFF2-40B4-BE49-F238E27FC236}">
                <a16:creationId xmlns:a16="http://schemas.microsoft.com/office/drawing/2014/main" id="{3044FEEA-3708-432C-AF47-532CAC432016}"/>
              </a:ext>
            </a:extLst>
          </xdr:cNvPr>
          <xdr:cNvSpPr txBox="1"/>
        </xdr:nvSpPr>
        <xdr:spPr>
          <a:xfrm>
            <a:off x="2582863" y="13296900"/>
            <a:ext cx="3200400" cy="8382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1000"/>
              <a:t>______________________________________</a:t>
            </a:r>
          </a:p>
          <a:p>
            <a:pPr algn="ctr"/>
            <a:r>
              <a:rPr lang="es-MX" sz="1000"/>
              <a:t>Revisó</a:t>
            </a:r>
          </a:p>
          <a:p>
            <a:pPr algn="ctr"/>
            <a:r>
              <a:rPr lang="es-MX" sz="1000"/>
              <a:t>Mtra.</a:t>
            </a:r>
            <a:r>
              <a:rPr lang="es-MX" sz="1000" baseline="0"/>
              <a:t> Ana Judith Barceló Moreno</a:t>
            </a:r>
          </a:p>
          <a:p>
            <a:pPr algn="ctr"/>
            <a:r>
              <a:rPr lang="es-MX" sz="1000" baseline="0"/>
              <a:t>Jefe de la Unidad de Planeación</a:t>
            </a:r>
            <a:endParaRPr lang="es-MX" sz="10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merica%20Encinas\AppData\Roaming\Microsoft\Excel\PT%20Gastos%20x%20partida%20pp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onta&#241;o/Documents/Informes%20Trimestrales%202018/Segundo/Para%20enviar/formatos-etca-2018-informe_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Notas"/>
      <sheetName val="ETCA-I-12 (NOTAS)"/>
      <sheetName val="ETCA-II-01"/>
      <sheetName val="ETCA-II-02"/>
      <sheetName val="ETCA-II-03"/>
      <sheetName val="ETCA 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ETCA-II-13"/>
      <sheetName val="ETCA-II-14"/>
      <sheetName val="ETCA-II-15"/>
      <sheetName val="ETCA-II-16"/>
      <sheetName val="ETCA-II-17"/>
      <sheetName val="ETCA-III-01"/>
      <sheetName val="ETCA-III-03"/>
      <sheetName val="ETCA-III-04"/>
      <sheetName val="ETCA-III-05"/>
      <sheetName val="ETCA-IV-01"/>
      <sheetName val="ETCA-IV-02"/>
      <sheetName val="ETCA-IV-03"/>
      <sheetName val="ETCA-IV-04"/>
      <sheetName val="ETCA-IV-04 mod"/>
      <sheetName val="ANEXO"/>
    </sheetNames>
    <sheetDataSet>
      <sheetData sheetId="0"/>
      <sheetData sheetId="1">
        <row r="3">
          <cell r="A3" t="str">
            <v>Universidad de la sierra</v>
          </cell>
        </row>
      </sheetData>
      <sheetData sheetId="2"/>
      <sheetData sheetId="3">
        <row r="4">
          <cell r="A4" t="str">
            <v>Del 01 de enero al 30 de junio de 2018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1">
          <cell r="C11">
            <v>22595009.451516807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6"/>
  <sheetViews>
    <sheetView tabSelected="1" view="pageBreakPreview" topLeftCell="A27" zoomScale="112" zoomScaleNormal="112" zoomScaleSheetLayoutView="112" workbookViewId="0">
      <selection activeCell="D48" sqref="D48"/>
    </sheetView>
  </sheetViews>
  <sheetFormatPr baseColWidth="10" defaultColWidth="11.375" defaultRowHeight="16.5" x14ac:dyDescent="0.3"/>
  <cols>
    <col min="1" max="1" width="10.375" style="41" customWidth="1"/>
    <col min="2" max="2" width="39.75" style="1" customWidth="1"/>
    <col min="3" max="7" width="12.75" style="1" customWidth="1"/>
    <col min="8" max="8" width="11.75" style="1" customWidth="1"/>
    <col min="9" max="9" width="9.375" style="1" customWidth="1"/>
    <col min="10" max="16384" width="11.375" style="9"/>
  </cols>
  <sheetData>
    <row r="1" spans="1:9" s="1" customForma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s="2" customFormat="1" ht="15.75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</row>
    <row r="3" spans="1:9" s="2" customFormat="1" ht="15.75" x14ac:dyDescent="0.25">
      <c r="A3" s="48" t="s">
        <v>2</v>
      </c>
      <c r="B3" s="48"/>
      <c r="C3" s="48"/>
      <c r="D3" s="48"/>
      <c r="E3" s="48"/>
      <c r="F3" s="48"/>
      <c r="G3" s="48"/>
      <c r="H3" s="48"/>
      <c r="I3" s="48"/>
    </row>
    <row r="4" spans="1:9" s="2" customFormat="1" x14ac:dyDescent="0.25">
      <c r="A4" s="49" t="str">
        <f>'[2]ETCA-I-01'!A3:G3</f>
        <v>Universidad de la sierra</v>
      </c>
      <c r="B4" s="49"/>
      <c r="C4" s="49"/>
      <c r="D4" s="49"/>
      <c r="E4" s="49"/>
      <c r="F4" s="49"/>
      <c r="G4" s="49"/>
      <c r="H4" s="49"/>
      <c r="I4" s="49"/>
    </row>
    <row r="5" spans="1:9" s="2" customFormat="1" x14ac:dyDescent="0.25">
      <c r="A5" s="49" t="str">
        <f>'[2]ETCA-I-03'!A4:D4</f>
        <v>Del 01 de enero al 30 de junio de 2018</v>
      </c>
      <c r="B5" s="49"/>
      <c r="C5" s="49"/>
      <c r="D5" s="49"/>
      <c r="E5" s="49"/>
      <c r="F5" s="49"/>
      <c r="G5" s="49"/>
      <c r="H5" s="49"/>
      <c r="I5" s="49"/>
    </row>
    <row r="6" spans="1:9" s="5" customFormat="1" ht="17.25" thickBot="1" x14ac:dyDescent="0.3">
      <c r="A6" s="3"/>
      <c r="B6" s="3"/>
      <c r="C6" s="50" t="s">
        <v>3</v>
      </c>
      <c r="D6" s="50"/>
      <c r="E6" s="50"/>
      <c r="F6" s="3"/>
      <c r="G6" s="4"/>
      <c r="H6" s="51"/>
      <c r="I6" s="51"/>
    </row>
    <row r="7" spans="1:9" ht="38.25" customHeight="1" x14ac:dyDescent="0.3">
      <c r="A7" s="43" t="s">
        <v>4</v>
      </c>
      <c r="B7" s="44"/>
      <c r="C7" s="6" t="s">
        <v>5</v>
      </c>
      <c r="D7" s="6" t="s">
        <v>6</v>
      </c>
      <c r="E7" s="6" t="s">
        <v>7</v>
      </c>
      <c r="F7" s="7" t="s">
        <v>8</v>
      </c>
      <c r="G7" s="7" t="s">
        <v>9</v>
      </c>
      <c r="H7" s="6" t="s">
        <v>10</v>
      </c>
      <c r="I7" s="8" t="s">
        <v>11</v>
      </c>
    </row>
    <row r="8" spans="1:9" ht="18" customHeight="1" thickBot="1" x14ac:dyDescent="0.35">
      <c r="A8" s="45"/>
      <c r="B8" s="46"/>
      <c r="C8" s="10" t="s">
        <v>12</v>
      </c>
      <c r="D8" s="10" t="s">
        <v>13</v>
      </c>
      <c r="E8" s="10" t="s">
        <v>14</v>
      </c>
      <c r="F8" s="11" t="s">
        <v>15</v>
      </c>
      <c r="G8" s="11" t="s">
        <v>16</v>
      </c>
      <c r="H8" s="10" t="s">
        <v>17</v>
      </c>
      <c r="I8" s="12" t="s">
        <v>18</v>
      </c>
    </row>
    <row r="9" spans="1:9" ht="6" customHeight="1" x14ac:dyDescent="0.3">
      <c r="A9" s="13"/>
      <c r="B9" s="14"/>
      <c r="C9" s="15"/>
      <c r="D9" s="15"/>
      <c r="E9" s="15"/>
      <c r="F9" s="15"/>
      <c r="G9" s="15"/>
      <c r="H9" s="15"/>
      <c r="I9" s="16"/>
    </row>
    <row r="10" spans="1:9" ht="20.100000000000001" customHeight="1" x14ac:dyDescent="0.3">
      <c r="A10" s="17">
        <v>1000</v>
      </c>
      <c r="B10" s="18" t="s">
        <v>19</v>
      </c>
      <c r="C10" s="19">
        <v>33117207.409212884</v>
      </c>
      <c r="D10" s="19">
        <v>0</v>
      </c>
      <c r="E10" s="19">
        <f>+C10+D10</f>
        <v>33117207.409212884</v>
      </c>
      <c r="F10" s="19">
        <v>14942530.710000001</v>
      </c>
      <c r="G10" s="19">
        <v>14942530.710000001</v>
      </c>
      <c r="H10" s="20">
        <f>E10-F10</f>
        <v>18174676.699212883</v>
      </c>
      <c r="I10" s="21">
        <f>IF(E10=0,"",F10/E10)</f>
        <v>0.45120141095722749</v>
      </c>
    </row>
    <row r="11" spans="1:9" s="23" customFormat="1" ht="17.25" customHeight="1" x14ac:dyDescent="0.2">
      <c r="A11" s="22">
        <v>1100</v>
      </c>
      <c r="B11" s="18" t="s">
        <v>20</v>
      </c>
      <c r="C11" s="19">
        <v>22595009.451516807</v>
      </c>
      <c r="D11" s="19">
        <v>-700000</v>
      </c>
      <c r="E11" s="19">
        <f t="shared" ref="E11:E74" si="0">+C11+D11</f>
        <v>21895009.451516807</v>
      </c>
      <c r="F11" s="19">
        <v>10661612.66</v>
      </c>
      <c r="G11" s="19">
        <v>10661612.66</v>
      </c>
      <c r="H11" s="20">
        <f t="shared" ref="H11:H74" si="1">E11-F11</f>
        <v>11233396.791516807</v>
      </c>
      <c r="I11" s="21">
        <f t="shared" ref="I11:I74" si="2">IF(E11=0,"",F11/E11)</f>
        <v>0.48694259226553577</v>
      </c>
    </row>
    <row r="12" spans="1:9" s="23" customFormat="1" ht="17.25" customHeight="1" x14ac:dyDescent="0.2">
      <c r="A12" s="24">
        <v>113</v>
      </c>
      <c r="B12" s="18" t="s">
        <v>21</v>
      </c>
      <c r="C12" s="19">
        <v>22595009.451516807</v>
      </c>
      <c r="D12" s="19">
        <v>-700000</v>
      </c>
      <c r="E12" s="19">
        <f t="shared" si="0"/>
        <v>21895009.451516807</v>
      </c>
      <c r="F12" s="19">
        <v>10661612.66</v>
      </c>
      <c r="G12" s="19">
        <v>10661612.66</v>
      </c>
      <c r="H12" s="20">
        <f t="shared" si="1"/>
        <v>11233396.791516807</v>
      </c>
      <c r="I12" s="21">
        <f t="shared" si="2"/>
        <v>0.48694259226553577</v>
      </c>
    </row>
    <row r="13" spans="1:9" s="23" customFormat="1" ht="17.25" customHeight="1" x14ac:dyDescent="0.2">
      <c r="A13" s="25">
        <v>11301</v>
      </c>
      <c r="B13" s="26" t="s">
        <v>22</v>
      </c>
      <c r="C13" s="27">
        <v>6685879.7880000016</v>
      </c>
      <c r="D13" s="28">
        <v>0</v>
      </c>
      <c r="E13" s="29">
        <f t="shared" si="0"/>
        <v>6685879.7880000016</v>
      </c>
      <c r="F13" s="29">
        <v>3220430.25</v>
      </c>
      <c r="G13" s="29">
        <v>3220430.25</v>
      </c>
      <c r="H13" s="27">
        <f t="shared" si="1"/>
        <v>3465449.5380000016</v>
      </c>
      <c r="I13" s="30">
        <f t="shared" si="2"/>
        <v>0.48167636154334026</v>
      </c>
    </row>
    <row r="14" spans="1:9" s="23" customFormat="1" ht="17.25" customHeight="1" x14ac:dyDescent="0.2">
      <c r="A14" s="25">
        <v>11306</v>
      </c>
      <c r="B14" s="26" t="s">
        <v>23</v>
      </c>
      <c r="C14" s="27">
        <v>8051616.2904848037</v>
      </c>
      <c r="D14" s="28">
        <v>-700000</v>
      </c>
      <c r="E14" s="29">
        <f t="shared" si="0"/>
        <v>7351616.2904848037</v>
      </c>
      <c r="F14" s="29">
        <v>3685315.75</v>
      </c>
      <c r="G14" s="29">
        <v>3685315.75</v>
      </c>
      <c r="H14" s="27">
        <f t="shared" si="1"/>
        <v>3666300.5404848037</v>
      </c>
      <c r="I14" s="30">
        <f t="shared" si="2"/>
        <v>0.50129326727374279</v>
      </c>
    </row>
    <row r="15" spans="1:9" s="23" customFormat="1" ht="17.25" customHeight="1" x14ac:dyDescent="0.2">
      <c r="A15" s="25">
        <v>11307</v>
      </c>
      <c r="B15" s="26" t="s">
        <v>24</v>
      </c>
      <c r="C15" s="27">
        <v>4325555.9011392016</v>
      </c>
      <c r="D15" s="28">
        <v>0</v>
      </c>
      <c r="E15" s="29">
        <f t="shared" si="0"/>
        <v>4325555.9011392016</v>
      </c>
      <c r="F15" s="29">
        <v>2085575.01</v>
      </c>
      <c r="G15" s="29">
        <v>2085575.01</v>
      </c>
      <c r="H15" s="27">
        <f t="shared" si="1"/>
        <v>2239980.8911392018</v>
      </c>
      <c r="I15" s="30">
        <f t="shared" si="2"/>
        <v>0.48215190316942425</v>
      </c>
    </row>
    <row r="16" spans="1:9" s="23" customFormat="1" ht="17.25" customHeight="1" x14ac:dyDescent="0.2">
      <c r="A16" s="25">
        <v>11309</v>
      </c>
      <c r="B16" s="26" t="s">
        <v>25</v>
      </c>
      <c r="C16" s="27">
        <v>648253.53780000017</v>
      </c>
      <c r="D16" s="28">
        <v>0</v>
      </c>
      <c r="E16" s="29">
        <f t="shared" si="0"/>
        <v>648253.53780000017</v>
      </c>
      <c r="F16" s="29">
        <v>279907.46000000002</v>
      </c>
      <c r="G16" s="29">
        <v>279907.46000000002</v>
      </c>
      <c r="H16" s="27">
        <f t="shared" si="1"/>
        <v>368346.07780000014</v>
      </c>
      <c r="I16" s="30">
        <f t="shared" si="2"/>
        <v>0.4317870149230984</v>
      </c>
    </row>
    <row r="17" spans="1:9" s="23" customFormat="1" ht="17.25" customHeight="1" x14ac:dyDescent="0.2">
      <c r="A17" s="25">
        <v>11310</v>
      </c>
      <c r="B17" s="26" t="s">
        <v>26</v>
      </c>
      <c r="C17" s="27">
        <v>2883703.9340927997</v>
      </c>
      <c r="D17" s="28">
        <v>0</v>
      </c>
      <c r="E17" s="29">
        <f t="shared" si="0"/>
        <v>2883703.9340927997</v>
      </c>
      <c r="F17" s="29">
        <v>1390384.19</v>
      </c>
      <c r="G17" s="29">
        <v>1390384.19</v>
      </c>
      <c r="H17" s="27">
        <f t="shared" si="1"/>
        <v>1493319.7440927997</v>
      </c>
      <c r="I17" s="30">
        <f t="shared" si="2"/>
        <v>0.48215219792922626</v>
      </c>
    </row>
    <row r="18" spans="1:9" s="23" customFormat="1" ht="17.25" customHeight="1" x14ac:dyDescent="0.2">
      <c r="A18" s="22">
        <v>1200</v>
      </c>
      <c r="B18" s="18" t="s">
        <v>27</v>
      </c>
      <c r="C18" s="19">
        <v>1208298.22</v>
      </c>
      <c r="D18" s="19">
        <v>0</v>
      </c>
      <c r="E18" s="19">
        <f t="shared" si="0"/>
        <v>1208298.22</v>
      </c>
      <c r="F18" s="19">
        <v>720296.73</v>
      </c>
      <c r="G18" s="19">
        <v>720296.73</v>
      </c>
      <c r="H18" s="20">
        <f t="shared" si="1"/>
        <v>488001.49</v>
      </c>
      <c r="I18" s="21">
        <f t="shared" si="2"/>
        <v>0.59612496160095307</v>
      </c>
    </row>
    <row r="19" spans="1:9" s="23" customFormat="1" ht="17.25" customHeight="1" x14ac:dyDescent="0.2">
      <c r="A19" s="24">
        <v>121</v>
      </c>
      <c r="B19" s="18" t="s">
        <v>28</v>
      </c>
      <c r="C19" s="19">
        <v>1208298.22</v>
      </c>
      <c r="D19" s="19">
        <v>0</v>
      </c>
      <c r="E19" s="19">
        <f t="shared" si="0"/>
        <v>1208298.22</v>
      </c>
      <c r="F19" s="19">
        <v>720296.73</v>
      </c>
      <c r="G19" s="19">
        <v>720296.73</v>
      </c>
      <c r="H19" s="20">
        <f t="shared" si="1"/>
        <v>488001.49</v>
      </c>
      <c r="I19" s="21">
        <f t="shared" si="2"/>
        <v>0.59612496160095307</v>
      </c>
    </row>
    <row r="20" spans="1:9" s="23" customFormat="1" ht="17.25" customHeight="1" x14ac:dyDescent="0.2">
      <c r="A20" s="25">
        <v>12101</v>
      </c>
      <c r="B20" s="26" t="s">
        <v>29</v>
      </c>
      <c r="C20" s="27">
        <v>1208298.22</v>
      </c>
      <c r="D20" s="28">
        <v>0</v>
      </c>
      <c r="E20" s="29">
        <f t="shared" si="0"/>
        <v>1208298.22</v>
      </c>
      <c r="F20" s="29">
        <v>720296.73</v>
      </c>
      <c r="G20" s="29">
        <v>720296.73</v>
      </c>
      <c r="H20" s="27">
        <f t="shared" si="1"/>
        <v>488001.49</v>
      </c>
      <c r="I20" s="30">
        <f t="shared" si="2"/>
        <v>0.59612496160095307</v>
      </c>
    </row>
    <row r="21" spans="1:9" s="23" customFormat="1" ht="17.25" customHeight="1" x14ac:dyDescent="0.2">
      <c r="A21" s="22">
        <v>1300</v>
      </c>
      <c r="B21" s="18" t="s">
        <v>30</v>
      </c>
      <c r="C21" s="19">
        <v>4091285.7925311998</v>
      </c>
      <c r="D21" s="19">
        <v>1000000</v>
      </c>
      <c r="E21" s="19">
        <f t="shared" si="0"/>
        <v>5091285.7925311998</v>
      </c>
      <c r="F21" s="19">
        <v>1176444.1099999999</v>
      </c>
      <c r="G21" s="19">
        <v>1176444.1099999999</v>
      </c>
      <c r="H21" s="20">
        <f t="shared" si="1"/>
        <v>3914841.6825311999</v>
      </c>
      <c r="I21" s="21">
        <f t="shared" si="2"/>
        <v>0.23107013786690517</v>
      </c>
    </row>
    <row r="22" spans="1:9" s="23" customFormat="1" ht="17.25" customHeight="1" x14ac:dyDescent="0.2">
      <c r="A22" s="24">
        <v>131</v>
      </c>
      <c r="B22" s="18" t="s">
        <v>31</v>
      </c>
      <c r="C22" s="19">
        <v>523380.04723199992</v>
      </c>
      <c r="D22" s="19">
        <v>0</v>
      </c>
      <c r="E22" s="19">
        <f t="shared" si="0"/>
        <v>523380.04723199992</v>
      </c>
      <c r="F22" s="19">
        <v>255528.27</v>
      </c>
      <c r="G22" s="19">
        <v>255528.27</v>
      </c>
      <c r="H22" s="20">
        <f t="shared" si="1"/>
        <v>267851.77723199991</v>
      </c>
      <c r="I22" s="21">
        <f t="shared" si="2"/>
        <v>0.48822699938870878</v>
      </c>
    </row>
    <row r="23" spans="1:9" s="23" customFormat="1" ht="17.25" customHeight="1" x14ac:dyDescent="0.2">
      <c r="A23" s="25">
        <v>13101</v>
      </c>
      <c r="B23" s="26" t="s">
        <v>32</v>
      </c>
      <c r="C23" s="27">
        <v>523380.04723199992</v>
      </c>
      <c r="D23" s="28">
        <v>0</v>
      </c>
      <c r="E23" s="29">
        <f t="shared" si="0"/>
        <v>523380.04723199992</v>
      </c>
      <c r="F23" s="29">
        <v>255528.27</v>
      </c>
      <c r="G23" s="29">
        <v>255528.27</v>
      </c>
      <c r="H23" s="27">
        <f t="shared" si="1"/>
        <v>267851.77723199991</v>
      </c>
      <c r="I23" s="30">
        <f t="shared" si="2"/>
        <v>0.48822699938870878</v>
      </c>
    </row>
    <row r="24" spans="1:9" s="23" customFormat="1" ht="17.25" customHeight="1" x14ac:dyDescent="0.2">
      <c r="A24" s="24">
        <v>132</v>
      </c>
      <c r="B24" s="18" t="s">
        <v>33</v>
      </c>
      <c r="C24" s="19">
        <v>3567905.7452992001</v>
      </c>
      <c r="D24" s="19">
        <v>-399200</v>
      </c>
      <c r="E24" s="19">
        <f t="shared" si="0"/>
        <v>3168705.7452992001</v>
      </c>
      <c r="F24" s="19">
        <v>285772.3</v>
      </c>
      <c r="G24" s="19">
        <v>285772.3</v>
      </c>
      <c r="H24" s="20">
        <f t="shared" si="1"/>
        <v>2882933.4452992002</v>
      </c>
      <c r="I24" s="21">
        <f t="shared" si="2"/>
        <v>9.0185811801536148E-2</v>
      </c>
    </row>
    <row r="25" spans="1:9" s="23" customFormat="1" ht="17.25" customHeight="1" x14ac:dyDescent="0.2">
      <c r="A25" s="25">
        <v>13201</v>
      </c>
      <c r="B25" s="26" t="s">
        <v>34</v>
      </c>
      <c r="C25" s="27">
        <v>584810.20062720007</v>
      </c>
      <c r="D25" s="28">
        <v>0</v>
      </c>
      <c r="E25" s="29">
        <f t="shared" si="0"/>
        <v>584810.20062720007</v>
      </c>
      <c r="F25" s="29">
        <v>285772.3</v>
      </c>
      <c r="G25" s="29">
        <v>285772.3</v>
      </c>
      <c r="H25" s="27">
        <f t="shared" si="1"/>
        <v>299037.90062720008</v>
      </c>
      <c r="I25" s="30">
        <f t="shared" si="2"/>
        <v>0.48865820003398286</v>
      </c>
    </row>
    <row r="26" spans="1:9" s="23" customFormat="1" ht="17.25" customHeight="1" x14ac:dyDescent="0.2">
      <c r="A26" s="25">
        <v>13202</v>
      </c>
      <c r="B26" s="26" t="s">
        <v>35</v>
      </c>
      <c r="C26" s="27">
        <v>2617589.16928</v>
      </c>
      <c r="D26" s="28">
        <v>-399200</v>
      </c>
      <c r="E26" s="29">
        <f t="shared" si="0"/>
        <v>2218389.16928</v>
      </c>
      <c r="F26" s="29">
        <v>0</v>
      </c>
      <c r="G26" s="29">
        <v>0</v>
      </c>
      <c r="H26" s="27">
        <f t="shared" si="1"/>
        <v>2218389.16928</v>
      </c>
      <c r="I26" s="30">
        <f t="shared" si="2"/>
        <v>0</v>
      </c>
    </row>
    <row r="27" spans="1:9" s="23" customFormat="1" ht="17.25" customHeight="1" x14ac:dyDescent="0.2">
      <c r="A27" s="25">
        <v>13203</v>
      </c>
      <c r="B27" s="26" t="s">
        <v>36</v>
      </c>
      <c r="C27" s="27">
        <v>121835.45846400001</v>
      </c>
      <c r="D27" s="28">
        <v>0</v>
      </c>
      <c r="E27" s="29">
        <f t="shared" si="0"/>
        <v>121835.45846400001</v>
      </c>
      <c r="F27" s="29">
        <v>0</v>
      </c>
      <c r="G27" s="29">
        <v>0</v>
      </c>
      <c r="H27" s="27">
        <f t="shared" si="1"/>
        <v>121835.45846400001</v>
      </c>
      <c r="I27" s="30">
        <f t="shared" si="2"/>
        <v>0</v>
      </c>
    </row>
    <row r="28" spans="1:9" s="23" customFormat="1" ht="17.25" customHeight="1" x14ac:dyDescent="0.2">
      <c r="A28" s="25">
        <v>13204</v>
      </c>
      <c r="B28" s="26" t="s">
        <v>37</v>
      </c>
      <c r="C28" s="27">
        <v>243670.91692800002</v>
      </c>
      <c r="D28" s="28">
        <v>0</v>
      </c>
      <c r="E28" s="29">
        <f t="shared" si="0"/>
        <v>243670.91692800002</v>
      </c>
      <c r="F28" s="29">
        <v>0</v>
      </c>
      <c r="G28" s="29">
        <v>0</v>
      </c>
      <c r="H28" s="27">
        <f t="shared" si="1"/>
        <v>243670.91692800002</v>
      </c>
      <c r="I28" s="30">
        <f t="shared" si="2"/>
        <v>0</v>
      </c>
    </row>
    <row r="29" spans="1:9" s="23" customFormat="1" ht="17.25" customHeight="1" x14ac:dyDescent="0.2">
      <c r="A29" s="24">
        <v>134</v>
      </c>
      <c r="B29" s="18" t="s">
        <v>38</v>
      </c>
      <c r="C29" s="19">
        <v>0</v>
      </c>
      <c r="D29" s="19">
        <v>1399200</v>
      </c>
      <c r="E29" s="19">
        <f t="shared" si="0"/>
        <v>1399200</v>
      </c>
      <c r="F29" s="19">
        <v>635143.54</v>
      </c>
      <c r="G29" s="19">
        <v>635143.54</v>
      </c>
      <c r="H29" s="20">
        <f t="shared" si="1"/>
        <v>764056.46</v>
      </c>
      <c r="I29" s="21">
        <f t="shared" si="2"/>
        <v>0.4539333476272156</v>
      </c>
    </row>
    <row r="30" spans="1:9" s="23" customFormat="1" ht="17.25" customHeight="1" x14ac:dyDescent="0.2">
      <c r="A30" s="25">
        <v>13407</v>
      </c>
      <c r="B30" s="26" t="s">
        <v>39</v>
      </c>
      <c r="C30" s="27"/>
      <c r="D30" s="28">
        <v>1399200</v>
      </c>
      <c r="E30" s="29">
        <f t="shared" si="0"/>
        <v>1399200</v>
      </c>
      <c r="F30" s="29">
        <v>635143.54</v>
      </c>
      <c r="G30" s="29">
        <v>635143.54</v>
      </c>
      <c r="H30" s="27">
        <f t="shared" si="1"/>
        <v>764056.46</v>
      </c>
      <c r="I30" s="30">
        <f t="shared" si="2"/>
        <v>0.4539333476272156</v>
      </c>
    </row>
    <row r="31" spans="1:9" s="23" customFormat="1" ht="17.25" customHeight="1" x14ac:dyDescent="0.2">
      <c r="A31" s="22">
        <v>1400</v>
      </c>
      <c r="B31" s="18" t="s">
        <v>40</v>
      </c>
      <c r="C31" s="19">
        <v>4770247.7451648796</v>
      </c>
      <c r="D31" s="19">
        <v>-300000</v>
      </c>
      <c r="E31" s="19">
        <f t="shared" si="0"/>
        <v>4470247.7451648796</v>
      </c>
      <c r="F31" s="19">
        <v>2181853.37</v>
      </c>
      <c r="G31" s="19">
        <v>2181853.37</v>
      </c>
      <c r="H31" s="20">
        <f t="shared" si="1"/>
        <v>2288394.3751648795</v>
      </c>
      <c r="I31" s="21">
        <f t="shared" si="2"/>
        <v>0.48808332208431665</v>
      </c>
    </row>
    <row r="32" spans="1:9" s="23" customFormat="1" ht="17.25" customHeight="1" x14ac:dyDescent="0.2">
      <c r="A32" s="24">
        <v>141</v>
      </c>
      <c r="B32" s="18" t="s">
        <v>41</v>
      </c>
      <c r="C32" s="19">
        <v>2448394.1374164801</v>
      </c>
      <c r="D32" s="19">
        <v>-300000</v>
      </c>
      <c r="E32" s="19">
        <f t="shared" si="0"/>
        <v>2148394.1374164801</v>
      </c>
      <c r="F32" s="19">
        <v>1048953.46</v>
      </c>
      <c r="G32" s="19">
        <v>1048953.46</v>
      </c>
      <c r="H32" s="20">
        <f t="shared" si="1"/>
        <v>1099440.6774164801</v>
      </c>
      <c r="I32" s="21">
        <f t="shared" si="2"/>
        <v>0.48825001042937288</v>
      </c>
    </row>
    <row r="33" spans="1:9" s="23" customFormat="1" ht="17.25" customHeight="1" x14ac:dyDescent="0.2">
      <c r="A33" s="25">
        <v>14101</v>
      </c>
      <c r="B33" s="26" t="s">
        <v>42</v>
      </c>
      <c r="C33" s="27">
        <v>1687408.9038742003</v>
      </c>
      <c r="D33" s="28">
        <v>-200000</v>
      </c>
      <c r="E33" s="29">
        <f t="shared" si="0"/>
        <v>1487408.9038742003</v>
      </c>
      <c r="F33" s="29">
        <v>722652.59</v>
      </c>
      <c r="G33" s="29">
        <v>722652.59</v>
      </c>
      <c r="H33" s="27">
        <f t="shared" si="1"/>
        <v>764756.31387420034</v>
      </c>
      <c r="I33" s="30">
        <f t="shared" si="2"/>
        <v>0.48584662100497911</v>
      </c>
    </row>
    <row r="34" spans="1:9" s="23" customFormat="1" ht="17.25" customHeight="1" x14ac:dyDescent="0.2">
      <c r="A34" s="25">
        <v>14102</v>
      </c>
      <c r="B34" s="26" t="s">
        <v>43</v>
      </c>
      <c r="C34" s="27">
        <v>160.80000000000021</v>
      </c>
      <c r="D34" s="28">
        <v>0</v>
      </c>
      <c r="E34" s="29">
        <f t="shared" si="0"/>
        <v>160.80000000000021</v>
      </c>
      <c r="F34" s="29">
        <v>78.900000000000006</v>
      </c>
      <c r="G34" s="29">
        <v>78.900000000000006</v>
      </c>
      <c r="H34" s="27">
        <f t="shared" si="1"/>
        <v>81.900000000000205</v>
      </c>
      <c r="I34" s="30">
        <f t="shared" si="2"/>
        <v>0.49067164179104417</v>
      </c>
    </row>
    <row r="35" spans="1:9" s="23" customFormat="1" ht="17.25" customHeight="1" x14ac:dyDescent="0.2">
      <c r="A35" s="25">
        <v>14103</v>
      </c>
      <c r="B35" s="26" t="s">
        <v>44</v>
      </c>
      <c r="C35" s="27">
        <v>199817.3999999997</v>
      </c>
      <c r="D35" s="28">
        <v>-100000</v>
      </c>
      <c r="E35" s="29">
        <f t="shared" si="0"/>
        <v>99817.399999999703</v>
      </c>
      <c r="F35" s="29">
        <v>1589.85</v>
      </c>
      <c r="G35" s="29">
        <v>1589.85</v>
      </c>
      <c r="H35" s="27">
        <f t="shared" si="1"/>
        <v>98227.549999999697</v>
      </c>
      <c r="I35" s="30">
        <f t="shared" si="2"/>
        <v>1.5927583767960343E-2</v>
      </c>
    </row>
    <row r="36" spans="1:9" s="23" customFormat="1" ht="17.25" customHeight="1" x14ac:dyDescent="0.2">
      <c r="A36" s="25">
        <v>14104</v>
      </c>
      <c r="B36" s="26" t="s">
        <v>45</v>
      </c>
      <c r="C36" s="27">
        <v>68289.811992599993</v>
      </c>
      <c r="D36" s="28">
        <v>0</v>
      </c>
      <c r="E36" s="29">
        <f t="shared" si="0"/>
        <v>68289.811992599993</v>
      </c>
      <c r="F36" s="29">
        <v>33125.730000000003</v>
      </c>
      <c r="G36" s="29">
        <v>33125.730000000003</v>
      </c>
      <c r="H36" s="27">
        <f t="shared" si="1"/>
        <v>35164.081992599989</v>
      </c>
      <c r="I36" s="30">
        <f t="shared" si="2"/>
        <v>0.48507572408589389</v>
      </c>
    </row>
    <row r="37" spans="1:9" s="23" customFormat="1" ht="17.25" customHeight="1" x14ac:dyDescent="0.2">
      <c r="A37" s="25">
        <v>14105</v>
      </c>
      <c r="B37" s="26" t="s">
        <v>46</v>
      </c>
      <c r="C37" s="27">
        <v>68289.811992599993</v>
      </c>
      <c r="D37" s="28">
        <v>0</v>
      </c>
      <c r="E37" s="29">
        <f t="shared" si="0"/>
        <v>68289.811992599993</v>
      </c>
      <c r="F37" s="29">
        <v>33125.730000000003</v>
      </c>
      <c r="G37" s="29">
        <v>33125.730000000003</v>
      </c>
      <c r="H37" s="27">
        <f t="shared" si="1"/>
        <v>35164.081992599989</v>
      </c>
      <c r="I37" s="30">
        <f t="shared" si="2"/>
        <v>0.48507572408589389</v>
      </c>
    </row>
    <row r="38" spans="1:9" s="23" customFormat="1" ht="17.25" customHeight="1" x14ac:dyDescent="0.2">
      <c r="A38" s="25">
        <v>14106</v>
      </c>
      <c r="B38" s="26" t="s">
        <v>47</v>
      </c>
      <c r="C38" s="27">
        <v>54631.849594079977</v>
      </c>
      <c r="D38" s="28">
        <v>0</v>
      </c>
      <c r="E38" s="29">
        <f t="shared" si="0"/>
        <v>54631.849594079977</v>
      </c>
      <c r="F38" s="29">
        <v>26500.57</v>
      </c>
      <c r="G38" s="29">
        <v>26500.57</v>
      </c>
      <c r="H38" s="27">
        <f t="shared" si="1"/>
        <v>28131.279594079977</v>
      </c>
      <c r="I38" s="30">
        <f t="shared" si="2"/>
        <v>0.48507546782512118</v>
      </c>
    </row>
    <row r="39" spans="1:9" s="23" customFormat="1" ht="17.25" customHeight="1" x14ac:dyDescent="0.2">
      <c r="A39" s="25">
        <v>14107</v>
      </c>
      <c r="B39" s="26" t="s">
        <v>48</v>
      </c>
      <c r="C39" s="27">
        <v>369795.55996300001</v>
      </c>
      <c r="D39" s="28">
        <v>0</v>
      </c>
      <c r="E39" s="29">
        <f t="shared" si="0"/>
        <v>369795.55996300001</v>
      </c>
      <c r="F39" s="29">
        <v>231880.09</v>
      </c>
      <c r="G39" s="29">
        <v>231880.09</v>
      </c>
      <c r="H39" s="27">
        <f t="shared" si="1"/>
        <v>137915.46996300001</v>
      </c>
      <c r="I39" s="30">
        <f t="shared" si="2"/>
        <v>0.62704941623204136</v>
      </c>
    </row>
    <row r="40" spans="1:9" s="23" customFormat="1" ht="17.25" customHeight="1" x14ac:dyDescent="0.2">
      <c r="A40" s="24">
        <v>143</v>
      </c>
      <c r="B40" s="18" t="s">
        <v>49</v>
      </c>
      <c r="C40" s="19">
        <v>2321853.6077483995</v>
      </c>
      <c r="D40" s="19">
        <v>0</v>
      </c>
      <c r="E40" s="19">
        <f t="shared" si="0"/>
        <v>2321853.6077483995</v>
      </c>
      <c r="F40" s="19">
        <v>1132899.9099999999</v>
      </c>
      <c r="G40" s="19">
        <v>1132899.9099999999</v>
      </c>
      <c r="H40" s="20">
        <f t="shared" si="1"/>
        <v>1188953.6977483996</v>
      </c>
      <c r="I40" s="21">
        <f t="shared" si="2"/>
        <v>0.48792908657950285</v>
      </c>
    </row>
    <row r="41" spans="1:9" s="23" customFormat="1" ht="17.25" customHeight="1" x14ac:dyDescent="0.2">
      <c r="A41" s="25">
        <v>14301</v>
      </c>
      <c r="B41" s="26" t="s">
        <v>49</v>
      </c>
      <c r="C41" s="27">
        <v>2321853.6077483995</v>
      </c>
      <c r="D41" s="28">
        <v>0</v>
      </c>
      <c r="E41" s="29">
        <f t="shared" si="0"/>
        <v>2321853.6077483995</v>
      </c>
      <c r="F41" s="29">
        <v>1132899.9099999999</v>
      </c>
      <c r="G41" s="29">
        <v>1132899.9099999999</v>
      </c>
      <c r="H41" s="27">
        <f t="shared" si="1"/>
        <v>1188953.6977483996</v>
      </c>
      <c r="I41" s="30">
        <f t="shared" si="2"/>
        <v>0.48792908657950285</v>
      </c>
    </row>
    <row r="42" spans="1:9" s="23" customFormat="1" ht="17.25" customHeight="1" x14ac:dyDescent="0.2">
      <c r="A42" s="22">
        <v>1500</v>
      </c>
      <c r="B42" s="18" t="s">
        <v>50</v>
      </c>
      <c r="C42" s="19">
        <v>452366.2</v>
      </c>
      <c r="D42" s="19">
        <v>0</v>
      </c>
      <c r="E42" s="19">
        <f t="shared" si="0"/>
        <v>452366.2</v>
      </c>
      <c r="F42" s="19">
        <v>202323.84</v>
      </c>
      <c r="G42" s="19">
        <v>202323.84</v>
      </c>
      <c r="H42" s="20">
        <f t="shared" si="1"/>
        <v>250042.36000000002</v>
      </c>
      <c r="I42" s="21">
        <f t="shared" si="2"/>
        <v>0.44725675790985264</v>
      </c>
    </row>
    <row r="43" spans="1:9" s="23" customFormat="1" ht="17.25" customHeight="1" x14ac:dyDescent="0.2">
      <c r="A43" s="24">
        <v>154</v>
      </c>
      <c r="B43" s="18" t="s">
        <v>51</v>
      </c>
      <c r="C43" s="19">
        <v>102366.2</v>
      </c>
      <c r="D43" s="19">
        <v>0</v>
      </c>
      <c r="E43" s="19">
        <f t="shared" si="0"/>
        <v>102366.2</v>
      </c>
      <c r="F43" s="19">
        <v>40348.980000000003</v>
      </c>
      <c r="G43" s="19">
        <v>40348.980000000003</v>
      </c>
      <c r="H43" s="20">
        <f t="shared" si="1"/>
        <v>62017.219999999994</v>
      </c>
      <c r="I43" s="21">
        <f t="shared" si="2"/>
        <v>0.39416311243359631</v>
      </c>
    </row>
    <row r="44" spans="1:9" s="23" customFormat="1" ht="17.25" customHeight="1" x14ac:dyDescent="0.2">
      <c r="A44" s="25">
        <v>15401</v>
      </c>
      <c r="B44" s="26" t="s">
        <v>52</v>
      </c>
      <c r="C44" s="27">
        <v>12366.2</v>
      </c>
      <c r="D44" s="28">
        <v>0</v>
      </c>
      <c r="E44" s="29">
        <f t="shared" si="0"/>
        <v>12366.2</v>
      </c>
      <c r="F44" s="29">
        <v>0</v>
      </c>
      <c r="G44" s="29">
        <v>0</v>
      </c>
      <c r="H44" s="27">
        <f t="shared" si="1"/>
        <v>12366.2</v>
      </c>
      <c r="I44" s="30">
        <f t="shared" si="2"/>
        <v>0</v>
      </c>
    </row>
    <row r="45" spans="1:9" s="23" customFormat="1" ht="17.25" customHeight="1" x14ac:dyDescent="0.2">
      <c r="A45" s="25">
        <v>15413</v>
      </c>
      <c r="B45" s="26" t="s">
        <v>53</v>
      </c>
      <c r="C45" s="27">
        <v>90000</v>
      </c>
      <c r="D45" s="28">
        <v>0</v>
      </c>
      <c r="E45" s="29">
        <f t="shared" si="0"/>
        <v>90000</v>
      </c>
      <c r="F45" s="29">
        <v>40348.980000000003</v>
      </c>
      <c r="G45" s="29">
        <v>40348.980000000003</v>
      </c>
      <c r="H45" s="27">
        <f t="shared" si="1"/>
        <v>49651.02</v>
      </c>
      <c r="I45" s="30">
        <f t="shared" si="2"/>
        <v>0.44832200000000005</v>
      </c>
    </row>
    <row r="46" spans="1:9" s="23" customFormat="1" ht="17.25" customHeight="1" x14ac:dyDescent="0.2">
      <c r="A46" s="24">
        <v>159</v>
      </c>
      <c r="B46" s="18" t="s">
        <v>50</v>
      </c>
      <c r="C46" s="19">
        <v>350000</v>
      </c>
      <c r="D46" s="19">
        <v>0</v>
      </c>
      <c r="E46" s="19">
        <f t="shared" si="0"/>
        <v>350000</v>
      </c>
      <c r="F46" s="19">
        <v>161974.85999999999</v>
      </c>
      <c r="G46" s="19">
        <v>161974.85999999999</v>
      </c>
      <c r="H46" s="20">
        <f t="shared" si="1"/>
        <v>188025.14</v>
      </c>
      <c r="I46" s="21">
        <f t="shared" si="2"/>
        <v>0.46278531428571423</v>
      </c>
    </row>
    <row r="47" spans="1:9" s="23" customFormat="1" ht="17.25" customHeight="1" x14ac:dyDescent="0.2">
      <c r="A47" s="25">
        <v>15901</v>
      </c>
      <c r="B47" s="26" t="s">
        <v>54</v>
      </c>
      <c r="C47" s="28">
        <v>350000</v>
      </c>
      <c r="D47" s="28">
        <v>0</v>
      </c>
      <c r="E47" s="28">
        <f t="shared" si="0"/>
        <v>350000</v>
      </c>
      <c r="F47" s="28">
        <v>161974.85999999999</v>
      </c>
      <c r="G47" s="28">
        <v>161974.85999999999</v>
      </c>
      <c r="H47" s="31">
        <f t="shared" si="1"/>
        <v>188025.14</v>
      </c>
      <c r="I47" s="32">
        <f t="shared" si="2"/>
        <v>0.46278531428571423</v>
      </c>
    </row>
    <row r="48" spans="1:9" s="23" customFormat="1" ht="17.25" customHeight="1" x14ac:dyDescent="0.2">
      <c r="A48" s="17">
        <v>2000</v>
      </c>
      <c r="B48" s="18" t="s">
        <v>55</v>
      </c>
      <c r="C48" s="19">
        <v>2626770.0300000003</v>
      </c>
      <c r="D48" s="19">
        <v>376769.92</v>
      </c>
      <c r="E48" s="19">
        <f t="shared" si="0"/>
        <v>3003539.95</v>
      </c>
      <c r="F48" s="19">
        <v>833023.19</v>
      </c>
      <c r="G48" s="19">
        <v>833023.19</v>
      </c>
      <c r="H48" s="20">
        <f t="shared" si="1"/>
        <v>2170516.7600000002</v>
      </c>
      <c r="I48" s="21">
        <f t="shared" si="2"/>
        <v>0.27734713167374381</v>
      </c>
    </row>
    <row r="49" spans="1:9" s="23" customFormat="1" ht="17.25" customHeight="1" x14ac:dyDescent="0.2">
      <c r="A49" s="22">
        <v>2100</v>
      </c>
      <c r="B49" s="18" t="s">
        <v>56</v>
      </c>
      <c r="C49" s="19">
        <v>636701.62</v>
      </c>
      <c r="D49" s="19">
        <v>38155.32</v>
      </c>
      <c r="E49" s="19">
        <f t="shared" si="0"/>
        <v>674856.94</v>
      </c>
      <c r="F49" s="19">
        <v>162954.29999999999</v>
      </c>
      <c r="G49" s="19">
        <v>162954.29999999999</v>
      </c>
      <c r="H49" s="20">
        <f t="shared" si="1"/>
        <v>511902.63999999996</v>
      </c>
      <c r="I49" s="21">
        <f t="shared" si="2"/>
        <v>0.24146495403899973</v>
      </c>
    </row>
    <row r="50" spans="1:9" s="23" customFormat="1" ht="17.25" customHeight="1" x14ac:dyDescent="0.2">
      <c r="A50" s="24">
        <v>211</v>
      </c>
      <c r="B50" s="18" t="s">
        <v>57</v>
      </c>
      <c r="C50" s="19">
        <v>173928.68</v>
      </c>
      <c r="D50" s="19">
        <v>20000</v>
      </c>
      <c r="E50" s="19">
        <f t="shared" si="0"/>
        <v>193928.68</v>
      </c>
      <c r="F50" s="19">
        <v>26414.46</v>
      </c>
      <c r="G50" s="19">
        <v>26414.46</v>
      </c>
      <c r="H50" s="20">
        <f t="shared" si="1"/>
        <v>167514.22</v>
      </c>
      <c r="I50" s="21">
        <f t="shared" si="2"/>
        <v>0.13620708396509479</v>
      </c>
    </row>
    <row r="51" spans="1:9" s="23" customFormat="1" ht="17.25" customHeight="1" x14ac:dyDescent="0.2">
      <c r="A51" s="25">
        <v>21101</v>
      </c>
      <c r="B51" s="26" t="s">
        <v>57</v>
      </c>
      <c r="C51" s="27">
        <v>173928.68</v>
      </c>
      <c r="D51" s="28">
        <v>20000</v>
      </c>
      <c r="E51" s="29">
        <f t="shared" si="0"/>
        <v>193928.68</v>
      </c>
      <c r="F51" s="29">
        <v>26414.46</v>
      </c>
      <c r="G51" s="29">
        <v>26414.46</v>
      </c>
      <c r="H51" s="27">
        <f t="shared" si="1"/>
        <v>167514.22</v>
      </c>
      <c r="I51" s="30">
        <f t="shared" si="2"/>
        <v>0.13620708396509479</v>
      </c>
    </row>
    <row r="52" spans="1:9" s="23" customFormat="1" ht="17.25" customHeight="1" x14ac:dyDescent="0.2">
      <c r="A52" s="24">
        <v>212</v>
      </c>
      <c r="B52" s="18" t="s">
        <v>58</v>
      </c>
      <c r="C52" s="19">
        <v>288359.94</v>
      </c>
      <c r="D52" s="19">
        <v>10000</v>
      </c>
      <c r="E52" s="19">
        <f t="shared" si="0"/>
        <v>298359.94</v>
      </c>
      <c r="F52" s="19">
        <v>90466.93</v>
      </c>
      <c r="G52" s="19">
        <v>90466.93</v>
      </c>
      <c r="H52" s="20">
        <f t="shared" si="1"/>
        <v>207893.01</v>
      </c>
      <c r="I52" s="21">
        <f t="shared" si="2"/>
        <v>0.30321406419373859</v>
      </c>
    </row>
    <row r="53" spans="1:9" s="23" customFormat="1" ht="17.25" customHeight="1" x14ac:dyDescent="0.2">
      <c r="A53" s="25">
        <v>21201</v>
      </c>
      <c r="B53" s="26" t="s">
        <v>58</v>
      </c>
      <c r="C53" s="27">
        <v>288359.94</v>
      </c>
      <c r="D53" s="28">
        <v>10000</v>
      </c>
      <c r="E53" s="29">
        <f t="shared" si="0"/>
        <v>298359.94</v>
      </c>
      <c r="F53" s="29">
        <v>90466.93</v>
      </c>
      <c r="G53" s="29">
        <v>90466.93</v>
      </c>
      <c r="H53" s="27">
        <f t="shared" si="1"/>
        <v>207893.01</v>
      </c>
      <c r="I53" s="30">
        <f t="shared" si="2"/>
        <v>0.30321406419373859</v>
      </c>
    </row>
    <row r="54" spans="1:9" s="23" customFormat="1" ht="17.25" customHeight="1" x14ac:dyDescent="0.2">
      <c r="A54" s="24">
        <v>214</v>
      </c>
      <c r="B54" s="18" t="s">
        <v>59</v>
      </c>
      <c r="C54" s="19">
        <v>5000</v>
      </c>
      <c r="D54" s="19">
        <v>0</v>
      </c>
      <c r="E54" s="19">
        <f t="shared" si="0"/>
        <v>5000</v>
      </c>
      <c r="F54" s="19">
        <v>4993.03</v>
      </c>
      <c r="G54" s="19">
        <v>4993.03</v>
      </c>
      <c r="H54" s="20">
        <f t="shared" si="1"/>
        <v>6.9700000000002547</v>
      </c>
      <c r="I54" s="21">
        <f t="shared" si="2"/>
        <v>0.99860599999999999</v>
      </c>
    </row>
    <row r="55" spans="1:9" s="23" customFormat="1" ht="17.25" customHeight="1" x14ac:dyDescent="0.2">
      <c r="A55" s="25">
        <v>21401</v>
      </c>
      <c r="B55" s="26" t="s">
        <v>60</v>
      </c>
      <c r="C55" s="27">
        <v>5000</v>
      </c>
      <c r="D55" s="28">
        <v>0</v>
      </c>
      <c r="E55" s="29">
        <f t="shared" si="0"/>
        <v>5000</v>
      </c>
      <c r="F55" s="29">
        <v>4993.03</v>
      </c>
      <c r="G55" s="29">
        <v>4993.03</v>
      </c>
      <c r="H55" s="27">
        <f t="shared" si="1"/>
        <v>6.9700000000002547</v>
      </c>
      <c r="I55" s="30">
        <f t="shared" si="2"/>
        <v>0.99860599999999999</v>
      </c>
    </row>
    <row r="56" spans="1:9" s="23" customFormat="1" ht="17.25" customHeight="1" x14ac:dyDescent="0.2">
      <c r="A56" s="24">
        <v>215</v>
      </c>
      <c r="B56" s="18" t="s">
        <v>61</v>
      </c>
      <c r="C56" s="19">
        <v>7000</v>
      </c>
      <c r="D56" s="19">
        <v>0</v>
      </c>
      <c r="E56" s="19">
        <f t="shared" si="0"/>
        <v>7000</v>
      </c>
      <c r="F56" s="19">
        <v>0</v>
      </c>
      <c r="G56" s="19">
        <v>0</v>
      </c>
      <c r="H56" s="20">
        <f t="shared" si="1"/>
        <v>7000</v>
      </c>
      <c r="I56" s="21">
        <f t="shared" si="2"/>
        <v>0</v>
      </c>
    </row>
    <row r="57" spans="1:9" s="23" customFormat="1" ht="17.25" customHeight="1" x14ac:dyDescent="0.2">
      <c r="A57" s="25">
        <v>21501</v>
      </c>
      <c r="B57" s="26" t="s">
        <v>62</v>
      </c>
      <c r="C57" s="27">
        <v>7000</v>
      </c>
      <c r="D57" s="28">
        <v>0</v>
      </c>
      <c r="E57" s="29">
        <f t="shared" si="0"/>
        <v>7000</v>
      </c>
      <c r="F57" s="29">
        <v>0</v>
      </c>
      <c r="G57" s="29">
        <v>0</v>
      </c>
      <c r="H57" s="27">
        <f t="shared" si="1"/>
        <v>7000</v>
      </c>
      <c r="I57" s="30">
        <f t="shared" si="2"/>
        <v>0</v>
      </c>
    </row>
    <row r="58" spans="1:9" s="23" customFormat="1" ht="17.25" customHeight="1" x14ac:dyDescent="0.2">
      <c r="A58" s="24">
        <v>216</v>
      </c>
      <c r="B58" s="18" t="s">
        <v>63</v>
      </c>
      <c r="C58" s="19">
        <v>103913</v>
      </c>
      <c r="D58" s="19">
        <v>0</v>
      </c>
      <c r="E58" s="19">
        <f t="shared" si="0"/>
        <v>103913</v>
      </c>
      <c r="F58" s="19">
        <v>36787.879999999997</v>
      </c>
      <c r="G58" s="19">
        <v>36787.879999999997</v>
      </c>
      <c r="H58" s="20">
        <f t="shared" si="1"/>
        <v>67125.119999999995</v>
      </c>
      <c r="I58" s="21">
        <f t="shared" si="2"/>
        <v>0.35402577155890019</v>
      </c>
    </row>
    <row r="59" spans="1:9" s="23" customFormat="1" ht="17.25" customHeight="1" x14ac:dyDescent="0.2">
      <c r="A59" s="25">
        <v>21601</v>
      </c>
      <c r="B59" s="26" t="s">
        <v>63</v>
      </c>
      <c r="C59" s="27">
        <v>103913</v>
      </c>
      <c r="D59" s="28">
        <v>0</v>
      </c>
      <c r="E59" s="29">
        <f t="shared" si="0"/>
        <v>103913</v>
      </c>
      <c r="F59" s="29">
        <v>36787.879999999997</v>
      </c>
      <c r="G59" s="29">
        <v>36787.879999999997</v>
      </c>
      <c r="H59" s="27">
        <f t="shared" si="1"/>
        <v>67125.119999999995</v>
      </c>
      <c r="I59" s="30">
        <f t="shared" si="2"/>
        <v>0.35402577155890019</v>
      </c>
    </row>
    <row r="60" spans="1:9" s="23" customFormat="1" ht="17.25" customHeight="1" x14ac:dyDescent="0.2">
      <c r="A60" s="24">
        <v>217</v>
      </c>
      <c r="B60" s="18" t="s">
        <v>64</v>
      </c>
      <c r="C60" s="19">
        <v>58500</v>
      </c>
      <c r="D60" s="19">
        <v>8155.32</v>
      </c>
      <c r="E60" s="19">
        <f t="shared" si="0"/>
        <v>66655.320000000007</v>
      </c>
      <c r="F60" s="19">
        <v>4292</v>
      </c>
      <c r="G60" s="19">
        <v>4292</v>
      </c>
      <c r="H60" s="20">
        <f t="shared" si="1"/>
        <v>62363.320000000007</v>
      </c>
      <c r="I60" s="21">
        <f t="shared" si="2"/>
        <v>6.4390959341279877E-2</v>
      </c>
    </row>
    <row r="61" spans="1:9" s="23" customFormat="1" ht="17.25" customHeight="1" x14ac:dyDescent="0.2">
      <c r="A61" s="25">
        <v>21701</v>
      </c>
      <c r="B61" s="26" t="s">
        <v>65</v>
      </c>
      <c r="C61" s="27">
        <v>58500</v>
      </c>
      <c r="D61" s="28">
        <v>8155.32</v>
      </c>
      <c r="E61" s="29">
        <f t="shared" si="0"/>
        <v>66655.320000000007</v>
      </c>
      <c r="F61" s="29">
        <v>4292</v>
      </c>
      <c r="G61" s="29">
        <v>4292</v>
      </c>
      <c r="H61" s="27">
        <f t="shared" si="1"/>
        <v>62363.320000000007</v>
      </c>
      <c r="I61" s="30">
        <f t="shared" si="2"/>
        <v>6.4390959341279877E-2</v>
      </c>
    </row>
    <row r="62" spans="1:9" s="23" customFormat="1" ht="17.25" customHeight="1" x14ac:dyDescent="0.2">
      <c r="A62" s="22">
        <v>2200</v>
      </c>
      <c r="B62" s="18" t="s">
        <v>66</v>
      </c>
      <c r="C62" s="19">
        <v>192321.36</v>
      </c>
      <c r="D62" s="19">
        <v>0</v>
      </c>
      <c r="E62" s="19">
        <f t="shared" si="0"/>
        <v>192321.36</v>
      </c>
      <c r="F62" s="19">
        <v>70967.25</v>
      </c>
      <c r="G62" s="19">
        <v>70967.25</v>
      </c>
      <c r="H62" s="20">
        <f t="shared" si="1"/>
        <v>121354.10999999999</v>
      </c>
      <c r="I62" s="21">
        <f t="shared" si="2"/>
        <v>0.36900347418508272</v>
      </c>
    </row>
    <row r="63" spans="1:9" s="23" customFormat="1" ht="17.25" customHeight="1" x14ac:dyDescent="0.2">
      <c r="A63" s="24">
        <v>221</v>
      </c>
      <c r="B63" s="18" t="s">
        <v>67</v>
      </c>
      <c r="C63" s="19">
        <v>172210</v>
      </c>
      <c r="D63" s="19">
        <v>0</v>
      </c>
      <c r="E63" s="19">
        <f t="shared" si="0"/>
        <v>172210</v>
      </c>
      <c r="F63" s="19">
        <v>64727.25</v>
      </c>
      <c r="G63" s="19">
        <v>64727.25</v>
      </c>
      <c r="H63" s="20">
        <f t="shared" si="1"/>
        <v>107482.75</v>
      </c>
      <c r="I63" s="21">
        <f t="shared" si="2"/>
        <v>0.37586231926136693</v>
      </c>
    </row>
    <row r="64" spans="1:9" s="23" customFormat="1" ht="17.25" customHeight="1" x14ac:dyDescent="0.2">
      <c r="A64" s="25">
        <v>22101</v>
      </c>
      <c r="B64" s="26" t="s">
        <v>68</v>
      </c>
      <c r="C64" s="27">
        <v>92210</v>
      </c>
      <c r="D64" s="28">
        <v>0</v>
      </c>
      <c r="E64" s="29">
        <f t="shared" si="0"/>
        <v>92210</v>
      </c>
      <c r="F64" s="29">
        <v>33689.31</v>
      </c>
      <c r="G64" s="29">
        <v>33689.31</v>
      </c>
      <c r="H64" s="27">
        <f t="shared" si="1"/>
        <v>58520.69</v>
      </c>
      <c r="I64" s="30">
        <f t="shared" si="2"/>
        <v>0.36535419151935794</v>
      </c>
    </row>
    <row r="65" spans="1:9" s="23" customFormat="1" ht="17.25" customHeight="1" x14ac:dyDescent="0.2">
      <c r="A65" s="25">
        <v>22105</v>
      </c>
      <c r="B65" s="26" t="s">
        <v>69</v>
      </c>
      <c r="C65" s="27">
        <v>43500</v>
      </c>
      <c r="D65" s="28">
        <v>0</v>
      </c>
      <c r="E65" s="29">
        <f t="shared" si="0"/>
        <v>43500</v>
      </c>
      <c r="F65" s="29">
        <v>14573.94</v>
      </c>
      <c r="G65" s="29">
        <v>14573.94</v>
      </c>
      <c r="H65" s="27">
        <f t="shared" si="1"/>
        <v>28926.059999999998</v>
      </c>
      <c r="I65" s="30">
        <f t="shared" si="2"/>
        <v>0.33503310344827586</v>
      </c>
    </row>
    <row r="66" spans="1:9" s="23" customFormat="1" ht="17.25" customHeight="1" x14ac:dyDescent="0.2">
      <c r="A66" s="25">
        <v>22106</v>
      </c>
      <c r="B66" s="26" t="s">
        <v>70</v>
      </c>
      <c r="C66" s="27">
        <v>36500</v>
      </c>
      <c r="D66" s="28">
        <v>0</v>
      </c>
      <c r="E66" s="29">
        <f t="shared" si="0"/>
        <v>36500</v>
      </c>
      <c r="F66" s="29">
        <v>16464</v>
      </c>
      <c r="G66" s="29">
        <v>16464</v>
      </c>
      <c r="H66" s="27">
        <f t="shared" si="1"/>
        <v>20036</v>
      </c>
      <c r="I66" s="30">
        <f t="shared" si="2"/>
        <v>0.45106849315068492</v>
      </c>
    </row>
    <row r="67" spans="1:9" s="23" customFormat="1" ht="17.25" customHeight="1" x14ac:dyDescent="0.2">
      <c r="A67" s="24">
        <v>222</v>
      </c>
      <c r="B67" s="18" t="s">
        <v>71</v>
      </c>
      <c r="C67" s="19">
        <v>15000</v>
      </c>
      <c r="D67" s="19">
        <v>0</v>
      </c>
      <c r="E67" s="19">
        <f t="shared" si="0"/>
        <v>15000</v>
      </c>
      <c r="F67" s="19">
        <v>6240</v>
      </c>
      <c r="G67" s="19">
        <v>6240</v>
      </c>
      <c r="H67" s="20">
        <f t="shared" si="1"/>
        <v>8760</v>
      </c>
      <c r="I67" s="21">
        <f t="shared" si="2"/>
        <v>0.41599999999999998</v>
      </c>
    </row>
    <row r="68" spans="1:9" s="23" customFormat="1" ht="17.25" customHeight="1" x14ac:dyDescent="0.2">
      <c r="A68" s="25">
        <v>22201</v>
      </c>
      <c r="B68" s="26" t="s">
        <v>72</v>
      </c>
      <c r="C68" s="27">
        <v>15000</v>
      </c>
      <c r="D68" s="28">
        <v>0</v>
      </c>
      <c r="E68" s="29">
        <f t="shared" si="0"/>
        <v>15000</v>
      </c>
      <c r="F68" s="29">
        <v>6240</v>
      </c>
      <c r="G68" s="29">
        <v>6240</v>
      </c>
      <c r="H68" s="27">
        <f t="shared" si="1"/>
        <v>8760</v>
      </c>
      <c r="I68" s="30">
        <f t="shared" si="2"/>
        <v>0.41599999999999998</v>
      </c>
    </row>
    <row r="69" spans="1:9" s="23" customFormat="1" ht="17.25" customHeight="1" x14ac:dyDescent="0.2">
      <c r="A69" s="24">
        <v>223</v>
      </c>
      <c r="B69" s="33" t="s">
        <v>73</v>
      </c>
      <c r="C69" s="19">
        <v>5111.3599999999997</v>
      </c>
      <c r="D69" s="19">
        <v>48102.14</v>
      </c>
      <c r="E69" s="19">
        <f t="shared" si="0"/>
        <v>53213.5</v>
      </c>
      <c r="F69" s="19">
        <v>0</v>
      </c>
      <c r="G69" s="19">
        <v>0</v>
      </c>
      <c r="H69" s="20">
        <f t="shared" si="1"/>
        <v>53213.5</v>
      </c>
      <c r="I69" s="21">
        <f t="shared" si="2"/>
        <v>0</v>
      </c>
    </row>
    <row r="70" spans="1:9" s="23" customFormat="1" ht="17.25" customHeight="1" x14ac:dyDescent="0.2">
      <c r="A70" s="25">
        <v>22301</v>
      </c>
      <c r="B70" s="34" t="s">
        <v>73</v>
      </c>
      <c r="C70" s="27">
        <v>5111.3599999999997</v>
      </c>
      <c r="D70" s="19">
        <v>48102.14</v>
      </c>
      <c r="E70" s="29">
        <f t="shared" si="0"/>
        <v>53213.5</v>
      </c>
      <c r="F70" s="29">
        <v>0</v>
      </c>
      <c r="G70" s="29">
        <v>0</v>
      </c>
      <c r="H70" s="27">
        <f t="shared" si="1"/>
        <v>53213.5</v>
      </c>
      <c r="I70" s="30">
        <f t="shared" si="2"/>
        <v>0</v>
      </c>
    </row>
    <row r="71" spans="1:9" s="23" customFormat="1" ht="17.25" customHeight="1" x14ac:dyDescent="0.2">
      <c r="A71" s="22">
        <v>2300</v>
      </c>
      <c r="B71" s="18" t="s">
        <v>74</v>
      </c>
      <c r="C71" s="19">
        <v>22500</v>
      </c>
      <c r="D71" s="19">
        <v>48102.14</v>
      </c>
      <c r="E71" s="19">
        <f t="shared" si="0"/>
        <v>70602.14</v>
      </c>
      <c r="F71" s="19">
        <v>35350</v>
      </c>
      <c r="G71" s="19">
        <v>35350</v>
      </c>
      <c r="H71" s="20">
        <f t="shared" si="1"/>
        <v>35252.14</v>
      </c>
      <c r="I71" s="21">
        <f t="shared" si="2"/>
        <v>0.50069303848296953</v>
      </c>
    </row>
    <row r="72" spans="1:9" s="23" customFormat="1" ht="17.25" customHeight="1" x14ac:dyDescent="0.2">
      <c r="A72" s="24">
        <v>231</v>
      </c>
      <c r="B72" s="18" t="s">
        <v>75</v>
      </c>
      <c r="C72" s="19">
        <v>22500</v>
      </c>
      <c r="D72" s="19">
        <v>38000</v>
      </c>
      <c r="E72" s="19">
        <f t="shared" si="0"/>
        <v>60500</v>
      </c>
      <c r="F72" s="19">
        <v>35350</v>
      </c>
      <c r="G72" s="19">
        <v>35350</v>
      </c>
      <c r="H72" s="20">
        <f t="shared" si="1"/>
        <v>25150</v>
      </c>
      <c r="I72" s="21">
        <f t="shared" si="2"/>
        <v>0.58429752066115703</v>
      </c>
    </row>
    <row r="73" spans="1:9" s="23" customFormat="1" ht="17.25" customHeight="1" x14ac:dyDescent="0.2">
      <c r="A73" s="25">
        <v>23101</v>
      </c>
      <c r="B73" s="26" t="s">
        <v>75</v>
      </c>
      <c r="C73" s="27">
        <v>22500</v>
      </c>
      <c r="D73" s="28">
        <v>38000</v>
      </c>
      <c r="E73" s="29">
        <f t="shared" si="0"/>
        <v>60500</v>
      </c>
      <c r="F73" s="29">
        <v>35350</v>
      </c>
      <c r="G73" s="29">
        <v>35350</v>
      </c>
      <c r="H73" s="27">
        <f t="shared" si="1"/>
        <v>25150</v>
      </c>
      <c r="I73" s="30">
        <f t="shared" si="2"/>
        <v>0.58429752066115703</v>
      </c>
    </row>
    <row r="74" spans="1:9" s="23" customFormat="1" ht="17.25" customHeight="1" x14ac:dyDescent="0.2">
      <c r="A74" s="24">
        <v>235</v>
      </c>
      <c r="B74" s="18"/>
      <c r="C74" s="19">
        <v>0</v>
      </c>
      <c r="D74" s="19">
        <v>10102.14</v>
      </c>
      <c r="E74" s="19">
        <f t="shared" si="0"/>
        <v>10102.14</v>
      </c>
      <c r="F74" s="19">
        <v>0</v>
      </c>
      <c r="G74" s="19">
        <v>0</v>
      </c>
      <c r="H74" s="20">
        <f t="shared" si="1"/>
        <v>10102.14</v>
      </c>
      <c r="I74" s="21">
        <f t="shared" si="2"/>
        <v>0</v>
      </c>
    </row>
    <row r="75" spans="1:9" s="23" customFormat="1" ht="17.25" customHeight="1" x14ac:dyDescent="0.2">
      <c r="A75" s="25">
        <v>23501</v>
      </c>
      <c r="B75" s="26"/>
      <c r="C75" s="27"/>
      <c r="D75" s="28">
        <v>10102.14</v>
      </c>
      <c r="E75" s="29">
        <f t="shared" ref="E75:E138" si="3">+C75+D75</f>
        <v>10102.14</v>
      </c>
      <c r="F75" s="29">
        <v>0</v>
      </c>
      <c r="G75" s="29">
        <v>0</v>
      </c>
      <c r="H75" s="27">
        <f t="shared" ref="H75:H138" si="4">E75-F75</f>
        <v>10102.14</v>
      </c>
      <c r="I75" s="30">
        <f t="shared" ref="I75:I138" si="5">IF(E75=0,"",F75/E75)</f>
        <v>0</v>
      </c>
    </row>
    <row r="76" spans="1:9" s="23" customFormat="1" ht="17.25" customHeight="1" x14ac:dyDescent="0.2">
      <c r="A76" s="22">
        <v>2400</v>
      </c>
      <c r="B76" s="18" t="s">
        <v>76</v>
      </c>
      <c r="C76" s="19">
        <v>404196</v>
      </c>
      <c r="D76" s="19">
        <v>20031.46</v>
      </c>
      <c r="E76" s="19">
        <f t="shared" si="3"/>
        <v>424227.46</v>
      </c>
      <c r="F76" s="19">
        <v>80489.159999999989</v>
      </c>
      <c r="G76" s="19">
        <v>80489.159999999989</v>
      </c>
      <c r="H76" s="20">
        <f t="shared" si="4"/>
        <v>343738.30000000005</v>
      </c>
      <c r="I76" s="21">
        <f t="shared" si="5"/>
        <v>0.18973114093085813</v>
      </c>
    </row>
    <row r="77" spans="1:9" s="23" customFormat="1" ht="17.25" customHeight="1" x14ac:dyDescent="0.2">
      <c r="A77" s="24">
        <v>241</v>
      </c>
      <c r="B77" s="18" t="s">
        <v>77</v>
      </c>
      <c r="C77" s="19">
        <v>34500</v>
      </c>
      <c r="D77" s="19">
        <v>0</v>
      </c>
      <c r="E77" s="19">
        <f t="shared" si="3"/>
        <v>34500</v>
      </c>
      <c r="F77" s="19">
        <v>0</v>
      </c>
      <c r="G77" s="19">
        <v>0</v>
      </c>
      <c r="H77" s="20">
        <f t="shared" si="4"/>
        <v>34500</v>
      </c>
      <c r="I77" s="21">
        <f t="shared" si="5"/>
        <v>0</v>
      </c>
    </row>
    <row r="78" spans="1:9" s="23" customFormat="1" ht="17.25" customHeight="1" x14ac:dyDescent="0.2">
      <c r="A78" s="25">
        <v>24101</v>
      </c>
      <c r="B78" s="26" t="s">
        <v>77</v>
      </c>
      <c r="C78" s="27">
        <v>34500</v>
      </c>
      <c r="D78" s="28">
        <v>0</v>
      </c>
      <c r="E78" s="29">
        <f t="shared" si="3"/>
        <v>34500</v>
      </c>
      <c r="F78" s="29">
        <v>0</v>
      </c>
      <c r="G78" s="29">
        <v>0</v>
      </c>
      <c r="H78" s="27">
        <f t="shared" si="4"/>
        <v>34500</v>
      </c>
      <c r="I78" s="30">
        <f t="shared" si="5"/>
        <v>0</v>
      </c>
    </row>
    <row r="79" spans="1:9" s="23" customFormat="1" ht="17.25" customHeight="1" x14ac:dyDescent="0.2">
      <c r="A79" s="24">
        <v>242</v>
      </c>
      <c r="B79" s="18" t="s">
        <v>78</v>
      </c>
      <c r="C79" s="19">
        <v>33424</v>
      </c>
      <c r="D79" s="19">
        <v>0</v>
      </c>
      <c r="E79" s="19">
        <f t="shared" si="3"/>
        <v>33424</v>
      </c>
      <c r="F79" s="19">
        <v>89.99</v>
      </c>
      <c r="G79" s="19">
        <v>89.99</v>
      </c>
      <c r="H79" s="20">
        <f t="shared" si="4"/>
        <v>33334.01</v>
      </c>
      <c r="I79" s="21">
        <f t="shared" si="5"/>
        <v>2.692376735280038E-3</v>
      </c>
    </row>
    <row r="80" spans="1:9" s="23" customFormat="1" ht="17.25" customHeight="1" x14ac:dyDescent="0.2">
      <c r="A80" s="25">
        <v>24201</v>
      </c>
      <c r="B80" s="26" t="s">
        <v>78</v>
      </c>
      <c r="C80" s="27">
        <v>33424</v>
      </c>
      <c r="D80" s="28">
        <v>0</v>
      </c>
      <c r="E80" s="29">
        <f t="shared" si="3"/>
        <v>33424</v>
      </c>
      <c r="F80" s="29">
        <v>89.99</v>
      </c>
      <c r="G80" s="29">
        <v>89.99</v>
      </c>
      <c r="H80" s="27">
        <f t="shared" si="4"/>
        <v>33334.01</v>
      </c>
      <c r="I80" s="30">
        <f t="shared" si="5"/>
        <v>2.692376735280038E-3</v>
      </c>
    </row>
    <row r="81" spans="1:9" s="23" customFormat="1" ht="17.25" customHeight="1" x14ac:dyDescent="0.2">
      <c r="A81" s="24">
        <v>243</v>
      </c>
      <c r="B81" s="18" t="s">
        <v>79</v>
      </c>
      <c r="C81" s="19">
        <v>40600</v>
      </c>
      <c r="D81" s="19">
        <v>0</v>
      </c>
      <c r="E81" s="19">
        <f t="shared" si="3"/>
        <v>40600</v>
      </c>
      <c r="F81" s="19">
        <v>18914</v>
      </c>
      <c r="G81" s="19">
        <v>18914</v>
      </c>
      <c r="H81" s="20">
        <f t="shared" si="4"/>
        <v>21686</v>
      </c>
      <c r="I81" s="21">
        <f t="shared" si="5"/>
        <v>0.46586206896551724</v>
      </c>
    </row>
    <row r="82" spans="1:9" s="23" customFormat="1" ht="17.25" customHeight="1" x14ac:dyDescent="0.2">
      <c r="A82" s="25">
        <v>24301</v>
      </c>
      <c r="B82" s="26" t="s">
        <v>79</v>
      </c>
      <c r="C82" s="27">
        <v>40600</v>
      </c>
      <c r="D82" s="28">
        <v>0</v>
      </c>
      <c r="E82" s="29">
        <f t="shared" si="3"/>
        <v>40600</v>
      </c>
      <c r="F82" s="29">
        <v>18914</v>
      </c>
      <c r="G82" s="29">
        <v>18914</v>
      </c>
      <c r="H82" s="27">
        <f t="shared" si="4"/>
        <v>21686</v>
      </c>
      <c r="I82" s="30">
        <f t="shared" si="5"/>
        <v>0.46586206896551724</v>
      </c>
    </row>
    <row r="83" spans="1:9" s="23" customFormat="1" ht="17.25" customHeight="1" x14ac:dyDescent="0.2">
      <c r="A83" s="24">
        <v>244</v>
      </c>
      <c r="B83" s="18" t="s">
        <v>80</v>
      </c>
      <c r="C83" s="19">
        <v>14000</v>
      </c>
      <c r="D83" s="19">
        <v>0</v>
      </c>
      <c r="E83" s="19">
        <f t="shared" si="3"/>
        <v>14000</v>
      </c>
      <c r="F83" s="19">
        <v>1030</v>
      </c>
      <c r="G83" s="19">
        <v>1030</v>
      </c>
      <c r="H83" s="20">
        <f t="shared" si="4"/>
        <v>12970</v>
      </c>
      <c r="I83" s="21">
        <f t="shared" si="5"/>
        <v>7.3571428571428565E-2</v>
      </c>
    </row>
    <row r="84" spans="1:9" s="23" customFormat="1" ht="17.25" customHeight="1" x14ac:dyDescent="0.2">
      <c r="A84" s="25">
        <v>24401</v>
      </c>
      <c r="B84" s="26" t="s">
        <v>80</v>
      </c>
      <c r="C84" s="27">
        <v>14000</v>
      </c>
      <c r="D84" s="28">
        <v>0</v>
      </c>
      <c r="E84" s="29">
        <f t="shared" si="3"/>
        <v>14000</v>
      </c>
      <c r="F84" s="29">
        <v>1030</v>
      </c>
      <c r="G84" s="29">
        <v>1030</v>
      </c>
      <c r="H84" s="27">
        <f t="shared" si="4"/>
        <v>12970</v>
      </c>
      <c r="I84" s="30">
        <f t="shared" si="5"/>
        <v>7.3571428571428565E-2</v>
      </c>
    </row>
    <row r="85" spans="1:9" s="23" customFormat="1" ht="17.25" customHeight="1" x14ac:dyDescent="0.2">
      <c r="A85" s="24">
        <v>245</v>
      </c>
      <c r="B85" s="18" t="s">
        <v>81</v>
      </c>
      <c r="C85" s="19">
        <v>3523</v>
      </c>
      <c r="D85" s="19">
        <v>0</v>
      </c>
      <c r="E85" s="19">
        <f t="shared" si="3"/>
        <v>3523</v>
      </c>
      <c r="F85" s="19">
        <v>0</v>
      </c>
      <c r="G85" s="19">
        <v>0</v>
      </c>
      <c r="H85" s="20">
        <f t="shared" si="4"/>
        <v>3523</v>
      </c>
      <c r="I85" s="21">
        <f t="shared" si="5"/>
        <v>0</v>
      </c>
    </row>
    <row r="86" spans="1:9" s="23" customFormat="1" ht="17.25" customHeight="1" x14ac:dyDescent="0.2">
      <c r="A86" s="25">
        <v>24501</v>
      </c>
      <c r="B86" s="26" t="s">
        <v>81</v>
      </c>
      <c r="C86" s="27">
        <v>3523</v>
      </c>
      <c r="D86" s="28">
        <v>0</v>
      </c>
      <c r="E86" s="29">
        <f t="shared" si="3"/>
        <v>3523</v>
      </c>
      <c r="F86" s="29">
        <v>0</v>
      </c>
      <c r="G86" s="29">
        <v>0</v>
      </c>
      <c r="H86" s="27">
        <f t="shared" si="4"/>
        <v>3523</v>
      </c>
      <c r="I86" s="30">
        <f t="shared" si="5"/>
        <v>0</v>
      </c>
    </row>
    <row r="87" spans="1:9" s="23" customFormat="1" ht="17.25" customHeight="1" x14ac:dyDescent="0.2">
      <c r="A87" s="24">
        <v>246</v>
      </c>
      <c r="B87" s="18" t="s">
        <v>82</v>
      </c>
      <c r="C87" s="19">
        <v>59763</v>
      </c>
      <c r="D87" s="19">
        <v>20031.46</v>
      </c>
      <c r="E87" s="19">
        <f t="shared" si="3"/>
        <v>79794.459999999992</v>
      </c>
      <c r="F87" s="19">
        <v>41391.14</v>
      </c>
      <c r="G87" s="19">
        <v>41391.14</v>
      </c>
      <c r="H87" s="20">
        <f t="shared" si="4"/>
        <v>38403.319999999992</v>
      </c>
      <c r="I87" s="21">
        <f t="shared" si="5"/>
        <v>0.51872197643796325</v>
      </c>
    </row>
    <row r="88" spans="1:9" s="23" customFormat="1" ht="17.25" customHeight="1" x14ac:dyDescent="0.2">
      <c r="A88" s="25">
        <v>24601</v>
      </c>
      <c r="B88" s="26" t="s">
        <v>82</v>
      </c>
      <c r="C88" s="27">
        <v>59763</v>
      </c>
      <c r="D88" s="28">
        <v>20031.46</v>
      </c>
      <c r="E88" s="29">
        <f t="shared" si="3"/>
        <v>79794.459999999992</v>
      </c>
      <c r="F88" s="29">
        <v>41391.14</v>
      </c>
      <c r="G88" s="29">
        <v>41391.14</v>
      </c>
      <c r="H88" s="27">
        <f t="shared" si="4"/>
        <v>38403.319999999992</v>
      </c>
      <c r="I88" s="30">
        <f t="shared" si="5"/>
        <v>0.51872197643796325</v>
      </c>
    </row>
    <row r="89" spans="1:9" s="23" customFormat="1" ht="17.25" customHeight="1" x14ac:dyDescent="0.2">
      <c r="A89" s="24">
        <v>247</v>
      </c>
      <c r="B89" s="18" t="s">
        <v>83</v>
      </c>
      <c r="C89" s="19">
        <v>26130</v>
      </c>
      <c r="D89" s="19">
        <v>0</v>
      </c>
      <c r="E89" s="19">
        <f t="shared" si="3"/>
        <v>26130</v>
      </c>
      <c r="F89" s="19">
        <v>872.99</v>
      </c>
      <c r="G89" s="19">
        <v>872.99</v>
      </c>
      <c r="H89" s="20">
        <f t="shared" si="4"/>
        <v>25257.01</v>
      </c>
      <c r="I89" s="21">
        <f t="shared" si="5"/>
        <v>3.3409491006505934E-2</v>
      </c>
    </row>
    <row r="90" spans="1:9" s="23" customFormat="1" ht="17.25" customHeight="1" x14ac:dyDescent="0.2">
      <c r="A90" s="25">
        <v>24701</v>
      </c>
      <c r="B90" s="26" t="s">
        <v>83</v>
      </c>
      <c r="C90" s="27">
        <v>26130</v>
      </c>
      <c r="D90" s="28">
        <v>0</v>
      </c>
      <c r="E90" s="29">
        <f t="shared" si="3"/>
        <v>26130</v>
      </c>
      <c r="F90" s="29">
        <v>872.99</v>
      </c>
      <c r="G90" s="29">
        <v>872.99</v>
      </c>
      <c r="H90" s="27">
        <f t="shared" si="4"/>
        <v>25257.01</v>
      </c>
      <c r="I90" s="30">
        <f t="shared" si="5"/>
        <v>3.3409491006505934E-2</v>
      </c>
    </row>
    <row r="91" spans="1:9" s="23" customFormat="1" ht="17.25" customHeight="1" x14ac:dyDescent="0.2">
      <c r="A91" s="24">
        <v>248</v>
      </c>
      <c r="B91" s="18" t="s">
        <v>84</v>
      </c>
      <c r="C91" s="19">
        <v>71000</v>
      </c>
      <c r="D91" s="19">
        <v>0</v>
      </c>
      <c r="E91" s="19">
        <f t="shared" si="3"/>
        <v>71000</v>
      </c>
      <c r="F91" s="19">
        <v>11252</v>
      </c>
      <c r="G91" s="19">
        <v>11252</v>
      </c>
      <c r="H91" s="20">
        <f t="shared" si="4"/>
        <v>59748</v>
      </c>
      <c r="I91" s="21">
        <f t="shared" si="5"/>
        <v>0.15847887323943663</v>
      </c>
    </row>
    <row r="92" spans="1:9" s="23" customFormat="1" ht="17.25" customHeight="1" x14ac:dyDescent="0.2">
      <c r="A92" s="25">
        <v>24801</v>
      </c>
      <c r="B92" s="26" t="s">
        <v>84</v>
      </c>
      <c r="C92" s="27">
        <v>71000</v>
      </c>
      <c r="D92" s="28">
        <v>0</v>
      </c>
      <c r="E92" s="29">
        <f t="shared" si="3"/>
        <v>71000</v>
      </c>
      <c r="F92" s="29">
        <v>11252</v>
      </c>
      <c r="G92" s="29">
        <v>11252</v>
      </c>
      <c r="H92" s="27">
        <f t="shared" si="4"/>
        <v>59748</v>
      </c>
      <c r="I92" s="30">
        <f t="shared" si="5"/>
        <v>0.15847887323943663</v>
      </c>
    </row>
    <row r="93" spans="1:9" s="23" customFormat="1" ht="17.25" customHeight="1" x14ac:dyDescent="0.2">
      <c r="A93" s="24">
        <v>249</v>
      </c>
      <c r="B93" s="18" t="s">
        <v>85</v>
      </c>
      <c r="C93" s="19">
        <v>121256</v>
      </c>
      <c r="D93" s="19">
        <v>0</v>
      </c>
      <c r="E93" s="19">
        <f t="shared" si="3"/>
        <v>121256</v>
      </c>
      <c r="F93" s="19">
        <v>6939.04</v>
      </c>
      <c r="G93" s="19">
        <v>6939.04</v>
      </c>
      <c r="H93" s="20">
        <f t="shared" si="4"/>
        <v>114316.96</v>
      </c>
      <c r="I93" s="21">
        <f t="shared" si="5"/>
        <v>5.7226364056211648E-2</v>
      </c>
    </row>
    <row r="94" spans="1:9" s="23" customFormat="1" ht="17.25" customHeight="1" x14ac:dyDescent="0.2">
      <c r="A94" s="25">
        <v>24901</v>
      </c>
      <c r="B94" s="26" t="s">
        <v>85</v>
      </c>
      <c r="C94" s="27">
        <v>121256</v>
      </c>
      <c r="D94" s="28">
        <v>0</v>
      </c>
      <c r="E94" s="29">
        <f t="shared" si="3"/>
        <v>121256</v>
      </c>
      <c r="F94" s="29">
        <v>6939.04</v>
      </c>
      <c r="G94" s="29">
        <v>6939.04</v>
      </c>
      <c r="H94" s="27">
        <f t="shared" si="4"/>
        <v>114316.96</v>
      </c>
      <c r="I94" s="30">
        <f t="shared" si="5"/>
        <v>5.7226364056211648E-2</v>
      </c>
    </row>
    <row r="95" spans="1:9" s="23" customFormat="1" ht="17.25" customHeight="1" x14ac:dyDescent="0.2">
      <c r="A95" s="22">
        <v>2500</v>
      </c>
      <c r="B95" s="18" t="s">
        <v>86</v>
      </c>
      <c r="C95" s="19">
        <v>110498</v>
      </c>
      <c r="D95" s="19">
        <v>145286</v>
      </c>
      <c r="E95" s="19">
        <f t="shared" si="3"/>
        <v>255784</v>
      </c>
      <c r="F95" s="19">
        <v>77513.08</v>
      </c>
      <c r="G95" s="19">
        <v>77513.08</v>
      </c>
      <c r="H95" s="20">
        <f t="shared" si="4"/>
        <v>178270.91999999998</v>
      </c>
      <c r="I95" s="21">
        <f t="shared" si="5"/>
        <v>0.30304115972852097</v>
      </c>
    </row>
    <row r="96" spans="1:9" s="23" customFormat="1" ht="17.25" customHeight="1" x14ac:dyDescent="0.2">
      <c r="A96" s="24">
        <v>251</v>
      </c>
      <c r="B96" s="18" t="s">
        <v>87</v>
      </c>
      <c r="C96" s="19">
        <v>30000</v>
      </c>
      <c r="D96" s="19">
        <v>0</v>
      </c>
      <c r="E96" s="19">
        <f t="shared" si="3"/>
        <v>30000</v>
      </c>
      <c r="F96" s="19">
        <v>0</v>
      </c>
      <c r="G96" s="19">
        <v>0</v>
      </c>
      <c r="H96" s="20">
        <f t="shared" si="4"/>
        <v>30000</v>
      </c>
      <c r="I96" s="21">
        <f t="shared" si="5"/>
        <v>0</v>
      </c>
    </row>
    <row r="97" spans="1:9" s="23" customFormat="1" ht="17.25" customHeight="1" x14ac:dyDescent="0.2">
      <c r="A97" s="25">
        <v>25101</v>
      </c>
      <c r="B97" s="26" t="s">
        <v>87</v>
      </c>
      <c r="C97" s="27">
        <v>30000</v>
      </c>
      <c r="D97" s="28">
        <v>0</v>
      </c>
      <c r="E97" s="29">
        <f t="shared" si="3"/>
        <v>30000</v>
      </c>
      <c r="F97" s="29">
        <v>0</v>
      </c>
      <c r="G97" s="29">
        <v>0</v>
      </c>
      <c r="H97" s="27">
        <f t="shared" si="4"/>
        <v>30000</v>
      </c>
      <c r="I97" s="30">
        <f t="shared" si="5"/>
        <v>0</v>
      </c>
    </row>
    <row r="98" spans="1:9" s="23" customFormat="1" ht="17.25" customHeight="1" x14ac:dyDescent="0.2">
      <c r="A98" s="24">
        <v>252</v>
      </c>
      <c r="B98" s="18" t="s">
        <v>88</v>
      </c>
      <c r="C98" s="19">
        <v>15000</v>
      </c>
      <c r="D98" s="19">
        <v>50000</v>
      </c>
      <c r="E98" s="19">
        <f t="shared" si="3"/>
        <v>65000</v>
      </c>
      <c r="F98" s="19">
        <v>42700</v>
      </c>
      <c r="G98" s="19">
        <v>42700</v>
      </c>
      <c r="H98" s="20">
        <f t="shared" si="4"/>
        <v>22300</v>
      </c>
      <c r="I98" s="21">
        <f t="shared" si="5"/>
        <v>0.65692307692307694</v>
      </c>
    </row>
    <row r="99" spans="1:9" s="23" customFormat="1" ht="17.25" customHeight="1" x14ac:dyDescent="0.2">
      <c r="A99" s="25">
        <v>25201</v>
      </c>
      <c r="B99" s="26" t="s">
        <v>88</v>
      </c>
      <c r="C99" s="27">
        <v>15000</v>
      </c>
      <c r="D99" s="28">
        <v>50000</v>
      </c>
      <c r="E99" s="29">
        <f t="shared" si="3"/>
        <v>65000</v>
      </c>
      <c r="F99" s="29">
        <v>42700</v>
      </c>
      <c r="G99" s="29">
        <v>42700</v>
      </c>
      <c r="H99" s="27">
        <f t="shared" si="4"/>
        <v>22300</v>
      </c>
      <c r="I99" s="30">
        <f t="shared" si="5"/>
        <v>0.65692307692307694</v>
      </c>
    </row>
    <row r="100" spans="1:9" s="23" customFormat="1" ht="17.25" customHeight="1" x14ac:dyDescent="0.2">
      <c r="A100" s="24">
        <v>253</v>
      </c>
      <c r="B100" s="18" t="s">
        <v>89</v>
      </c>
      <c r="C100" s="19">
        <v>7500</v>
      </c>
      <c r="D100" s="19">
        <v>0</v>
      </c>
      <c r="E100" s="19">
        <f t="shared" si="3"/>
        <v>7500</v>
      </c>
      <c r="F100" s="19">
        <v>0</v>
      </c>
      <c r="G100" s="19">
        <v>0</v>
      </c>
      <c r="H100" s="20">
        <f t="shared" si="4"/>
        <v>7500</v>
      </c>
      <c r="I100" s="21">
        <f t="shared" si="5"/>
        <v>0</v>
      </c>
    </row>
    <row r="101" spans="1:9" s="23" customFormat="1" ht="17.25" customHeight="1" x14ac:dyDescent="0.2">
      <c r="A101" s="25">
        <v>25301</v>
      </c>
      <c r="B101" s="26" t="s">
        <v>89</v>
      </c>
      <c r="C101" s="27">
        <v>7500</v>
      </c>
      <c r="D101" s="28">
        <v>0</v>
      </c>
      <c r="E101" s="29">
        <f t="shared" si="3"/>
        <v>7500</v>
      </c>
      <c r="F101" s="29">
        <v>0</v>
      </c>
      <c r="G101" s="29">
        <v>0</v>
      </c>
      <c r="H101" s="27">
        <f t="shared" si="4"/>
        <v>7500</v>
      </c>
      <c r="I101" s="30">
        <f t="shared" si="5"/>
        <v>0</v>
      </c>
    </row>
    <row r="102" spans="1:9" s="23" customFormat="1" ht="17.25" customHeight="1" x14ac:dyDescent="0.2">
      <c r="A102" s="24">
        <v>255</v>
      </c>
      <c r="B102" s="18" t="s">
        <v>90</v>
      </c>
      <c r="C102" s="19">
        <v>35000</v>
      </c>
      <c r="D102" s="19">
        <v>60286</v>
      </c>
      <c r="E102" s="19">
        <f t="shared" si="3"/>
        <v>95286</v>
      </c>
      <c r="F102" s="19">
        <v>0</v>
      </c>
      <c r="G102" s="19">
        <v>0</v>
      </c>
      <c r="H102" s="20">
        <f t="shared" si="4"/>
        <v>95286</v>
      </c>
      <c r="I102" s="21">
        <f t="shared" si="5"/>
        <v>0</v>
      </c>
    </row>
    <row r="103" spans="1:9" s="23" customFormat="1" ht="17.25" customHeight="1" x14ac:dyDescent="0.2">
      <c r="A103" s="25">
        <v>25501</v>
      </c>
      <c r="B103" s="26" t="s">
        <v>90</v>
      </c>
      <c r="C103" s="27">
        <v>35000</v>
      </c>
      <c r="D103" s="28">
        <v>60286</v>
      </c>
      <c r="E103" s="29">
        <f t="shared" si="3"/>
        <v>95286</v>
      </c>
      <c r="F103" s="29">
        <v>0</v>
      </c>
      <c r="G103" s="29">
        <v>0</v>
      </c>
      <c r="H103" s="27">
        <f t="shared" si="4"/>
        <v>95286</v>
      </c>
      <c r="I103" s="30">
        <f t="shared" si="5"/>
        <v>0</v>
      </c>
    </row>
    <row r="104" spans="1:9" s="23" customFormat="1" ht="17.25" customHeight="1" x14ac:dyDescent="0.2">
      <c r="A104" s="24">
        <v>256</v>
      </c>
      <c r="B104" s="18" t="s">
        <v>91</v>
      </c>
      <c r="C104" s="19">
        <v>22998</v>
      </c>
      <c r="D104" s="19">
        <v>35000</v>
      </c>
      <c r="E104" s="19">
        <f t="shared" si="3"/>
        <v>57998</v>
      </c>
      <c r="F104" s="19">
        <v>34813.08</v>
      </c>
      <c r="G104" s="19">
        <v>34813.08</v>
      </c>
      <c r="H104" s="20">
        <f t="shared" si="4"/>
        <v>23184.92</v>
      </c>
      <c r="I104" s="21">
        <f t="shared" si="5"/>
        <v>0.6002462153867375</v>
      </c>
    </row>
    <row r="105" spans="1:9" s="23" customFormat="1" ht="17.25" customHeight="1" x14ac:dyDescent="0.2">
      <c r="A105" s="25">
        <v>25601</v>
      </c>
      <c r="B105" s="26" t="s">
        <v>91</v>
      </c>
      <c r="C105" s="27">
        <v>22998</v>
      </c>
      <c r="D105" s="28">
        <v>35000</v>
      </c>
      <c r="E105" s="29">
        <f t="shared" si="3"/>
        <v>57998</v>
      </c>
      <c r="F105" s="29">
        <v>34813.08</v>
      </c>
      <c r="G105" s="29">
        <v>34813.08</v>
      </c>
      <c r="H105" s="27">
        <f t="shared" si="4"/>
        <v>23184.92</v>
      </c>
      <c r="I105" s="30">
        <f t="shared" si="5"/>
        <v>0.6002462153867375</v>
      </c>
    </row>
    <row r="106" spans="1:9" s="23" customFormat="1" ht="17.25" customHeight="1" x14ac:dyDescent="0.2">
      <c r="A106" s="22">
        <v>2600</v>
      </c>
      <c r="B106" s="18" t="s">
        <v>92</v>
      </c>
      <c r="C106" s="19">
        <v>652693.05000000005</v>
      </c>
      <c r="D106" s="19">
        <v>22000</v>
      </c>
      <c r="E106" s="19">
        <f t="shared" si="3"/>
        <v>674693.05</v>
      </c>
      <c r="F106" s="19">
        <v>219356.38</v>
      </c>
      <c r="G106" s="19">
        <v>219356.38</v>
      </c>
      <c r="H106" s="20">
        <f t="shared" si="4"/>
        <v>455336.67000000004</v>
      </c>
      <c r="I106" s="21">
        <f t="shared" si="5"/>
        <v>0.32512026024278745</v>
      </c>
    </row>
    <row r="107" spans="1:9" s="23" customFormat="1" ht="17.25" customHeight="1" x14ac:dyDescent="0.2">
      <c r="A107" s="24">
        <v>261</v>
      </c>
      <c r="B107" s="18" t="s">
        <v>92</v>
      </c>
      <c r="C107" s="19">
        <v>652693.05000000005</v>
      </c>
      <c r="D107" s="19">
        <v>22000</v>
      </c>
      <c r="E107" s="19">
        <f t="shared" si="3"/>
        <v>674693.05</v>
      </c>
      <c r="F107" s="19">
        <v>219356.38</v>
      </c>
      <c r="G107" s="19">
        <v>219356.38</v>
      </c>
      <c r="H107" s="20">
        <f t="shared" si="4"/>
        <v>455336.67000000004</v>
      </c>
      <c r="I107" s="21">
        <f t="shared" si="5"/>
        <v>0.32512026024278745</v>
      </c>
    </row>
    <row r="108" spans="1:9" s="23" customFormat="1" ht="17.25" customHeight="1" x14ac:dyDescent="0.2">
      <c r="A108" s="25">
        <v>26101</v>
      </c>
      <c r="B108" s="26" t="s">
        <v>93</v>
      </c>
      <c r="C108" s="27">
        <v>597895.05000000005</v>
      </c>
      <c r="D108" s="28">
        <v>22000</v>
      </c>
      <c r="E108" s="29">
        <f t="shared" si="3"/>
        <v>619895.05000000005</v>
      </c>
      <c r="F108" s="29">
        <v>209260.66</v>
      </c>
      <c r="G108" s="29">
        <v>209260.66</v>
      </c>
      <c r="H108" s="27">
        <f t="shared" si="4"/>
        <v>410634.39</v>
      </c>
      <c r="I108" s="30">
        <f t="shared" si="5"/>
        <v>0.33757433617190519</v>
      </c>
    </row>
    <row r="109" spans="1:9" s="23" customFormat="1" ht="17.25" customHeight="1" x14ac:dyDescent="0.2">
      <c r="A109" s="25">
        <v>26102</v>
      </c>
      <c r="B109" s="26" t="s">
        <v>94</v>
      </c>
      <c r="C109" s="27">
        <v>54798</v>
      </c>
      <c r="D109" s="28">
        <v>0</v>
      </c>
      <c r="E109" s="29">
        <f t="shared" si="3"/>
        <v>54798</v>
      </c>
      <c r="F109" s="29">
        <v>10095.719999999999</v>
      </c>
      <c r="G109" s="29">
        <v>10095.719999999999</v>
      </c>
      <c r="H109" s="27">
        <f t="shared" si="4"/>
        <v>44702.28</v>
      </c>
      <c r="I109" s="30">
        <f t="shared" si="5"/>
        <v>0.18423519106536734</v>
      </c>
    </row>
    <row r="110" spans="1:9" s="23" customFormat="1" ht="17.25" customHeight="1" x14ac:dyDescent="0.2">
      <c r="A110" s="22">
        <v>2700</v>
      </c>
      <c r="B110" s="18" t="s">
        <v>95</v>
      </c>
      <c r="C110" s="19">
        <v>221510</v>
      </c>
      <c r="D110" s="19">
        <v>12310</v>
      </c>
      <c r="E110" s="19">
        <f t="shared" si="3"/>
        <v>233820</v>
      </c>
      <c r="F110" s="19">
        <v>82772.759999999995</v>
      </c>
      <c r="G110" s="19">
        <v>82772.759999999995</v>
      </c>
      <c r="H110" s="20">
        <f t="shared" si="4"/>
        <v>151047.24</v>
      </c>
      <c r="I110" s="21">
        <f t="shared" si="5"/>
        <v>0.35400205286117525</v>
      </c>
    </row>
    <row r="111" spans="1:9" s="23" customFormat="1" ht="17.25" customHeight="1" x14ac:dyDescent="0.2">
      <c r="A111" s="24">
        <v>271</v>
      </c>
      <c r="B111" s="18" t="s">
        <v>96</v>
      </c>
      <c r="C111" s="19">
        <v>184010</v>
      </c>
      <c r="D111" s="19">
        <v>0</v>
      </c>
      <c r="E111" s="19">
        <f t="shared" si="3"/>
        <v>184010</v>
      </c>
      <c r="F111" s="19">
        <v>77587.759999999995</v>
      </c>
      <c r="G111" s="19">
        <v>77587.759999999995</v>
      </c>
      <c r="H111" s="20">
        <f t="shared" si="4"/>
        <v>106422.24</v>
      </c>
      <c r="I111" s="21">
        <f t="shared" si="5"/>
        <v>0.42164969295146998</v>
      </c>
    </row>
    <row r="112" spans="1:9" s="23" customFormat="1" ht="17.25" customHeight="1" x14ac:dyDescent="0.2">
      <c r="A112" s="25">
        <v>27101</v>
      </c>
      <c r="B112" s="26" t="s">
        <v>96</v>
      </c>
      <c r="C112" s="27">
        <v>184010</v>
      </c>
      <c r="D112" s="28">
        <v>0</v>
      </c>
      <c r="E112" s="29">
        <f t="shared" si="3"/>
        <v>184010</v>
      </c>
      <c r="F112" s="29">
        <v>77587.759999999995</v>
      </c>
      <c r="G112" s="29">
        <v>77587.759999999995</v>
      </c>
      <c r="H112" s="27">
        <f t="shared" si="4"/>
        <v>106422.24</v>
      </c>
      <c r="I112" s="30">
        <f t="shared" si="5"/>
        <v>0.42164969295146998</v>
      </c>
    </row>
    <row r="113" spans="1:9" s="23" customFormat="1" ht="17.25" customHeight="1" x14ac:dyDescent="0.2">
      <c r="A113" s="24">
        <v>272</v>
      </c>
      <c r="B113" s="18" t="s">
        <v>97</v>
      </c>
      <c r="C113" s="19">
        <v>12500</v>
      </c>
      <c r="D113" s="19">
        <v>0</v>
      </c>
      <c r="E113" s="19">
        <f t="shared" si="3"/>
        <v>12500</v>
      </c>
      <c r="F113" s="19">
        <v>229</v>
      </c>
      <c r="G113" s="19">
        <v>229</v>
      </c>
      <c r="H113" s="20">
        <f t="shared" si="4"/>
        <v>12271</v>
      </c>
      <c r="I113" s="21">
        <f t="shared" si="5"/>
        <v>1.8319999999999999E-2</v>
      </c>
    </row>
    <row r="114" spans="1:9" s="23" customFormat="1" ht="17.25" customHeight="1" x14ac:dyDescent="0.2">
      <c r="A114" s="25">
        <v>27201</v>
      </c>
      <c r="B114" s="26" t="s">
        <v>97</v>
      </c>
      <c r="C114" s="27">
        <v>12500</v>
      </c>
      <c r="D114" s="28">
        <v>0</v>
      </c>
      <c r="E114" s="29">
        <f t="shared" si="3"/>
        <v>12500</v>
      </c>
      <c r="F114" s="29">
        <v>229</v>
      </c>
      <c r="G114" s="29">
        <v>229</v>
      </c>
      <c r="H114" s="27">
        <f t="shared" si="4"/>
        <v>12271</v>
      </c>
      <c r="I114" s="30">
        <f t="shared" si="5"/>
        <v>1.8319999999999999E-2</v>
      </c>
    </row>
    <row r="115" spans="1:9" s="23" customFormat="1" ht="17.25" customHeight="1" x14ac:dyDescent="0.2">
      <c r="A115" s="24">
        <v>273</v>
      </c>
      <c r="B115" s="18" t="s">
        <v>98</v>
      </c>
      <c r="C115" s="19">
        <v>25000</v>
      </c>
      <c r="D115" s="19">
        <v>12310</v>
      </c>
      <c r="E115" s="19">
        <f t="shared" si="3"/>
        <v>37310</v>
      </c>
      <c r="F115" s="19">
        <v>4956</v>
      </c>
      <c r="G115" s="19">
        <v>4956</v>
      </c>
      <c r="H115" s="20">
        <f t="shared" si="4"/>
        <v>32354</v>
      </c>
      <c r="I115" s="21">
        <f t="shared" si="5"/>
        <v>0.13283302063789867</v>
      </c>
    </row>
    <row r="116" spans="1:9" s="23" customFormat="1" ht="17.25" customHeight="1" x14ac:dyDescent="0.2">
      <c r="A116" s="25">
        <v>27301</v>
      </c>
      <c r="B116" s="26" t="s">
        <v>98</v>
      </c>
      <c r="C116" s="27">
        <v>25000</v>
      </c>
      <c r="D116" s="28">
        <v>12310</v>
      </c>
      <c r="E116" s="29">
        <f t="shared" si="3"/>
        <v>37310</v>
      </c>
      <c r="F116" s="29">
        <v>4956</v>
      </c>
      <c r="G116" s="29">
        <v>4956</v>
      </c>
      <c r="H116" s="27">
        <f t="shared" si="4"/>
        <v>32354</v>
      </c>
      <c r="I116" s="30">
        <f t="shared" si="5"/>
        <v>0.13283302063789867</v>
      </c>
    </row>
    <row r="117" spans="1:9" s="23" customFormat="1" ht="17.25" customHeight="1" x14ac:dyDescent="0.2">
      <c r="A117" s="22">
        <v>2800</v>
      </c>
      <c r="B117" s="18" t="s">
        <v>99</v>
      </c>
      <c r="C117" s="19">
        <v>6000</v>
      </c>
      <c r="D117" s="19">
        <v>0</v>
      </c>
      <c r="E117" s="19">
        <f t="shared" si="3"/>
        <v>6000</v>
      </c>
      <c r="F117" s="19">
        <v>0</v>
      </c>
      <c r="G117" s="19">
        <v>0</v>
      </c>
      <c r="H117" s="20">
        <f t="shared" si="4"/>
        <v>6000</v>
      </c>
      <c r="I117" s="21">
        <f t="shared" si="5"/>
        <v>0</v>
      </c>
    </row>
    <row r="118" spans="1:9" s="23" customFormat="1" ht="17.25" customHeight="1" x14ac:dyDescent="0.2">
      <c r="A118" s="24">
        <v>283</v>
      </c>
      <c r="B118" s="18" t="s">
        <v>100</v>
      </c>
      <c r="C118" s="19">
        <v>6000</v>
      </c>
      <c r="D118" s="19">
        <v>0</v>
      </c>
      <c r="E118" s="19">
        <f t="shared" si="3"/>
        <v>6000</v>
      </c>
      <c r="F118" s="19">
        <v>0</v>
      </c>
      <c r="G118" s="19">
        <v>0</v>
      </c>
      <c r="H118" s="20">
        <f t="shared" si="4"/>
        <v>6000</v>
      </c>
      <c r="I118" s="21">
        <f t="shared" si="5"/>
        <v>0</v>
      </c>
    </row>
    <row r="119" spans="1:9" s="23" customFormat="1" ht="17.25" customHeight="1" x14ac:dyDescent="0.2">
      <c r="A119" s="25">
        <v>28301</v>
      </c>
      <c r="B119" s="26" t="s">
        <v>100</v>
      </c>
      <c r="C119" s="27">
        <v>6000</v>
      </c>
      <c r="D119" s="28">
        <v>0</v>
      </c>
      <c r="E119" s="29">
        <f t="shared" si="3"/>
        <v>6000</v>
      </c>
      <c r="F119" s="29">
        <v>0</v>
      </c>
      <c r="G119" s="29">
        <v>0</v>
      </c>
      <c r="H119" s="27">
        <f t="shared" si="4"/>
        <v>6000</v>
      </c>
      <c r="I119" s="30">
        <f t="shared" si="5"/>
        <v>0</v>
      </c>
    </row>
    <row r="120" spans="1:9" s="23" customFormat="1" ht="17.25" customHeight="1" x14ac:dyDescent="0.2">
      <c r="A120" s="22">
        <v>2900</v>
      </c>
      <c r="B120" s="18" t="s">
        <v>101</v>
      </c>
      <c r="C120" s="19">
        <v>380350</v>
      </c>
      <c r="D120" s="19">
        <v>90885</v>
      </c>
      <c r="E120" s="19">
        <f t="shared" si="3"/>
        <v>471235</v>
      </c>
      <c r="F120" s="19">
        <v>103620.26000000001</v>
      </c>
      <c r="G120" s="19">
        <v>103620.26000000001</v>
      </c>
      <c r="H120" s="20">
        <f t="shared" si="4"/>
        <v>367614.74</v>
      </c>
      <c r="I120" s="21">
        <f t="shared" si="5"/>
        <v>0.21989084002673828</v>
      </c>
    </row>
    <row r="121" spans="1:9" s="23" customFormat="1" ht="17.25" customHeight="1" x14ac:dyDescent="0.2">
      <c r="A121" s="24">
        <v>291</v>
      </c>
      <c r="B121" s="18" t="s">
        <v>102</v>
      </c>
      <c r="C121" s="19">
        <v>38850</v>
      </c>
      <c r="D121" s="19">
        <v>10000</v>
      </c>
      <c r="E121" s="19">
        <f t="shared" si="3"/>
        <v>48850</v>
      </c>
      <c r="F121" s="19">
        <v>9212.08</v>
      </c>
      <c r="G121" s="19">
        <v>9212.08</v>
      </c>
      <c r="H121" s="20">
        <f t="shared" si="4"/>
        <v>39637.919999999998</v>
      </c>
      <c r="I121" s="21">
        <f t="shared" si="5"/>
        <v>0.18857891504605936</v>
      </c>
    </row>
    <row r="122" spans="1:9" s="23" customFormat="1" ht="17.25" customHeight="1" x14ac:dyDescent="0.2">
      <c r="A122" s="25">
        <v>29101</v>
      </c>
      <c r="B122" s="26" t="s">
        <v>102</v>
      </c>
      <c r="C122" s="27">
        <v>38850</v>
      </c>
      <c r="D122" s="28">
        <v>10000</v>
      </c>
      <c r="E122" s="29">
        <f t="shared" si="3"/>
        <v>48850</v>
      </c>
      <c r="F122" s="29">
        <v>9212.08</v>
      </c>
      <c r="G122" s="29">
        <v>9212.08</v>
      </c>
      <c r="H122" s="27">
        <f t="shared" si="4"/>
        <v>39637.919999999998</v>
      </c>
      <c r="I122" s="30">
        <f t="shared" si="5"/>
        <v>0.18857891504605936</v>
      </c>
    </row>
    <row r="123" spans="1:9" s="23" customFormat="1" ht="17.25" customHeight="1" x14ac:dyDescent="0.2">
      <c r="A123" s="24">
        <v>292</v>
      </c>
      <c r="B123" s="18" t="s">
        <v>103</v>
      </c>
      <c r="C123" s="19">
        <v>38800</v>
      </c>
      <c r="D123" s="19">
        <v>0</v>
      </c>
      <c r="E123" s="19">
        <f t="shared" si="3"/>
        <v>38800</v>
      </c>
      <c r="F123" s="19">
        <v>1948.01</v>
      </c>
      <c r="G123" s="19">
        <v>1948.01</v>
      </c>
      <c r="H123" s="20">
        <f t="shared" si="4"/>
        <v>36851.99</v>
      </c>
      <c r="I123" s="21">
        <f t="shared" si="5"/>
        <v>5.0206443298969075E-2</v>
      </c>
    </row>
    <row r="124" spans="1:9" s="23" customFormat="1" ht="17.25" customHeight="1" x14ac:dyDescent="0.2">
      <c r="A124" s="25">
        <v>29201</v>
      </c>
      <c r="B124" s="26" t="s">
        <v>103</v>
      </c>
      <c r="C124" s="27">
        <v>38800</v>
      </c>
      <c r="D124" s="28">
        <v>0</v>
      </c>
      <c r="E124" s="29">
        <f t="shared" si="3"/>
        <v>38800</v>
      </c>
      <c r="F124" s="29">
        <v>1948.01</v>
      </c>
      <c r="G124" s="29">
        <v>1948.01</v>
      </c>
      <c r="H124" s="27">
        <f t="shared" si="4"/>
        <v>36851.99</v>
      </c>
      <c r="I124" s="30">
        <f t="shared" si="5"/>
        <v>5.0206443298969075E-2</v>
      </c>
    </row>
    <row r="125" spans="1:9" s="23" customFormat="1" ht="17.25" customHeight="1" x14ac:dyDescent="0.2">
      <c r="A125" s="24">
        <v>293</v>
      </c>
      <c r="B125" s="18" t="s">
        <v>104</v>
      </c>
      <c r="C125" s="19">
        <v>8000</v>
      </c>
      <c r="D125" s="19">
        <v>0</v>
      </c>
      <c r="E125" s="19">
        <f t="shared" si="3"/>
        <v>8000</v>
      </c>
      <c r="F125" s="19">
        <v>0</v>
      </c>
      <c r="G125" s="19">
        <v>0</v>
      </c>
      <c r="H125" s="20">
        <f t="shared" si="4"/>
        <v>8000</v>
      </c>
      <c r="I125" s="21">
        <f t="shared" si="5"/>
        <v>0</v>
      </c>
    </row>
    <row r="126" spans="1:9" s="23" customFormat="1" ht="17.25" customHeight="1" x14ac:dyDescent="0.2">
      <c r="A126" s="25">
        <v>29301</v>
      </c>
      <c r="B126" s="26" t="s">
        <v>104</v>
      </c>
      <c r="C126" s="27">
        <v>8000</v>
      </c>
      <c r="D126" s="28">
        <v>0</v>
      </c>
      <c r="E126" s="29">
        <f t="shared" si="3"/>
        <v>8000</v>
      </c>
      <c r="F126" s="29">
        <v>0</v>
      </c>
      <c r="G126" s="29">
        <v>0</v>
      </c>
      <c r="H126" s="27">
        <f t="shared" si="4"/>
        <v>8000</v>
      </c>
      <c r="I126" s="30">
        <f t="shared" si="5"/>
        <v>0</v>
      </c>
    </row>
    <row r="127" spans="1:9" s="23" customFormat="1" ht="17.25" customHeight="1" x14ac:dyDescent="0.2">
      <c r="A127" s="24">
        <v>294</v>
      </c>
      <c r="B127" s="18" t="s">
        <v>105</v>
      </c>
      <c r="C127" s="19">
        <v>104200</v>
      </c>
      <c r="D127" s="19">
        <v>69619</v>
      </c>
      <c r="E127" s="19">
        <f t="shared" si="3"/>
        <v>173819</v>
      </c>
      <c r="F127" s="19">
        <v>15088.98</v>
      </c>
      <c r="G127" s="19">
        <v>15088.98</v>
      </c>
      <c r="H127" s="20">
        <f t="shared" si="4"/>
        <v>158730.01999999999</v>
      </c>
      <c r="I127" s="21">
        <f t="shared" si="5"/>
        <v>8.6808576737870999E-2</v>
      </c>
    </row>
    <row r="128" spans="1:9" s="23" customFormat="1" ht="17.25" customHeight="1" x14ac:dyDescent="0.2">
      <c r="A128" s="25">
        <v>29401</v>
      </c>
      <c r="B128" s="26" t="s">
        <v>105</v>
      </c>
      <c r="C128" s="27">
        <v>104200</v>
      </c>
      <c r="D128" s="28">
        <v>69619</v>
      </c>
      <c r="E128" s="29">
        <f t="shared" si="3"/>
        <v>173819</v>
      </c>
      <c r="F128" s="29">
        <v>15088.98</v>
      </c>
      <c r="G128" s="29">
        <v>15088.98</v>
      </c>
      <c r="H128" s="27">
        <f t="shared" si="4"/>
        <v>158730.01999999999</v>
      </c>
      <c r="I128" s="30">
        <f t="shared" si="5"/>
        <v>8.6808576737870999E-2</v>
      </c>
    </row>
    <row r="129" spans="1:9" s="23" customFormat="1" ht="17.25" customHeight="1" x14ac:dyDescent="0.2">
      <c r="A129" s="24">
        <v>295</v>
      </c>
      <c r="B129" s="18" t="s">
        <v>106</v>
      </c>
      <c r="C129" s="19">
        <v>12500</v>
      </c>
      <c r="D129" s="19">
        <v>1266</v>
      </c>
      <c r="E129" s="19">
        <f t="shared" si="3"/>
        <v>13766</v>
      </c>
      <c r="F129" s="19">
        <v>0</v>
      </c>
      <c r="G129" s="19">
        <v>0</v>
      </c>
      <c r="H129" s="20">
        <f t="shared" si="4"/>
        <v>13766</v>
      </c>
      <c r="I129" s="21">
        <f t="shared" si="5"/>
        <v>0</v>
      </c>
    </row>
    <row r="130" spans="1:9" s="23" customFormat="1" ht="17.25" customHeight="1" x14ac:dyDescent="0.2">
      <c r="A130" s="25">
        <v>29501</v>
      </c>
      <c r="B130" s="26" t="s">
        <v>106</v>
      </c>
      <c r="C130" s="27">
        <v>12500</v>
      </c>
      <c r="D130" s="28">
        <v>1266</v>
      </c>
      <c r="E130" s="29">
        <f t="shared" si="3"/>
        <v>13766</v>
      </c>
      <c r="F130" s="29">
        <v>0</v>
      </c>
      <c r="G130" s="29">
        <v>0</v>
      </c>
      <c r="H130" s="27">
        <f t="shared" si="4"/>
        <v>13766</v>
      </c>
      <c r="I130" s="30">
        <f t="shared" si="5"/>
        <v>0</v>
      </c>
    </row>
    <row r="131" spans="1:9" s="23" customFormat="1" ht="17.25" customHeight="1" x14ac:dyDescent="0.2">
      <c r="A131" s="24">
        <v>296</v>
      </c>
      <c r="B131" s="18" t="s">
        <v>107</v>
      </c>
      <c r="C131" s="19">
        <v>161000</v>
      </c>
      <c r="D131" s="19">
        <v>10000</v>
      </c>
      <c r="E131" s="19">
        <f t="shared" si="3"/>
        <v>171000</v>
      </c>
      <c r="F131" s="19">
        <v>71078.19</v>
      </c>
      <c r="G131" s="19">
        <v>71078.19</v>
      </c>
      <c r="H131" s="20">
        <f t="shared" si="4"/>
        <v>99921.81</v>
      </c>
      <c r="I131" s="21">
        <f t="shared" si="5"/>
        <v>0.4156619298245614</v>
      </c>
    </row>
    <row r="132" spans="1:9" s="23" customFormat="1" ht="17.25" customHeight="1" x14ac:dyDescent="0.2">
      <c r="A132" s="25">
        <v>29601</v>
      </c>
      <c r="B132" s="26" t="s">
        <v>107</v>
      </c>
      <c r="C132" s="27">
        <v>161000</v>
      </c>
      <c r="D132" s="28">
        <v>10000</v>
      </c>
      <c r="E132" s="29">
        <f t="shared" si="3"/>
        <v>171000</v>
      </c>
      <c r="F132" s="29">
        <v>71078.19</v>
      </c>
      <c r="G132" s="29">
        <v>71078.19</v>
      </c>
      <c r="H132" s="27">
        <f t="shared" si="4"/>
        <v>99921.81</v>
      </c>
      <c r="I132" s="30">
        <f t="shared" si="5"/>
        <v>0.4156619298245614</v>
      </c>
    </row>
    <row r="133" spans="1:9" s="23" customFormat="1" ht="17.25" customHeight="1" x14ac:dyDescent="0.2">
      <c r="A133" s="24">
        <v>298</v>
      </c>
      <c r="B133" s="18" t="s">
        <v>108</v>
      </c>
      <c r="C133" s="19">
        <v>15000</v>
      </c>
      <c r="D133" s="19">
        <v>0</v>
      </c>
      <c r="E133" s="19">
        <f t="shared" si="3"/>
        <v>15000</v>
      </c>
      <c r="F133" s="19">
        <v>6293</v>
      </c>
      <c r="G133" s="19">
        <v>6293</v>
      </c>
      <c r="H133" s="20">
        <f t="shared" si="4"/>
        <v>8707</v>
      </c>
      <c r="I133" s="21">
        <f t="shared" si="5"/>
        <v>0.41953333333333331</v>
      </c>
    </row>
    <row r="134" spans="1:9" s="23" customFormat="1" ht="17.25" customHeight="1" x14ac:dyDescent="0.2">
      <c r="A134" s="25">
        <v>29801</v>
      </c>
      <c r="B134" s="26" t="s">
        <v>108</v>
      </c>
      <c r="C134" s="27">
        <v>15000</v>
      </c>
      <c r="D134" s="28">
        <v>0</v>
      </c>
      <c r="E134" s="29">
        <f t="shared" si="3"/>
        <v>15000</v>
      </c>
      <c r="F134" s="29">
        <v>6293</v>
      </c>
      <c r="G134" s="29">
        <v>6293</v>
      </c>
      <c r="H134" s="27">
        <f t="shared" si="4"/>
        <v>8707</v>
      </c>
      <c r="I134" s="30">
        <f t="shared" si="5"/>
        <v>0.41953333333333331</v>
      </c>
    </row>
    <row r="135" spans="1:9" s="23" customFormat="1" ht="17.25" customHeight="1" x14ac:dyDescent="0.2">
      <c r="A135" s="24">
        <v>299</v>
      </c>
      <c r="B135" s="18" t="s">
        <v>109</v>
      </c>
      <c r="C135" s="19">
        <v>2000</v>
      </c>
      <c r="D135" s="19">
        <v>0</v>
      </c>
      <c r="E135" s="19">
        <f t="shared" si="3"/>
        <v>2000</v>
      </c>
      <c r="F135" s="19">
        <v>0</v>
      </c>
      <c r="G135" s="19">
        <v>0</v>
      </c>
      <c r="H135" s="20">
        <f t="shared" si="4"/>
        <v>2000</v>
      </c>
      <c r="I135" s="21">
        <f t="shared" si="5"/>
        <v>0</v>
      </c>
    </row>
    <row r="136" spans="1:9" s="23" customFormat="1" ht="17.25" customHeight="1" x14ac:dyDescent="0.2">
      <c r="A136" s="25">
        <v>29901</v>
      </c>
      <c r="B136" s="26" t="s">
        <v>109</v>
      </c>
      <c r="C136" s="27">
        <v>2000</v>
      </c>
      <c r="D136" s="28">
        <v>0</v>
      </c>
      <c r="E136" s="29">
        <f t="shared" si="3"/>
        <v>2000</v>
      </c>
      <c r="F136" s="29">
        <v>0</v>
      </c>
      <c r="G136" s="29">
        <v>0</v>
      </c>
      <c r="H136" s="27">
        <f t="shared" si="4"/>
        <v>2000</v>
      </c>
      <c r="I136" s="30">
        <f t="shared" si="5"/>
        <v>0</v>
      </c>
    </row>
    <row r="137" spans="1:9" s="23" customFormat="1" ht="17.25" customHeight="1" x14ac:dyDescent="0.2">
      <c r="A137" s="17">
        <v>3000</v>
      </c>
      <c r="B137" s="18" t="s">
        <v>110</v>
      </c>
      <c r="C137" s="19">
        <v>5306859.25</v>
      </c>
      <c r="D137" s="19">
        <v>782778.9</v>
      </c>
      <c r="E137" s="19">
        <f t="shared" si="3"/>
        <v>6089638.1500000004</v>
      </c>
      <c r="F137" s="19">
        <v>2034443.8199999998</v>
      </c>
      <c r="G137" s="19">
        <v>2034443.8199999998</v>
      </c>
      <c r="H137" s="20">
        <f t="shared" si="4"/>
        <v>4055194.3300000005</v>
      </c>
      <c r="I137" s="21">
        <f t="shared" si="5"/>
        <v>0.33408287485850036</v>
      </c>
    </row>
    <row r="138" spans="1:9" s="23" customFormat="1" ht="17.25" customHeight="1" x14ac:dyDescent="0.2">
      <c r="A138" s="22">
        <v>3100</v>
      </c>
      <c r="B138" s="18" t="s">
        <v>111</v>
      </c>
      <c r="C138" s="19">
        <v>1391252</v>
      </c>
      <c r="D138" s="19">
        <v>44080</v>
      </c>
      <c r="E138" s="19">
        <f t="shared" si="3"/>
        <v>1435332</v>
      </c>
      <c r="F138" s="19">
        <v>603225.15999999992</v>
      </c>
      <c r="G138" s="19">
        <v>603225.15999999992</v>
      </c>
      <c r="H138" s="20">
        <f t="shared" si="4"/>
        <v>832106.84000000008</v>
      </c>
      <c r="I138" s="21">
        <f t="shared" si="5"/>
        <v>0.42026873225149297</v>
      </c>
    </row>
    <row r="139" spans="1:9" s="23" customFormat="1" ht="17.25" customHeight="1" x14ac:dyDescent="0.2">
      <c r="A139" s="24">
        <v>311</v>
      </c>
      <c r="B139" s="18" t="s">
        <v>112</v>
      </c>
      <c r="C139" s="19">
        <v>809000</v>
      </c>
      <c r="D139" s="19">
        <v>0</v>
      </c>
      <c r="E139" s="19">
        <f t="shared" ref="E139:E202" si="6">+C139+D139</f>
        <v>809000</v>
      </c>
      <c r="F139" s="19">
        <v>262714</v>
      </c>
      <c r="G139" s="19">
        <v>262714</v>
      </c>
      <c r="H139" s="20">
        <f t="shared" ref="H139:H202" si="7">E139-F139</f>
        <v>546286</v>
      </c>
      <c r="I139" s="21">
        <f t="shared" ref="I139:I202" si="8">IF(E139=0,"",F139/E139)</f>
        <v>0.32473918417799752</v>
      </c>
    </row>
    <row r="140" spans="1:9" s="23" customFormat="1" ht="17.25" customHeight="1" x14ac:dyDescent="0.2">
      <c r="A140" s="25">
        <v>31101</v>
      </c>
      <c r="B140" s="26" t="s">
        <v>112</v>
      </c>
      <c r="C140" s="27">
        <v>804000</v>
      </c>
      <c r="D140" s="28">
        <v>0</v>
      </c>
      <c r="E140" s="29">
        <f t="shared" si="6"/>
        <v>804000</v>
      </c>
      <c r="F140" s="29">
        <v>262714</v>
      </c>
      <c r="G140" s="29">
        <v>262714</v>
      </c>
      <c r="H140" s="27">
        <f t="shared" si="7"/>
        <v>541286</v>
      </c>
      <c r="I140" s="30">
        <f t="shared" si="8"/>
        <v>0.3267587064676617</v>
      </c>
    </row>
    <row r="141" spans="1:9" s="23" customFormat="1" ht="17.25" customHeight="1" x14ac:dyDescent="0.2">
      <c r="A141" s="25">
        <v>31103</v>
      </c>
      <c r="B141" s="26" t="s">
        <v>113</v>
      </c>
      <c r="C141" s="27">
        <v>5000</v>
      </c>
      <c r="D141" s="28">
        <v>0</v>
      </c>
      <c r="E141" s="29">
        <f t="shared" si="6"/>
        <v>5000</v>
      </c>
      <c r="F141" s="29">
        <v>0</v>
      </c>
      <c r="G141" s="29">
        <v>0</v>
      </c>
      <c r="H141" s="27">
        <f t="shared" si="7"/>
        <v>5000</v>
      </c>
      <c r="I141" s="30">
        <f t="shared" si="8"/>
        <v>0</v>
      </c>
    </row>
    <row r="142" spans="1:9" s="23" customFormat="1" ht="17.25" customHeight="1" x14ac:dyDescent="0.2">
      <c r="A142" s="24">
        <v>312</v>
      </c>
      <c r="B142" s="18" t="s">
        <v>114</v>
      </c>
      <c r="C142" s="19">
        <v>6006</v>
      </c>
      <c r="D142" s="19">
        <v>0</v>
      </c>
      <c r="E142" s="19">
        <f t="shared" si="6"/>
        <v>6006</v>
      </c>
      <c r="F142" s="19">
        <v>0</v>
      </c>
      <c r="G142" s="19">
        <v>0</v>
      </c>
      <c r="H142" s="20">
        <f t="shared" si="7"/>
        <v>6006</v>
      </c>
      <c r="I142" s="21">
        <f t="shared" si="8"/>
        <v>0</v>
      </c>
    </row>
    <row r="143" spans="1:9" s="23" customFormat="1" ht="17.25" customHeight="1" x14ac:dyDescent="0.2">
      <c r="A143" s="25">
        <v>31201</v>
      </c>
      <c r="B143" s="26" t="s">
        <v>114</v>
      </c>
      <c r="C143" s="27">
        <v>6006</v>
      </c>
      <c r="D143" s="28">
        <v>0</v>
      </c>
      <c r="E143" s="29">
        <f t="shared" si="6"/>
        <v>6006</v>
      </c>
      <c r="F143" s="29">
        <v>0</v>
      </c>
      <c r="G143" s="29">
        <v>0</v>
      </c>
      <c r="H143" s="27">
        <f t="shared" si="7"/>
        <v>6006</v>
      </c>
      <c r="I143" s="30">
        <f t="shared" si="8"/>
        <v>0</v>
      </c>
    </row>
    <row r="144" spans="1:9" s="23" customFormat="1" ht="17.25" customHeight="1" x14ac:dyDescent="0.2">
      <c r="A144" s="24">
        <v>313</v>
      </c>
      <c r="B144" s="18" t="s">
        <v>115</v>
      </c>
      <c r="C144" s="19">
        <v>35220</v>
      </c>
      <c r="D144" s="19">
        <v>0</v>
      </c>
      <c r="E144" s="19">
        <f t="shared" si="6"/>
        <v>35220</v>
      </c>
      <c r="F144" s="19">
        <v>15340.11</v>
      </c>
      <c r="G144" s="19">
        <v>15340.11</v>
      </c>
      <c r="H144" s="20">
        <f t="shared" si="7"/>
        <v>19879.89</v>
      </c>
      <c r="I144" s="21">
        <f t="shared" si="8"/>
        <v>0.43555110732538332</v>
      </c>
    </row>
    <row r="145" spans="1:9" s="23" customFormat="1" ht="17.25" customHeight="1" x14ac:dyDescent="0.2">
      <c r="A145" s="25">
        <v>31301</v>
      </c>
      <c r="B145" s="26" t="s">
        <v>116</v>
      </c>
      <c r="C145" s="27">
        <v>35220</v>
      </c>
      <c r="D145" s="28">
        <v>0</v>
      </c>
      <c r="E145" s="29">
        <f t="shared" si="6"/>
        <v>35220</v>
      </c>
      <c r="F145" s="29">
        <v>15340.11</v>
      </c>
      <c r="G145" s="29">
        <v>15340.11</v>
      </c>
      <c r="H145" s="27">
        <f t="shared" si="7"/>
        <v>19879.89</v>
      </c>
      <c r="I145" s="30">
        <f t="shared" si="8"/>
        <v>0.43555110732538332</v>
      </c>
    </row>
    <row r="146" spans="1:9" s="23" customFormat="1" ht="17.25" customHeight="1" x14ac:dyDescent="0.2">
      <c r="A146" s="24">
        <v>314</v>
      </c>
      <c r="B146" s="18" t="s">
        <v>117</v>
      </c>
      <c r="C146" s="19">
        <v>480000</v>
      </c>
      <c r="D146" s="19">
        <v>0</v>
      </c>
      <c r="E146" s="19">
        <f t="shared" si="6"/>
        <v>480000</v>
      </c>
      <c r="F146" s="19">
        <v>268699.21999999997</v>
      </c>
      <c r="G146" s="19">
        <v>268699.21999999997</v>
      </c>
      <c r="H146" s="20">
        <f t="shared" si="7"/>
        <v>211300.78000000003</v>
      </c>
      <c r="I146" s="21">
        <f t="shared" si="8"/>
        <v>0.55979004166666657</v>
      </c>
    </row>
    <row r="147" spans="1:9" s="23" customFormat="1" ht="17.25" customHeight="1" x14ac:dyDescent="0.2">
      <c r="A147" s="25">
        <v>31401</v>
      </c>
      <c r="B147" s="26" t="s">
        <v>117</v>
      </c>
      <c r="C147" s="27">
        <v>480000</v>
      </c>
      <c r="D147" s="28">
        <v>0</v>
      </c>
      <c r="E147" s="29">
        <f t="shared" si="6"/>
        <v>480000</v>
      </c>
      <c r="F147" s="29">
        <v>268699.21999999997</v>
      </c>
      <c r="G147" s="29">
        <v>268699.21999999997</v>
      </c>
      <c r="H147" s="27">
        <f t="shared" si="7"/>
        <v>211300.78000000003</v>
      </c>
      <c r="I147" s="30">
        <f t="shared" si="8"/>
        <v>0.55979004166666657</v>
      </c>
    </row>
    <row r="148" spans="1:9" s="23" customFormat="1" ht="17.25" customHeight="1" x14ac:dyDescent="0.2">
      <c r="A148" s="24">
        <v>317</v>
      </c>
      <c r="B148" s="18" t="s">
        <v>118</v>
      </c>
      <c r="C148" s="19">
        <v>20000</v>
      </c>
      <c r="D148" s="19">
        <v>44080</v>
      </c>
      <c r="E148" s="19">
        <f t="shared" si="6"/>
        <v>64080</v>
      </c>
      <c r="F148" s="19">
        <v>44080</v>
      </c>
      <c r="G148" s="19">
        <v>44080</v>
      </c>
      <c r="H148" s="20">
        <f t="shared" si="7"/>
        <v>20000</v>
      </c>
      <c r="I148" s="21">
        <f t="shared" si="8"/>
        <v>0.68789013732833959</v>
      </c>
    </row>
    <row r="149" spans="1:9" s="23" customFormat="1" ht="17.25" customHeight="1" x14ac:dyDescent="0.2">
      <c r="A149" s="25">
        <v>31701</v>
      </c>
      <c r="B149" s="26" t="s">
        <v>118</v>
      </c>
      <c r="C149" s="27">
        <v>20000</v>
      </c>
      <c r="D149" s="28">
        <v>44080</v>
      </c>
      <c r="E149" s="29">
        <f t="shared" si="6"/>
        <v>64080</v>
      </c>
      <c r="F149" s="29">
        <v>44080</v>
      </c>
      <c r="G149" s="29">
        <v>44080</v>
      </c>
      <c r="H149" s="27">
        <f t="shared" si="7"/>
        <v>20000</v>
      </c>
      <c r="I149" s="30">
        <f t="shared" si="8"/>
        <v>0.68789013732833959</v>
      </c>
    </row>
    <row r="150" spans="1:9" s="23" customFormat="1" ht="17.25" customHeight="1" x14ac:dyDescent="0.2">
      <c r="A150" s="24">
        <v>318</v>
      </c>
      <c r="B150" s="18" t="s">
        <v>119</v>
      </c>
      <c r="C150" s="19">
        <v>41026</v>
      </c>
      <c r="D150" s="19">
        <v>0</v>
      </c>
      <c r="E150" s="19">
        <f t="shared" si="6"/>
        <v>41026</v>
      </c>
      <c r="F150" s="19">
        <v>12391.83</v>
      </c>
      <c r="G150" s="19">
        <v>12391.83</v>
      </c>
      <c r="H150" s="20">
        <f t="shared" si="7"/>
        <v>28634.17</v>
      </c>
      <c r="I150" s="21">
        <f t="shared" si="8"/>
        <v>0.30204821332813336</v>
      </c>
    </row>
    <row r="151" spans="1:9" s="23" customFormat="1" ht="17.25" customHeight="1" x14ac:dyDescent="0.2">
      <c r="A151" s="25">
        <v>31801</v>
      </c>
      <c r="B151" s="26" t="s">
        <v>120</v>
      </c>
      <c r="C151" s="27">
        <v>41026</v>
      </c>
      <c r="D151" s="28">
        <v>0</v>
      </c>
      <c r="E151" s="29">
        <f t="shared" si="6"/>
        <v>41026</v>
      </c>
      <c r="F151" s="29">
        <v>12391.83</v>
      </c>
      <c r="G151" s="29">
        <v>12391.83</v>
      </c>
      <c r="H151" s="27">
        <f t="shared" si="7"/>
        <v>28634.17</v>
      </c>
      <c r="I151" s="30">
        <f t="shared" si="8"/>
        <v>0.30204821332813336</v>
      </c>
    </row>
    <row r="152" spans="1:9" s="23" customFormat="1" ht="17.25" customHeight="1" x14ac:dyDescent="0.2">
      <c r="A152" s="22">
        <v>3200</v>
      </c>
      <c r="B152" s="18" t="s">
        <v>121</v>
      </c>
      <c r="C152" s="19">
        <v>441152</v>
      </c>
      <c r="D152" s="19">
        <v>0</v>
      </c>
      <c r="E152" s="19">
        <f t="shared" si="6"/>
        <v>441152</v>
      </c>
      <c r="F152" s="19">
        <v>92411.24</v>
      </c>
      <c r="G152" s="19">
        <v>92411.24</v>
      </c>
      <c r="H152" s="20">
        <f t="shared" si="7"/>
        <v>348740.76</v>
      </c>
      <c r="I152" s="21">
        <f t="shared" si="8"/>
        <v>0.20947709632960976</v>
      </c>
    </row>
    <row r="153" spans="1:9" s="23" customFormat="1" ht="17.25" customHeight="1" x14ac:dyDescent="0.2">
      <c r="A153" s="24">
        <v>323</v>
      </c>
      <c r="B153" s="18" t="s">
        <v>122</v>
      </c>
      <c r="C153" s="19">
        <v>30000</v>
      </c>
      <c r="D153" s="19">
        <v>0</v>
      </c>
      <c r="E153" s="19">
        <f t="shared" si="6"/>
        <v>30000</v>
      </c>
      <c r="F153" s="19">
        <v>11934.44</v>
      </c>
      <c r="G153" s="19">
        <v>11934.44</v>
      </c>
      <c r="H153" s="20">
        <f t="shared" si="7"/>
        <v>18065.559999999998</v>
      </c>
      <c r="I153" s="21">
        <f t="shared" si="8"/>
        <v>0.39781466666666671</v>
      </c>
    </row>
    <row r="154" spans="1:9" s="23" customFormat="1" ht="17.25" customHeight="1" x14ac:dyDescent="0.2">
      <c r="A154" s="25">
        <v>32301</v>
      </c>
      <c r="B154" s="26" t="s">
        <v>123</v>
      </c>
      <c r="C154" s="27">
        <v>30000</v>
      </c>
      <c r="D154" s="28">
        <v>0</v>
      </c>
      <c r="E154" s="29">
        <f t="shared" si="6"/>
        <v>30000</v>
      </c>
      <c r="F154" s="29">
        <v>11934.44</v>
      </c>
      <c r="G154" s="29">
        <v>11934.44</v>
      </c>
      <c r="H154" s="27">
        <f t="shared" si="7"/>
        <v>18065.559999999998</v>
      </c>
      <c r="I154" s="30">
        <f t="shared" si="8"/>
        <v>0.39781466666666671</v>
      </c>
    </row>
    <row r="155" spans="1:9" s="23" customFormat="1" ht="17.25" customHeight="1" x14ac:dyDescent="0.2">
      <c r="A155" s="24">
        <v>326</v>
      </c>
      <c r="B155" s="18" t="s">
        <v>124</v>
      </c>
      <c r="C155" s="19">
        <v>7200</v>
      </c>
      <c r="D155" s="19">
        <v>0</v>
      </c>
      <c r="E155" s="19">
        <f t="shared" si="6"/>
        <v>7200</v>
      </c>
      <c r="F155" s="19">
        <v>0</v>
      </c>
      <c r="G155" s="19">
        <v>0</v>
      </c>
      <c r="H155" s="20">
        <f t="shared" si="7"/>
        <v>7200</v>
      </c>
      <c r="I155" s="21">
        <f t="shared" si="8"/>
        <v>0</v>
      </c>
    </row>
    <row r="156" spans="1:9" s="23" customFormat="1" ht="17.25" customHeight="1" x14ac:dyDescent="0.2">
      <c r="A156" s="25">
        <v>32601</v>
      </c>
      <c r="B156" s="26" t="s">
        <v>124</v>
      </c>
      <c r="C156" s="27">
        <v>7200</v>
      </c>
      <c r="D156" s="28">
        <v>0</v>
      </c>
      <c r="E156" s="29">
        <f t="shared" si="6"/>
        <v>7200</v>
      </c>
      <c r="F156" s="29">
        <v>0</v>
      </c>
      <c r="G156" s="29">
        <v>0</v>
      </c>
      <c r="H156" s="27">
        <f t="shared" si="7"/>
        <v>7200</v>
      </c>
      <c r="I156" s="30">
        <f t="shared" si="8"/>
        <v>0</v>
      </c>
    </row>
    <row r="157" spans="1:9" s="23" customFormat="1" ht="17.25" customHeight="1" x14ac:dyDescent="0.2">
      <c r="A157" s="24">
        <v>327</v>
      </c>
      <c r="B157" s="18" t="s">
        <v>125</v>
      </c>
      <c r="C157" s="19">
        <v>376852</v>
      </c>
      <c r="D157" s="19">
        <v>0</v>
      </c>
      <c r="E157" s="19">
        <f t="shared" si="6"/>
        <v>376852</v>
      </c>
      <c r="F157" s="19">
        <v>74216.800000000003</v>
      </c>
      <c r="G157" s="19">
        <v>74216.800000000003</v>
      </c>
      <c r="H157" s="20">
        <f t="shared" si="7"/>
        <v>302635.2</v>
      </c>
      <c r="I157" s="21">
        <f t="shared" si="8"/>
        <v>0.19693885132625011</v>
      </c>
    </row>
    <row r="158" spans="1:9" s="23" customFormat="1" ht="17.25" customHeight="1" x14ac:dyDescent="0.2">
      <c r="A158" s="25">
        <v>32701</v>
      </c>
      <c r="B158" s="26" t="s">
        <v>126</v>
      </c>
      <c r="C158" s="27">
        <v>376852</v>
      </c>
      <c r="D158" s="28">
        <v>0</v>
      </c>
      <c r="E158" s="29">
        <f t="shared" si="6"/>
        <v>376852</v>
      </c>
      <c r="F158" s="29">
        <v>74216.800000000003</v>
      </c>
      <c r="G158" s="29">
        <v>74216.800000000003</v>
      </c>
      <c r="H158" s="27">
        <f t="shared" si="7"/>
        <v>302635.2</v>
      </c>
      <c r="I158" s="30">
        <f t="shared" si="8"/>
        <v>0.19693885132625011</v>
      </c>
    </row>
    <row r="159" spans="1:9" s="23" customFormat="1" ht="17.25" customHeight="1" x14ac:dyDescent="0.2">
      <c r="A159" s="24">
        <v>329</v>
      </c>
      <c r="B159" s="18" t="s">
        <v>127</v>
      </c>
      <c r="C159" s="19">
        <v>27100</v>
      </c>
      <c r="D159" s="19">
        <v>0</v>
      </c>
      <c r="E159" s="19">
        <f t="shared" si="6"/>
        <v>27100</v>
      </c>
      <c r="F159" s="19">
        <v>6260</v>
      </c>
      <c r="G159" s="19">
        <v>6260</v>
      </c>
      <c r="H159" s="20">
        <f t="shared" si="7"/>
        <v>20840</v>
      </c>
      <c r="I159" s="21">
        <f t="shared" si="8"/>
        <v>0.23099630996309964</v>
      </c>
    </row>
    <row r="160" spans="1:9" s="23" customFormat="1" ht="17.25" customHeight="1" x14ac:dyDescent="0.2">
      <c r="A160" s="25">
        <v>32901</v>
      </c>
      <c r="B160" s="26" t="s">
        <v>127</v>
      </c>
      <c r="C160" s="27">
        <v>27100</v>
      </c>
      <c r="D160" s="28">
        <v>0</v>
      </c>
      <c r="E160" s="29">
        <f t="shared" si="6"/>
        <v>27100</v>
      </c>
      <c r="F160" s="29">
        <v>6260</v>
      </c>
      <c r="G160" s="29">
        <v>6260</v>
      </c>
      <c r="H160" s="27">
        <f t="shared" si="7"/>
        <v>20840</v>
      </c>
      <c r="I160" s="30">
        <f t="shared" si="8"/>
        <v>0.23099630996309964</v>
      </c>
    </row>
    <row r="161" spans="1:9" s="23" customFormat="1" ht="17.25" customHeight="1" x14ac:dyDescent="0.2">
      <c r="A161" s="22">
        <v>3300</v>
      </c>
      <c r="B161" s="18" t="s">
        <v>128</v>
      </c>
      <c r="C161" s="19">
        <v>1216200</v>
      </c>
      <c r="D161" s="19">
        <v>314308</v>
      </c>
      <c r="E161" s="19">
        <f t="shared" si="6"/>
        <v>1530508</v>
      </c>
      <c r="F161" s="19">
        <v>465708.58999999997</v>
      </c>
      <c r="G161" s="19">
        <v>465708.58999999997</v>
      </c>
      <c r="H161" s="20">
        <f t="shared" si="7"/>
        <v>1064799.4100000001</v>
      </c>
      <c r="I161" s="21">
        <f t="shared" si="8"/>
        <v>0.30428366921309785</v>
      </c>
    </row>
    <row r="162" spans="1:9" s="23" customFormat="1" ht="17.25" customHeight="1" x14ac:dyDescent="0.2">
      <c r="A162" s="24">
        <v>331</v>
      </c>
      <c r="B162" s="18" t="s">
        <v>129</v>
      </c>
      <c r="C162" s="19">
        <v>501000</v>
      </c>
      <c r="D162" s="19">
        <v>-27590</v>
      </c>
      <c r="E162" s="19">
        <f t="shared" si="6"/>
        <v>473410</v>
      </c>
      <c r="F162" s="19">
        <v>200744.99</v>
      </c>
      <c r="G162" s="19">
        <v>200744.99</v>
      </c>
      <c r="H162" s="20">
        <f t="shared" si="7"/>
        <v>272665.01</v>
      </c>
      <c r="I162" s="21">
        <f t="shared" si="8"/>
        <v>0.42404045119452483</v>
      </c>
    </row>
    <row r="163" spans="1:9" s="23" customFormat="1" ht="17.25" customHeight="1" x14ac:dyDescent="0.2">
      <c r="A163" s="25">
        <v>33101</v>
      </c>
      <c r="B163" s="26" t="s">
        <v>129</v>
      </c>
      <c r="C163" s="27">
        <v>501000</v>
      </c>
      <c r="D163" s="28">
        <v>-27590</v>
      </c>
      <c r="E163" s="29">
        <f t="shared" si="6"/>
        <v>473410</v>
      </c>
      <c r="F163" s="29">
        <v>200744.99</v>
      </c>
      <c r="G163" s="29">
        <v>200744.99</v>
      </c>
      <c r="H163" s="27">
        <f t="shared" si="7"/>
        <v>272665.01</v>
      </c>
      <c r="I163" s="30">
        <f t="shared" si="8"/>
        <v>0.42404045119452483</v>
      </c>
    </row>
    <row r="164" spans="1:9" s="23" customFormat="1" ht="17.25" customHeight="1" x14ac:dyDescent="0.2">
      <c r="A164" s="24">
        <v>333</v>
      </c>
      <c r="B164" s="18" t="s">
        <v>130</v>
      </c>
      <c r="C164" s="19">
        <v>95000</v>
      </c>
      <c r="D164" s="19">
        <v>36440</v>
      </c>
      <c r="E164" s="19">
        <f t="shared" si="6"/>
        <v>131440</v>
      </c>
      <c r="F164" s="19">
        <v>40035</v>
      </c>
      <c r="G164" s="19">
        <v>40035</v>
      </c>
      <c r="H164" s="20">
        <f t="shared" si="7"/>
        <v>91405</v>
      </c>
      <c r="I164" s="21">
        <f t="shared" si="8"/>
        <v>0.30458764455264759</v>
      </c>
    </row>
    <row r="165" spans="1:9" s="23" customFormat="1" ht="17.25" customHeight="1" x14ac:dyDescent="0.2">
      <c r="A165" s="25">
        <v>33301</v>
      </c>
      <c r="B165" s="26" t="s">
        <v>131</v>
      </c>
      <c r="C165" s="27">
        <v>95000</v>
      </c>
      <c r="D165" s="28">
        <v>36440</v>
      </c>
      <c r="E165" s="29">
        <f t="shared" si="6"/>
        <v>131440</v>
      </c>
      <c r="F165" s="29">
        <v>40035</v>
      </c>
      <c r="G165" s="29">
        <v>40035</v>
      </c>
      <c r="H165" s="27">
        <f t="shared" si="7"/>
        <v>91405</v>
      </c>
      <c r="I165" s="30">
        <f t="shared" si="8"/>
        <v>0.30458764455264759</v>
      </c>
    </row>
    <row r="166" spans="1:9" s="23" customFormat="1" ht="17.25" customHeight="1" x14ac:dyDescent="0.2">
      <c r="A166" s="24">
        <v>334</v>
      </c>
      <c r="B166" s="18" t="s">
        <v>132</v>
      </c>
      <c r="C166" s="19">
        <v>365750</v>
      </c>
      <c r="D166" s="19">
        <v>33469</v>
      </c>
      <c r="E166" s="19">
        <f t="shared" si="6"/>
        <v>399219</v>
      </c>
      <c r="F166" s="19">
        <v>66004</v>
      </c>
      <c r="G166" s="19">
        <v>66004</v>
      </c>
      <c r="H166" s="20">
        <f t="shared" si="7"/>
        <v>333215</v>
      </c>
      <c r="I166" s="21">
        <f t="shared" si="8"/>
        <v>0.16533281231604707</v>
      </c>
    </row>
    <row r="167" spans="1:9" s="23" customFormat="1" ht="17.25" customHeight="1" x14ac:dyDescent="0.2">
      <c r="A167" s="25">
        <v>33401</v>
      </c>
      <c r="B167" s="26" t="s">
        <v>132</v>
      </c>
      <c r="C167" s="27">
        <v>365750</v>
      </c>
      <c r="D167" s="28">
        <v>33469</v>
      </c>
      <c r="E167" s="29">
        <f t="shared" si="6"/>
        <v>399219</v>
      </c>
      <c r="F167" s="29">
        <v>66004</v>
      </c>
      <c r="G167" s="29">
        <v>66004</v>
      </c>
      <c r="H167" s="27">
        <f t="shared" si="7"/>
        <v>333215</v>
      </c>
      <c r="I167" s="30">
        <f t="shared" si="8"/>
        <v>0.16533281231604707</v>
      </c>
    </row>
    <row r="168" spans="1:9" s="23" customFormat="1" ht="17.25" customHeight="1" x14ac:dyDescent="0.2">
      <c r="A168" s="24">
        <v>335</v>
      </c>
      <c r="B168" s="18" t="s">
        <v>133</v>
      </c>
      <c r="C168" s="19">
        <v>0</v>
      </c>
      <c r="D168" s="19">
        <v>250333</v>
      </c>
      <c r="E168" s="19">
        <f t="shared" si="6"/>
        <v>250333</v>
      </c>
      <c r="F168" s="19">
        <v>33620</v>
      </c>
      <c r="G168" s="19">
        <v>33620</v>
      </c>
      <c r="H168" s="20">
        <f t="shared" si="7"/>
        <v>216713</v>
      </c>
      <c r="I168" s="21">
        <f t="shared" si="8"/>
        <v>0.13430111092025424</v>
      </c>
    </row>
    <row r="169" spans="1:9" s="23" customFormat="1" ht="17.25" customHeight="1" x14ac:dyDescent="0.2">
      <c r="A169" s="25">
        <v>33501</v>
      </c>
      <c r="B169" s="26" t="s">
        <v>133</v>
      </c>
      <c r="C169" s="27">
        <v>0</v>
      </c>
      <c r="D169" s="28">
        <v>250333</v>
      </c>
      <c r="E169" s="29">
        <f t="shared" si="6"/>
        <v>250333</v>
      </c>
      <c r="F169" s="29">
        <v>33620</v>
      </c>
      <c r="G169" s="29">
        <v>33620</v>
      </c>
      <c r="H169" s="27">
        <f t="shared" si="7"/>
        <v>216713</v>
      </c>
      <c r="I169" s="30">
        <f t="shared" si="8"/>
        <v>0.13430111092025424</v>
      </c>
    </row>
    <row r="170" spans="1:9" s="23" customFormat="1" ht="17.25" customHeight="1" x14ac:dyDescent="0.2">
      <c r="A170" s="24">
        <v>336</v>
      </c>
      <c r="B170" s="18" t="s">
        <v>134</v>
      </c>
      <c r="C170" s="19">
        <v>15000</v>
      </c>
      <c r="D170" s="19">
        <v>2292</v>
      </c>
      <c r="E170" s="19">
        <f t="shared" si="6"/>
        <v>17292</v>
      </c>
      <c r="F170" s="19">
        <v>1218</v>
      </c>
      <c r="G170" s="19">
        <v>1218</v>
      </c>
      <c r="H170" s="20">
        <f t="shared" si="7"/>
        <v>16074</v>
      </c>
      <c r="I170" s="21">
        <f t="shared" si="8"/>
        <v>7.0437196391394868E-2</v>
      </c>
    </row>
    <row r="171" spans="1:9" s="23" customFormat="1" ht="17.25" customHeight="1" x14ac:dyDescent="0.2">
      <c r="A171" s="25">
        <v>33603</v>
      </c>
      <c r="B171" s="26" t="s">
        <v>135</v>
      </c>
      <c r="C171" s="27">
        <v>15000</v>
      </c>
      <c r="D171" s="28">
        <v>2292</v>
      </c>
      <c r="E171" s="29">
        <f t="shared" si="6"/>
        <v>17292</v>
      </c>
      <c r="F171" s="29">
        <v>1218</v>
      </c>
      <c r="G171" s="29">
        <v>1218</v>
      </c>
      <c r="H171" s="27">
        <f t="shared" si="7"/>
        <v>16074</v>
      </c>
      <c r="I171" s="30">
        <f t="shared" si="8"/>
        <v>7.0437196391394868E-2</v>
      </c>
    </row>
    <row r="172" spans="1:9" s="23" customFormat="1" ht="17.25" customHeight="1" x14ac:dyDescent="0.2">
      <c r="A172" s="24">
        <v>338</v>
      </c>
      <c r="B172" s="18" t="s">
        <v>136</v>
      </c>
      <c r="C172" s="19">
        <v>229450</v>
      </c>
      <c r="D172" s="19">
        <v>0</v>
      </c>
      <c r="E172" s="19">
        <f t="shared" si="6"/>
        <v>229450</v>
      </c>
      <c r="F172" s="19">
        <v>119928</v>
      </c>
      <c r="G172" s="19">
        <v>119928</v>
      </c>
      <c r="H172" s="20">
        <f t="shared" si="7"/>
        <v>109522</v>
      </c>
      <c r="I172" s="21">
        <f t="shared" si="8"/>
        <v>0.52267596426236651</v>
      </c>
    </row>
    <row r="173" spans="1:9" s="23" customFormat="1" ht="17.25" customHeight="1" x14ac:dyDescent="0.2">
      <c r="A173" s="25">
        <v>33801</v>
      </c>
      <c r="B173" s="26" t="s">
        <v>136</v>
      </c>
      <c r="C173" s="27">
        <v>229450</v>
      </c>
      <c r="D173" s="28">
        <v>0</v>
      </c>
      <c r="E173" s="29">
        <f t="shared" si="6"/>
        <v>229450</v>
      </c>
      <c r="F173" s="29">
        <v>119928</v>
      </c>
      <c r="G173" s="29">
        <v>119928</v>
      </c>
      <c r="H173" s="27">
        <f t="shared" si="7"/>
        <v>109522</v>
      </c>
      <c r="I173" s="30">
        <f t="shared" si="8"/>
        <v>0.52267596426236651</v>
      </c>
    </row>
    <row r="174" spans="1:9" s="23" customFormat="1" ht="17.25" customHeight="1" x14ac:dyDescent="0.2">
      <c r="A174" s="24">
        <v>339</v>
      </c>
      <c r="B174" s="18" t="s">
        <v>137</v>
      </c>
      <c r="C174" s="19">
        <v>10000</v>
      </c>
      <c r="D174" s="19">
        <v>19364</v>
      </c>
      <c r="E174" s="19">
        <f t="shared" si="6"/>
        <v>29364</v>
      </c>
      <c r="F174" s="19">
        <v>4158.6000000000004</v>
      </c>
      <c r="G174" s="19">
        <v>4158.6000000000004</v>
      </c>
      <c r="H174" s="20">
        <f t="shared" si="7"/>
        <v>25205.4</v>
      </c>
      <c r="I174" s="21">
        <f t="shared" si="8"/>
        <v>0.14162239476910504</v>
      </c>
    </row>
    <row r="175" spans="1:9" s="23" customFormat="1" ht="17.25" customHeight="1" x14ac:dyDescent="0.2">
      <c r="A175" s="25">
        <v>33901</v>
      </c>
      <c r="B175" s="26" t="s">
        <v>137</v>
      </c>
      <c r="C175" s="27"/>
      <c r="D175" s="28">
        <v>19364</v>
      </c>
      <c r="E175" s="29">
        <f t="shared" si="6"/>
        <v>19364</v>
      </c>
      <c r="F175" s="29">
        <v>4158.6000000000004</v>
      </c>
      <c r="G175" s="29">
        <v>4158.6000000000004</v>
      </c>
      <c r="H175" s="27">
        <f t="shared" si="7"/>
        <v>15205.4</v>
      </c>
      <c r="I175" s="30">
        <f t="shared" si="8"/>
        <v>0.21475934724230533</v>
      </c>
    </row>
    <row r="176" spans="1:9" s="23" customFormat="1" ht="17.25" customHeight="1" x14ac:dyDescent="0.2">
      <c r="A176" s="25">
        <v>33902</v>
      </c>
      <c r="B176" s="26" t="s">
        <v>138</v>
      </c>
      <c r="C176" s="27">
        <v>10000</v>
      </c>
      <c r="D176" s="28">
        <v>0</v>
      </c>
      <c r="E176" s="29">
        <f t="shared" si="6"/>
        <v>10000</v>
      </c>
      <c r="F176" s="29">
        <v>0</v>
      </c>
      <c r="G176" s="29">
        <v>0</v>
      </c>
      <c r="H176" s="27">
        <f t="shared" si="7"/>
        <v>10000</v>
      </c>
      <c r="I176" s="30">
        <f t="shared" si="8"/>
        <v>0</v>
      </c>
    </row>
    <row r="177" spans="1:9" s="23" customFormat="1" ht="17.25" customHeight="1" x14ac:dyDescent="0.2">
      <c r="A177" s="22">
        <v>3400</v>
      </c>
      <c r="B177" s="18" t="s">
        <v>139</v>
      </c>
      <c r="C177" s="19">
        <v>411499.95</v>
      </c>
      <c r="D177" s="19">
        <v>3208</v>
      </c>
      <c r="E177" s="19">
        <f t="shared" si="6"/>
        <v>414707.95</v>
      </c>
      <c r="F177" s="19">
        <v>68683.450000000012</v>
      </c>
      <c r="G177" s="19">
        <v>68683.450000000012</v>
      </c>
      <c r="H177" s="20">
        <f t="shared" si="7"/>
        <v>346024.5</v>
      </c>
      <c r="I177" s="21">
        <f t="shared" si="8"/>
        <v>0.16561884092166551</v>
      </c>
    </row>
    <row r="178" spans="1:9" s="23" customFormat="1" ht="17.25" customHeight="1" x14ac:dyDescent="0.2">
      <c r="A178" s="24">
        <v>341</v>
      </c>
      <c r="B178" s="18" t="s">
        <v>140</v>
      </c>
      <c r="C178" s="19">
        <v>61500</v>
      </c>
      <c r="D178" s="19">
        <v>0</v>
      </c>
      <c r="E178" s="19">
        <f t="shared" si="6"/>
        <v>61500</v>
      </c>
      <c r="F178" s="19">
        <v>32999.730000000003</v>
      </c>
      <c r="G178" s="19">
        <v>32999.730000000003</v>
      </c>
      <c r="H178" s="20">
        <f t="shared" si="7"/>
        <v>28500.269999999997</v>
      </c>
      <c r="I178" s="21">
        <f t="shared" si="8"/>
        <v>0.53658097560975615</v>
      </c>
    </row>
    <row r="179" spans="1:9" s="23" customFormat="1" ht="17.25" customHeight="1" x14ac:dyDescent="0.2">
      <c r="A179" s="25">
        <v>34101</v>
      </c>
      <c r="B179" s="26" t="s">
        <v>140</v>
      </c>
      <c r="C179" s="27">
        <v>61500</v>
      </c>
      <c r="D179" s="28">
        <v>0</v>
      </c>
      <c r="E179" s="29">
        <f t="shared" si="6"/>
        <v>61500</v>
      </c>
      <c r="F179" s="29">
        <v>32999.730000000003</v>
      </c>
      <c r="G179" s="29">
        <v>32999.730000000003</v>
      </c>
      <c r="H179" s="27">
        <f t="shared" si="7"/>
        <v>28500.269999999997</v>
      </c>
      <c r="I179" s="30">
        <f t="shared" si="8"/>
        <v>0.53658097560975615</v>
      </c>
    </row>
    <row r="180" spans="1:9" s="23" customFormat="1" ht="17.25" customHeight="1" x14ac:dyDescent="0.2">
      <c r="A180" s="24">
        <v>345</v>
      </c>
      <c r="B180" s="18" t="s">
        <v>141</v>
      </c>
      <c r="C180" s="19">
        <v>320000</v>
      </c>
      <c r="D180" s="19">
        <v>0</v>
      </c>
      <c r="E180" s="19">
        <f t="shared" si="6"/>
        <v>320000</v>
      </c>
      <c r="F180" s="19">
        <v>28740.720000000001</v>
      </c>
      <c r="G180" s="19">
        <v>28740.720000000001</v>
      </c>
      <c r="H180" s="20">
        <f t="shared" si="7"/>
        <v>291259.28000000003</v>
      </c>
      <c r="I180" s="21">
        <f t="shared" si="8"/>
        <v>8.9814749999999999E-2</v>
      </c>
    </row>
    <row r="181" spans="1:9" s="23" customFormat="1" ht="17.25" customHeight="1" x14ac:dyDescent="0.2">
      <c r="A181" s="25">
        <v>34501</v>
      </c>
      <c r="B181" s="26" t="s">
        <v>141</v>
      </c>
      <c r="C181" s="27">
        <v>320000</v>
      </c>
      <c r="D181" s="28">
        <v>0</v>
      </c>
      <c r="E181" s="29">
        <f t="shared" si="6"/>
        <v>320000</v>
      </c>
      <c r="F181" s="29">
        <v>28740.720000000001</v>
      </c>
      <c r="G181" s="29">
        <v>28740.720000000001</v>
      </c>
      <c r="H181" s="27">
        <f t="shared" si="7"/>
        <v>291259.28000000003</v>
      </c>
      <c r="I181" s="30">
        <f t="shared" si="8"/>
        <v>8.9814749999999999E-2</v>
      </c>
    </row>
    <row r="182" spans="1:9" s="23" customFormat="1" ht="17.25" customHeight="1" x14ac:dyDescent="0.2">
      <c r="A182" s="24">
        <v>347</v>
      </c>
      <c r="B182" s="18" t="s">
        <v>142</v>
      </c>
      <c r="C182" s="19">
        <v>29999.949999999997</v>
      </c>
      <c r="D182" s="19">
        <v>3208</v>
      </c>
      <c r="E182" s="19">
        <f t="shared" si="6"/>
        <v>33207.949999999997</v>
      </c>
      <c r="F182" s="19">
        <v>6943</v>
      </c>
      <c r="G182" s="19">
        <v>6943</v>
      </c>
      <c r="H182" s="20">
        <f t="shared" si="7"/>
        <v>26264.949999999997</v>
      </c>
      <c r="I182" s="21">
        <f t="shared" si="8"/>
        <v>0.20907644103294545</v>
      </c>
    </row>
    <row r="183" spans="1:9" s="23" customFormat="1" ht="17.25" customHeight="1" x14ac:dyDescent="0.2">
      <c r="A183" s="25">
        <v>34701</v>
      </c>
      <c r="B183" s="26" t="s">
        <v>142</v>
      </c>
      <c r="C183" s="27">
        <v>29999.949999999997</v>
      </c>
      <c r="D183" s="28">
        <v>3208</v>
      </c>
      <c r="E183" s="29">
        <f t="shared" si="6"/>
        <v>33207.949999999997</v>
      </c>
      <c r="F183" s="29">
        <v>6943</v>
      </c>
      <c r="G183" s="29">
        <v>6943</v>
      </c>
      <c r="H183" s="27">
        <f t="shared" si="7"/>
        <v>26264.949999999997</v>
      </c>
      <c r="I183" s="30">
        <f t="shared" si="8"/>
        <v>0.20907644103294545</v>
      </c>
    </row>
    <row r="184" spans="1:9" s="23" customFormat="1" ht="17.25" customHeight="1" x14ac:dyDescent="0.2">
      <c r="A184" s="22">
        <v>3500</v>
      </c>
      <c r="B184" s="18" t="s">
        <v>143</v>
      </c>
      <c r="C184" s="19">
        <v>755687.2</v>
      </c>
      <c r="D184" s="19">
        <v>264839.90000000002</v>
      </c>
      <c r="E184" s="19">
        <f t="shared" si="6"/>
        <v>1020527.1</v>
      </c>
      <c r="F184" s="19">
        <v>366194.54</v>
      </c>
      <c r="G184" s="19">
        <v>366194.54</v>
      </c>
      <c r="H184" s="20">
        <f t="shared" si="7"/>
        <v>654332.56000000006</v>
      </c>
      <c r="I184" s="21">
        <f t="shared" si="8"/>
        <v>0.35882882482983547</v>
      </c>
    </row>
    <row r="185" spans="1:9" s="23" customFormat="1" ht="17.25" customHeight="1" x14ac:dyDescent="0.2">
      <c r="A185" s="24">
        <v>351</v>
      </c>
      <c r="B185" s="18" t="s">
        <v>144</v>
      </c>
      <c r="C185" s="19">
        <v>362000</v>
      </c>
      <c r="D185" s="19">
        <v>254839.9</v>
      </c>
      <c r="E185" s="19">
        <f t="shared" si="6"/>
        <v>616839.9</v>
      </c>
      <c r="F185" s="19">
        <v>185493</v>
      </c>
      <c r="G185" s="19">
        <v>185493</v>
      </c>
      <c r="H185" s="20">
        <f t="shared" si="7"/>
        <v>431346.9</v>
      </c>
      <c r="I185" s="21">
        <f t="shared" si="8"/>
        <v>0.30071498293155158</v>
      </c>
    </row>
    <row r="186" spans="1:9" s="23" customFormat="1" ht="17.25" customHeight="1" x14ac:dyDescent="0.2">
      <c r="A186" s="25">
        <v>35101</v>
      </c>
      <c r="B186" s="26" t="s">
        <v>145</v>
      </c>
      <c r="C186" s="27">
        <v>332000</v>
      </c>
      <c r="D186" s="28">
        <v>254839.9</v>
      </c>
      <c r="E186" s="29">
        <f t="shared" si="6"/>
        <v>586839.9</v>
      </c>
      <c r="F186" s="29">
        <v>185493</v>
      </c>
      <c r="G186" s="29">
        <v>185493</v>
      </c>
      <c r="H186" s="27">
        <f t="shared" si="7"/>
        <v>401346.9</v>
      </c>
      <c r="I186" s="30">
        <f t="shared" si="8"/>
        <v>0.31608791426758814</v>
      </c>
    </row>
    <row r="187" spans="1:9" s="23" customFormat="1" ht="17.25" customHeight="1" x14ac:dyDescent="0.2">
      <c r="A187" s="25">
        <v>35102</v>
      </c>
      <c r="B187" s="26" t="s">
        <v>146</v>
      </c>
      <c r="C187" s="27">
        <v>30000</v>
      </c>
      <c r="D187" s="28">
        <v>0</v>
      </c>
      <c r="E187" s="29">
        <f t="shared" si="6"/>
        <v>30000</v>
      </c>
      <c r="F187" s="29">
        <v>0</v>
      </c>
      <c r="G187" s="29">
        <v>0</v>
      </c>
      <c r="H187" s="27">
        <f t="shared" si="7"/>
        <v>30000</v>
      </c>
      <c r="I187" s="30">
        <f t="shared" si="8"/>
        <v>0</v>
      </c>
    </row>
    <row r="188" spans="1:9" s="23" customFormat="1" ht="17.25" customHeight="1" x14ac:dyDescent="0.2">
      <c r="A188" s="24">
        <v>352</v>
      </c>
      <c r="B188" s="18" t="s">
        <v>147</v>
      </c>
      <c r="C188" s="19">
        <v>18965</v>
      </c>
      <c r="D188" s="19">
        <v>0</v>
      </c>
      <c r="E188" s="19">
        <f t="shared" si="6"/>
        <v>18965</v>
      </c>
      <c r="F188" s="19">
        <v>1948.8</v>
      </c>
      <c r="G188" s="19">
        <v>1948.8</v>
      </c>
      <c r="H188" s="20">
        <f t="shared" si="7"/>
        <v>17016.2</v>
      </c>
      <c r="I188" s="21">
        <f t="shared" si="8"/>
        <v>0.10275771157395201</v>
      </c>
    </row>
    <row r="189" spans="1:9" s="23" customFormat="1" ht="17.25" customHeight="1" x14ac:dyDescent="0.2">
      <c r="A189" s="25">
        <v>35201</v>
      </c>
      <c r="B189" s="26" t="s">
        <v>148</v>
      </c>
      <c r="C189" s="27">
        <v>14965</v>
      </c>
      <c r="D189" s="28">
        <v>0</v>
      </c>
      <c r="E189" s="29">
        <f t="shared" si="6"/>
        <v>14965</v>
      </c>
      <c r="F189" s="29">
        <v>0</v>
      </c>
      <c r="G189" s="29">
        <v>0</v>
      </c>
      <c r="H189" s="27">
        <f t="shared" si="7"/>
        <v>14965</v>
      </c>
      <c r="I189" s="30">
        <f t="shared" si="8"/>
        <v>0</v>
      </c>
    </row>
    <row r="190" spans="1:9" s="23" customFormat="1" ht="17.25" customHeight="1" x14ac:dyDescent="0.2">
      <c r="A190" s="25">
        <v>35202</v>
      </c>
      <c r="B190" s="26" t="s">
        <v>149</v>
      </c>
      <c r="C190" s="27">
        <v>4000</v>
      </c>
      <c r="D190" s="28">
        <v>0</v>
      </c>
      <c r="E190" s="29">
        <f t="shared" si="6"/>
        <v>4000</v>
      </c>
      <c r="F190" s="29">
        <v>1948.8</v>
      </c>
      <c r="G190" s="29">
        <v>1948.8</v>
      </c>
      <c r="H190" s="27">
        <f t="shared" si="7"/>
        <v>2051.1999999999998</v>
      </c>
      <c r="I190" s="30">
        <f t="shared" si="8"/>
        <v>0.48719999999999997</v>
      </c>
    </row>
    <row r="191" spans="1:9" s="23" customFormat="1" ht="17.25" customHeight="1" x14ac:dyDescent="0.2">
      <c r="A191" s="24">
        <v>353</v>
      </c>
      <c r="B191" s="18" t="s">
        <v>150</v>
      </c>
      <c r="C191" s="19">
        <v>38800</v>
      </c>
      <c r="D191" s="19">
        <v>0</v>
      </c>
      <c r="E191" s="19">
        <f t="shared" si="6"/>
        <v>38800</v>
      </c>
      <c r="F191" s="19">
        <v>0</v>
      </c>
      <c r="G191" s="19">
        <v>0</v>
      </c>
      <c r="H191" s="20">
        <f t="shared" si="7"/>
        <v>38800</v>
      </c>
      <c r="I191" s="21">
        <f t="shared" si="8"/>
        <v>0</v>
      </c>
    </row>
    <row r="192" spans="1:9" s="23" customFormat="1" ht="17.25" customHeight="1" x14ac:dyDescent="0.2">
      <c r="A192" s="25">
        <v>35301</v>
      </c>
      <c r="B192" s="26" t="s">
        <v>151</v>
      </c>
      <c r="C192" s="27">
        <v>38800</v>
      </c>
      <c r="D192" s="28">
        <v>0</v>
      </c>
      <c r="E192" s="29">
        <f t="shared" si="6"/>
        <v>38800</v>
      </c>
      <c r="F192" s="29">
        <v>0</v>
      </c>
      <c r="G192" s="29">
        <v>0</v>
      </c>
      <c r="H192" s="27">
        <f t="shared" si="7"/>
        <v>38800</v>
      </c>
      <c r="I192" s="30">
        <f t="shared" si="8"/>
        <v>0</v>
      </c>
    </row>
    <row r="193" spans="1:9" s="23" customFormat="1" ht="17.25" customHeight="1" x14ac:dyDescent="0.2">
      <c r="A193" s="24">
        <v>355</v>
      </c>
      <c r="B193" s="18" t="s">
        <v>152</v>
      </c>
      <c r="C193" s="19">
        <v>137422.20000000001</v>
      </c>
      <c r="D193" s="19">
        <v>10000</v>
      </c>
      <c r="E193" s="19">
        <f t="shared" si="6"/>
        <v>147422.20000000001</v>
      </c>
      <c r="F193" s="19">
        <v>46691.8</v>
      </c>
      <c r="G193" s="19">
        <v>46691.8</v>
      </c>
      <c r="H193" s="20">
        <f t="shared" si="7"/>
        <v>100730.40000000001</v>
      </c>
      <c r="I193" s="21">
        <f t="shared" si="8"/>
        <v>0.31672163351245608</v>
      </c>
    </row>
    <row r="194" spans="1:9" s="23" customFormat="1" ht="17.25" customHeight="1" x14ac:dyDescent="0.2">
      <c r="A194" s="25">
        <v>35501</v>
      </c>
      <c r="B194" s="26" t="s">
        <v>153</v>
      </c>
      <c r="C194" s="27">
        <v>137422.20000000001</v>
      </c>
      <c r="D194" s="28">
        <v>10000</v>
      </c>
      <c r="E194" s="29">
        <f t="shared" si="6"/>
        <v>147422.20000000001</v>
      </c>
      <c r="F194" s="29">
        <v>46691.8</v>
      </c>
      <c r="G194" s="29">
        <v>46691.8</v>
      </c>
      <c r="H194" s="27">
        <f t="shared" si="7"/>
        <v>100730.40000000001</v>
      </c>
      <c r="I194" s="30">
        <f t="shared" si="8"/>
        <v>0.31672163351245608</v>
      </c>
    </row>
    <row r="195" spans="1:9" s="23" customFormat="1" ht="17.25" customHeight="1" x14ac:dyDescent="0.2">
      <c r="A195" s="24">
        <v>357</v>
      </c>
      <c r="B195" s="18" t="s">
        <v>154</v>
      </c>
      <c r="C195" s="19">
        <v>129500</v>
      </c>
      <c r="D195" s="19">
        <v>0</v>
      </c>
      <c r="E195" s="19">
        <f t="shared" si="6"/>
        <v>129500</v>
      </c>
      <c r="F195" s="19">
        <v>116870.94</v>
      </c>
      <c r="G195" s="19">
        <v>116870.94</v>
      </c>
      <c r="H195" s="20">
        <f t="shared" si="7"/>
        <v>12629.059999999998</v>
      </c>
      <c r="I195" s="21">
        <f t="shared" si="8"/>
        <v>0.90247830115830119</v>
      </c>
    </row>
    <row r="196" spans="1:9" s="23" customFormat="1" ht="17.25" customHeight="1" x14ac:dyDescent="0.2">
      <c r="A196" s="25">
        <v>35701</v>
      </c>
      <c r="B196" s="26" t="s">
        <v>155</v>
      </c>
      <c r="C196" s="27">
        <v>129500</v>
      </c>
      <c r="D196" s="28">
        <v>0</v>
      </c>
      <c r="E196" s="29">
        <f t="shared" si="6"/>
        <v>129500</v>
      </c>
      <c r="F196" s="29">
        <v>116870.94</v>
      </c>
      <c r="G196" s="29">
        <v>116870.94</v>
      </c>
      <c r="H196" s="27">
        <f t="shared" si="7"/>
        <v>12629.059999999998</v>
      </c>
      <c r="I196" s="30">
        <f t="shared" si="8"/>
        <v>0.90247830115830119</v>
      </c>
    </row>
    <row r="197" spans="1:9" s="23" customFormat="1" ht="17.25" customHeight="1" x14ac:dyDescent="0.2">
      <c r="A197" s="24">
        <v>358</v>
      </c>
      <c r="B197" s="18" t="s">
        <v>156</v>
      </c>
      <c r="C197" s="19">
        <v>69000</v>
      </c>
      <c r="D197" s="19">
        <v>0</v>
      </c>
      <c r="E197" s="19">
        <f t="shared" si="6"/>
        <v>69000</v>
      </c>
      <c r="F197" s="19">
        <v>15190</v>
      </c>
      <c r="G197" s="19">
        <v>15190</v>
      </c>
      <c r="H197" s="20">
        <f t="shared" si="7"/>
        <v>53810</v>
      </c>
      <c r="I197" s="21">
        <f t="shared" si="8"/>
        <v>0.22014492753623188</v>
      </c>
    </row>
    <row r="198" spans="1:9" s="23" customFormat="1" ht="17.25" customHeight="1" x14ac:dyDescent="0.2">
      <c r="A198" s="25">
        <v>35801</v>
      </c>
      <c r="B198" s="26" t="s">
        <v>156</v>
      </c>
      <c r="C198" s="27">
        <v>69000</v>
      </c>
      <c r="D198" s="28">
        <v>0</v>
      </c>
      <c r="E198" s="29">
        <f t="shared" si="6"/>
        <v>69000</v>
      </c>
      <c r="F198" s="29">
        <v>15190</v>
      </c>
      <c r="G198" s="29">
        <v>15190</v>
      </c>
      <c r="H198" s="27">
        <f t="shared" si="7"/>
        <v>53810</v>
      </c>
      <c r="I198" s="30">
        <f t="shared" si="8"/>
        <v>0.22014492753623188</v>
      </c>
    </row>
    <row r="199" spans="1:9" s="23" customFormat="1" ht="17.25" customHeight="1" x14ac:dyDescent="0.2">
      <c r="A199" s="22">
        <v>3600</v>
      </c>
      <c r="B199" s="18" t="s">
        <v>157</v>
      </c>
      <c r="C199" s="19">
        <v>138308.1</v>
      </c>
      <c r="D199" s="19">
        <v>0</v>
      </c>
      <c r="E199" s="19">
        <f t="shared" si="6"/>
        <v>138308.1</v>
      </c>
      <c r="F199" s="19">
        <v>43212.32</v>
      </c>
      <c r="G199" s="19">
        <v>43212.32</v>
      </c>
      <c r="H199" s="20">
        <f t="shared" si="7"/>
        <v>95095.78</v>
      </c>
      <c r="I199" s="21">
        <f t="shared" si="8"/>
        <v>0.31243520806084385</v>
      </c>
    </row>
    <row r="200" spans="1:9" s="23" customFormat="1" ht="17.25" customHeight="1" x14ac:dyDescent="0.2">
      <c r="A200" s="24">
        <v>362</v>
      </c>
      <c r="B200" s="18" t="s">
        <v>158</v>
      </c>
      <c r="C200" s="19">
        <v>138308.1</v>
      </c>
      <c r="D200" s="19">
        <v>0</v>
      </c>
      <c r="E200" s="19">
        <f t="shared" si="6"/>
        <v>138308.1</v>
      </c>
      <c r="F200" s="19">
        <v>43212.32</v>
      </c>
      <c r="G200" s="19">
        <v>43212.32</v>
      </c>
      <c r="H200" s="20">
        <f t="shared" si="7"/>
        <v>95095.78</v>
      </c>
      <c r="I200" s="21">
        <f t="shared" si="8"/>
        <v>0.31243520806084385</v>
      </c>
    </row>
    <row r="201" spans="1:9" s="23" customFormat="1" ht="17.25" customHeight="1" x14ac:dyDescent="0.2">
      <c r="A201" s="25">
        <v>36201</v>
      </c>
      <c r="B201" s="26" t="s">
        <v>158</v>
      </c>
      <c r="C201" s="27">
        <v>138308.1</v>
      </c>
      <c r="D201" s="28">
        <v>0</v>
      </c>
      <c r="E201" s="29">
        <f t="shared" si="6"/>
        <v>138308.1</v>
      </c>
      <c r="F201" s="29">
        <v>43212.32</v>
      </c>
      <c r="G201" s="29">
        <v>43212.32</v>
      </c>
      <c r="H201" s="27">
        <f t="shared" si="7"/>
        <v>95095.78</v>
      </c>
      <c r="I201" s="30">
        <f t="shared" si="8"/>
        <v>0.31243520806084385</v>
      </c>
    </row>
    <row r="202" spans="1:9" s="23" customFormat="1" ht="17.25" customHeight="1" x14ac:dyDescent="0.2">
      <c r="A202" s="22">
        <v>3700</v>
      </c>
      <c r="B202" s="18" t="s">
        <v>159</v>
      </c>
      <c r="C202" s="19">
        <v>756410</v>
      </c>
      <c r="D202" s="19">
        <v>136343</v>
      </c>
      <c r="E202" s="19">
        <f t="shared" si="6"/>
        <v>892753</v>
      </c>
      <c r="F202" s="19">
        <v>263673.96000000002</v>
      </c>
      <c r="G202" s="19">
        <v>263673.96000000002</v>
      </c>
      <c r="H202" s="20">
        <f t="shared" si="7"/>
        <v>629079.04000000004</v>
      </c>
      <c r="I202" s="21">
        <f t="shared" si="8"/>
        <v>0.29534928474057215</v>
      </c>
    </row>
    <row r="203" spans="1:9" s="23" customFormat="1" ht="17.25" customHeight="1" x14ac:dyDescent="0.2">
      <c r="A203" s="24">
        <v>371</v>
      </c>
      <c r="B203" s="18" t="s">
        <v>160</v>
      </c>
      <c r="C203" s="19">
        <v>204000</v>
      </c>
      <c r="D203" s="19">
        <v>0</v>
      </c>
      <c r="E203" s="19">
        <f t="shared" ref="E203:E254" si="9">+C203+D203</f>
        <v>204000</v>
      </c>
      <c r="F203" s="19">
        <v>37205</v>
      </c>
      <c r="G203" s="19">
        <v>37205</v>
      </c>
      <c r="H203" s="20">
        <f t="shared" ref="H203:H254" si="10">E203-F203</f>
        <v>166795</v>
      </c>
      <c r="I203" s="21">
        <f t="shared" ref="I203:I254" si="11">IF(E203=0,"",F203/E203)</f>
        <v>0.18237745098039215</v>
      </c>
    </row>
    <row r="204" spans="1:9" s="23" customFormat="1" ht="17.25" customHeight="1" x14ac:dyDescent="0.2">
      <c r="A204" s="25">
        <v>37101</v>
      </c>
      <c r="B204" s="26" t="s">
        <v>160</v>
      </c>
      <c r="C204" s="27">
        <v>204000</v>
      </c>
      <c r="D204" s="28">
        <v>0</v>
      </c>
      <c r="E204" s="29">
        <f t="shared" si="9"/>
        <v>204000</v>
      </c>
      <c r="F204" s="29">
        <v>37205</v>
      </c>
      <c r="G204" s="29">
        <v>37205</v>
      </c>
      <c r="H204" s="27">
        <f t="shared" si="10"/>
        <v>166795</v>
      </c>
      <c r="I204" s="30">
        <f t="shared" si="11"/>
        <v>0.18237745098039215</v>
      </c>
    </row>
    <row r="205" spans="1:9" s="23" customFormat="1" ht="17.25" customHeight="1" x14ac:dyDescent="0.2">
      <c r="A205" s="24">
        <v>372</v>
      </c>
      <c r="B205" s="18" t="s">
        <v>161</v>
      </c>
      <c r="C205" s="19">
        <v>28600</v>
      </c>
      <c r="D205" s="19">
        <v>0</v>
      </c>
      <c r="E205" s="19">
        <f t="shared" si="9"/>
        <v>28600</v>
      </c>
      <c r="F205" s="19">
        <v>1043</v>
      </c>
      <c r="G205" s="19">
        <v>1043</v>
      </c>
      <c r="H205" s="20">
        <f t="shared" si="10"/>
        <v>27557</v>
      </c>
      <c r="I205" s="21">
        <f t="shared" si="11"/>
        <v>3.6468531468531469E-2</v>
      </c>
    </row>
    <row r="206" spans="1:9" s="23" customFormat="1" ht="17.25" customHeight="1" x14ac:dyDescent="0.2">
      <c r="A206" s="25">
        <v>37201</v>
      </c>
      <c r="B206" s="26" t="s">
        <v>161</v>
      </c>
      <c r="C206" s="27">
        <v>28600</v>
      </c>
      <c r="D206" s="28">
        <v>0</v>
      </c>
      <c r="E206" s="29">
        <f t="shared" si="9"/>
        <v>28600</v>
      </c>
      <c r="F206" s="29">
        <v>1043</v>
      </c>
      <c r="G206" s="29">
        <v>1043</v>
      </c>
      <c r="H206" s="27">
        <f t="shared" si="10"/>
        <v>27557</v>
      </c>
      <c r="I206" s="30">
        <f t="shared" si="11"/>
        <v>3.6468531468531469E-2</v>
      </c>
    </row>
    <row r="207" spans="1:9" s="23" customFormat="1" ht="17.25" customHeight="1" x14ac:dyDescent="0.2">
      <c r="A207" s="24">
        <v>375</v>
      </c>
      <c r="B207" s="18" t="s">
        <v>162</v>
      </c>
      <c r="C207" s="19">
        <v>447150</v>
      </c>
      <c r="D207" s="19">
        <v>37683</v>
      </c>
      <c r="E207" s="19">
        <f t="shared" si="9"/>
        <v>484833</v>
      </c>
      <c r="F207" s="19">
        <v>208230.96000000002</v>
      </c>
      <c r="G207" s="19">
        <v>208230.96000000002</v>
      </c>
      <c r="H207" s="20">
        <f t="shared" si="10"/>
        <v>276602.03999999998</v>
      </c>
      <c r="I207" s="21">
        <f t="shared" si="11"/>
        <v>0.42949007183916943</v>
      </c>
    </row>
    <row r="208" spans="1:9" s="23" customFormat="1" ht="17.25" customHeight="1" x14ac:dyDescent="0.2">
      <c r="A208" s="25">
        <v>37501</v>
      </c>
      <c r="B208" s="26" t="s">
        <v>162</v>
      </c>
      <c r="C208" s="27">
        <v>260950</v>
      </c>
      <c r="D208" s="28">
        <v>37683</v>
      </c>
      <c r="E208" s="29">
        <f t="shared" si="9"/>
        <v>298633</v>
      </c>
      <c r="F208" s="29">
        <v>130830.96</v>
      </c>
      <c r="G208" s="29">
        <v>130830.96</v>
      </c>
      <c r="H208" s="27">
        <f t="shared" si="10"/>
        <v>167802.03999999998</v>
      </c>
      <c r="I208" s="30">
        <f t="shared" si="11"/>
        <v>0.43809947326651777</v>
      </c>
    </row>
    <row r="209" spans="1:9" s="23" customFormat="1" ht="17.25" customHeight="1" x14ac:dyDescent="0.2">
      <c r="A209" s="25">
        <v>37502</v>
      </c>
      <c r="B209" s="26" t="s">
        <v>163</v>
      </c>
      <c r="C209" s="27">
        <v>186200</v>
      </c>
      <c r="D209" s="28">
        <v>0</v>
      </c>
      <c r="E209" s="29">
        <f t="shared" si="9"/>
        <v>186200</v>
      </c>
      <c r="F209" s="29">
        <v>77400</v>
      </c>
      <c r="G209" s="29">
        <v>77400</v>
      </c>
      <c r="H209" s="27">
        <f t="shared" si="10"/>
        <v>108800</v>
      </c>
      <c r="I209" s="30">
        <f t="shared" si="11"/>
        <v>0.41568206229860366</v>
      </c>
    </row>
    <row r="210" spans="1:9" s="23" customFormat="1" ht="17.25" customHeight="1" x14ac:dyDescent="0.2">
      <c r="A210" s="24">
        <v>376</v>
      </c>
      <c r="B210" s="18" t="s">
        <v>164</v>
      </c>
      <c r="C210" s="19">
        <v>0</v>
      </c>
      <c r="D210" s="19">
        <v>25000</v>
      </c>
      <c r="E210" s="19">
        <f t="shared" si="9"/>
        <v>25000</v>
      </c>
      <c r="F210" s="19">
        <v>12354</v>
      </c>
      <c r="G210" s="19">
        <v>12354</v>
      </c>
      <c r="H210" s="20">
        <f t="shared" si="10"/>
        <v>12646</v>
      </c>
      <c r="I210" s="21">
        <f t="shared" si="11"/>
        <v>0.49415999999999999</v>
      </c>
    </row>
    <row r="211" spans="1:9" s="23" customFormat="1" ht="17.25" customHeight="1" x14ac:dyDescent="0.2">
      <c r="A211" s="25">
        <v>37601</v>
      </c>
      <c r="B211" s="26" t="s">
        <v>164</v>
      </c>
      <c r="C211" s="27"/>
      <c r="D211" s="28">
        <v>25000</v>
      </c>
      <c r="E211" s="29">
        <f t="shared" si="9"/>
        <v>25000</v>
      </c>
      <c r="F211" s="29">
        <v>12354</v>
      </c>
      <c r="G211" s="29">
        <v>12354</v>
      </c>
      <c r="H211" s="27">
        <f t="shared" si="10"/>
        <v>12646</v>
      </c>
      <c r="I211" s="30">
        <f t="shared" si="11"/>
        <v>0.49415999999999999</v>
      </c>
    </row>
    <row r="212" spans="1:9" s="23" customFormat="1" ht="17.25" customHeight="1" x14ac:dyDescent="0.2">
      <c r="A212" s="24">
        <v>378</v>
      </c>
      <c r="B212" s="18" t="s">
        <v>165</v>
      </c>
      <c r="C212" s="19">
        <v>55500</v>
      </c>
      <c r="D212" s="19">
        <v>73660</v>
      </c>
      <c r="E212" s="19">
        <f t="shared" si="9"/>
        <v>129160</v>
      </c>
      <c r="F212" s="19">
        <v>4454</v>
      </c>
      <c r="G212" s="19">
        <v>4454</v>
      </c>
      <c r="H212" s="20">
        <f t="shared" si="10"/>
        <v>124706</v>
      </c>
      <c r="I212" s="21">
        <f t="shared" si="11"/>
        <v>3.4484360483121708E-2</v>
      </c>
    </row>
    <row r="213" spans="1:9" s="23" customFormat="1" ht="17.25" customHeight="1" x14ac:dyDescent="0.2">
      <c r="A213" s="25">
        <v>37801</v>
      </c>
      <c r="B213" s="26" t="s">
        <v>165</v>
      </c>
      <c r="C213" s="27">
        <v>55500</v>
      </c>
      <c r="D213" s="28">
        <v>73660</v>
      </c>
      <c r="E213" s="29">
        <f t="shared" si="9"/>
        <v>129160</v>
      </c>
      <c r="F213" s="29">
        <v>4454</v>
      </c>
      <c r="G213" s="29">
        <v>4454</v>
      </c>
      <c r="H213" s="27">
        <f t="shared" si="10"/>
        <v>124706</v>
      </c>
      <c r="I213" s="30">
        <f t="shared" si="11"/>
        <v>3.4484360483121708E-2</v>
      </c>
    </row>
    <row r="214" spans="1:9" s="23" customFormat="1" ht="17.25" customHeight="1" x14ac:dyDescent="0.2">
      <c r="A214" s="24">
        <v>379</v>
      </c>
      <c r="B214" s="18" t="s">
        <v>166</v>
      </c>
      <c r="C214" s="19">
        <v>21160</v>
      </c>
      <c r="D214" s="19">
        <v>0</v>
      </c>
      <c r="E214" s="19">
        <f t="shared" si="9"/>
        <v>21160</v>
      </c>
      <c r="F214" s="19">
        <v>387</v>
      </c>
      <c r="G214" s="19">
        <v>387</v>
      </c>
      <c r="H214" s="20">
        <f t="shared" si="10"/>
        <v>20773</v>
      </c>
      <c r="I214" s="21">
        <f t="shared" si="11"/>
        <v>1.8289224952741021E-2</v>
      </c>
    </row>
    <row r="215" spans="1:9" s="23" customFormat="1" ht="17.25" customHeight="1" x14ac:dyDescent="0.2">
      <c r="A215" s="25">
        <v>37901</v>
      </c>
      <c r="B215" s="26" t="s">
        <v>167</v>
      </c>
      <c r="C215" s="27">
        <v>13660</v>
      </c>
      <c r="D215" s="28">
        <v>0</v>
      </c>
      <c r="E215" s="29">
        <f t="shared" si="9"/>
        <v>13660</v>
      </c>
      <c r="F215" s="29">
        <v>387</v>
      </c>
      <c r="G215" s="29">
        <v>387</v>
      </c>
      <c r="H215" s="27">
        <f t="shared" si="10"/>
        <v>13273</v>
      </c>
      <c r="I215" s="30">
        <f t="shared" si="11"/>
        <v>2.8330893118594436E-2</v>
      </c>
    </row>
    <row r="216" spans="1:9" s="23" customFormat="1" ht="17.25" customHeight="1" x14ac:dyDescent="0.2">
      <c r="A216" s="25">
        <v>37902</v>
      </c>
      <c r="B216" s="26" t="s">
        <v>168</v>
      </c>
      <c r="C216" s="27">
        <v>7500</v>
      </c>
      <c r="D216" s="28">
        <v>0</v>
      </c>
      <c r="E216" s="29">
        <f t="shared" si="9"/>
        <v>7500</v>
      </c>
      <c r="F216" s="29">
        <v>0</v>
      </c>
      <c r="G216" s="29">
        <v>0</v>
      </c>
      <c r="H216" s="27">
        <f t="shared" si="10"/>
        <v>7500</v>
      </c>
      <c r="I216" s="30">
        <f t="shared" si="11"/>
        <v>0</v>
      </c>
    </row>
    <row r="217" spans="1:9" s="23" customFormat="1" ht="17.25" customHeight="1" x14ac:dyDescent="0.2">
      <c r="A217" s="22">
        <v>3800</v>
      </c>
      <c r="B217" s="18" t="s">
        <v>169</v>
      </c>
      <c r="C217" s="19">
        <v>141700</v>
      </c>
      <c r="D217" s="19">
        <v>20000</v>
      </c>
      <c r="E217" s="19">
        <f t="shared" si="9"/>
        <v>161700</v>
      </c>
      <c r="F217" s="19">
        <v>69272.56</v>
      </c>
      <c r="G217" s="19">
        <v>69272.56</v>
      </c>
      <c r="H217" s="20">
        <f t="shared" si="10"/>
        <v>92427.44</v>
      </c>
      <c r="I217" s="21">
        <f t="shared" si="11"/>
        <v>0.42840173160173156</v>
      </c>
    </row>
    <row r="218" spans="1:9" s="23" customFormat="1" ht="17.25" customHeight="1" x14ac:dyDescent="0.2">
      <c r="A218" s="24">
        <v>382</v>
      </c>
      <c r="B218" s="18" t="s">
        <v>170</v>
      </c>
      <c r="C218" s="19">
        <v>73000</v>
      </c>
      <c r="D218" s="19">
        <v>0</v>
      </c>
      <c r="E218" s="19">
        <f t="shared" si="9"/>
        <v>73000</v>
      </c>
      <c r="F218" s="19">
        <v>30272.560000000001</v>
      </c>
      <c r="G218" s="19">
        <v>30272.560000000001</v>
      </c>
      <c r="H218" s="20">
        <f t="shared" si="10"/>
        <v>42727.44</v>
      </c>
      <c r="I218" s="21">
        <f t="shared" si="11"/>
        <v>0.41469260273972602</v>
      </c>
    </row>
    <row r="219" spans="1:9" s="23" customFormat="1" ht="17.25" customHeight="1" x14ac:dyDescent="0.2">
      <c r="A219" s="25">
        <v>38201</v>
      </c>
      <c r="B219" s="26" t="s">
        <v>170</v>
      </c>
      <c r="C219" s="27">
        <v>73000</v>
      </c>
      <c r="D219" s="28">
        <v>0</v>
      </c>
      <c r="E219" s="29">
        <f t="shared" si="9"/>
        <v>73000</v>
      </c>
      <c r="F219" s="29">
        <v>30272.560000000001</v>
      </c>
      <c r="G219" s="29">
        <v>30272.560000000001</v>
      </c>
      <c r="H219" s="27">
        <f t="shared" si="10"/>
        <v>42727.44</v>
      </c>
      <c r="I219" s="30">
        <f t="shared" si="11"/>
        <v>0.41469260273972602</v>
      </c>
    </row>
    <row r="220" spans="1:9" s="23" customFormat="1" ht="17.25" customHeight="1" x14ac:dyDescent="0.2">
      <c r="A220" s="24">
        <v>383</v>
      </c>
      <c r="B220" s="18" t="s">
        <v>171</v>
      </c>
      <c r="C220" s="19">
        <v>57900</v>
      </c>
      <c r="D220" s="19">
        <v>20000</v>
      </c>
      <c r="E220" s="19">
        <f t="shared" si="9"/>
        <v>77900</v>
      </c>
      <c r="F220" s="19">
        <v>39000</v>
      </c>
      <c r="G220" s="19">
        <v>39000</v>
      </c>
      <c r="H220" s="20">
        <f t="shared" si="10"/>
        <v>38900</v>
      </c>
      <c r="I220" s="21">
        <f t="shared" si="11"/>
        <v>0.50064184852374838</v>
      </c>
    </row>
    <row r="221" spans="1:9" s="23" customFormat="1" ht="17.25" customHeight="1" x14ac:dyDescent="0.2">
      <c r="A221" s="25">
        <v>38301</v>
      </c>
      <c r="B221" s="26" t="s">
        <v>171</v>
      </c>
      <c r="C221" s="27">
        <v>57900</v>
      </c>
      <c r="D221" s="28">
        <v>20000</v>
      </c>
      <c r="E221" s="29">
        <f t="shared" si="9"/>
        <v>77900</v>
      </c>
      <c r="F221" s="29">
        <v>39000</v>
      </c>
      <c r="G221" s="29">
        <v>39000</v>
      </c>
      <c r="H221" s="27">
        <f t="shared" si="10"/>
        <v>38900</v>
      </c>
      <c r="I221" s="30">
        <f t="shared" si="11"/>
        <v>0.50064184852374838</v>
      </c>
    </row>
    <row r="222" spans="1:9" s="23" customFormat="1" ht="17.25" customHeight="1" x14ac:dyDescent="0.2">
      <c r="A222" s="24">
        <v>385</v>
      </c>
      <c r="B222" s="18" t="s">
        <v>172</v>
      </c>
      <c r="C222" s="19">
        <v>10800</v>
      </c>
      <c r="D222" s="19">
        <v>0</v>
      </c>
      <c r="E222" s="19">
        <f t="shared" si="9"/>
        <v>10800</v>
      </c>
      <c r="F222" s="19">
        <v>0</v>
      </c>
      <c r="G222" s="19">
        <v>0</v>
      </c>
      <c r="H222" s="20">
        <f t="shared" si="10"/>
        <v>10800</v>
      </c>
      <c r="I222" s="21">
        <f t="shared" si="11"/>
        <v>0</v>
      </c>
    </row>
    <row r="223" spans="1:9" s="23" customFormat="1" ht="17.25" customHeight="1" x14ac:dyDescent="0.2">
      <c r="A223" s="25">
        <v>38501</v>
      </c>
      <c r="B223" s="26" t="s">
        <v>173</v>
      </c>
      <c r="C223" s="27">
        <v>10800</v>
      </c>
      <c r="D223" s="28">
        <v>0</v>
      </c>
      <c r="E223" s="29">
        <f t="shared" si="9"/>
        <v>10800</v>
      </c>
      <c r="F223" s="29">
        <v>0</v>
      </c>
      <c r="G223" s="29">
        <v>0</v>
      </c>
      <c r="H223" s="27">
        <f t="shared" si="10"/>
        <v>10800</v>
      </c>
      <c r="I223" s="30">
        <f t="shared" si="11"/>
        <v>0</v>
      </c>
    </row>
    <row r="224" spans="1:9" s="23" customFormat="1" ht="17.25" customHeight="1" x14ac:dyDescent="0.2">
      <c r="A224" s="22">
        <v>3900</v>
      </c>
      <c r="B224" s="18" t="s">
        <v>174</v>
      </c>
      <c r="C224" s="19">
        <v>54650</v>
      </c>
      <c r="D224" s="19">
        <v>0</v>
      </c>
      <c r="E224" s="19">
        <f t="shared" si="9"/>
        <v>54650</v>
      </c>
      <c r="F224" s="19">
        <v>62062</v>
      </c>
      <c r="G224" s="19">
        <v>62062</v>
      </c>
      <c r="H224" s="20">
        <f t="shared" si="10"/>
        <v>-7412</v>
      </c>
      <c r="I224" s="21">
        <f t="shared" si="11"/>
        <v>1.1356267154620312</v>
      </c>
    </row>
    <row r="225" spans="1:9" s="23" customFormat="1" ht="17.25" customHeight="1" x14ac:dyDescent="0.2">
      <c r="A225" s="24">
        <v>392</v>
      </c>
      <c r="B225" s="18" t="s">
        <v>175</v>
      </c>
      <c r="C225" s="19">
        <v>54650</v>
      </c>
      <c r="D225" s="19">
        <v>0</v>
      </c>
      <c r="E225" s="19">
        <f t="shared" si="9"/>
        <v>54650</v>
      </c>
      <c r="F225" s="19">
        <v>62062</v>
      </c>
      <c r="G225" s="19">
        <v>62062</v>
      </c>
      <c r="H225" s="20">
        <f t="shared" si="10"/>
        <v>-7412</v>
      </c>
      <c r="I225" s="21">
        <f t="shared" si="11"/>
        <v>1.1356267154620312</v>
      </c>
    </row>
    <row r="226" spans="1:9" s="23" customFormat="1" ht="17.25" customHeight="1" x14ac:dyDescent="0.2">
      <c r="A226" s="25">
        <v>39201</v>
      </c>
      <c r="B226" s="26" t="s">
        <v>175</v>
      </c>
      <c r="C226" s="27">
        <v>54650</v>
      </c>
      <c r="D226" s="28">
        <v>0</v>
      </c>
      <c r="E226" s="29">
        <f t="shared" si="9"/>
        <v>54650</v>
      </c>
      <c r="F226" s="29">
        <v>62062</v>
      </c>
      <c r="G226" s="29">
        <v>62062</v>
      </c>
      <c r="H226" s="27">
        <f t="shared" si="10"/>
        <v>-7412</v>
      </c>
      <c r="I226" s="30">
        <f t="shared" si="11"/>
        <v>1.1356267154620312</v>
      </c>
    </row>
    <row r="227" spans="1:9" s="23" customFormat="1" ht="17.25" customHeight="1" x14ac:dyDescent="0.2">
      <c r="A227" s="17">
        <v>4000</v>
      </c>
      <c r="B227" s="18" t="s">
        <v>176</v>
      </c>
      <c r="C227" s="19">
        <v>384085.09106941853</v>
      </c>
      <c r="D227" s="19">
        <v>387050</v>
      </c>
      <c r="E227" s="19">
        <f t="shared" si="9"/>
        <v>771135.09106941847</v>
      </c>
      <c r="F227" s="19">
        <v>490650</v>
      </c>
      <c r="G227" s="19">
        <v>490650</v>
      </c>
      <c r="H227" s="20">
        <f t="shared" si="10"/>
        <v>280485.09106941847</v>
      </c>
      <c r="I227" s="21">
        <f t="shared" si="11"/>
        <v>0.63626983868619091</v>
      </c>
    </row>
    <row r="228" spans="1:9" s="23" customFormat="1" ht="17.25" customHeight="1" x14ac:dyDescent="0.2">
      <c r="A228" s="22">
        <v>4400</v>
      </c>
      <c r="B228" s="18" t="s">
        <v>177</v>
      </c>
      <c r="C228" s="19">
        <v>384085.09106941853</v>
      </c>
      <c r="D228" s="19">
        <v>387050</v>
      </c>
      <c r="E228" s="19">
        <f t="shared" si="9"/>
        <v>771135.09106941847</v>
      </c>
      <c r="F228" s="19">
        <v>490650</v>
      </c>
      <c r="G228" s="19">
        <v>490650</v>
      </c>
      <c r="H228" s="20">
        <f t="shared" si="10"/>
        <v>280485.09106941847</v>
      </c>
      <c r="I228" s="21">
        <f t="shared" si="11"/>
        <v>0.63626983868619091</v>
      </c>
    </row>
    <row r="229" spans="1:9" s="23" customFormat="1" ht="17.25" customHeight="1" x14ac:dyDescent="0.2">
      <c r="A229" s="24">
        <v>441</v>
      </c>
      <c r="B229" s="18" t="s">
        <v>178</v>
      </c>
      <c r="C229" s="19">
        <v>5000</v>
      </c>
      <c r="D229" s="19">
        <v>0</v>
      </c>
      <c r="E229" s="19">
        <f t="shared" si="9"/>
        <v>5000</v>
      </c>
      <c r="F229" s="19">
        <v>0</v>
      </c>
      <c r="G229" s="19">
        <v>0</v>
      </c>
      <c r="H229" s="20">
        <f t="shared" si="10"/>
        <v>5000</v>
      </c>
      <c r="I229" s="21">
        <f t="shared" si="11"/>
        <v>0</v>
      </c>
    </row>
    <row r="230" spans="1:9" s="23" customFormat="1" ht="17.25" customHeight="1" x14ac:dyDescent="0.2">
      <c r="A230" s="25">
        <v>44107</v>
      </c>
      <c r="B230" s="26" t="s">
        <v>179</v>
      </c>
      <c r="C230" s="27">
        <v>5000</v>
      </c>
      <c r="D230" s="28">
        <v>0</v>
      </c>
      <c r="E230" s="29">
        <f t="shared" si="9"/>
        <v>5000</v>
      </c>
      <c r="F230" s="29">
        <v>0</v>
      </c>
      <c r="G230" s="29">
        <v>0</v>
      </c>
      <c r="H230" s="27">
        <f t="shared" si="10"/>
        <v>5000</v>
      </c>
      <c r="I230" s="30">
        <f t="shared" si="11"/>
        <v>0</v>
      </c>
    </row>
    <row r="231" spans="1:9" s="23" customFormat="1" ht="17.25" customHeight="1" x14ac:dyDescent="0.2">
      <c r="A231" s="24">
        <v>442</v>
      </c>
      <c r="B231" s="18" t="s">
        <v>180</v>
      </c>
      <c r="C231" s="19">
        <v>379085.09106941853</v>
      </c>
      <c r="D231" s="19">
        <v>387050</v>
      </c>
      <c r="E231" s="19">
        <f t="shared" si="9"/>
        <v>766135.09106941847</v>
      </c>
      <c r="F231" s="19">
        <v>490650</v>
      </c>
      <c r="G231" s="19">
        <v>490650</v>
      </c>
      <c r="H231" s="20">
        <f t="shared" si="10"/>
        <v>275485.09106941847</v>
      </c>
      <c r="I231" s="21">
        <f t="shared" si="11"/>
        <v>0.64042230374165543</v>
      </c>
    </row>
    <row r="232" spans="1:9" s="23" customFormat="1" ht="17.25" customHeight="1" x14ac:dyDescent="0.2">
      <c r="A232" s="25">
        <v>44203</v>
      </c>
      <c r="B232" s="26" t="s">
        <v>181</v>
      </c>
      <c r="C232" s="27">
        <v>364185.09106941853</v>
      </c>
      <c r="D232" s="28">
        <v>387050</v>
      </c>
      <c r="E232" s="29">
        <f t="shared" si="9"/>
        <v>751235.09106941847</v>
      </c>
      <c r="F232" s="29">
        <v>481250</v>
      </c>
      <c r="G232" s="29">
        <v>481250</v>
      </c>
      <c r="H232" s="27">
        <f t="shared" si="10"/>
        <v>269985.09106941847</v>
      </c>
      <c r="I232" s="30">
        <f t="shared" si="11"/>
        <v>0.64061171492257907</v>
      </c>
    </row>
    <row r="233" spans="1:9" s="23" customFormat="1" ht="17.25" customHeight="1" x14ac:dyDescent="0.2">
      <c r="A233" s="25">
        <v>44204</v>
      </c>
      <c r="B233" s="26" t="s">
        <v>182</v>
      </c>
      <c r="C233" s="27">
        <v>14900</v>
      </c>
      <c r="D233" s="28">
        <v>0</v>
      </c>
      <c r="E233" s="29">
        <f t="shared" si="9"/>
        <v>14900</v>
      </c>
      <c r="F233" s="29">
        <v>9400</v>
      </c>
      <c r="G233" s="29">
        <v>9400</v>
      </c>
      <c r="H233" s="27">
        <f t="shared" si="10"/>
        <v>5500</v>
      </c>
      <c r="I233" s="30">
        <f t="shared" si="11"/>
        <v>0.63087248322147649</v>
      </c>
    </row>
    <row r="234" spans="1:9" s="23" customFormat="1" ht="17.25" customHeight="1" x14ac:dyDescent="0.2">
      <c r="A234" s="17">
        <v>5000</v>
      </c>
      <c r="B234" s="18" t="s">
        <v>183</v>
      </c>
      <c r="C234" s="19">
        <v>35900</v>
      </c>
      <c r="D234" s="19">
        <v>468491.23</v>
      </c>
      <c r="E234" s="19">
        <f t="shared" si="9"/>
        <v>504391.23</v>
      </c>
      <c r="F234" s="19">
        <v>224857.71000000002</v>
      </c>
      <c r="G234" s="19">
        <v>224857.71000000002</v>
      </c>
      <c r="H234" s="20">
        <f t="shared" si="10"/>
        <v>279533.51999999996</v>
      </c>
      <c r="I234" s="21">
        <f t="shared" si="11"/>
        <v>0.44580019759661571</v>
      </c>
    </row>
    <row r="235" spans="1:9" s="23" customFormat="1" ht="17.25" customHeight="1" x14ac:dyDescent="0.2">
      <c r="A235" s="22">
        <v>5100</v>
      </c>
      <c r="B235" s="18" t="s">
        <v>184</v>
      </c>
      <c r="C235" s="19">
        <v>24700</v>
      </c>
      <c r="D235" s="19">
        <v>453695.23</v>
      </c>
      <c r="E235" s="19">
        <f t="shared" si="9"/>
        <v>478395.23</v>
      </c>
      <c r="F235" s="19">
        <v>224857.71000000002</v>
      </c>
      <c r="G235" s="19">
        <v>224857.71000000002</v>
      </c>
      <c r="H235" s="20">
        <f t="shared" si="10"/>
        <v>253537.51999999996</v>
      </c>
      <c r="I235" s="21">
        <f t="shared" si="11"/>
        <v>0.47002498331766401</v>
      </c>
    </row>
    <row r="236" spans="1:9" s="23" customFormat="1" ht="17.25" customHeight="1" x14ac:dyDescent="0.2">
      <c r="A236" s="24">
        <v>511</v>
      </c>
      <c r="B236" s="18" t="s">
        <v>185</v>
      </c>
      <c r="C236" s="19">
        <v>3000</v>
      </c>
      <c r="D236" s="19">
        <v>0</v>
      </c>
      <c r="E236" s="19">
        <f t="shared" si="9"/>
        <v>3000</v>
      </c>
      <c r="F236" s="19">
        <v>2849</v>
      </c>
      <c r="G236" s="19">
        <v>2849</v>
      </c>
      <c r="H236" s="20">
        <f t="shared" si="10"/>
        <v>151</v>
      </c>
      <c r="I236" s="21">
        <f t="shared" si="11"/>
        <v>0.94966666666666666</v>
      </c>
    </row>
    <row r="237" spans="1:9" s="23" customFormat="1" ht="17.25" customHeight="1" x14ac:dyDescent="0.2">
      <c r="A237" s="25">
        <v>51101</v>
      </c>
      <c r="B237" s="26" t="s">
        <v>186</v>
      </c>
      <c r="C237" s="27">
        <v>3000</v>
      </c>
      <c r="D237" s="28">
        <v>0</v>
      </c>
      <c r="E237" s="29">
        <f t="shared" si="9"/>
        <v>3000</v>
      </c>
      <c r="F237" s="29">
        <v>2849</v>
      </c>
      <c r="G237" s="29">
        <v>2849</v>
      </c>
      <c r="H237" s="27">
        <f t="shared" si="10"/>
        <v>151</v>
      </c>
      <c r="I237" s="30">
        <f t="shared" si="11"/>
        <v>0.94966666666666666</v>
      </c>
    </row>
    <row r="238" spans="1:9" s="23" customFormat="1" ht="17.25" customHeight="1" x14ac:dyDescent="0.2">
      <c r="A238" s="24">
        <v>513</v>
      </c>
      <c r="B238" s="18" t="s">
        <v>187</v>
      </c>
      <c r="C238" s="19">
        <v>18000</v>
      </c>
      <c r="D238" s="19">
        <v>8564</v>
      </c>
      <c r="E238" s="19">
        <f t="shared" si="9"/>
        <v>26564</v>
      </c>
      <c r="F238" s="19">
        <v>0</v>
      </c>
      <c r="G238" s="19">
        <v>0</v>
      </c>
      <c r="H238" s="20">
        <f t="shared" si="10"/>
        <v>26564</v>
      </c>
      <c r="I238" s="21">
        <f t="shared" si="11"/>
        <v>0</v>
      </c>
    </row>
    <row r="239" spans="1:9" s="23" customFormat="1" ht="17.25" customHeight="1" x14ac:dyDescent="0.2">
      <c r="A239" s="25">
        <v>51301</v>
      </c>
      <c r="B239" s="26" t="s">
        <v>187</v>
      </c>
      <c r="C239" s="27">
        <v>18000</v>
      </c>
      <c r="D239" s="28">
        <v>8564</v>
      </c>
      <c r="E239" s="29">
        <f t="shared" si="9"/>
        <v>26564</v>
      </c>
      <c r="F239" s="29">
        <v>0</v>
      </c>
      <c r="G239" s="29">
        <v>0</v>
      </c>
      <c r="H239" s="27">
        <f t="shared" si="10"/>
        <v>26564</v>
      </c>
      <c r="I239" s="30">
        <f t="shared" si="11"/>
        <v>0</v>
      </c>
    </row>
    <row r="240" spans="1:9" s="23" customFormat="1" ht="17.25" customHeight="1" x14ac:dyDescent="0.2">
      <c r="A240" s="24">
        <v>515</v>
      </c>
      <c r="B240" s="18" t="s">
        <v>188</v>
      </c>
      <c r="C240" s="19">
        <v>0</v>
      </c>
      <c r="D240" s="19">
        <v>186684</v>
      </c>
      <c r="E240" s="19">
        <f t="shared" si="9"/>
        <v>186684</v>
      </c>
      <c r="F240" s="19">
        <v>20000</v>
      </c>
      <c r="G240" s="19">
        <v>20000</v>
      </c>
      <c r="H240" s="20">
        <f t="shared" si="10"/>
        <v>166684</v>
      </c>
      <c r="I240" s="21">
        <f t="shared" si="11"/>
        <v>0.10713290908701335</v>
      </c>
    </row>
    <row r="241" spans="1:9" s="23" customFormat="1" ht="17.25" customHeight="1" x14ac:dyDescent="0.2">
      <c r="A241" s="25">
        <v>51501</v>
      </c>
      <c r="B241" s="26" t="s">
        <v>188</v>
      </c>
      <c r="C241" s="27"/>
      <c r="D241" s="28">
        <v>186684</v>
      </c>
      <c r="E241" s="29">
        <f t="shared" si="9"/>
        <v>186684</v>
      </c>
      <c r="F241" s="29">
        <v>20000</v>
      </c>
      <c r="G241" s="29">
        <v>20000</v>
      </c>
      <c r="H241" s="27">
        <f t="shared" si="10"/>
        <v>166684</v>
      </c>
      <c r="I241" s="30">
        <f t="shared" si="11"/>
        <v>0.10713290908701335</v>
      </c>
    </row>
    <row r="242" spans="1:9" s="23" customFormat="1" ht="17.25" customHeight="1" x14ac:dyDescent="0.2">
      <c r="A242" s="24">
        <v>519</v>
      </c>
      <c r="B242" s="18" t="s">
        <v>189</v>
      </c>
      <c r="C242" s="19">
        <v>3700</v>
      </c>
      <c r="D242" s="19">
        <v>258447.22999999998</v>
      </c>
      <c r="E242" s="19">
        <f t="shared" si="9"/>
        <v>262147.23</v>
      </c>
      <c r="F242" s="19">
        <v>202008.71000000002</v>
      </c>
      <c r="G242" s="19">
        <v>202008.71000000002</v>
      </c>
      <c r="H242" s="20">
        <f t="shared" si="10"/>
        <v>60138.51999999996</v>
      </c>
      <c r="I242" s="21">
        <f t="shared" si="11"/>
        <v>0.77059257883442078</v>
      </c>
    </row>
    <row r="243" spans="1:9" s="23" customFormat="1" ht="17.25" customHeight="1" x14ac:dyDescent="0.2">
      <c r="A243" s="25">
        <v>51901</v>
      </c>
      <c r="B243" s="26" t="s">
        <v>190</v>
      </c>
      <c r="C243" s="27">
        <v>3700</v>
      </c>
      <c r="D243" s="28">
        <v>45000</v>
      </c>
      <c r="E243" s="29">
        <f t="shared" si="9"/>
        <v>48700</v>
      </c>
      <c r="F243" s="29"/>
      <c r="G243" s="29"/>
      <c r="H243" s="27">
        <f t="shared" si="10"/>
        <v>48700</v>
      </c>
      <c r="I243" s="30">
        <f t="shared" si="11"/>
        <v>0</v>
      </c>
    </row>
    <row r="244" spans="1:9" s="23" customFormat="1" ht="17.25" customHeight="1" x14ac:dyDescent="0.2">
      <c r="A244" s="25">
        <v>51902</v>
      </c>
      <c r="B244" s="26" t="s">
        <v>191</v>
      </c>
      <c r="C244" s="27"/>
      <c r="D244" s="28">
        <v>213447.22999999998</v>
      </c>
      <c r="E244" s="29">
        <f t="shared" si="9"/>
        <v>213447.22999999998</v>
      </c>
      <c r="F244" s="29">
        <v>202008.71000000002</v>
      </c>
      <c r="G244" s="29">
        <v>202008.71000000002</v>
      </c>
      <c r="H244" s="27">
        <f t="shared" si="10"/>
        <v>11438.51999999996</v>
      </c>
      <c r="I244" s="30">
        <f t="shared" si="11"/>
        <v>0.94641054840580519</v>
      </c>
    </row>
    <row r="245" spans="1:9" s="23" customFormat="1" ht="17.25" customHeight="1" x14ac:dyDescent="0.2">
      <c r="A245" s="22">
        <v>5200</v>
      </c>
      <c r="B245" s="18" t="s">
        <v>192</v>
      </c>
      <c r="C245" s="19">
        <v>6200</v>
      </c>
      <c r="D245" s="19">
        <v>0</v>
      </c>
      <c r="E245" s="19">
        <f t="shared" si="9"/>
        <v>6200</v>
      </c>
      <c r="F245" s="19">
        <v>0</v>
      </c>
      <c r="G245" s="19">
        <v>0</v>
      </c>
      <c r="H245" s="20">
        <f t="shared" si="10"/>
        <v>6200</v>
      </c>
      <c r="I245" s="21">
        <f t="shared" si="11"/>
        <v>0</v>
      </c>
    </row>
    <row r="246" spans="1:9" s="23" customFormat="1" ht="17.25" customHeight="1" x14ac:dyDescent="0.2">
      <c r="A246" s="24">
        <v>523</v>
      </c>
      <c r="B246" s="18" t="s">
        <v>193</v>
      </c>
      <c r="C246" s="19">
        <v>6200</v>
      </c>
      <c r="D246" s="19">
        <v>0</v>
      </c>
      <c r="E246" s="19">
        <f t="shared" si="9"/>
        <v>6200</v>
      </c>
      <c r="F246" s="19">
        <v>0</v>
      </c>
      <c r="G246" s="19">
        <v>0</v>
      </c>
      <c r="H246" s="20">
        <f t="shared" si="10"/>
        <v>6200</v>
      </c>
      <c r="I246" s="21">
        <f t="shared" si="11"/>
        <v>0</v>
      </c>
    </row>
    <row r="247" spans="1:9" s="23" customFormat="1" ht="17.25" customHeight="1" x14ac:dyDescent="0.2">
      <c r="A247" s="25">
        <v>52301</v>
      </c>
      <c r="B247" s="26" t="s">
        <v>193</v>
      </c>
      <c r="C247" s="27">
        <v>6200</v>
      </c>
      <c r="D247" s="28">
        <v>0</v>
      </c>
      <c r="E247" s="29">
        <f t="shared" si="9"/>
        <v>6200</v>
      </c>
      <c r="F247" s="29"/>
      <c r="G247" s="29"/>
      <c r="H247" s="27">
        <f t="shared" si="10"/>
        <v>6200</v>
      </c>
      <c r="I247" s="30">
        <f t="shared" si="11"/>
        <v>0</v>
      </c>
    </row>
    <row r="248" spans="1:9" s="23" customFormat="1" ht="17.25" customHeight="1" x14ac:dyDescent="0.2">
      <c r="A248" s="22">
        <v>5300</v>
      </c>
      <c r="B248" s="18" t="s">
        <v>194</v>
      </c>
      <c r="C248" s="19">
        <v>5000</v>
      </c>
      <c r="D248" s="19">
        <v>0</v>
      </c>
      <c r="E248" s="19">
        <f t="shared" si="9"/>
        <v>5000</v>
      </c>
      <c r="F248" s="19">
        <v>0</v>
      </c>
      <c r="G248" s="19">
        <v>0</v>
      </c>
      <c r="H248" s="20">
        <f t="shared" si="10"/>
        <v>5000</v>
      </c>
      <c r="I248" s="21">
        <f t="shared" si="11"/>
        <v>0</v>
      </c>
    </row>
    <row r="249" spans="1:9" s="23" customFormat="1" ht="17.25" customHeight="1" x14ac:dyDescent="0.2">
      <c r="A249" s="24">
        <v>531</v>
      </c>
      <c r="B249" s="18" t="s">
        <v>195</v>
      </c>
      <c r="C249" s="19">
        <v>5000</v>
      </c>
      <c r="D249" s="19">
        <v>0</v>
      </c>
      <c r="E249" s="19">
        <f t="shared" si="9"/>
        <v>5000</v>
      </c>
      <c r="F249" s="19">
        <v>0</v>
      </c>
      <c r="G249" s="19">
        <v>0</v>
      </c>
      <c r="H249" s="20">
        <f t="shared" si="10"/>
        <v>5000</v>
      </c>
      <c r="I249" s="21">
        <f t="shared" si="11"/>
        <v>0</v>
      </c>
    </row>
    <row r="250" spans="1:9" s="23" customFormat="1" ht="17.25" customHeight="1" x14ac:dyDescent="0.2">
      <c r="A250" s="25">
        <v>53101</v>
      </c>
      <c r="B250" s="26" t="s">
        <v>195</v>
      </c>
      <c r="C250" s="27">
        <v>5000</v>
      </c>
      <c r="D250" s="28">
        <v>0</v>
      </c>
      <c r="E250" s="29">
        <f t="shared" si="9"/>
        <v>5000</v>
      </c>
      <c r="F250" s="29"/>
      <c r="G250" s="29"/>
      <c r="H250" s="27">
        <f t="shared" si="10"/>
        <v>5000</v>
      </c>
      <c r="I250" s="30">
        <f t="shared" si="11"/>
        <v>0</v>
      </c>
    </row>
    <row r="251" spans="1:9" s="23" customFormat="1" ht="17.25" customHeight="1" x14ac:dyDescent="0.2">
      <c r="A251" s="22">
        <v>5900</v>
      </c>
      <c r="B251" s="18" t="s">
        <v>196</v>
      </c>
      <c r="C251" s="19">
        <v>0</v>
      </c>
      <c r="D251" s="19">
        <v>14796</v>
      </c>
      <c r="E251" s="19">
        <f t="shared" si="9"/>
        <v>14796</v>
      </c>
      <c r="F251" s="19">
        <v>0</v>
      </c>
      <c r="G251" s="19">
        <v>0</v>
      </c>
      <c r="H251" s="20">
        <f t="shared" si="10"/>
        <v>14796</v>
      </c>
      <c r="I251" s="21">
        <f t="shared" si="11"/>
        <v>0</v>
      </c>
    </row>
    <row r="252" spans="1:9" s="23" customFormat="1" ht="17.25" customHeight="1" x14ac:dyDescent="0.2">
      <c r="A252" s="24">
        <v>591</v>
      </c>
      <c r="B252" s="18" t="s">
        <v>197</v>
      </c>
      <c r="C252" s="19">
        <v>0</v>
      </c>
      <c r="D252" s="19">
        <v>14796</v>
      </c>
      <c r="E252" s="19">
        <f t="shared" si="9"/>
        <v>14796</v>
      </c>
      <c r="F252" s="19">
        <v>0</v>
      </c>
      <c r="G252" s="19">
        <v>0</v>
      </c>
      <c r="H252" s="20">
        <f t="shared" si="10"/>
        <v>14796</v>
      </c>
      <c r="I252" s="21">
        <f t="shared" si="11"/>
        <v>0</v>
      </c>
    </row>
    <row r="253" spans="1:9" s="23" customFormat="1" ht="17.25" customHeight="1" thickBot="1" x14ac:dyDescent="0.25">
      <c r="A253" s="25">
        <v>59101</v>
      </c>
      <c r="B253" s="26" t="s">
        <v>197</v>
      </c>
      <c r="C253" s="27"/>
      <c r="D253" s="28">
        <v>14796</v>
      </c>
      <c r="E253" s="35">
        <f t="shared" si="9"/>
        <v>14796</v>
      </c>
      <c r="F253" s="35">
        <v>0</v>
      </c>
      <c r="G253" s="35">
        <v>0</v>
      </c>
      <c r="H253" s="27">
        <f t="shared" si="10"/>
        <v>14796</v>
      </c>
      <c r="I253" s="36">
        <f t="shared" si="11"/>
        <v>0</v>
      </c>
    </row>
    <row r="254" spans="1:9" s="23" customFormat="1" ht="17.25" customHeight="1" thickBot="1" x14ac:dyDescent="0.25">
      <c r="A254" s="37"/>
      <c r="B254" s="38" t="s">
        <v>198</v>
      </c>
      <c r="C254" s="39">
        <v>41470821.780282304</v>
      </c>
      <c r="D254" s="39">
        <v>2015090.05</v>
      </c>
      <c r="E254" s="39">
        <f t="shared" si="9"/>
        <v>43485911.830282301</v>
      </c>
      <c r="F254" s="39">
        <v>18525505.43</v>
      </c>
      <c r="G254" s="39">
        <v>18525505.43</v>
      </c>
      <c r="H254" s="39">
        <f t="shared" si="10"/>
        <v>24960406.400282301</v>
      </c>
      <c r="I254" s="40">
        <f t="shared" si="11"/>
        <v>0.42601165872528368</v>
      </c>
    </row>
    <row r="255" spans="1:9" x14ac:dyDescent="0.3">
      <c r="H255" s="47"/>
      <c r="I255" s="47"/>
    </row>
    <row r="256" spans="1:9" x14ac:dyDescent="0.3">
      <c r="I256" s="42"/>
    </row>
  </sheetData>
  <mergeCells count="9">
    <mergeCell ref="A7:B8"/>
    <mergeCell ref="H255:I255"/>
    <mergeCell ref="A1:I1"/>
    <mergeCell ref="A2:I2"/>
    <mergeCell ref="A3:I3"/>
    <mergeCell ref="A4:I4"/>
    <mergeCell ref="A5:I5"/>
    <mergeCell ref="C6:E6"/>
    <mergeCell ref="H6:I6"/>
  </mergeCells>
  <printOptions horizontalCentered="1"/>
  <pageMargins left="0.39370078740157483" right="0.39370078740157483" top="0.51181102362204722" bottom="0.19685039370078741" header="0.31496062992125984" footer="0.15748031496062992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ETCA-II-13</vt:lpstr>
      <vt:lpstr>'ETCA-II-13'!Área_de_impresión</vt:lpstr>
      <vt:lpstr>'ETCA-II-13'!Títulos_a_imprimir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 Montaño Fimbres</dc:creator>
  <cp:lastModifiedBy>Irlanda Hoyos</cp:lastModifiedBy>
  <dcterms:created xsi:type="dcterms:W3CDTF">2018-08-07T18:52:37Z</dcterms:created>
  <dcterms:modified xsi:type="dcterms:W3CDTF">2018-08-07T19:23:39Z</dcterms:modified>
</cp:coreProperties>
</file>