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20" windowWidth="20550" windowHeight="3780" firstSheet="11" activeTab="11"/>
  </bookViews>
  <sheets>
    <sheet name="CPCA-I-01 GUAYMAS" sheetId="19" r:id="rId1"/>
    <sheet name="CPCA-I-01-A (EDO RES) GUAYMAS" sheetId="1" r:id="rId2"/>
    <sheet name="CPCA-I-01 EMPALME" sheetId="20" r:id="rId3"/>
    <sheet name="CPCA-I-01-A( EDO RES) EMPALME" sheetId="21" r:id="rId4"/>
    <sheet name="CPCA-I-01 SAN CARLOS" sheetId="22" r:id="rId5"/>
    <sheet name="CPCA-I-01-A EDO RES  SAN CARLOS" sheetId="23" r:id="rId6"/>
    <sheet name="CPCA-I-01 VICAM" sheetId="24" r:id="rId7"/>
    <sheet name="CPCA-I-01-A EDO RES VICAM" sheetId="25" r:id="rId8"/>
    <sheet name="CPCA-I-01 DIR GENERAL" sheetId="26" r:id="rId9"/>
    <sheet name="CPCA-I-01-A EDO RES DIR GENERAL" sheetId="27" r:id="rId10"/>
    <sheet name="CPCA-I-01 CANANEA" sheetId="28" r:id="rId11"/>
    <sheet name="ETCA I-01-A" sheetId="31" r:id="rId12"/>
  </sheets>
  <definedNames>
    <definedName name="_xlnm._FilterDatabase" localSheetId="0" hidden="1">'CPCA-I-01 GUAYMAS'!$A$1:$G$49</definedName>
    <definedName name="_ftn1" localSheetId="1">'CPCA-I-01-A (EDO RES) GUAYMAS'!#REF!</definedName>
    <definedName name="_ftnref1" localSheetId="1">'CPCA-I-01-A (EDO RES) GUAYMAS'!#REF!</definedName>
    <definedName name="_xlnm.Print_Area" localSheetId="0">'CPCA-I-01 GUAYMAS'!$A$1:$G$55</definedName>
    <definedName name="_xlnm.Print_Area" localSheetId="1">'CPCA-I-01-A (EDO RES) GUAYMAS'!$A$1:$D$69</definedName>
    <definedName name="_xlnm.Database" localSheetId="0">#REF!</definedName>
    <definedName name="_xlnm.Database">#REF!</definedName>
    <definedName name="_xlnm.Print_Titles" localSheetId="1">'CPCA-I-01-A (EDO RES) GUAYMAS'!$2:$5</definedName>
  </definedNames>
  <calcPr calcId="125725"/>
</workbook>
</file>

<file path=xl/calcChain.xml><?xml version="1.0" encoding="utf-8"?>
<calcChain xmlns="http://schemas.openxmlformats.org/spreadsheetml/2006/main">
  <c r="B15" i="28"/>
  <c r="C15"/>
  <c r="C15" i="24" l="1"/>
  <c r="G35" i="19"/>
  <c r="C27" i="25" l="1"/>
  <c r="B33" i="24"/>
  <c r="C27" i="23"/>
  <c r="D27" i="25" l="1"/>
  <c r="D27" i="23"/>
  <c r="C33" i="24"/>
  <c r="D27" i="21"/>
  <c r="C27" l="1"/>
  <c r="B33" i="20" l="1"/>
  <c r="C33"/>
  <c r="G52" i="28" l="1"/>
  <c r="F52"/>
  <c r="C33"/>
  <c r="B33"/>
  <c r="G27"/>
  <c r="G33" s="1"/>
  <c r="F27"/>
  <c r="F33" s="1"/>
  <c r="G18"/>
  <c r="F18"/>
  <c r="G35" l="1"/>
  <c r="G54" s="1"/>
  <c r="C35"/>
  <c r="F35"/>
  <c r="F54" s="1"/>
  <c r="B35"/>
  <c r="D64" i="27" l="1"/>
  <c r="C64"/>
  <c r="D27"/>
  <c r="C27"/>
  <c r="G52" i="26"/>
  <c r="F52"/>
  <c r="C33"/>
  <c r="B33"/>
  <c r="G27"/>
  <c r="G33" s="1"/>
  <c r="F27"/>
  <c r="F33" s="1"/>
  <c r="G18"/>
  <c r="F18"/>
  <c r="C15"/>
  <c r="B15"/>
  <c r="D66" i="27" l="1"/>
  <c r="C66"/>
  <c r="F35" i="26"/>
  <c r="F54" s="1"/>
  <c r="B35"/>
  <c r="G35"/>
  <c r="G54" s="1"/>
  <c r="C35"/>
  <c r="D64" i="25"/>
  <c r="C64"/>
  <c r="G52" i="24"/>
  <c r="F52"/>
  <c r="G27"/>
  <c r="G33" s="1"/>
  <c r="F27"/>
  <c r="F33" s="1"/>
  <c r="G18"/>
  <c r="F18"/>
  <c r="C18"/>
  <c r="C35" s="1"/>
  <c r="B15"/>
  <c r="B18" s="1"/>
  <c r="B35" s="1"/>
  <c r="G35" l="1"/>
  <c r="D66" i="25"/>
  <c r="C66"/>
  <c r="F35" i="24"/>
  <c r="F54" s="1"/>
  <c r="G54"/>
  <c r="D64" i="23" l="1"/>
  <c r="D66" s="1"/>
  <c r="C64"/>
  <c r="C66" s="1"/>
  <c r="G52" i="22"/>
  <c r="F52"/>
  <c r="F33"/>
  <c r="C33"/>
  <c r="B33"/>
  <c r="G33"/>
  <c r="C15"/>
  <c r="B15"/>
  <c r="G18"/>
  <c r="F18"/>
  <c r="F35" l="1"/>
  <c r="F54" s="1"/>
  <c r="B35"/>
  <c r="C35"/>
  <c r="G35"/>
  <c r="G54" s="1"/>
  <c r="D64" i="21" l="1"/>
  <c r="D66" s="1"/>
  <c r="C64"/>
  <c r="G52" i="20"/>
  <c r="F52"/>
  <c r="F33"/>
  <c r="G33"/>
  <c r="G18"/>
  <c r="F18"/>
  <c r="C15"/>
  <c r="B15"/>
  <c r="F35" l="1"/>
  <c r="F54" s="1"/>
  <c r="B35"/>
  <c r="C35"/>
  <c r="G35"/>
  <c r="G54" s="1"/>
  <c r="C66" i="21"/>
  <c r="G52" i="19" l="1"/>
  <c r="C33"/>
  <c r="B33"/>
  <c r="G27"/>
  <c r="G33" s="1"/>
  <c r="F27"/>
  <c r="F33" s="1"/>
  <c r="G18"/>
  <c r="F18"/>
  <c r="C15"/>
  <c r="B15"/>
  <c r="F52" l="1"/>
  <c r="F35"/>
  <c r="G54"/>
  <c r="C35"/>
  <c r="B35"/>
  <c r="F54" l="1"/>
  <c r="C64" i="1" l="1"/>
  <c r="C27"/>
  <c r="D64"/>
  <c r="D27"/>
  <c r="C66" l="1"/>
  <c r="D66"/>
</calcChain>
</file>

<file path=xl/sharedStrings.xml><?xml version="1.0" encoding="utf-8"?>
<sst xmlns="http://schemas.openxmlformats.org/spreadsheetml/2006/main" count="762" uniqueCount="131">
  <si>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</si>
  <si>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</si>
  <si>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</si>
  <si>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</si>
  <si>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</si>
  <si>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</si>
  <si>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</si>
  <si>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</si>
  <si>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</si>
  <si>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</si>
  <si>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</si>
  <si>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</si>
  <si>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</si>
  <si>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</si>
  <si>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</si>
  <si>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</si>
  <si>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</si>
  <si>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</si>
  <si>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</si>
  <si>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</si>
  <si>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</si>
  <si>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</si>
  <si>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</si>
  <si>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</si>
  <si>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</si>
  <si>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</si>
  <si>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</si>
  <si>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</si>
  <si>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</si>
  <si>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</si>
  <si>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</si>
  <si>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</si>
  <si>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</si>
  <si>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</si>
  <si>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</si>
  <si>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</si>
  <si>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</si>
  <si>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</si>
  <si>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</si>
  <si>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</si>
  <si>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</si>
  <si>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</si>
  <si>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</si>
  <si>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</si>
  <si>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</si>
  <si>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</si>
  <si>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</si>
  <si>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</si>
  <si>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</si>
  <si>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</si>
  <si>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</si>
  <si>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</si>
  <si>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</si>
  <si>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</si>
  <si>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</si>
  <si>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</si>
  <si>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</si>
  <si>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</si>
  <si>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</si>
  <si>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</si>
  <si>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</si>
  <si>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</si>
  <si>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</si>
  <si>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</si>
  <si>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</si>
  <si>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</si>
  <si>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</si>
  <si>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</si>
  <si>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</si>
  <si>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</si>
  <si>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</si>
  <si>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</si>
  <si>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</si>
  <si>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</si>
  <si>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</si>
  <si>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</si>
  <si>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</si>
  <si>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</si>
  <si>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</si>
  <si>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</si>
  <si>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</si>
  <si>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</si>
  <si>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</si>
  <si>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</si>
  <si>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</si>
  <si>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</si>
  <si>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</si>
  <si>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</si>
  <si>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</si>
  <si>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</si>
  <si>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</si>
  <si>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</si>
  <si>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</si>
  <si>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</si>
  <si>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</si>
  <si>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</si>
  <si>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</si>
  <si>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</si>
  <si>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</si>
  <si>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</si>
  <si>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</si>
  <si>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</si>
  <si>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</si>
  <si>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</si>
  <si>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</si>
  <si>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</si>
  <si>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</si>
  <si>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</si>
  <si>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</si>
  <si>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</si>
  <si>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</si>
  <si>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(PESOS)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</si>
  <si>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</si>
  <si>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</si>
  <si>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</si>
  <si>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    Total de Pasivos Circulantes</t>
  </si>
  <si>
    <t xml:space="preserve">     Total de Activos Circulantes</t>
  </si>
  <si>
    <t>Comision Estatal del Agua Guaymas</t>
  </si>
  <si>
    <t>Comision Estatal del Agua Vicam</t>
  </si>
  <si>
    <t>Comision Estatal del Agua Direccion General</t>
  </si>
  <si>
    <t>Comision Estatal del Agua Cananea</t>
  </si>
  <si>
    <t>Comision Estatal del Agua Resumen</t>
  </si>
  <si>
    <t>CPCA-I-01</t>
  </si>
  <si>
    <t>Comision Estatal del Agua Empalme</t>
  </si>
  <si>
    <t xml:space="preserve">          Comision Estatal del Agua Empalme</t>
  </si>
  <si>
    <t>Comision Estatal del Agua San Carlos</t>
  </si>
  <si>
    <t xml:space="preserve">        Comision Estatal del Agua San Carlos</t>
  </si>
  <si>
    <t>Al 31 de Diciembre de 2015</t>
  </si>
  <si>
    <t>CUARTO TRIMESTRE 2015</t>
  </si>
  <si>
    <t>Al 31 de Diciembre del 2015</t>
  </si>
  <si>
    <r>
      <t>Productos de Tipo Corriente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</si>
</sst>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25" fillId="0" borderId="0" xfId="0" applyFont="1" applyBorder="1" applyAlignment="1">
      <alignment horizontal="left" vertical="justify" wrapText="1"/>
    </xf>
    <xf numFmtId="0" fontId="20" fillId="0" borderId="4" xfId="0" applyFont="1" applyBorder="1" applyAlignment="1">
      <alignment horizontal="left" vertical="justify" wrapText="1"/>
    </xf>
    <xf numFmtId="0" fontId="20" fillId="0" borderId="0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/>
    <xf numFmtId="0" fontId="18" fillId="0" borderId="0" xfId="0" applyFont="1" applyBorder="1" applyAlignment="1">
      <alignment vertical="top" wrapText="1"/>
    </xf>
    <xf numFmtId="0" fontId="0" fillId="0" borderId="7" xfId="0" applyFont="1" applyBorder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4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0" fillId="0" borderId="4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3" fontId="9" fillId="0" borderId="0" xfId="7" applyFont="1" applyBorder="1" applyAlignment="1">
      <alignment vertical="top" wrapText="1"/>
    </xf>
    <xf numFmtId="43" fontId="20" fillId="0" borderId="0" xfId="7" applyFont="1" applyBorder="1" applyAlignment="1">
      <alignment vertical="top" wrapText="1"/>
    </xf>
    <xf numFmtId="43" fontId="20" fillId="0" borderId="0" xfId="7" applyFont="1" applyBorder="1" applyAlignment="1">
      <alignment vertical="justify" wrapText="1"/>
    </xf>
    <xf numFmtId="43" fontId="11" fillId="0" borderId="0" xfId="7" applyFont="1" applyBorder="1" applyAlignment="1">
      <alignment vertical="top" wrapText="1"/>
    </xf>
    <xf numFmtId="43" fontId="18" fillId="0" borderId="0" xfId="7" applyFont="1" applyBorder="1" applyAlignment="1">
      <alignment vertical="top" wrapText="1"/>
    </xf>
    <xf numFmtId="43" fontId="20" fillId="0" borderId="0" xfId="7" applyFont="1" applyBorder="1" applyAlignment="1">
      <alignment horizontal="left" vertical="justify" wrapText="1"/>
    </xf>
    <xf numFmtId="43" fontId="8" fillId="0" borderId="0" xfId="7" applyFont="1" applyBorder="1" applyAlignment="1">
      <alignment vertical="top" wrapText="1"/>
    </xf>
    <xf numFmtId="43" fontId="17" fillId="0" borderId="0" xfId="7" applyFont="1" applyBorder="1" applyAlignment="1">
      <alignment vertical="top" wrapText="1"/>
    </xf>
    <xf numFmtId="43" fontId="0" fillId="0" borderId="0" xfId="7" applyFont="1" applyBorder="1"/>
    <xf numFmtId="43" fontId="9" fillId="0" borderId="5" xfId="7" applyFont="1" applyBorder="1" applyAlignment="1">
      <alignment vertical="top" wrapText="1"/>
    </xf>
    <xf numFmtId="43" fontId="20" fillId="0" borderId="5" xfId="7" applyFont="1" applyBorder="1" applyAlignment="1">
      <alignment vertical="top" wrapText="1"/>
    </xf>
    <xf numFmtId="43" fontId="20" fillId="0" borderId="5" xfId="7" applyFont="1" applyBorder="1" applyAlignment="1">
      <alignment vertical="justify"/>
    </xf>
    <xf numFmtId="43" fontId="11" fillId="0" borderId="5" xfId="7" applyFont="1" applyBorder="1" applyAlignment="1">
      <alignment vertical="top" wrapText="1"/>
    </xf>
    <xf numFmtId="43" fontId="18" fillId="0" borderId="5" xfId="7" applyFont="1" applyBorder="1" applyAlignment="1">
      <alignment vertical="top" wrapText="1"/>
    </xf>
    <xf numFmtId="43" fontId="20" fillId="0" borderId="5" xfId="7" applyFont="1" applyBorder="1" applyAlignment="1">
      <alignment vertical="justify" wrapText="1"/>
    </xf>
    <xf numFmtId="43" fontId="6" fillId="0" borderId="0" xfId="7" applyFont="1" applyBorder="1" applyAlignment="1">
      <alignment vertical="top" wrapText="1"/>
    </xf>
    <xf numFmtId="43" fontId="6" fillId="0" borderId="5" xfId="7" applyFont="1" applyBorder="1" applyAlignment="1">
      <alignment vertical="top" wrapText="1"/>
    </xf>
    <xf numFmtId="43" fontId="3" fillId="0" borderId="0" xfId="7" applyFont="1" applyBorder="1" applyAlignment="1">
      <alignment vertical="top" wrapText="1"/>
    </xf>
    <xf numFmtId="43" fontId="3" fillId="0" borderId="5" xfId="7" applyFont="1" applyBorder="1" applyAlignment="1">
      <alignment vertical="top" wrapText="1"/>
    </xf>
    <xf numFmtId="43" fontId="25" fillId="0" borderId="0" xfId="7" applyFont="1" applyBorder="1" applyAlignment="1">
      <alignment vertical="justify" wrapText="1"/>
    </xf>
    <xf numFmtId="43" fontId="25" fillId="0" borderId="5" xfId="7" applyFont="1" applyBorder="1" applyAlignment="1">
      <alignment vertical="justify" wrapText="1"/>
    </xf>
    <xf numFmtId="43" fontId="8" fillId="0" borderId="5" xfId="7" applyFont="1" applyBorder="1" applyAlignment="1">
      <alignment vertical="top" wrapText="1"/>
    </xf>
    <xf numFmtId="43" fontId="16" fillId="0" borderId="5" xfId="7" applyFont="1" applyBorder="1" applyAlignment="1">
      <alignment vertical="top" wrapText="1"/>
    </xf>
    <xf numFmtId="43" fontId="0" fillId="0" borderId="5" xfId="7" applyFont="1" applyBorder="1"/>
    <xf numFmtId="43" fontId="1" fillId="0" borderId="0" xfId="7" applyFont="1" applyBorder="1"/>
    <xf numFmtId="43" fontId="1" fillId="0" borderId="5" xfId="7" applyFont="1" applyBorder="1"/>
    <xf numFmtId="0" fontId="24" fillId="0" borderId="4" xfId="0" applyFont="1" applyBorder="1" applyAlignment="1">
      <alignment vertical="top" wrapText="1"/>
    </xf>
    <xf numFmtId="43" fontId="24" fillId="0" borderId="0" xfId="7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43" fontId="17" fillId="0" borderId="5" xfId="7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3" fontId="24" fillId="0" borderId="5" xfId="7" applyFont="1" applyBorder="1" applyAlignment="1">
      <alignment vertical="top" wrapText="1"/>
    </xf>
    <xf numFmtId="43" fontId="6" fillId="0" borderId="0" xfId="7" applyFont="1" applyBorder="1" applyAlignment="1">
      <alignment horizontal="left" vertical="top"/>
    </xf>
    <xf numFmtId="43" fontId="6" fillId="0" borderId="5" xfId="7" applyFont="1" applyBorder="1" applyAlignment="1">
      <alignment horizontal="left" vertical="top"/>
    </xf>
    <xf numFmtId="43" fontId="8" fillId="0" borderId="0" xfId="7" applyFont="1" applyBorder="1" applyAlignment="1">
      <alignment horizontal="left" vertical="top"/>
    </xf>
    <xf numFmtId="43" fontId="8" fillId="0" borderId="5" xfId="7" applyFont="1" applyBorder="1" applyAlignment="1">
      <alignment horizontal="left" vertical="top"/>
    </xf>
    <xf numFmtId="43" fontId="9" fillId="0" borderId="0" xfId="7" applyFont="1" applyBorder="1" applyAlignment="1">
      <alignment horizontal="left" vertical="top"/>
    </xf>
    <xf numFmtId="43" fontId="9" fillId="0" borderId="5" xfId="7" applyFont="1" applyBorder="1" applyAlignment="1">
      <alignment horizontal="left" vertical="top"/>
    </xf>
    <xf numFmtId="43" fontId="3" fillId="0" borderId="0" xfId="7" applyFont="1" applyBorder="1" applyAlignment="1">
      <alignment horizontal="left" vertical="top"/>
    </xf>
    <xf numFmtId="43" fontId="3" fillId="0" borderId="5" xfId="7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vertical="top" wrapText="1"/>
    </xf>
    <xf numFmtId="3" fontId="20" fillId="0" borderId="5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vertical="justify" wrapText="1"/>
    </xf>
    <xf numFmtId="3" fontId="20" fillId="0" borderId="0" xfId="0" applyNumberFormat="1" applyFont="1" applyBorder="1" applyAlignment="1">
      <alignment vertical="justify"/>
    </xf>
    <xf numFmtId="3" fontId="20" fillId="0" borderId="5" xfId="0" applyNumberFormat="1" applyFont="1" applyBorder="1" applyAlignment="1">
      <alignment vertical="justify"/>
    </xf>
    <xf numFmtId="3" fontId="11" fillId="0" borderId="0" xfId="0" applyNumberFormat="1" applyFont="1" applyBorder="1" applyAlignment="1">
      <alignment vertical="top" wrapText="1"/>
    </xf>
    <xf numFmtId="3" fontId="11" fillId="0" borderId="5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18" fillId="0" borderId="5" xfId="0" applyNumberFormat="1" applyFont="1" applyBorder="1" applyAlignment="1">
      <alignment vertical="top" wrapText="1"/>
    </xf>
    <xf numFmtId="3" fontId="20" fillId="0" borderId="5" xfId="0" applyNumberFormat="1" applyFont="1" applyBorder="1" applyAlignment="1">
      <alignment vertical="justify" wrapText="1"/>
    </xf>
    <xf numFmtId="3" fontId="6" fillId="0" borderId="0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25" fillId="0" borderId="0" xfId="0" applyNumberFormat="1" applyFont="1" applyBorder="1" applyAlignment="1">
      <alignment vertical="justify" wrapText="1"/>
    </xf>
    <xf numFmtId="3" fontId="8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/>
    </xf>
    <xf numFmtId="3" fontId="6" fillId="0" borderId="5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5" xfId="0" applyNumberFormat="1" applyFont="1" applyBorder="1" applyAlignment="1">
      <alignment horizontal="right" vertical="top"/>
    </xf>
    <xf numFmtId="43" fontId="16" fillId="0" borderId="0" xfId="7" applyFont="1" applyBorder="1" applyAlignment="1">
      <alignment vertical="top" wrapText="1"/>
    </xf>
    <xf numFmtId="43" fontId="20" fillId="0" borderId="0" xfId="7" applyFont="1" applyBorder="1" applyAlignment="1">
      <alignment vertical="justify"/>
    </xf>
    <xf numFmtId="43" fontId="0" fillId="0" borderId="7" xfId="7" applyFont="1" applyBorder="1"/>
    <xf numFmtId="43" fontId="0" fillId="0" borderId="8" xfId="7" applyFont="1" applyBorder="1"/>
    <xf numFmtId="43" fontId="4" fillId="0" borderId="7" xfId="7" applyFont="1" applyBorder="1" applyAlignment="1">
      <alignment horizontal="left" vertical="top"/>
    </xf>
    <xf numFmtId="43" fontId="4" fillId="0" borderId="8" xfId="7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3" fontId="10" fillId="0" borderId="0" xfId="7" applyFont="1" applyBorder="1"/>
    <xf numFmtId="43" fontId="8" fillId="0" borderId="0" xfId="7" applyFont="1" applyBorder="1" applyAlignment="1">
      <alignment horizontal="right" vertical="top"/>
    </xf>
    <xf numFmtId="43" fontId="8" fillId="0" borderId="5" xfId="7" applyFont="1" applyBorder="1" applyAlignment="1">
      <alignment horizontal="right" vertical="top"/>
    </xf>
    <xf numFmtId="43" fontId="6" fillId="0" borderId="0" xfId="7" applyFont="1" applyBorder="1" applyAlignment="1">
      <alignment horizontal="right" vertical="top"/>
    </xf>
    <xf numFmtId="43" fontId="6" fillId="0" borderId="5" xfId="7" applyFont="1" applyBorder="1" applyAlignment="1">
      <alignment horizontal="right" vertical="top"/>
    </xf>
    <xf numFmtId="43" fontId="4" fillId="0" borderId="7" xfId="7" applyFont="1" applyBorder="1" applyAlignment="1">
      <alignment horizontal="right" vertical="top"/>
    </xf>
    <xf numFmtId="43" fontId="4" fillId="0" borderId="8" xfId="7" applyFont="1" applyBorder="1" applyAlignment="1">
      <alignment horizontal="right" vertical="top"/>
    </xf>
    <xf numFmtId="43" fontId="0" fillId="0" borderId="0" xfId="0" applyNumberFormat="1" applyFont="1"/>
    <xf numFmtId="43" fontId="20" fillId="0" borderId="0" xfId="7" applyFont="1" applyBorder="1"/>
    <xf numFmtId="0" fontId="3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43" fontId="11" fillId="0" borderId="0" xfId="7" applyFont="1" applyBorder="1" applyAlignment="1">
      <alignment horizontal="left" vertical="top"/>
    </xf>
    <xf numFmtId="43" fontId="11" fillId="0" borderId="5" xfId="7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3" fontId="18" fillId="0" borderId="0" xfId="7" applyFont="1" applyBorder="1" applyAlignment="1">
      <alignment horizontal="left" vertical="top"/>
    </xf>
    <xf numFmtId="43" fontId="18" fillId="0" borderId="5" xfId="7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43" fontId="17" fillId="0" borderId="0" xfId="7" applyFont="1" applyBorder="1" applyAlignment="1">
      <alignment horizontal="left" vertical="top"/>
    </xf>
    <xf numFmtId="43" fontId="17" fillId="0" borderId="5" xfId="7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43" fontId="14" fillId="0" borderId="0" xfId="7" applyFont="1" applyBorder="1" applyAlignment="1">
      <alignment horizontal="left" vertical="top"/>
    </xf>
    <xf numFmtId="43" fontId="14" fillId="0" borderId="5" xfId="7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8">
    <cellStyle name="Euro" xfId="2"/>
    <cellStyle name="Euro 2" xfId="3"/>
    <cellStyle name="Euro 3" xfId="4"/>
    <cellStyle name="Millares" xfId="7" builtinId="3"/>
    <cellStyle name="Normal" xfId="0" builtinId="0"/>
    <cellStyle name="Normal 2" xfId="1"/>
    <cellStyle name="Normal 3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388754</xdr:colOff>
      <xdr:row>3</xdr:row>
      <xdr:rowOff>152878</xdr:rowOff>
    </xdr:from>
    <xdr:ext cx="2034596" cy="254557"/>
    <xdr:sp macro="" textlink="">
      <xdr:nvSpPr>
        <xdr:cNvPr id="3" name="2 CuadroTexto"/>
        <xdr:cNvSpPr txBox="1"/>
      </xdr:nvSpPr>
      <xdr:spPr>
        <a:xfrm>
          <a:off x="7275329" y="743428"/>
          <a:ext cx="203459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 </a:t>
          </a:r>
          <a:r>
            <a:rPr lang="es-MX" sz="1100" b="1">
              <a:latin typeface="Arial" pitchFamily="34" charset="0"/>
              <a:cs typeface="Arial" pitchFamily="34" charset="0"/>
            </a:rPr>
            <a:t>2015</a:t>
          </a:r>
        </a:p>
      </xdr:txBody>
    </xdr:sp>
    <xdr:clientData/>
  </xdr:oneCellAnchor>
  <xdr:oneCellAnchor>
    <xdr:from>
      <xdr:col>3</xdr:col>
      <xdr:colOff>180236</xdr:colOff>
      <xdr:row>0</xdr:row>
      <xdr:rowOff>9525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95536" y="9525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427932</xdr:colOff>
      <xdr:row>3</xdr:row>
      <xdr:rowOff>152878</xdr:rowOff>
    </xdr:from>
    <xdr:ext cx="1995418" cy="254557"/>
    <xdr:sp macro="" textlink="">
      <xdr:nvSpPr>
        <xdr:cNvPr id="3" name="2 CuadroTexto"/>
        <xdr:cNvSpPr txBox="1"/>
      </xdr:nvSpPr>
      <xdr:spPr>
        <a:xfrm>
          <a:off x="7314507" y="743428"/>
          <a:ext cx="199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180236</xdr:colOff>
      <xdr:row>0</xdr:row>
      <xdr:rowOff>9525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95536" y="9525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427932</xdr:colOff>
      <xdr:row>3</xdr:row>
      <xdr:rowOff>152878</xdr:rowOff>
    </xdr:from>
    <xdr:ext cx="1995418" cy="254557"/>
    <xdr:sp macro="" textlink="">
      <xdr:nvSpPr>
        <xdr:cNvPr id="3" name="2 CuadroTexto"/>
        <xdr:cNvSpPr txBox="1"/>
      </xdr:nvSpPr>
      <xdr:spPr>
        <a:xfrm>
          <a:off x="7314507" y="743428"/>
          <a:ext cx="199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180236</xdr:colOff>
      <xdr:row>0</xdr:row>
      <xdr:rowOff>9525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95536" y="9525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3" name="2 CuadroTexto"/>
        <xdr:cNvSpPr txBox="1"/>
      </xdr:nvSpPr>
      <xdr:spPr>
        <a:xfrm>
          <a:off x="9125194" y="743428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180236</xdr:colOff>
      <xdr:row>0</xdr:row>
      <xdr:rowOff>9525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95536" y="9525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427932</xdr:colOff>
      <xdr:row>3</xdr:row>
      <xdr:rowOff>152878</xdr:rowOff>
    </xdr:from>
    <xdr:ext cx="1995418" cy="254557"/>
    <xdr:sp macro="" textlink="">
      <xdr:nvSpPr>
        <xdr:cNvPr id="6" name="5 CuadroTexto"/>
        <xdr:cNvSpPr txBox="1"/>
      </xdr:nvSpPr>
      <xdr:spPr>
        <a:xfrm>
          <a:off x="7314507" y="743428"/>
          <a:ext cx="199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427932</xdr:colOff>
      <xdr:row>3</xdr:row>
      <xdr:rowOff>152878</xdr:rowOff>
    </xdr:from>
    <xdr:ext cx="1995418" cy="254557"/>
    <xdr:sp macro="" textlink="">
      <xdr:nvSpPr>
        <xdr:cNvPr id="3" name="2 CuadroTexto"/>
        <xdr:cNvSpPr txBox="1"/>
      </xdr:nvSpPr>
      <xdr:spPr>
        <a:xfrm>
          <a:off x="7314507" y="743428"/>
          <a:ext cx="199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180236</xdr:colOff>
      <xdr:row>0</xdr:row>
      <xdr:rowOff>9525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95536" y="9525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427932</xdr:colOff>
      <xdr:row>3</xdr:row>
      <xdr:rowOff>152878</xdr:rowOff>
    </xdr:from>
    <xdr:ext cx="1995418" cy="254557"/>
    <xdr:sp macro="" textlink="">
      <xdr:nvSpPr>
        <xdr:cNvPr id="3" name="2 CuadroTexto"/>
        <xdr:cNvSpPr txBox="1"/>
      </xdr:nvSpPr>
      <xdr:spPr>
        <a:xfrm>
          <a:off x="7314507" y="743428"/>
          <a:ext cx="199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CUARTO TRIMESTRE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3" width="16.7109375" style="1" customWidth="1"/>
    <col min="4" max="4" width="0.42578125" style="1" hidden="1" customWidth="1"/>
    <col min="5" max="5" width="50.7109375" style="1" customWidth="1"/>
    <col min="6" max="7" width="16.7109375" style="1" customWidth="1"/>
    <col min="8" max="16384" width="11.42578125" style="1"/>
  </cols>
  <sheetData>
    <row r="1" spans="1:7">
      <c r="A1" s="10"/>
      <c r="C1" s="60" t="s">
        <v>114</v>
      </c>
      <c r="D1" s="12"/>
      <c r="E1" s="12"/>
      <c r="G1" s="11" t="s">
        <v>122</v>
      </c>
    </row>
    <row r="2" spans="1:7">
      <c r="B2" s="10"/>
      <c r="C2" s="59" t="s">
        <v>117</v>
      </c>
      <c r="D2" s="10"/>
      <c r="E2" s="10"/>
      <c r="F2" s="10"/>
      <c r="G2" s="10"/>
    </row>
    <row r="3" spans="1:7">
      <c r="B3" s="9"/>
      <c r="C3" s="59" t="s">
        <v>55</v>
      </c>
      <c r="D3" s="9"/>
      <c r="E3" s="9"/>
      <c r="F3" s="9"/>
      <c r="G3" s="9"/>
    </row>
    <row r="4" spans="1:7">
      <c r="A4" s="9"/>
      <c r="C4" s="59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9"/>
      <c r="C7" s="19"/>
      <c r="D7" s="7"/>
      <c r="E7" s="19"/>
      <c r="F7" s="19"/>
      <c r="G7" s="20"/>
    </row>
    <row r="8" spans="1:7">
      <c r="A8" s="21" t="s">
        <v>58</v>
      </c>
      <c r="B8" s="61"/>
      <c r="C8" s="61"/>
      <c r="D8" s="7"/>
      <c r="E8" s="22" t="s">
        <v>59</v>
      </c>
      <c r="F8" s="61"/>
      <c r="G8" s="70"/>
    </row>
    <row r="9" spans="1:7" ht="16.5">
      <c r="A9" s="17" t="s">
        <v>60</v>
      </c>
      <c r="B9" s="62">
        <v>2370493.9900000002</v>
      </c>
      <c r="C9" s="62">
        <v>1276437.72</v>
      </c>
      <c r="D9" s="8"/>
      <c r="E9" s="15" t="s">
        <v>61</v>
      </c>
      <c r="F9" s="62">
        <v>75746773.480000004</v>
      </c>
      <c r="G9" s="62">
        <v>45832471.43</v>
      </c>
    </row>
    <row r="10" spans="1:7" ht="16.5">
      <c r="A10" s="17" t="s">
        <v>62</v>
      </c>
      <c r="B10" s="62">
        <v>227872043.53999999</v>
      </c>
      <c r="C10" s="62">
        <v>206144070.22999999</v>
      </c>
      <c r="D10" s="8"/>
      <c r="E10" s="15" t="s">
        <v>63</v>
      </c>
      <c r="F10" s="144">
        <v>4482197.7300000004</v>
      </c>
      <c r="G10" s="71"/>
    </row>
    <row r="11" spans="1:7" ht="16.5">
      <c r="A11" s="17" t="s">
        <v>64</v>
      </c>
      <c r="B11" s="62">
        <v>3998161.23</v>
      </c>
      <c r="C11" s="62">
        <v>3760289.73</v>
      </c>
      <c r="D11" s="8"/>
      <c r="E11" s="16" t="s">
        <v>65</v>
      </c>
      <c r="F11" s="28"/>
      <c r="G11" s="71"/>
    </row>
    <row r="12" spans="1:7" ht="16.5">
      <c r="A12" s="17" t="s">
        <v>66</v>
      </c>
      <c r="B12" s="62"/>
      <c r="C12" s="62"/>
      <c r="D12" s="8"/>
      <c r="E12" s="15" t="s">
        <v>67</v>
      </c>
      <c r="F12" s="28"/>
      <c r="G12" s="71"/>
    </row>
    <row r="13" spans="1:7" ht="16.5">
      <c r="A13" s="17" t="s">
        <v>68</v>
      </c>
      <c r="B13" s="62">
        <v>6707244.0599999996</v>
      </c>
      <c r="C13" s="62">
        <v>7972489.1299999999</v>
      </c>
      <c r="D13" s="8"/>
      <c r="E13" s="15" t="s">
        <v>69</v>
      </c>
      <c r="F13" s="28"/>
      <c r="G13" s="71"/>
    </row>
    <row r="14" spans="1:7" ht="33">
      <c r="A14" s="3" t="s">
        <v>70</v>
      </c>
      <c r="B14" s="63">
        <v>-150872465.09999999</v>
      </c>
      <c r="C14" s="63">
        <v>-119799993.73999999</v>
      </c>
      <c r="D14" s="8"/>
      <c r="E14" s="4" t="s">
        <v>71</v>
      </c>
      <c r="F14" s="28"/>
      <c r="G14" s="72"/>
    </row>
    <row r="15" spans="1:7" ht="16.5">
      <c r="A15" s="87" t="s">
        <v>72</v>
      </c>
      <c r="B15" s="88">
        <f>SUM(B9:B14)</f>
        <v>90075477.719999999</v>
      </c>
      <c r="C15" s="88">
        <f>SUM(C9:C14)</f>
        <v>99353293.069999978</v>
      </c>
      <c r="D15" s="8"/>
      <c r="E15" s="15" t="s">
        <v>73</v>
      </c>
      <c r="F15" s="28"/>
      <c r="G15" s="71"/>
    </row>
    <row r="16" spans="1:7" ht="16.5">
      <c r="A16" s="5"/>
      <c r="B16" s="64"/>
      <c r="C16" s="64"/>
      <c r="D16" s="7"/>
      <c r="E16" s="15" t="s">
        <v>74</v>
      </c>
      <c r="F16" s="62"/>
      <c r="G16" s="71"/>
    </row>
    <row r="17" spans="1:7">
      <c r="A17" s="5"/>
      <c r="B17" s="64"/>
      <c r="C17" s="64"/>
      <c r="D17" s="7"/>
      <c r="E17" s="7"/>
      <c r="F17" s="64"/>
      <c r="G17" s="73"/>
    </row>
    <row r="18" spans="1:7">
      <c r="A18" s="23" t="s">
        <v>116</v>
      </c>
      <c r="B18" s="65"/>
      <c r="C18" s="65"/>
      <c r="D18" s="7"/>
      <c r="E18" s="90" t="s">
        <v>115</v>
      </c>
      <c r="F18" s="68">
        <f>SUM(F9:F17)</f>
        <v>80228971.210000008</v>
      </c>
      <c r="G18" s="91">
        <f>SUM(G9:G17)</f>
        <v>45832471.43</v>
      </c>
    </row>
    <row r="19" spans="1:7">
      <c r="A19" s="5"/>
      <c r="B19" s="65"/>
      <c r="C19" s="65"/>
      <c r="D19" s="7"/>
      <c r="E19" s="13"/>
      <c r="F19" s="65"/>
      <c r="G19" s="74"/>
    </row>
    <row r="20" spans="1:7">
      <c r="A20" s="21" t="s">
        <v>75</v>
      </c>
      <c r="B20" s="61"/>
      <c r="C20" s="61"/>
      <c r="D20" s="7"/>
      <c r="E20" s="22" t="s">
        <v>76</v>
      </c>
      <c r="F20" s="61"/>
      <c r="G20" s="70"/>
    </row>
    <row r="21" spans="1:7" ht="16.5">
      <c r="A21" s="17" t="s">
        <v>77</v>
      </c>
      <c r="B21" s="62"/>
      <c r="C21" s="62"/>
      <c r="D21" s="8"/>
      <c r="E21" s="15" t="s">
        <v>78</v>
      </c>
      <c r="F21" s="62"/>
      <c r="G21" s="71"/>
    </row>
    <row r="22" spans="1:7" ht="16.5">
      <c r="A22" s="3" t="s">
        <v>79</v>
      </c>
      <c r="B22" s="63"/>
      <c r="C22" s="63"/>
      <c r="D22" s="8"/>
      <c r="E22" s="16" t="s">
        <v>80</v>
      </c>
      <c r="F22" s="62"/>
      <c r="G22" s="71"/>
    </row>
    <row r="23" spans="1:7" ht="16.5">
      <c r="A23" s="17"/>
      <c r="B23" s="62"/>
      <c r="C23" s="62"/>
      <c r="D23" s="8"/>
      <c r="E23" s="15" t="s">
        <v>81</v>
      </c>
      <c r="F23" s="62">
        <v>180477968.66</v>
      </c>
      <c r="G23" s="62">
        <v>185046015.30000001</v>
      </c>
    </row>
    <row r="24" spans="1:7" ht="16.5" customHeight="1">
      <c r="A24" s="3" t="s">
        <v>82</v>
      </c>
      <c r="B24" s="66">
        <v>309044610.00999999</v>
      </c>
      <c r="C24" s="63">
        <v>308444610.00999999</v>
      </c>
      <c r="D24" s="8"/>
      <c r="E24" s="15" t="s">
        <v>83</v>
      </c>
      <c r="F24" s="62"/>
      <c r="G24" s="71"/>
    </row>
    <row r="25" spans="1:7" ht="33">
      <c r="A25" s="17"/>
      <c r="B25" s="62"/>
      <c r="C25" s="62"/>
      <c r="D25" s="8"/>
      <c r="E25" s="4" t="s">
        <v>84</v>
      </c>
      <c r="F25" s="63"/>
      <c r="G25" s="75"/>
    </row>
    <row r="26" spans="1:7" ht="16.5">
      <c r="A26" s="17" t="s">
        <v>85</v>
      </c>
      <c r="B26" s="62">
        <v>21486710.210000001</v>
      </c>
      <c r="C26" s="62">
        <v>21096388.670000002</v>
      </c>
      <c r="D26" s="8"/>
      <c r="E26" s="24"/>
      <c r="F26" s="76"/>
      <c r="G26" s="77"/>
    </row>
    <row r="27" spans="1:7" ht="16.5">
      <c r="A27" s="17" t="s">
        <v>86</v>
      </c>
      <c r="B27" s="62">
        <v>477399.5</v>
      </c>
      <c r="C27" s="62">
        <v>477399.5</v>
      </c>
      <c r="D27" s="8"/>
      <c r="E27" s="92" t="s">
        <v>87</v>
      </c>
      <c r="F27" s="88">
        <f>SUM(F21:F25)</f>
        <v>180477968.66</v>
      </c>
      <c r="G27" s="93">
        <f>SUM(G21:G25)</f>
        <v>185046015.30000001</v>
      </c>
    </row>
    <row r="28" spans="1:7" ht="16.5">
      <c r="A28" s="3" t="s">
        <v>88</v>
      </c>
      <c r="B28" s="63">
        <v>-13764833.23</v>
      </c>
      <c r="C28" s="63">
        <v>-12567012.23</v>
      </c>
      <c r="D28" s="8"/>
      <c r="E28" s="24"/>
      <c r="F28" s="76"/>
      <c r="G28" s="77"/>
    </row>
    <row r="29" spans="1:7" ht="16.5">
      <c r="A29" s="17" t="s">
        <v>89</v>
      </c>
      <c r="B29" s="62">
        <v>238973.3</v>
      </c>
      <c r="C29" s="62">
        <v>259824.66</v>
      </c>
      <c r="D29" s="7"/>
      <c r="E29" s="28"/>
      <c r="F29" s="65"/>
      <c r="G29" s="74"/>
    </row>
    <row r="30" spans="1:7" ht="16.5">
      <c r="A30" s="3" t="s">
        <v>91</v>
      </c>
      <c r="B30" s="63"/>
      <c r="C30" s="63"/>
      <c r="D30" s="7"/>
      <c r="E30" s="28"/>
      <c r="F30" s="61"/>
      <c r="G30" s="70"/>
    </row>
    <row r="31" spans="1:7" ht="16.5">
      <c r="A31" s="17" t="s">
        <v>93</v>
      </c>
      <c r="B31" s="62"/>
      <c r="C31" s="62"/>
      <c r="D31" s="7"/>
      <c r="E31" s="28"/>
      <c r="F31" s="78"/>
      <c r="G31" s="79"/>
    </row>
    <row r="32" spans="1:7">
      <c r="A32" s="23"/>
      <c r="B32" s="65"/>
      <c r="C32" s="65"/>
      <c r="D32" s="7"/>
      <c r="E32" s="28"/>
      <c r="F32" s="61"/>
      <c r="G32" s="70"/>
    </row>
    <row r="33" spans="1:7" ht="16.5">
      <c r="A33" s="89" t="s">
        <v>96</v>
      </c>
      <c r="B33" s="61">
        <f>SUM(B21:B32)</f>
        <v>317482859.78999996</v>
      </c>
      <c r="C33" s="61">
        <f>SUM(C21:C32)</f>
        <v>317711210.61000001</v>
      </c>
      <c r="D33" s="7"/>
      <c r="E33" s="27" t="s">
        <v>90</v>
      </c>
      <c r="F33" s="88">
        <f>+F27</f>
        <v>180477968.66</v>
      </c>
      <c r="G33" s="93">
        <f>+G27</f>
        <v>185046015.30000001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+B33+B15</f>
        <v>407558337.50999999</v>
      </c>
      <c r="C35" s="68">
        <f>+C33+C15</f>
        <v>417064503.68000001</v>
      </c>
      <c r="D35" s="7"/>
      <c r="E35" s="22" t="s">
        <v>92</v>
      </c>
      <c r="F35" s="62">
        <f>+F33+F18</f>
        <v>260706939.87</v>
      </c>
      <c r="G35" s="62">
        <f>+G33+G18</f>
        <v>230878486.73000002</v>
      </c>
    </row>
    <row r="36" spans="1:7">
      <c r="A36" s="5"/>
      <c r="B36" s="64"/>
      <c r="C36" s="64"/>
      <c r="D36" s="7"/>
      <c r="E36" s="28"/>
      <c r="F36" s="61"/>
      <c r="G36" s="61"/>
    </row>
    <row r="37" spans="1:7" ht="16.5">
      <c r="A37" s="5"/>
      <c r="B37" s="64"/>
      <c r="C37" s="64"/>
      <c r="D37" s="7"/>
      <c r="E37" s="25" t="s">
        <v>94</v>
      </c>
      <c r="F37" s="62"/>
      <c r="G37" s="62"/>
    </row>
    <row r="38" spans="1:7" ht="16.5">
      <c r="A38" s="5"/>
      <c r="B38" s="64"/>
      <c r="C38" s="64"/>
      <c r="D38" s="7"/>
      <c r="E38" s="22" t="s">
        <v>95</v>
      </c>
      <c r="F38" s="62"/>
      <c r="G38" s="62"/>
    </row>
    <row r="39" spans="1:7" ht="16.5">
      <c r="A39" s="5"/>
      <c r="B39" s="64"/>
      <c r="C39" s="64"/>
      <c r="D39" s="7"/>
      <c r="E39" s="15" t="s">
        <v>36</v>
      </c>
      <c r="F39" s="62">
        <v>1652634.19</v>
      </c>
      <c r="G39" s="62">
        <v>1652634.19</v>
      </c>
    </row>
    <row r="40" spans="1:7" ht="16.5">
      <c r="A40" s="5"/>
      <c r="B40" s="64"/>
      <c r="C40" s="64"/>
      <c r="D40" s="7"/>
      <c r="E40" s="15" t="s">
        <v>97</v>
      </c>
      <c r="F40" s="62"/>
      <c r="G40" s="62"/>
    </row>
    <row r="41" spans="1:7" ht="16.5">
      <c r="A41" s="5"/>
      <c r="B41" s="64"/>
      <c r="C41" s="64"/>
      <c r="D41" s="7"/>
      <c r="E41" s="15" t="s">
        <v>99</v>
      </c>
      <c r="F41" s="62"/>
      <c r="G41" s="62"/>
    </row>
    <row r="42" spans="1:7" ht="16.5">
      <c r="A42" s="23"/>
      <c r="B42" s="65"/>
      <c r="C42" s="65"/>
      <c r="D42" s="7"/>
      <c r="E42" s="22" t="s">
        <v>100</v>
      </c>
      <c r="F42" s="80"/>
      <c r="G42" s="80"/>
    </row>
    <row r="43" spans="1:7" ht="16.5">
      <c r="A43" s="23"/>
      <c r="B43" s="65"/>
      <c r="C43" s="65"/>
      <c r="D43" s="7"/>
      <c r="E43" s="15" t="s">
        <v>101</v>
      </c>
      <c r="F43" s="62">
        <v>-7256337.0899999999</v>
      </c>
      <c r="G43" s="62">
        <v>-5374875.5099999998</v>
      </c>
    </row>
    <row r="44" spans="1:7" ht="16.5">
      <c r="A44" s="23"/>
      <c r="B44" s="65"/>
      <c r="C44" s="65"/>
      <c r="D44" s="7"/>
      <c r="E44" s="15" t="s">
        <v>102</v>
      </c>
      <c r="F44" s="62">
        <v>152455100.53999999</v>
      </c>
      <c r="G44" s="62">
        <v>189908258.27000001</v>
      </c>
    </row>
    <row r="45" spans="1:7" ht="16.5">
      <c r="A45" s="5"/>
      <c r="B45" s="64"/>
      <c r="C45" s="64"/>
      <c r="D45" s="7"/>
      <c r="E45" s="15" t="s">
        <v>103</v>
      </c>
      <c r="F45" s="64"/>
      <c r="G45" s="73"/>
    </row>
    <row r="46" spans="1:7" ht="16.5">
      <c r="A46" s="5"/>
      <c r="B46" s="64"/>
      <c r="C46" s="64"/>
      <c r="D46" s="7"/>
      <c r="E46" s="15" t="s">
        <v>104</v>
      </c>
      <c r="F46" s="67"/>
      <c r="G46" s="82"/>
    </row>
    <row r="47" spans="1:7" ht="16.5">
      <c r="A47" s="5"/>
      <c r="B47" s="64"/>
      <c r="C47" s="64"/>
      <c r="D47" s="7"/>
      <c r="E47" s="15" t="s">
        <v>105</v>
      </c>
      <c r="F47" s="67"/>
      <c r="G47" s="82"/>
    </row>
    <row r="48" spans="1:7" ht="33">
      <c r="A48" s="5"/>
      <c r="B48" s="64"/>
      <c r="C48" s="64"/>
      <c r="D48" s="7"/>
      <c r="E48" s="2" t="s">
        <v>106</v>
      </c>
      <c r="F48" s="61"/>
      <c r="G48" s="70"/>
    </row>
    <row r="49" spans="1:7" ht="16.5">
      <c r="A49" s="35"/>
      <c r="B49" s="64"/>
      <c r="C49" s="64"/>
      <c r="D49" s="6"/>
      <c r="E49" s="15" t="s">
        <v>107</v>
      </c>
      <c r="F49" s="28"/>
      <c r="G49" s="83"/>
    </row>
    <row r="50" spans="1:7" ht="16.5">
      <c r="A50" s="36"/>
      <c r="B50" s="69"/>
      <c r="C50" s="69"/>
      <c r="D50" s="28"/>
      <c r="E50" s="15" t="s">
        <v>108</v>
      </c>
      <c r="F50" s="69"/>
      <c r="G50" s="84"/>
    </row>
    <row r="51" spans="1:7">
      <c r="A51" s="36"/>
      <c r="B51" s="69"/>
      <c r="C51" s="69"/>
      <c r="D51" s="28"/>
      <c r="E51" s="6"/>
      <c r="F51" s="69"/>
      <c r="G51" s="84"/>
    </row>
    <row r="52" spans="1:7">
      <c r="A52" s="36"/>
      <c r="B52" s="69"/>
      <c r="C52" s="69"/>
      <c r="D52" s="28"/>
      <c r="E52" s="22" t="s">
        <v>109</v>
      </c>
      <c r="F52" s="85">
        <f>SUM(F39:F50)</f>
        <v>146851397.63999999</v>
      </c>
      <c r="G52" s="86">
        <f>SUM(G39:G50)</f>
        <v>186186016.95000002</v>
      </c>
    </row>
    <row r="53" spans="1:7">
      <c r="A53" s="36"/>
      <c r="B53" s="69"/>
      <c r="C53" s="69"/>
      <c r="D53" s="28"/>
      <c r="E53" s="26"/>
      <c r="F53" s="69"/>
      <c r="G53" s="84"/>
    </row>
    <row r="54" spans="1:7">
      <c r="A54" s="36"/>
      <c r="B54" s="69"/>
      <c r="C54" s="69"/>
      <c r="D54" s="28"/>
      <c r="E54" s="22" t="s">
        <v>110</v>
      </c>
      <c r="F54" s="85">
        <f>+F35+F52</f>
        <v>407558337.50999999</v>
      </c>
      <c r="G54" s="86">
        <f>+G52+G35</f>
        <v>417064503.68000007</v>
      </c>
    </row>
    <row r="55" spans="1:7" ht="15.75" thickBot="1">
      <c r="A55" s="37"/>
      <c r="B55" s="14"/>
      <c r="C55" s="14"/>
      <c r="D55" s="14"/>
      <c r="E55" s="14"/>
      <c r="F55" s="14"/>
      <c r="G55" s="38"/>
    </row>
  </sheetData>
  <autoFilter ref="A1:G49"/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opLeftCell="A52" workbookViewId="0">
      <selection activeCell="C63" sqref="C63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6" width="11.42578125" style="40"/>
    <col min="7" max="7" width="32.85546875" style="40" customWidth="1"/>
    <col min="8" max="16384" width="11.42578125" style="40"/>
  </cols>
  <sheetData>
    <row r="1" spans="1:7" s="1" customFormat="1" ht="15">
      <c r="A1" s="147" t="s">
        <v>114</v>
      </c>
      <c r="B1" s="147"/>
      <c r="C1" s="147"/>
      <c r="D1" s="147"/>
      <c r="E1" s="12"/>
      <c r="G1" s="11"/>
    </row>
    <row r="2" spans="1:7">
      <c r="A2" s="145" t="s">
        <v>119</v>
      </c>
      <c r="B2" s="145"/>
      <c r="C2" s="145"/>
      <c r="D2" s="145"/>
    </row>
    <row r="3" spans="1:7">
      <c r="A3" s="145" t="s">
        <v>0</v>
      </c>
      <c r="B3" s="145"/>
      <c r="C3" s="145"/>
      <c r="D3" s="145"/>
    </row>
    <row r="4" spans="1:7">
      <c r="A4" s="145" t="s">
        <v>127</v>
      </c>
      <c r="B4" s="145"/>
      <c r="C4" s="145"/>
      <c r="D4" s="145"/>
    </row>
    <row r="5" spans="1:7" s="39" customFormat="1" thickBot="1">
      <c r="A5" s="146" t="s">
        <v>111</v>
      </c>
      <c r="B5" s="146"/>
      <c r="C5" s="146"/>
      <c r="D5" s="146"/>
    </row>
    <row r="6" spans="1:7">
      <c r="A6" s="55"/>
      <c r="B6" s="56"/>
      <c r="C6" s="57">
        <v>2015</v>
      </c>
      <c r="D6" s="58">
        <v>2014</v>
      </c>
    </row>
    <row r="7" spans="1:7">
      <c r="A7" s="42" t="s">
        <v>1</v>
      </c>
      <c r="B7" s="43"/>
      <c r="C7" s="94"/>
      <c r="D7" s="95"/>
    </row>
    <row r="8" spans="1:7">
      <c r="A8" s="44" t="s">
        <v>2</v>
      </c>
      <c r="B8" s="45"/>
      <c r="C8" s="96"/>
      <c r="D8" s="97"/>
    </row>
    <row r="9" spans="1:7">
      <c r="A9" s="41"/>
      <c r="B9" s="53" t="s">
        <v>3</v>
      </c>
      <c r="C9" s="94"/>
      <c r="D9" s="95"/>
    </row>
    <row r="10" spans="1:7">
      <c r="A10" s="41"/>
      <c r="B10" s="53" t="s">
        <v>4</v>
      </c>
      <c r="C10" s="94"/>
      <c r="D10" s="95"/>
    </row>
    <row r="11" spans="1:7">
      <c r="A11" s="41"/>
      <c r="B11" s="53" t="s">
        <v>5</v>
      </c>
      <c r="C11" s="96"/>
      <c r="D11" s="97"/>
    </row>
    <row r="12" spans="1:7">
      <c r="A12" s="41"/>
      <c r="B12" s="53" t="s">
        <v>6</v>
      </c>
      <c r="C12" s="96"/>
      <c r="D12" s="97"/>
    </row>
    <row r="13" spans="1:7" ht="18.75">
      <c r="A13" s="41"/>
      <c r="B13" s="53" t="s">
        <v>112</v>
      </c>
      <c r="C13" s="96"/>
      <c r="D13" s="97"/>
    </row>
    <row r="14" spans="1:7">
      <c r="A14" s="41"/>
      <c r="B14" s="53" t="s">
        <v>7</v>
      </c>
      <c r="C14" s="96"/>
      <c r="D14" s="97"/>
    </row>
    <row r="15" spans="1:7">
      <c r="A15" s="41"/>
      <c r="B15" s="53" t="s">
        <v>8</v>
      </c>
      <c r="C15" s="96"/>
      <c r="D15" s="96"/>
      <c r="G15" s="97"/>
    </row>
    <row r="16" spans="1:7">
      <c r="A16" s="41"/>
      <c r="B16" s="53" t="s">
        <v>9</v>
      </c>
      <c r="C16" s="96"/>
      <c r="D16" s="96"/>
      <c r="G16" s="97"/>
    </row>
    <row r="17" spans="1:7">
      <c r="A17" s="44" t="s">
        <v>10</v>
      </c>
      <c r="B17" s="45"/>
      <c r="C17" s="94"/>
      <c r="D17" s="94"/>
      <c r="G17" s="95"/>
    </row>
    <row r="18" spans="1:7">
      <c r="A18" s="41"/>
      <c r="B18" s="53" t="s">
        <v>11</v>
      </c>
      <c r="C18" s="96">
        <v>165030813.11000001</v>
      </c>
      <c r="D18" s="96">
        <v>107953911.67</v>
      </c>
      <c r="G18" s="97"/>
    </row>
    <row r="19" spans="1:7">
      <c r="A19" s="41"/>
      <c r="B19" s="53" t="s">
        <v>12</v>
      </c>
      <c r="C19" s="96">
        <v>600000</v>
      </c>
      <c r="D19" s="96">
        <v>15190201.279999999</v>
      </c>
      <c r="G19" s="95"/>
    </row>
    <row r="20" spans="1:7">
      <c r="A20" s="44" t="s">
        <v>13</v>
      </c>
      <c r="B20" s="45"/>
      <c r="C20" s="94"/>
      <c r="D20" s="95"/>
    </row>
    <row r="21" spans="1:7">
      <c r="A21" s="41"/>
      <c r="B21" s="53" t="s">
        <v>14</v>
      </c>
      <c r="C21" s="94"/>
      <c r="D21" s="95"/>
    </row>
    <row r="22" spans="1:7">
      <c r="A22" s="41"/>
      <c r="B22" s="53" t="s">
        <v>15</v>
      </c>
      <c r="C22" s="94"/>
      <c r="D22" s="95"/>
    </row>
    <row r="23" spans="1:7">
      <c r="A23" s="41"/>
      <c r="B23" s="53" t="s">
        <v>16</v>
      </c>
      <c r="C23" s="94"/>
      <c r="D23" s="95"/>
    </row>
    <row r="24" spans="1:7">
      <c r="A24" s="41"/>
      <c r="B24" s="53" t="s">
        <v>17</v>
      </c>
      <c r="C24" s="94"/>
      <c r="D24" s="95"/>
    </row>
    <row r="25" spans="1:7">
      <c r="A25" s="41"/>
      <c r="B25" s="53" t="s">
        <v>18</v>
      </c>
      <c r="C25" s="96">
        <v>965609.57</v>
      </c>
      <c r="D25" s="96">
        <v>1135087.1399999999</v>
      </c>
    </row>
    <row r="26" spans="1:7">
      <c r="A26" s="41"/>
      <c r="B26" s="52"/>
      <c r="C26" s="94"/>
      <c r="D26" s="95"/>
    </row>
    <row r="27" spans="1:7">
      <c r="A27" s="46" t="s">
        <v>19</v>
      </c>
      <c r="B27" s="47"/>
      <c r="C27" s="98">
        <f>SUM(C15:C26)</f>
        <v>166596422.68000001</v>
      </c>
      <c r="D27" s="99">
        <f>SUM(D9:D25)</f>
        <v>124279200.09</v>
      </c>
    </row>
    <row r="28" spans="1:7">
      <c r="A28" s="41"/>
      <c r="B28" s="52"/>
      <c r="C28" s="94"/>
      <c r="D28" s="95"/>
    </row>
    <row r="29" spans="1:7">
      <c r="A29" s="42" t="s">
        <v>20</v>
      </c>
      <c r="B29" s="43"/>
      <c r="C29" s="94"/>
      <c r="D29" s="95"/>
    </row>
    <row r="30" spans="1:7">
      <c r="A30" s="44" t="s">
        <v>21</v>
      </c>
      <c r="B30" s="45"/>
      <c r="C30" s="94"/>
      <c r="D30" s="95"/>
    </row>
    <row r="31" spans="1:7">
      <c r="A31" s="41"/>
      <c r="B31" s="53" t="s">
        <v>22</v>
      </c>
      <c r="C31" s="94">
        <v>68017505.049999997</v>
      </c>
      <c r="D31" s="94">
        <v>45038551.840000004</v>
      </c>
    </row>
    <row r="32" spans="1:7">
      <c r="A32" s="41"/>
      <c r="B32" s="53" t="s">
        <v>23</v>
      </c>
      <c r="C32" s="94">
        <v>2312473.9700000002</v>
      </c>
      <c r="D32" s="94">
        <v>3398883.23</v>
      </c>
    </row>
    <row r="33" spans="1:4">
      <c r="A33" s="41"/>
      <c r="B33" s="53" t="s">
        <v>24</v>
      </c>
      <c r="C33" s="94">
        <v>23460627</v>
      </c>
      <c r="D33" s="94">
        <v>17595939.780000001</v>
      </c>
    </row>
    <row r="34" spans="1:4">
      <c r="A34" s="44" t="s">
        <v>12</v>
      </c>
      <c r="B34" s="45"/>
      <c r="C34" s="94"/>
      <c r="D34" s="94"/>
    </row>
    <row r="35" spans="1:4">
      <c r="A35" s="41"/>
      <c r="B35" s="53" t="s">
        <v>25</v>
      </c>
      <c r="C35" s="94">
        <v>18137476.670000002</v>
      </c>
      <c r="D35" s="94">
        <v>388150</v>
      </c>
    </row>
    <row r="36" spans="1:4">
      <c r="A36" s="41"/>
      <c r="B36" s="53" t="s">
        <v>26</v>
      </c>
      <c r="C36" s="94"/>
      <c r="D36" s="95"/>
    </row>
    <row r="37" spans="1:4">
      <c r="A37" s="41"/>
      <c r="B37" s="53" t="s">
        <v>27</v>
      </c>
      <c r="C37" s="94"/>
      <c r="D37" s="95"/>
    </row>
    <row r="38" spans="1:4">
      <c r="A38" s="41"/>
      <c r="B38" s="53" t="s">
        <v>28</v>
      </c>
      <c r="C38" s="94"/>
      <c r="D38" s="95"/>
    </row>
    <row r="39" spans="1:4">
      <c r="A39" s="41"/>
      <c r="B39" s="53" t="s">
        <v>29</v>
      </c>
      <c r="C39" s="94"/>
      <c r="D39" s="95"/>
    </row>
    <row r="40" spans="1:4">
      <c r="A40" s="41"/>
      <c r="B40" s="53" t="s">
        <v>30</v>
      </c>
      <c r="C40" s="94"/>
      <c r="D40" s="95"/>
    </row>
    <row r="41" spans="1:4">
      <c r="A41" s="41"/>
      <c r="B41" s="53" t="s">
        <v>31</v>
      </c>
      <c r="C41" s="94"/>
      <c r="D41" s="95"/>
    </row>
    <row r="42" spans="1:4">
      <c r="A42" s="41"/>
      <c r="B42" s="53" t="s">
        <v>32</v>
      </c>
      <c r="C42" s="94"/>
      <c r="D42" s="95"/>
    </row>
    <row r="43" spans="1:4">
      <c r="A43" s="41"/>
      <c r="B43" s="53" t="s">
        <v>33</v>
      </c>
      <c r="C43" s="94"/>
      <c r="D43" s="95"/>
    </row>
    <row r="44" spans="1:4">
      <c r="A44" s="44" t="s">
        <v>34</v>
      </c>
      <c r="B44" s="45"/>
      <c r="C44" s="94"/>
      <c r="D44" s="95"/>
    </row>
    <row r="45" spans="1:4">
      <c r="A45" s="41"/>
      <c r="B45" s="53" t="s">
        <v>35</v>
      </c>
      <c r="C45" s="94"/>
      <c r="D45" s="95"/>
    </row>
    <row r="46" spans="1:4">
      <c r="A46" s="41"/>
      <c r="B46" s="53" t="s">
        <v>36</v>
      </c>
      <c r="C46" s="94"/>
      <c r="D46" s="95"/>
    </row>
    <row r="47" spans="1:4">
      <c r="A47" s="41"/>
      <c r="B47" s="53" t="s">
        <v>37</v>
      </c>
      <c r="C47" s="94"/>
      <c r="D47" s="95"/>
    </row>
    <row r="48" spans="1:4">
      <c r="A48" s="44" t="s">
        <v>38</v>
      </c>
      <c r="B48" s="45"/>
      <c r="C48" s="94"/>
      <c r="D48" s="95"/>
    </row>
    <row r="49" spans="1:7">
      <c r="A49" s="41"/>
      <c r="B49" s="53" t="s">
        <v>39</v>
      </c>
      <c r="C49" s="94">
        <v>6133911.04</v>
      </c>
      <c r="D49" s="94">
        <v>3415250.17</v>
      </c>
      <c r="G49" s="95"/>
    </row>
    <row r="50" spans="1:7">
      <c r="A50" s="41"/>
      <c r="B50" s="53" t="s">
        <v>40</v>
      </c>
      <c r="C50" s="94"/>
      <c r="D50" s="94"/>
    </row>
    <row r="51" spans="1:7">
      <c r="A51" s="41"/>
      <c r="B51" s="53" t="s">
        <v>41</v>
      </c>
      <c r="C51" s="94"/>
      <c r="D51" s="94"/>
    </row>
    <row r="52" spans="1:7">
      <c r="A52" s="41"/>
      <c r="B52" s="53" t="s">
        <v>42</v>
      </c>
      <c r="C52" s="94"/>
      <c r="D52" s="94"/>
    </row>
    <row r="53" spans="1:7">
      <c r="A53" s="41"/>
      <c r="B53" s="53" t="s">
        <v>43</v>
      </c>
      <c r="C53" s="94"/>
      <c r="D53" s="94"/>
    </row>
    <row r="54" spans="1:7">
      <c r="A54" s="44" t="s">
        <v>44</v>
      </c>
      <c r="B54" s="45"/>
      <c r="C54" s="96">
        <v>2961485.16</v>
      </c>
      <c r="D54" s="96"/>
    </row>
    <row r="55" spans="1:7">
      <c r="A55" s="41"/>
      <c r="B55" s="53" t="s">
        <v>45</v>
      </c>
      <c r="C55" s="96"/>
      <c r="D55" s="97"/>
    </row>
    <row r="56" spans="1:7">
      <c r="A56" s="41"/>
      <c r="B56" s="53" t="s">
        <v>46</v>
      </c>
      <c r="C56" s="96"/>
      <c r="D56" s="97"/>
    </row>
    <row r="57" spans="1:7">
      <c r="A57" s="41"/>
      <c r="B57" s="53" t="s">
        <v>47</v>
      </c>
      <c r="C57" s="96"/>
      <c r="D57" s="97"/>
    </row>
    <row r="58" spans="1:7">
      <c r="A58" s="41"/>
      <c r="B58" s="53" t="s">
        <v>48</v>
      </c>
      <c r="C58" s="96"/>
      <c r="D58" s="97"/>
    </row>
    <row r="59" spans="1:7">
      <c r="A59" s="41"/>
      <c r="B59" s="53" t="s">
        <v>49</v>
      </c>
      <c r="C59" s="96"/>
      <c r="D59" s="97"/>
    </row>
    <row r="60" spans="1:7">
      <c r="A60" s="41"/>
      <c r="B60" s="53" t="s">
        <v>50</v>
      </c>
      <c r="C60" s="94"/>
      <c r="D60" s="95"/>
    </row>
    <row r="61" spans="1:7">
      <c r="A61" s="44" t="s">
        <v>51</v>
      </c>
      <c r="B61" s="45"/>
      <c r="C61" s="96"/>
      <c r="D61" s="97"/>
    </row>
    <row r="62" spans="1:7">
      <c r="A62" s="41"/>
      <c r="B62" s="53" t="s">
        <v>52</v>
      </c>
      <c r="C62" s="94">
        <v>16970365.449999999</v>
      </c>
      <c r="D62" s="94">
        <v>151769396.90000001</v>
      </c>
    </row>
    <row r="63" spans="1:7">
      <c r="A63" s="41"/>
      <c r="B63" s="48"/>
      <c r="C63" s="94"/>
      <c r="D63" s="95"/>
    </row>
    <row r="64" spans="1:7">
      <c r="A64" s="44" t="s">
        <v>53</v>
      </c>
      <c r="B64" s="45"/>
      <c r="C64" s="98">
        <f>SUM(C30:C62)</f>
        <v>137993844.34</v>
      </c>
      <c r="D64" s="99">
        <f>SUM(D29:D62)</f>
        <v>221606171.92000002</v>
      </c>
    </row>
    <row r="65" spans="1:4">
      <c r="A65" s="41"/>
      <c r="B65" s="48"/>
      <c r="C65" s="94"/>
      <c r="D65" s="95"/>
    </row>
    <row r="66" spans="1:4">
      <c r="A66" s="44" t="s">
        <v>54</v>
      </c>
      <c r="B66" s="45"/>
      <c r="C66" s="100">
        <f>+C27-C64</f>
        <v>28602578.340000004</v>
      </c>
      <c r="D66" s="101">
        <f>+D27-D64</f>
        <v>-97326971.830000013</v>
      </c>
    </row>
    <row r="67" spans="1:4" ht="16.5" thickBot="1">
      <c r="A67" s="49"/>
      <c r="B67" s="50"/>
      <c r="C67" s="50"/>
      <c r="D67" s="51"/>
    </row>
    <row r="69" spans="1:4" ht="18.75">
      <c r="B69" s="54" t="s">
        <v>113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3" width="16.7109375" style="1" customWidth="1"/>
    <col min="4" max="4" width="0.42578125" style="1" hidden="1" customWidth="1"/>
    <col min="5" max="5" width="50.7109375" style="1" customWidth="1"/>
    <col min="6" max="7" width="16.7109375" style="1" customWidth="1"/>
    <col min="8" max="16384" width="11.42578125" style="1"/>
  </cols>
  <sheetData>
    <row r="1" spans="1:7">
      <c r="A1" s="10"/>
      <c r="C1" s="135" t="s">
        <v>114</v>
      </c>
      <c r="D1" s="12"/>
      <c r="E1" s="12"/>
      <c r="G1" s="11" t="s">
        <v>122</v>
      </c>
    </row>
    <row r="2" spans="1:7">
      <c r="B2" s="10"/>
      <c r="C2" s="134" t="s">
        <v>120</v>
      </c>
      <c r="D2" s="10"/>
      <c r="E2" s="10"/>
      <c r="F2" s="10"/>
      <c r="G2" s="10"/>
    </row>
    <row r="3" spans="1:7">
      <c r="B3" s="9"/>
      <c r="C3" s="134" t="s">
        <v>55</v>
      </c>
      <c r="D3" s="9"/>
      <c r="E3" s="9"/>
      <c r="F3" s="9"/>
      <c r="G3" s="9"/>
    </row>
    <row r="4" spans="1:7">
      <c r="A4" s="9"/>
      <c r="C4" s="134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9"/>
      <c r="C7" s="19"/>
      <c r="D7" s="7"/>
      <c r="E7" s="19"/>
      <c r="F7" s="19"/>
      <c r="G7" s="20"/>
    </row>
    <row r="8" spans="1:7">
      <c r="A8" s="21" t="s">
        <v>58</v>
      </c>
      <c r="B8" s="61"/>
      <c r="C8" s="61"/>
      <c r="D8" s="7"/>
      <c r="E8" s="22" t="s">
        <v>59</v>
      </c>
      <c r="F8" s="61"/>
      <c r="G8" s="70"/>
    </row>
    <row r="9" spans="1:7" ht="16.5">
      <c r="A9" s="17" t="s">
        <v>60</v>
      </c>
      <c r="B9" s="62">
        <v>1068061.96</v>
      </c>
      <c r="C9" s="62">
        <v>2248551.91</v>
      </c>
      <c r="D9" s="8"/>
      <c r="E9" s="15" t="s">
        <v>61</v>
      </c>
      <c r="F9" s="62">
        <v>13964289.470000001</v>
      </c>
      <c r="G9" s="62">
        <v>14305846.619999999</v>
      </c>
    </row>
    <row r="10" spans="1:7" ht="16.5">
      <c r="A10" s="17" t="s">
        <v>62</v>
      </c>
      <c r="B10" s="62">
        <v>68541338.760000005</v>
      </c>
      <c r="C10" s="62">
        <v>60699779.670000002</v>
      </c>
      <c r="D10" s="8"/>
      <c r="E10" s="15" t="s">
        <v>63</v>
      </c>
      <c r="F10" s="136"/>
      <c r="G10" s="71"/>
    </row>
    <row r="11" spans="1:7" ht="16.5">
      <c r="A11" s="17" t="s">
        <v>64</v>
      </c>
      <c r="B11" s="62"/>
      <c r="C11" s="62"/>
      <c r="D11" s="8"/>
      <c r="E11" s="16" t="s">
        <v>65</v>
      </c>
      <c r="F11" s="28"/>
      <c r="G11" s="71"/>
    </row>
    <row r="12" spans="1:7" ht="16.5">
      <c r="A12" s="17" t="s">
        <v>66</v>
      </c>
      <c r="B12" s="62"/>
      <c r="C12" s="62"/>
      <c r="D12" s="8"/>
      <c r="E12" s="15" t="s">
        <v>67</v>
      </c>
      <c r="F12" s="28"/>
      <c r="G12" s="71"/>
    </row>
    <row r="13" spans="1:7" ht="16.5">
      <c r="A13" s="17" t="s">
        <v>68</v>
      </c>
      <c r="B13" s="62">
        <v>443506.81</v>
      </c>
      <c r="C13" s="62">
        <v>341879.02</v>
      </c>
      <c r="D13" s="8"/>
      <c r="E13" s="15" t="s">
        <v>69</v>
      </c>
      <c r="F13" s="28"/>
      <c r="G13" s="71"/>
    </row>
    <row r="14" spans="1:7" ht="33">
      <c r="A14" s="3" t="s">
        <v>70</v>
      </c>
      <c r="B14" s="63">
        <v>-51897582.280000001</v>
      </c>
      <c r="C14" s="63">
        <v>-43594218.689999998</v>
      </c>
      <c r="D14" s="8"/>
      <c r="E14" s="4" t="s">
        <v>71</v>
      </c>
      <c r="F14" s="28"/>
      <c r="G14" s="72"/>
    </row>
    <row r="15" spans="1:7" ht="16.5">
      <c r="A15" s="87" t="s">
        <v>72</v>
      </c>
      <c r="B15" s="88">
        <f>SUM(B9:B14)</f>
        <v>18155325.25</v>
      </c>
      <c r="C15" s="88">
        <f>SUM(C9:C14)</f>
        <v>19695991.910000004</v>
      </c>
      <c r="D15" s="8"/>
      <c r="E15" s="15" t="s">
        <v>73</v>
      </c>
      <c r="F15" s="28"/>
      <c r="G15" s="71"/>
    </row>
    <row r="16" spans="1:7" ht="16.5">
      <c r="A16" s="5"/>
      <c r="B16" s="64"/>
      <c r="C16" s="64"/>
      <c r="D16" s="7"/>
      <c r="E16" s="15" t="s">
        <v>74</v>
      </c>
      <c r="F16" s="62"/>
      <c r="G16" s="71"/>
    </row>
    <row r="17" spans="1:7">
      <c r="A17" s="5"/>
      <c r="B17" s="64"/>
      <c r="C17" s="64"/>
      <c r="D17" s="7"/>
      <c r="E17" s="7"/>
      <c r="F17" s="64"/>
      <c r="G17" s="73"/>
    </row>
    <row r="18" spans="1:7">
      <c r="A18" s="23" t="s">
        <v>116</v>
      </c>
      <c r="B18" s="65"/>
      <c r="C18" s="65"/>
      <c r="D18" s="7"/>
      <c r="E18" s="90" t="s">
        <v>115</v>
      </c>
      <c r="F18" s="68">
        <f>SUM(F9:F17)</f>
        <v>13964289.470000001</v>
      </c>
      <c r="G18" s="91">
        <f>SUM(G9:G17)</f>
        <v>14305846.619999999</v>
      </c>
    </row>
    <row r="19" spans="1:7">
      <c r="A19" s="5"/>
      <c r="B19" s="65"/>
      <c r="C19" s="65"/>
      <c r="D19" s="7"/>
      <c r="E19" s="13"/>
      <c r="F19" s="65"/>
      <c r="G19" s="74"/>
    </row>
    <row r="20" spans="1:7">
      <c r="A20" s="21" t="s">
        <v>75</v>
      </c>
      <c r="B20" s="61"/>
      <c r="C20" s="61"/>
      <c r="D20" s="7"/>
      <c r="E20" s="22" t="s">
        <v>76</v>
      </c>
      <c r="F20" s="61"/>
      <c r="G20" s="70"/>
    </row>
    <row r="21" spans="1:7" ht="16.5">
      <c r="A21" s="17" t="s">
        <v>77</v>
      </c>
      <c r="B21" s="62"/>
      <c r="C21" s="62"/>
      <c r="D21" s="8"/>
      <c r="E21" s="15" t="s">
        <v>78</v>
      </c>
      <c r="F21" s="62"/>
      <c r="G21" s="71"/>
    </row>
    <row r="22" spans="1:7" ht="16.5">
      <c r="A22" s="3" t="s">
        <v>79</v>
      </c>
      <c r="B22" s="63"/>
      <c r="C22" s="63"/>
      <c r="D22" s="8"/>
      <c r="E22" s="16" t="s">
        <v>80</v>
      </c>
      <c r="F22" s="62"/>
      <c r="G22" s="71"/>
    </row>
    <row r="23" spans="1:7" ht="16.5">
      <c r="A23" s="17"/>
      <c r="B23" s="62"/>
      <c r="C23" s="62"/>
      <c r="D23" s="8"/>
      <c r="E23" s="15" t="s">
        <v>81</v>
      </c>
      <c r="F23" s="62"/>
      <c r="G23" s="71"/>
    </row>
    <row r="24" spans="1:7" ht="16.5" customHeight="1">
      <c r="A24" s="3" t="s">
        <v>82</v>
      </c>
      <c r="B24" s="66">
        <v>90240780.579999998</v>
      </c>
      <c r="C24" s="66">
        <v>90240780.579999998</v>
      </c>
      <c r="D24" s="8"/>
      <c r="E24" s="15" t="s">
        <v>83</v>
      </c>
      <c r="F24" s="62">
        <v>1711117.39</v>
      </c>
      <c r="G24" s="71"/>
    </row>
    <row r="25" spans="1:7" ht="33">
      <c r="A25" s="17"/>
      <c r="B25" s="62"/>
      <c r="C25" s="62"/>
      <c r="D25" s="8"/>
      <c r="E25" s="4" t="s">
        <v>84</v>
      </c>
      <c r="F25" s="63"/>
      <c r="G25" s="75"/>
    </row>
    <row r="26" spans="1:7" ht="16.5">
      <c r="A26" s="17" t="s">
        <v>85</v>
      </c>
      <c r="B26" s="62">
        <v>9670180.5999999996</v>
      </c>
      <c r="C26" s="62">
        <v>9637786.3599999994</v>
      </c>
      <c r="D26" s="8"/>
      <c r="E26" s="24"/>
      <c r="F26" s="76"/>
      <c r="G26" s="77"/>
    </row>
    <row r="27" spans="1:7" ht="16.5">
      <c r="A27" s="17" t="s">
        <v>86</v>
      </c>
      <c r="B27" s="62"/>
      <c r="C27" s="62"/>
      <c r="D27" s="8"/>
      <c r="E27" s="92" t="s">
        <v>87</v>
      </c>
      <c r="F27" s="88">
        <f>SUM(F21:F25)</f>
        <v>1711117.39</v>
      </c>
      <c r="G27" s="93">
        <f>SUM(G21:G25)</f>
        <v>0</v>
      </c>
    </row>
    <row r="28" spans="1:7" ht="16.5">
      <c r="A28" s="3" t="s">
        <v>88</v>
      </c>
      <c r="B28" s="63">
        <v>-26320912.890000001</v>
      </c>
      <c r="C28" s="63"/>
      <c r="D28" s="8"/>
      <c r="E28" s="24"/>
      <c r="F28" s="76"/>
      <c r="G28" s="77"/>
    </row>
    <row r="29" spans="1:7" ht="16.5">
      <c r="A29" s="17" t="s">
        <v>89</v>
      </c>
      <c r="B29" s="62">
        <v>3140280.73</v>
      </c>
      <c r="C29" s="62">
        <v>3140280.73</v>
      </c>
      <c r="D29" s="7"/>
      <c r="E29" s="28"/>
      <c r="F29" s="65"/>
      <c r="G29" s="74"/>
    </row>
    <row r="30" spans="1:7" ht="16.5">
      <c r="A30" s="3" t="s">
        <v>91</v>
      </c>
      <c r="B30" s="63"/>
      <c r="C30" s="63"/>
      <c r="D30" s="7"/>
      <c r="E30" s="28"/>
      <c r="F30" s="61"/>
      <c r="G30" s="70"/>
    </row>
    <row r="31" spans="1:7" ht="16.5">
      <c r="A31" s="17" t="s">
        <v>93</v>
      </c>
      <c r="B31" s="62"/>
      <c r="C31" s="62"/>
      <c r="D31" s="7"/>
      <c r="E31" s="28"/>
      <c r="F31" s="78"/>
      <c r="G31" s="79"/>
    </row>
    <row r="32" spans="1:7">
      <c r="A32" s="23"/>
      <c r="B32" s="65"/>
      <c r="C32" s="65"/>
      <c r="D32" s="7"/>
      <c r="E32" s="28"/>
      <c r="F32" s="61"/>
      <c r="G32" s="70"/>
    </row>
    <row r="33" spans="1:7" ht="16.5">
      <c r="A33" s="89" t="s">
        <v>96</v>
      </c>
      <c r="B33" s="61">
        <f>SUM(B21:B32)</f>
        <v>76730329.019999996</v>
      </c>
      <c r="C33" s="61">
        <f>SUM(C21:C32)</f>
        <v>103018847.67</v>
      </c>
      <c r="D33" s="7"/>
      <c r="E33" s="27" t="s">
        <v>90</v>
      </c>
      <c r="F33" s="88">
        <f>+F27</f>
        <v>1711117.39</v>
      </c>
      <c r="G33" s="93">
        <f>+G27</f>
        <v>0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+B33+B15</f>
        <v>94885654.269999996</v>
      </c>
      <c r="C35" s="68">
        <f>+C33+C15</f>
        <v>122714839.58000001</v>
      </c>
      <c r="D35" s="7"/>
      <c r="E35" s="22" t="s">
        <v>92</v>
      </c>
      <c r="F35" s="62">
        <f>+F33+F18</f>
        <v>15675406.860000001</v>
      </c>
      <c r="G35" s="71">
        <f>+G33+G18</f>
        <v>14305846.619999999</v>
      </c>
    </row>
    <row r="36" spans="1:7">
      <c r="A36" s="5"/>
      <c r="B36" s="64"/>
      <c r="C36" s="64"/>
      <c r="D36" s="7"/>
      <c r="E36" s="28"/>
      <c r="F36" s="61"/>
      <c r="G36" s="70"/>
    </row>
    <row r="37" spans="1:7" ht="16.5">
      <c r="A37" s="5"/>
      <c r="B37" s="64"/>
      <c r="C37" s="64"/>
      <c r="D37" s="7"/>
      <c r="E37" s="25" t="s">
        <v>94</v>
      </c>
      <c r="F37" s="62"/>
      <c r="G37" s="71"/>
    </row>
    <row r="38" spans="1:7" ht="16.5">
      <c r="A38" s="5"/>
      <c r="B38" s="64"/>
      <c r="C38" s="64"/>
      <c r="D38" s="7"/>
      <c r="E38" s="22" t="s">
        <v>95</v>
      </c>
      <c r="F38" s="62"/>
      <c r="G38" s="71"/>
    </row>
    <row r="39" spans="1:7" ht="16.5">
      <c r="A39" s="5"/>
      <c r="B39" s="64"/>
      <c r="C39" s="64"/>
      <c r="D39" s="7"/>
      <c r="E39" s="15" t="s">
        <v>36</v>
      </c>
      <c r="F39" s="62">
        <v>257000</v>
      </c>
      <c r="G39" s="62">
        <v>257000</v>
      </c>
    </row>
    <row r="40" spans="1:7" ht="16.5">
      <c r="A40" s="5"/>
      <c r="B40" s="64"/>
      <c r="C40" s="64"/>
      <c r="D40" s="7"/>
      <c r="E40" s="15" t="s">
        <v>97</v>
      </c>
      <c r="F40" s="62"/>
      <c r="G40" s="62"/>
    </row>
    <row r="41" spans="1:7" ht="16.5">
      <c r="A41" s="5"/>
      <c r="B41" s="64"/>
      <c r="C41" s="64"/>
      <c r="D41" s="7"/>
      <c r="E41" s="15" t="s">
        <v>99</v>
      </c>
      <c r="F41" s="62"/>
      <c r="G41" s="62"/>
    </row>
    <row r="42" spans="1:7" ht="16.5">
      <c r="A42" s="23"/>
      <c r="B42" s="65"/>
      <c r="C42" s="65"/>
      <c r="D42" s="7"/>
      <c r="E42" s="22" t="s">
        <v>100</v>
      </c>
      <c r="F42" s="80"/>
      <c r="G42" s="80"/>
    </row>
    <row r="43" spans="1:7" ht="16.5">
      <c r="A43" s="23"/>
      <c r="B43" s="65"/>
      <c r="C43" s="65"/>
      <c r="D43" s="7"/>
      <c r="E43" s="15" t="s">
        <v>101</v>
      </c>
      <c r="F43" s="62">
        <v>-4250487.1900000004</v>
      </c>
      <c r="G43" s="62">
        <v>198974.45</v>
      </c>
    </row>
    <row r="44" spans="1:7" ht="16.5">
      <c r="A44" s="23"/>
      <c r="B44" s="65"/>
      <c r="C44" s="65"/>
      <c r="D44" s="7"/>
      <c r="E44" s="15" t="s">
        <v>102</v>
      </c>
      <c r="F44" s="62">
        <v>83203734.599999994</v>
      </c>
      <c r="G44" s="62">
        <v>107953018.51000001</v>
      </c>
    </row>
    <row r="45" spans="1:7" ht="16.5">
      <c r="A45" s="5"/>
      <c r="B45" s="64"/>
      <c r="C45" s="64"/>
      <c r="D45" s="7"/>
      <c r="E45" s="15" t="s">
        <v>103</v>
      </c>
      <c r="F45" s="64"/>
      <c r="G45" s="73"/>
    </row>
    <row r="46" spans="1:7" ht="16.5">
      <c r="A46" s="5"/>
      <c r="B46" s="64"/>
      <c r="C46" s="64"/>
      <c r="D46" s="7"/>
      <c r="E46" s="15" t="s">
        <v>104</v>
      </c>
      <c r="F46" s="67"/>
      <c r="G46" s="82"/>
    </row>
    <row r="47" spans="1:7" ht="16.5">
      <c r="A47" s="5"/>
      <c r="B47" s="64"/>
      <c r="C47" s="64"/>
      <c r="D47" s="7"/>
      <c r="E47" s="15" t="s">
        <v>105</v>
      </c>
      <c r="F47" s="67"/>
      <c r="G47" s="82"/>
    </row>
    <row r="48" spans="1:7" ht="33">
      <c r="A48" s="5"/>
      <c r="B48" s="64"/>
      <c r="C48" s="64"/>
      <c r="D48" s="7"/>
      <c r="E48" s="2" t="s">
        <v>106</v>
      </c>
      <c r="F48" s="61"/>
      <c r="G48" s="70"/>
    </row>
    <row r="49" spans="1:7" ht="16.5">
      <c r="A49" s="35"/>
      <c r="B49" s="64"/>
      <c r="C49" s="64"/>
      <c r="D49" s="6"/>
      <c r="E49" s="15" t="s">
        <v>107</v>
      </c>
      <c r="F49" s="28"/>
      <c r="G49" s="83"/>
    </row>
    <row r="50" spans="1:7" ht="16.5">
      <c r="A50" s="36"/>
      <c r="B50" s="69"/>
      <c r="C50" s="69"/>
      <c r="D50" s="28"/>
      <c r="E50" s="15" t="s">
        <v>108</v>
      </c>
      <c r="F50" s="69"/>
      <c r="G50" s="84"/>
    </row>
    <row r="51" spans="1:7">
      <c r="A51" s="36"/>
      <c r="B51" s="69"/>
      <c r="C51" s="69"/>
      <c r="D51" s="28"/>
      <c r="E51" s="6"/>
      <c r="F51" s="69"/>
      <c r="G51" s="84"/>
    </row>
    <row r="52" spans="1:7">
      <c r="A52" s="36"/>
      <c r="B52" s="69"/>
      <c r="C52" s="69"/>
      <c r="D52" s="28"/>
      <c r="E52" s="22" t="s">
        <v>109</v>
      </c>
      <c r="F52" s="85">
        <f>SUM(F39:F50)</f>
        <v>79210247.409999996</v>
      </c>
      <c r="G52" s="86">
        <f>SUM(G39:G50)</f>
        <v>108408992.96000001</v>
      </c>
    </row>
    <row r="53" spans="1:7">
      <c r="A53" s="36"/>
      <c r="B53" s="69"/>
      <c r="C53" s="69"/>
      <c r="D53" s="28"/>
      <c r="E53" s="26"/>
      <c r="F53" s="69"/>
      <c r="G53" s="84"/>
    </row>
    <row r="54" spans="1:7">
      <c r="A54" s="36"/>
      <c r="B54" s="69"/>
      <c r="C54" s="69"/>
      <c r="D54" s="28"/>
      <c r="E54" s="22" t="s">
        <v>110</v>
      </c>
      <c r="F54" s="85">
        <f>+F35+F52</f>
        <v>94885654.269999996</v>
      </c>
      <c r="G54" s="86">
        <f>+G52+G35</f>
        <v>122714839.58000001</v>
      </c>
    </row>
    <row r="55" spans="1:7" ht="15.75" thickBot="1">
      <c r="A55" s="37"/>
      <c r="B55" s="14"/>
      <c r="C55" s="14"/>
      <c r="D55" s="14"/>
      <c r="E55" s="14"/>
      <c r="F55" s="14"/>
      <c r="G55" s="38"/>
    </row>
    <row r="59" spans="1:7">
      <c r="F59" s="1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>
      <selection sqref="A1:D1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16384" width="11.42578125" style="40"/>
  </cols>
  <sheetData>
    <row r="1" spans="1:5" s="1" customFormat="1" ht="15">
      <c r="A1" s="147" t="s">
        <v>114</v>
      </c>
      <c r="B1" s="147"/>
      <c r="C1" s="147"/>
      <c r="D1" s="147"/>
      <c r="E1" s="12"/>
    </row>
    <row r="2" spans="1:5">
      <c r="A2" s="145" t="s">
        <v>121</v>
      </c>
      <c r="B2" s="145"/>
      <c r="C2" s="145"/>
      <c r="D2" s="145"/>
    </row>
    <row r="3" spans="1:5">
      <c r="A3" s="145" t="s">
        <v>0</v>
      </c>
      <c r="B3" s="145"/>
      <c r="C3" s="145"/>
      <c r="D3" s="145"/>
    </row>
    <row r="4" spans="1:5">
      <c r="A4" s="145" t="s">
        <v>129</v>
      </c>
      <c r="B4" s="145"/>
      <c r="C4" s="145"/>
      <c r="D4" s="145"/>
    </row>
    <row r="5" spans="1:5" s="39" customFormat="1" thickBot="1">
      <c r="A5" s="146" t="s">
        <v>111</v>
      </c>
      <c r="B5" s="146"/>
      <c r="C5" s="146"/>
      <c r="D5" s="146"/>
    </row>
    <row r="6" spans="1:5">
      <c r="A6" s="150"/>
      <c r="B6" s="151"/>
      <c r="C6" s="152">
        <v>2015</v>
      </c>
      <c r="D6" s="153">
        <v>2014</v>
      </c>
    </row>
    <row r="7" spans="1:5">
      <c r="A7" s="154" t="s">
        <v>1</v>
      </c>
      <c r="B7" s="155"/>
      <c r="C7" s="156"/>
      <c r="D7" s="157"/>
    </row>
    <row r="8" spans="1:5">
      <c r="A8" s="158" t="s">
        <v>2</v>
      </c>
      <c r="B8" s="159"/>
      <c r="C8" s="160"/>
      <c r="D8" s="161"/>
    </row>
    <row r="9" spans="1:5">
      <c r="A9" s="162"/>
      <c r="B9" s="149" t="s">
        <v>3</v>
      </c>
      <c r="C9" s="156"/>
      <c r="D9" s="157"/>
    </row>
    <row r="10" spans="1:5">
      <c r="A10" s="162"/>
      <c r="B10" s="149" t="s">
        <v>4</v>
      </c>
      <c r="C10" s="156"/>
      <c r="D10" s="157"/>
    </row>
    <row r="11" spans="1:5">
      <c r="A11" s="162"/>
      <c r="B11" s="149" t="s">
        <v>5</v>
      </c>
      <c r="C11" s="160"/>
      <c r="D11" s="161"/>
    </row>
    <row r="12" spans="1:5">
      <c r="A12" s="162"/>
      <c r="B12" s="149" t="s">
        <v>6</v>
      </c>
      <c r="C12" s="160"/>
      <c r="D12" s="161"/>
    </row>
    <row r="13" spans="1:5">
      <c r="A13" s="162"/>
      <c r="B13" s="149" t="s">
        <v>130</v>
      </c>
      <c r="C13" s="160"/>
      <c r="D13" s="161"/>
    </row>
    <row r="14" spans="1:5">
      <c r="A14" s="162"/>
      <c r="B14" s="149" t="s">
        <v>7</v>
      </c>
      <c r="C14" s="160"/>
      <c r="D14" s="161"/>
    </row>
    <row r="15" spans="1:5">
      <c r="A15" s="162"/>
      <c r="B15" s="149" t="s">
        <v>8</v>
      </c>
      <c r="C15" s="160">
        <v>194164413.43000001</v>
      </c>
      <c r="D15" s="161">
        <v>137002079.24000001</v>
      </c>
    </row>
    <row r="16" spans="1:5">
      <c r="A16" s="162"/>
      <c r="B16" s="149" t="s">
        <v>9</v>
      </c>
      <c r="C16" s="160">
        <v>0</v>
      </c>
      <c r="D16" s="161"/>
    </row>
    <row r="17" spans="1:4">
      <c r="A17" s="158" t="s">
        <v>10</v>
      </c>
      <c r="B17" s="159"/>
      <c r="C17" s="156"/>
      <c r="D17" s="157"/>
    </row>
    <row r="18" spans="1:4">
      <c r="A18" s="162"/>
      <c r="B18" s="149" t="s">
        <v>11</v>
      </c>
      <c r="C18" s="160">
        <v>267547579.63000005</v>
      </c>
      <c r="D18" s="161">
        <v>172377122.67000002</v>
      </c>
    </row>
    <row r="19" spans="1:4">
      <c r="A19" s="162"/>
      <c r="B19" s="149" t="s">
        <v>12</v>
      </c>
      <c r="C19" s="160">
        <v>21922984.75</v>
      </c>
      <c r="D19" s="161">
        <v>35277656.280000001</v>
      </c>
    </row>
    <row r="20" spans="1:4">
      <c r="A20" s="158" t="s">
        <v>13</v>
      </c>
      <c r="B20" s="159"/>
      <c r="C20" s="156"/>
      <c r="D20" s="161">
        <v>0</v>
      </c>
    </row>
    <row r="21" spans="1:4">
      <c r="A21" s="162"/>
      <c r="B21" s="149" t="s">
        <v>14</v>
      </c>
      <c r="C21" s="160">
        <v>0</v>
      </c>
      <c r="D21" s="161">
        <v>0</v>
      </c>
    </row>
    <row r="22" spans="1:4">
      <c r="A22" s="162"/>
      <c r="B22" s="149" t="s">
        <v>15</v>
      </c>
      <c r="C22" s="160">
        <v>0</v>
      </c>
      <c r="D22" s="161">
        <v>0</v>
      </c>
    </row>
    <row r="23" spans="1:4">
      <c r="A23" s="162"/>
      <c r="B23" s="149" t="s">
        <v>16</v>
      </c>
      <c r="C23" s="160">
        <v>0</v>
      </c>
      <c r="D23" s="161">
        <v>0</v>
      </c>
    </row>
    <row r="24" spans="1:4">
      <c r="A24" s="162"/>
      <c r="B24" s="149" t="s">
        <v>17</v>
      </c>
      <c r="C24" s="160">
        <v>0</v>
      </c>
      <c r="D24" s="161">
        <v>0</v>
      </c>
    </row>
    <row r="25" spans="1:4">
      <c r="A25" s="162"/>
      <c r="B25" s="149" t="s">
        <v>18</v>
      </c>
      <c r="C25" s="160">
        <v>3220704.6999999997</v>
      </c>
      <c r="D25" s="161">
        <v>1979123.79</v>
      </c>
    </row>
    <row r="26" spans="1:4">
      <c r="A26" s="162"/>
      <c r="B26" s="149"/>
      <c r="C26" s="156"/>
      <c r="D26" s="157"/>
    </row>
    <row r="27" spans="1:4">
      <c r="A27" s="163" t="s">
        <v>19</v>
      </c>
      <c r="B27" s="164"/>
      <c r="C27" s="165">
        <v>486855682.51000005</v>
      </c>
      <c r="D27" s="166">
        <v>346635981.98000008</v>
      </c>
    </row>
    <row r="28" spans="1:4">
      <c r="A28" s="162"/>
      <c r="B28" s="149"/>
      <c r="C28" s="160">
        <v>0</v>
      </c>
      <c r="D28" s="157"/>
    </row>
    <row r="29" spans="1:4">
      <c r="A29" s="154" t="s">
        <v>20</v>
      </c>
      <c r="B29" s="155"/>
      <c r="C29" s="160">
        <v>0</v>
      </c>
      <c r="D29" s="157"/>
    </row>
    <row r="30" spans="1:4">
      <c r="A30" s="158" t="s">
        <v>21</v>
      </c>
      <c r="B30" s="159"/>
      <c r="C30" s="160">
        <v>0</v>
      </c>
      <c r="D30" s="157"/>
    </row>
    <row r="31" spans="1:4">
      <c r="A31" s="162"/>
      <c r="B31" s="149" t="s">
        <v>22</v>
      </c>
      <c r="C31" s="160">
        <v>203770685.43000001</v>
      </c>
      <c r="D31" s="161">
        <v>134576988.28</v>
      </c>
    </row>
    <row r="32" spans="1:4">
      <c r="A32" s="162"/>
      <c r="B32" s="149" t="s">
        <v>23</v>
      </c>
      <c r="C32" s="160">
        <v>23667218.620000001</v>
      </c>
      <c r="D32" s="161">
        <v>23926582.440000001</v>
      </c>
    </row>
    <row r="33" spans="1:4">
      <c r="A33" s="162"/>
      <c r="B33" s="149" t="s">
        <v>24</v>
      </c>
      <c r="C33" s="160">
        <v>126823440.20000002</v>
      </c>
      <c r="D33" s="161">
        <v>93885497.100000009</v>
      </c>
    </row>
    <row r="34" spans="1:4">
      <c r="A34" s="158" t="s">
        <v>12</v>
      </c>
      <c r="B34" s="159"/>
      <c r="C34" s="160">
        <v>0</v>
      </c>
      <c r="D34" s="161">
        <v>0</v>
      </c>
    </row>
    <row r="35" spans="1:4">
      <c r="A35" s="162"/>
      <c r="B35" s="149" t="s">
        <v>25</v>
      </c>
      <c r="C35" s="160">
        <v>19392295.900000002</v>
      </c>
      <c r="D35" s="161">
        <v>420306</v>
      </c>
    </row>
    <row r="36" spans="1:4">
      <c r="A36" s="162"/>
      <c r="B36" s="149" t="s">
        <v>26</v>
      </c>
      <c r="C36" s="160">
        <v>0</v>
      </c>
      <c r="D36" s="161">
        <v>0</v>
      </c>
    </row>
    <row r="37" spans="1:4">
      <c r="A37" s="162"/>
      <c r="B37" s="149" t="s">
        <v>27</v>
      </c>
      <c r="C37" s="160">
        <v>0</v>
      </c>
      <c r="D37" s="161">
        <v>0</v>
      </c>
    </row>
    <row r="38" spans="1:4">
      <c r="A38" s="162"/>
      <c r="B38" s="149" t="s">
        <v>28</v>
      </c>
      <c r="C38" s="160">
        <v>0</v>
      </c>
      <c r="D38" s="161">
        <v>0</v>
      </c>
    </row>
    <row r="39" spans="1:4">
      <c r="A39" s="162"/>
      <c r="B39" s="149" t="s">
        <v>29</v>
      </c>
      <c r="C39" s="160">
        <v>0</v>
      </c>
      <c r="D39" s="161">
        <v>0</v>
      </c>
    </row>
    <row r="40" spans="1:4">
      <c r="A40" s="162"/>
      <c r="B40" s="149" t="s">
        <v>30</v>
      </c>
      <c r="C40" s="160">
        <v>0</v>
      </c>
      <c r="D40" s="161">
        <v>0</v>
      </c>
    </row>
    <row r="41" spans="1:4">
      <c r="A41" s="162"/>
      <c r="B41" s="149" t="s">
        <v>31</v>
      </c>
      <c r="C41" s="160">
        <v>0</v>
      </c>
      <c r="D41" s="161">
        <v>0</v>
      </c>
    </row>
    <row r="42" spans="1:4">
      <c r="A42" s="162"/>
      <c r="B42" s="149" t="s">
        <v>32</v>
      </c>
      <c r="C42" s="160">
        <v>0</v>
      </c>
      <c r="D42" s="161">
        <v>0</v>
      </c>
    </row>
    <row r="43" spans="1:4">
      <c r="A43" s="162"/>
      <c r="B43" s="149" t="s">
        <v>33</v>
      </c>
      <c r="C43" s="160">
        <v>0</v>
      </c>
      <c r="D43" s="161">
        <v>0</v>
      </c>
    </row>
    <row r="44" spans="1:4">
      <c r="A44" s="158" t="s">
        <v>34</v>
      </c>
      <c r="B44" s="159"/>
      <c r="C44" s="160">
        <v>0</v>
      </c>
      <c r="D44" s="161">
        <v>0</v>
      </c>
    </row>
    <row r="45" spans="1:4">
      <c r="A45" s="162"/>
      <c r="B45" s="149" t="s">
        <v>35</v>
      </c>
      <c r="C45" s="160">
        <v>0</v>
      </c>
      <c r="D45" s="161">
        <v>0</v>
      </c>
    </row>
    <row r="46" spans="1:4">
      <c r="A46" s="162"/>
      <c r="B46" s="149" t="s">
        <v>36</v>
      </c>
      <c r="C46" s="160">
        <v>0</v>
      </c>
      <c r="D46" s="161">
        <v>0</v>
      </c>
    </row>
    <row r="47" spans="1:4">
      <c r="A47" s="162"/>
      <c r="B47" s="149" t="s">
        <v>37</v>
      </c>
      <c r="C47" s="160">
        <v>0</v>
      </c>
      <c r="D47" s="161">
        <v>0</v>
      </c>
    </row>
    <row r="48" spans="1:4">
      <c r="A48" s="158" t="s">
        <v>38</v>
      </c>
      <c r="B48" s="159"/>
      <c r="C48" s="160">
        <v>0</v>
      </c>
      <c r="D48" s="161">
        <v>0</v>
      </c>
    </row>
    <row r="49" spans="1:4">
      <c r="A49" s="162"/>
      <c r="B49" s="149" t="s">
        <v>39</v>
      </c>
      <c r="C49" s="160">
        <v>15941011.420000002</v>
      </c>
      <c r="D49" s="161">
        <v>11386661.129999999</v>
      </c>
    </row>
    <row r="50" spans="1:4">
      <c r="A50" s="162"/>
      <c r="B50" s="149" t="s">
        <v>40</v>
      </c>
      <c r="C50" s="160">
        <v>0</v>
      </c>
      <c r="D50" s="161">
        <v>0</v>
      </c>
    </row>
    <row r="51" spans="1:4">
      <c r="A51" s="162"/>
      <c r="B51" s="149" t="s">
        <v>41</v>
      </c>
      <c r="C51" s="160">
        <v>0</v>
      </c>
      <c r="D51" s="161">
        <v>0</v>
      </c>
    </row>
    <row r="52" spans="1:4">
      <c r="A52" s="162"/>
      <c r="B52" s="149" t="s">
        <v>42</v>
      </c>
      <c r="C52" s="160">
        <v>0</v>
      </c>
      <c r="D52" s="161">
        <v>0</v>
      </c>
    </row>
    <row r="53" spans="1:4">
      <c r="A53" s="162"/>
      <c r="B53" s="149" t="s">
        <v>43</v>
      </c>
      <c r="C53" s="160">
        <v>0</v>
      </c>
      <c r="D53" s="161">
        <v>0</v>
      </c>
    </row>
    <row r="54" spans="1:4">
      <c r="A54" s="158" t="s">
        <v>44</v>
      </c>
      <c r="B54" s="159"/>
      <c r="C54" s="160">
        <v>49360346.93</v>
      </c>
      <c r="D54" s="161">
        <v>19895335.960000001</v>
      </c>
    </row>
    <row r="55" spans="1:4">
      <c r="A55" s="162"/>
      <c r="B55" s="149" t="s">
        <v>45</v>
      </c>
      <c r="C55" s="160">
        <v>686409.73</v>
      </c>
      <c r="D55" s="161">
        <v>0</v>
      </c>
    </row>
    <row r="56" spans="1:4">
      <c r="A56" s="162"/>
      <c r="B56" s="149" t="s">
        <v>46</v>
      </c>
      <c r="C56" s="160">
        <v>0</v>
      </c>
      <c r="D56" s="161">
        <v>0</v>
      </c>
    </row>
    <row r="57" spans="1:4">
      <c r="A57" s="162"/>
      <c r="B57" s="149" t="s">
        <v>47</v>
      </c>
      <c r="C57" s="160">
        <v>0</v>
      </c>
      <c r="D57" s="161">
        <v>0</v>
      </c>
    </row>
    <row r="58" spans="1:4">
      <c r="A58" s="162"/>
      <c r="B58" s="149" t="s">
        <v>48</v>
      </c>
      <c r="C58" s="160">
        <v>27466891.039999999</v>
      </c>
      <c r="D58" s="161">
        <v>0</v>
      </c>
    </row>
    <row r="59" spans="1:4">
      <c r="A59" s="162"/>
      <c r="B59" s="149" t="s">
        <v>49</v>
      </c>
      <c r="C59" s="160">
        <v>0</v>
      </c>
      <c r="D59" s="161">
        <v>0</v>
      </c>
    </row>
    <row r="60" spans="1:4">
      <c r="A60" s="162"/>
      <c r="B60" s="149" t="s">
        <v>50</v>
      </c>
      <c r="C60" s="160">
        <v>0</v>
      </c>
      <c r="D60" s="161">
        <v>0</v>
      </c>
    </row>
    <row r="61" spans="1:4">
      <c r="A61" s="158" t="s">
        <v>51</v>
      </c>
      <c r="B61" s="159"/>
      <c r="C61" s="160">
        <v>0</v>
      </c>
      <c r="D61" s="161">
        <v>0</v>
      </c>
    </row>
    <row r="62" spans="1:4">
      <c r="A62" s="162"/>
      <c r="B62" s="149" t="s">
        <v>52</v>
      </c>
      <c r="C62" s="160">
        <v>17303596.289999999</v>
      </c>
      <c r="D62" s="161">
        <v>151769396.90000001</v>
      </c>
    </row>
    <row r="63" spans="1:4">
      <c r="A63" s="162"/>
      <c r="B63" s="167"/>
      <c r="C63" s="156"/>
      <c r="D63" s="157"/>
    </row>
    <row r="64" spans="1:4">
      <c r="A64" s="158" t="s">
        <v>53</v>
      </c>
      <c r="B64" s="159"/>
      <c r="C64" s="165">
        <v>484411895.56000006</v>
      </c>
      <c r="D64" s="166">
        <v>435860767.80999994</v>
      </c>
    </row>
    <row r="65" spans="1:4">
      <c r="A65" s="162"/>
      <c r="B65" s="167"/>
      <c r="C65" s="156"/>
      <c r="D65" s="157"/>
    </row>
    <row r="66" spans="1:4">
      <c r="A66" s="158" t="s">
        <v>54</v>
      </c>
      <c r="B66" s="159"/>
      <c r="C66" s="168">
        <v>2443786.9499999881</v>
      </c>
      <c r="D66" s="169">
        <v>-89224785.829999864</v>
      </c>
    </row>
    <row r="67" spans="1:4" ht="16.5" thickBot="1">
      <c r="A67" s="170"/>
      <c r="B67" s="171"/>
      <c r="C67" s="171"/>
      <c r="D67" s="172"/>
    </row>
    <row r="69" spans="1:4" ht="18.75">
      <c r="B69" s="54" t="s">
        <v>113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46" workbookViewId="0">
      <selection activeCell="C63" sqref="C63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6" width="11.42578125" style="40"/>
    <col min="7" max="7" width="32.85546875" style="40" customWidth="1"/>
    <col min="8" max="16384" width="11.42578125" style="40"/>
  </cols>
  <sheetData>
    <row r="1" spans="1:7" s="1" customFormat="1" ht="15">
      <c r="A1" s="147" t="s">
        <v>114</v>
      </c>
      <c r="B1" s="147"/>
      <c r="C1" s="147"/>
      <c r="D1" s="147"/>
      <c r="E1" s="12"/>
      <c r="G1" s="11"/>
    </row>
    <row r="2" spans="1:7">
      <c r="A2" s="145" t="s">
        <v>117</v>
      </c>
      <c r="B2" s="145"/>
      <c r="C2" s="145"/>
      <c r="D2" s="145"/>
    </row>
    <row r="3" spans="1:7">
      <c r="A3" s="145" t="s">
        <v>0</v>
      </c>
      <c r="B3" s="145"/>
      <c r="C3" s="145"/>
      <c r="D3" s="145"/>
    </row>
    <row r="4" spans="1:7">
      <c r="A4" s="145" t="s">
        <v>127</v>
      </c>
      <c r="B4" s="145"/>
      <c r="C4" s="145"/>
      <c r="D4" s="145"/>
    </row>
    <row r="5" spans="1:7" s="39" customFormat="1" thickBot="1">
      <c r="A5" s="146" t="s">
        <v>111</v>
      </c>
      <c r="B5" s="146"/>
      <c r="C5" s="146"/>
      <c r="D5" s="146"/>
    </row>
    <row r="6" spans="1:7">
      <c r="A6" s="55"/>
      <c r="B6" s="56"/>
      <c r="C6" s="57">
        <v>2015</v>
      </c>
      <c r="D6" s="58">
        <v>2014</v>
      </c>
    </row>
    <row r="7" spans="1:7">
      <c r="A7" s="42" t="s">
        <v>1</v>
      </c>
      <c r="B7" s="43"/>
      <c r="C7" s="94"/>
      <c r="D7" s="95"/>
    </row>
    <row r="8" spans="1:7">
      <c r="A8" s="44" t="s">
        <v>2</v>
      </c>
      <c r="B8" s="45"/>
      <c r="C8" s="96"/>
      <c r="D8" s="97"/>
    </row>
    <row r="9" spans="1:7">
      <c r="A9" s="41"/>
      <c r="B9" s="53" t="s">
        <v>3</v>
      </c>
      <c r="C9" s="94"/>
      <c r="D9" s="95"/>
    </row>
    <row r="10" spans="1:7">
      <c r="A10" s="41"/>
      <c r="B10" s="53" t="s">
        <v>4</v>
      </c>
      <c r="C10" s="94"/>
      <c r="D10" s="95"/>
    </row>
    <row r="11" spans="1:7">
      <c r="A11" s="41"/>
      <c r="B11" s="53" t="s">
        <v>5</v>
      </c>
      <c r="C11" s="96"/>
      <c r="D11" s="97"/>
    </row>
    <row r="12" spans="1:7">
      <c r="A12" s="41"/>
      <c r="B12" s="53" t="s">
        <v>6</v>
      </c>
      <c r="C12" s="96"/>
      <c r="D12" s="97"/>
    </row>
    <row r="13" spans="1:7" ht="18.75">
      <c r="A13" s="41"/>
      <c r="B13" s="53" t="s">
        <v>112</v>
      </c>
      <c r="C13" s="96"/>
      <c r="D13" s="97"/>
    </row>
    <row r="14" spans="1:7">
      <c r="A14" s="41"/>
      <c r="B14" s="53" t="s">
        <v>7</v>
      </c>
      <c r="C14" s="96"/>
      <c r="D14" s="97"/>
    </row>
    <row r="15" spans="1:7">
      <c r="A15" s="41"/>
      <c r="B15" s="53" t="s">
        <v>8</v>
      </c>
      <c r="C15" s="96">
        <v>103596021.98</v>
      </c>
      <c r="D15" s="96">
        <v>73456427.620000005</v>
      </c>
      <c r="G15" s="97"/>
    </row>
    <row r="16" spans="1:7">
      <c r="A16" s="41"/>
      <c r="B16" s="53" t="s">
        <v>9</v>
      </c>
      <c r="C16" s="96"/>
      <c r="D16" s="96"/>
      <c r="G16" s="97"/>
    </row>
    <row r="17" spans="1:7">
      <c r="A17" s="44" t="s">
        <v>10</v>
      </c>
      <c r="B17" s="45"/>
      <c r="C17" s="94"/>
      <c r="D17" s="94"/>
      <c r="G17" s="95"/>
    </row>
    <row r="18" spans="1:7">
      <c r="A18" s="41"/>
      <c r="B18" s="53" t="s">
        <v>11</v>
      </c>
      <c r="C18" s="96">
        <v>82062577.040000007</v>
      </c>
      <c r="D18" s="96">
        <v>54411787.240000002</v>
      </c>
      <c r="G18" s="97"/>
    </row>
    <row r="19" spans="1:7">
      <c r="A19" s="41"/>
      <c r="B19" s="53" t="s">
        <v>12</v>
      </c>
      <c r="C19" s="96"/>
      <c r="D19" s="96"/>
      <c r="G19" s="95"/>
    </row>
    <row r="20" spans="1:7">
      <c r="A20" s="44" t="s">
        <v>13</v>
      </c>
      <c r="B20" s="45"/>
      <c r="C20" s="94"/>
      <c r="D20" s="95"/>
    </row>
    <row r="21" spans="1:7">
      <c r="A21" s="41"/>
      <c r="B21" s="53" t="s">
        <v>14</v>
      </c>
      <c r="C21" s="94"/>
      <c r="D21" s="95"/>
    </row>
    <row r="22" spans="1:7">
      <c r="A22" s="41"/>
      <c r="B22" s="53" t="s">
        <v>15</v>
      </c>
      <c r="C22" s="94"/>
      <c r="D22" s="95"/>
    </row>
    <row r="23" spans="1:7">
      <c r="A23" s="41"/>
      <c r="B23" s="53" t="s">
        <v>16</v>
      </c>
      <c r="C23" s="94"/>
      <c r="D23" s="95"/>
    </row>
    <row r="24" spans="1:7">
      <c r="A24" s="41"/>
      <c r="B24" s="53" t="s">
        <v>17</v>
      </c>
      <c r="C24" s="94"/>
      <c r="D24" s="95"/>
    </row>
    <row r="25" spans="1:7">
      <c r="A25" s="41"/>
      <c r="B25" s="53" t="s">
        <v>18</v>
      </c>
      <c r="C25" s="94"/>
      <c r="D25" s="95"/>
    </row>
    <row r="26" spans="1:7">
      <c r="A26" s="41"/>
      <c r="B26" s="52"/>
      <c r="C26" s="94"/>
      <c r="D26" s="95"/>
    </row>
    <row r="27" spans="1:7">
      <c r="A27" s="46" t="s">
        <v>19</v>
      </c>
      <c r="B27" s="47"/>
      <c r="C27" s="98">
        <f>SUM(C15:C26)</f>
        <v>185658599.02000001</v>
      </c>
      <c r="D27" s="99">
        <f>SUM(D9:D25)</f>
        <v>127868214.86000001</v>
      </c>
    </row>
    <row r="28" spans="1:7">
      <c r="A28" s="41"/>
      <c r="B28" s="52"/>
      <c r="C28" s="94"/>
      <c r="D28" s="95"/>
    </row>
    <row r="29" spans="1:7">
      <c r="A29" s="42" t="s">
        <v>20</v>
      </c>
      <c r="B29" s="43"/>
      <c r="C29" s="94"/>
      <c r="D29" s="95"/>
    </row>
    <row r="30" spans="1:7">
      <c r="A30" s="44" t="s">
        <v>21</v>
      </c>
      <c r="B30" s="45"/>
      <c r="C30" s="94"/>
      <c r="D30" s="95"/>
    </row>
    <row r="31" spans="1:7">
      <c r="A31" s="41"/>
      <c r="B31" s="53" t="s">
        <v>22</v>
      </c>
      <c r="C31" s="94">
        <v>85142865.409999996</v>
      </c>
      <c r="D31" s="94">
        <v>54606650.969999999</v>
      </c>
    </row>
    <row r="32" spans="1:7">
      <c r="A32" s="41"/>
      <c r="B32" s="53" t="s">
        <v>23</v>
      </c>
      <c r="C32" s="94">
        <v>12624853.02</v>
      </c>
      <c r="D32" s="94">
        <v>12121984.16</v>
      </c>
    </row>
    <row r="33" spans="1:4">
      <c r="A33" s="41"/>
      <c r="B33" s="53" t="s">
        <v>24</v>
      </c>
      <c r="C33" s="94">
        <v>53639427.880000003</v>
      </c>
      <c r="D33" s="94">
        <v>35457215.359999999</v>
      </c>
    </row>
    <row r="34" spans="1:4">
      <c r="A34" s="44" t="s">
        <v>12</v>
      </c>
      <c r="B34" s="45"/>
      <c r="C34" s="94"/>
      <c r="D34" s="94"/>
    </row>
    <row r="35" spans="1:4">
      <c r="A35" s="41"/>
      <c r="B35" s="53" t="s">
        <v>25</v>
      </c>
      <c r="C35" s="94">
        <v>1254819.23</v>
      </c>
      <c r="D35" s="94"/>
    </row>
    <row r="36" spans="1:4">
      <c r="A36" s="41"/>
      <c r="B36" s="53" t="s">
        <v>26</v>
      </c>
      <c r="C36" s="94"/>
      <c r="D36" s="95"/>
    </row>
    <row r="37" spans="1:4">
      <c r="A37" s="41"/>
      <c r="B37" s="53" t="s">
        <v>27</v>
      </c>
      <c r="C37" s="94"/>
      <c r="D37" s="95"/>
    </row>
    <row r="38" spans="1:4">
      <c r="A38" s="41"/>
      <c r="B38" s="53" t="s">
        <v>28</v>
      </c>
      <c r="C38" s="94"/>
      <c r="D38" s="95"/>
    </row>
    <row r="39" spans="1:4">
      <c r="A39" s="41"/>
      <c r="B39" s="53" t="s">
        <v>29</v>
      </c>
      <c r="C39" s="94"/>
      <c r="D39" s="95"/>
    </row>
    <row r="40" spans="1:4">
      <c r="A40" s="41"/>
      <c r="B40" s="53" t="s">
        <v>30</v>
      </c>
      <c r="C40" s="94"/>
      <c r="D40" s="95"/>
    </row>
    <row r="41" spans="1:4">
      <c r="A41" s="41"/>
      <c r="B41" s="53" t="s">
        <v>31</v>
      </c>
      <c r="C41" s="94"/>
      <c r="D41" s="95"/>
    </row>
    <row r="42" spans="1:4">
      <c r="A42" s="41"/>
      <c r="B42" s="53" t="s">
        <v>32</v>
      </c>
      <c r="C42" s="94"/>
      <c r="D42" s="95"/>
    </row>
    <row r="43" spans="1:4">
      <c r="A43" s="41"/>
      <c r="B43" s="53" t="s">
        <v>33</v>
      </c>
      <c r="C43" s="94"/>
      <c r="D43" s="95"/>
    </row>
    <row r="44" spans="1:4">
      <c r="A44" s="44" t="s">
        <v>34</v>
      </c>
      <c r="B44" s="45"/>
      <c r="C44" s="94"/>
      <c r="D44" s="95"/>
    </row>
    <row r="45" spans="1:4">
      <c r="A45" s="41"/>
      <c r="B45" s="53" t="s">
        <v>35</v>
      </c>
      <c r="C45" s="94"/>
      <c r="D45" s="95"/>
    </row>
    <row r="46" spans="1:4">
      <c r="A46" s="41"/>
      <c r="B46" s="53" t="s">
        <v>36</v>
      </c>
      <c r="C46" s="94"/>
      <c r="D46" s="95"/>
    </row>
    <row r="47" spans="1:4">
      <c r="A47" s="41"/>
      <c r="B47" s="53" t="s">
        <v>37</v>
      </c>
      <c r="C47" s="94"/>
      <c r="D47" s="95"/>
    </row>
    <row r="48" spans="1:4">
      <c r="A48" s="44" t="s">
        <v>38</v>
      </c>
      <c r="B48" s="45"/>
      <c r="C48" s="94"/>
      <c r="D48" s="95"/>
    </row>
    <row r="49" spans="1:7">
      <c r="A49" s="41"/>
      <c r="B49" s="53" t="s">
        <v>39</v>
      </c>
      <c r="C49" s="94">
        <v>7678114.3300000001</v>
      </c>
      <c r="D49" s="94">
        <v>6316112.1500000004</v>
      </c>
      <c r="G49" s="95"/>
    </row>
    <row r="50" spans="1:7">
      <c r="A50" s="41"/>
      <c r="B50" s="53" t="s">
        <v>40</v>
      </c>
      <c r="C50" s="94"/>
      <c r="D50" s="94"/>
    </row>
    <row r="51" spans="1:7">
      <c r="A51" s="41"/>
      <c r="B51" s="53" t="s">
        <v>41</v>
      </c>
      <c r="C51" s="94"/>
      <c r="D51" s="94"/>
    </row>
    <row r="52" spans="1:7">
      <c r="A52" s="41"/>
      <c r="B52" s="53" t="s">
        <v>42</v>
      </c>
      <c r="C52" s="94"/>
      <c r="D52" s="94"/>
    </row>
    <row r="53" spans="1:7">
      <c r="A53" s="41"/>
      <c r="B53" s="53" t="s">
        <v>43</v>
      </c>
      <c r="C53" s="94"/>
      <c r="D53" s="94"/>
    </row>
    <row r="54" spans="1:7">
      <c r="A54" s="44" t="s">
        <v>44</v>
      </c>
      <c r="B54" s="45"/>
      <c r="C54" s="96">
        <v>32270292.359999999</v>
      </c>
      <c r="D54" s="96">
        <v>9395617.7599999998</v>
      </c>
    </row>
    <row r="55" spans="1:7">
      <c r="A55" s="41"/>
      <c r="B55" s="53" t="s">
        <v>45</v>
      </c>
      <c r="C55" s="96"/>
      <c r="D55" s="97"/>
    </row>
    <row r="56" spans="1:7">
      <c r="A56" s="41"/>
      <c r="B56" s="53" t="s">
        <v>46</v>
      </c>
      <c r="C56" s="96"/>
      <c r="D56" s="97"/>
    </row>
    <row r="57" spans="1:7">
      <c r="A57" s="41"/>
      <c r="B57" s="53" t="s">
        <v>47</v>
      </c>
      <c r="C57" s="96"/>
      <c r="D57" s="97"/>
    </row>
    <row r="58" spans="1:7">
      <c r="A58" s="41"/>
      <c r="B58" s="53" t="s">
        <v>48</v>
      </c>
      <c r="C58" s="96"/>
      <c r="D58" s="97"/>
    </row>
    <row r="59" spans="1:7">
      <c r="A59" s="41"/>
      <c r="B59" s="53" t="s">
        <v>49</v>
      </c>
      <c r="C59" s="96"/>
      <c r="D59" s="97"/>
    </row>
    <row r="60" spans="1:7">
      <c r="A60" s="41"/>
      <c r="B60" s="53" t="s">
        <v>50</v>
      </c>
      <c r="C60" s="94"/>
      <c r="D60" s="95"/>
    </row>
    <row r="61" spans="1:7">
      <c r="A61" s="44" t="s">
        <v>51</v>
      </c>
      <c r="B61" s="45"/>
      <c r="C61" s="96"/>
      <c r="D61" s="97"/>
    </row>
    <row r="62" spans="1:7">
      <c r="A62" s="41"/>
      <c r="B62" s="53" t="s">
        <v>52</v>
      </c>
      <c r="C62" s="94">
        <v>304563.88</v>
      </c>
      <c r="D62" s="95"/>
    </row>
    <row r="63" spans="1:7">
      <c r="A63" s="41"/>
      <c r="B63" s="48"/>
      <c r="C63" s="94"/>
      <c r="D63" s="95"/>
    </row>
    <row r="64" spans="1:7">
      <c r="A64" s="44" t="s">
        <v>53</v>
      </c>
      <c r="B64" s="45"/>
      <c r="C64" s="98">
        <f>SUM(C30:C62)</f>
        <v>192914936.11000001</v>
      </c>
      <c r="D64" s="99">
        <f>SUM(D29:D62)</f>
        <v>117897580.40000001</v>
      </c>
    </row>
    <row r="65" spans="1:4">
      <c r="A65" s="41"/>
      <c r="B65" s="48"/>
      <c r="C65" s="94"/>
      <c r="D65" s="95"/>
    </row>
    <row r="66" spans="1:4">
      <c r="A66" s="44" t="s">
        <v>54</v>
      </c>
      <c r="B66" s="45"/>
      <c r="C66" s="100">
        <f>+C27-C64</f>
        <v>-7256337.0900000036</v>
      </c>
      <c r="D66" s="101">
        <f>+D27-D64</f>
        <v>9970634.4600000083</v>
      </c>
    </row>
    <row r="67" spans="1:4" ht="16.5" thickBot="1">
      <c r="A67" s="49"/>
      <c r="B67" s="50"/>
      <c r="C67" s="50"/>
      <c r="D67" s="51"/>
    </row>
    <row r="68" spans="1:4" ht="5.25" customHeight="1"/>
    <row r="69" spans="1:4" ht="18.75">
      <c r="B69" s="54" t="s">
        <v>113</v>
      </c>
    </row>
  </sheetData>
  <mergeCells count="5">
    <mergeCell ref="A2:D2"/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2" width="15.28515625" style="1" customWidth="1"/>
    <col min="3" max="3" width="16.28515625" style="1" customWidth="1"/>
    <col min="4" max="4" width="0.42578125" style="1" hidden="1" customWidth="1"/>
    <col min="5" max="5" width="50.7109375" style="1" customWidth="1"/>
    <col min="6" max="6" width="14.28515625" style="1" customWidth="1"/>
    <col min="7" max="7" width="13.85546875" style="1" customWidth="1"/>
    <col min="8" max="16384" width="11.42578125" style="1"/>
  </cols>
  <sheetData>
    <row r="1" spans="1:7">
      <c r="A1" s="10"/>
      <c r="C1" s="103" t="s">
        <v>114</v>
      </c>
      <c r="D1" s="12"/>
      <c r="E1" s="12"/>
      <c r="G1" s="11" t="s">
        <v>122</v>
      </c>
    </row>
    <row r="2" spans="1:7">
      <c r="B2" s="148" t="s">
        <v>124</v>
      </c>
      <c r="C2" s="148"/>
      <c r="D2" s="148"/>
      <c r="E2" s="148"/>
      <c r="F2" s="10"/>
      <c r="G2" s="10"/>
    </row>
    <row r="3" spans="1:7">
      <c r="B3" s="9"/>
      <c r="C3" s="102" t="s">
        <v>55</v>
      </c>
      <c r="D3" s="9"/>
      <c r="E3" s="9"/>
      <c r="F3" s="9"/>
      <c r="G3" s="9"/>
    </row>
    <row r="4" spans="1:7">
      <c r="A4" s="9"/>
      <c r="C4" s="102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9"/>
      <c r="C7" s="19"/>
      <c r="D7" s="7"/>
      <c r="E7" s="19"/>
      <c r="F7" s="19"/>
      <c r="G7" s="20"/>
    </row>
    <row r="8" spans="1:7">
      <c r="A8" s="21" t="s">
        <v>58</v>
      </c>
      <c r="B8" s="22"/>
      <c r="C8" s="22"/>
      <c r="D8" s="7"/>
      <c r="E8" s="22" t="s">
        <v>59</v>
      </c>
      <c r="F8" s="104"/>
      <c r="G8" s="105"/>
    </row>
    <row r="9" spans="1:7" ht="16.5">
      <c r="A9" s="17" t="s">
        <v>60</v>
      </c>
      <c r="B9" s="62">
        <v>632086.27</v>
      </c>
      <c r="C9" s="62">
        <v>557138.81999999995</v>
      </c>
      <c r="D9" s="8"/>
      <c r="E9" s="15" t="s">
        <v>61</v>
      </c>
      <c r="F9" s="62">
        <v>45997921.700000003</v>
      </c>
      <c r="G9" s="62">
        <v>20773642.469999999</v>
      </c>
    </row>
    <row r="10" spans="1:7" ht="16.5">
      <c r="A10" s="17" t="s">
        <v>62</v>
      </c>
      <c r="B10" s="62">
        <v>100425462.5</v>
      </c>
      <c r="C10" s="62">
        <v>66542234.789999999</v>
      </c>
      <c r="D10" s="8"/>
      <c r="E10" s="15" t="s">
        <v>63</v>
      </c>
      <c r="F10" s="106"/>
      <c r="G10" s="107"/>
    </row>
    <row r="11" spans="1:7" ht="16.5">
      <c r="A11" s="17" t="s">
        <v>64</v>
      </c>
      <c r="B11" s="62">
        <v>34811.82</v>
      </c>
      <c r="C11" s="62">
        <v>184190.8</v>
      </c>
      <c r="D11" s="8"/>
      <c r="E11" s="16" t="s">
        <v>65</v>
      </c>
      <c r="F11" s="106"/>
      <c r="G11" s="107"/>
    </row>
    <row r="12" spans="1:7" ht="16.5">
      <c r="A12" s="17" t="s">
        <v>66</v>
      </c>
      <c r="B12" s="106"/>
      <c r="C12" s="106"/>
      <c r="D12" s="8"/>
      <c r="E12" s="15" t="s">
        <v>67</v>
      </c>
      <c r="F12" s="106"/>
      <c r="G12" s="107"/>
    </row>
    <row r="13" spans="1:7" ht="16.5">
      <c r="A13" s="17" t="s">
        <v>68</v>
      </c>
      <c r="B13" s="62">
        <v>2424329.77</v>
      </c>
      <c r="C13" s="62">
        <v>2640250.98</v>
      </c>
      <c r="D13" s="8"/>
      <c r="E13" s="15" t="s">
        <v>69</v>
      </c>
      <c r="F13" s="106"/>
      <c r="G13" s="107"/>
    </row>
    <row r="14" spans="1:7" ht="33">
      <c r="A14" s="3" t="s">
        <v>70</v>
      </c>
      <c r="B14" s="63">
        <v>-79688226.180000007</v>
      </c>
      <c r="C14" s="63">
        <v>-52695869.75</v>
      </c>
      <c r="D14" s="8"/>
      <c r="E14" s="4" t="s">
        <v>71</v>
      </c>
      <c r="F14" s="109"/>
      <c r="G14" s="110"/>
    </row>
    <row r="15" spans="1:7" ht="16.5">
      <c r="A15" s="17" t="s">
        <v>72</v>
      </c>
      <c r="B15" s="62">
        <f>SUM(B9:B14)</f>
        <v>23828464.179999977</v>
      </c>
      <c r="C15" s="62">
        <f>SUM(C9:C14)</f>
        <v>17227945.640000001</v>
      </c>
      <c r="D15" s="8"/>
      <c r="E15" s="15" t="s">
        <v>73</v>
      </c>
      <c r="F15" s="106"/>
      <c r="G15" s="107"/>
    </row>
    <row r="16" spans="1:7" ht="16.5">
      <c r="A16" s="5"/>
      <c r="B16" s="111"/>
      <c r="C16" s="111"/>
      <c r="D16" s="7"/>
      <c r="E16" s="15" t="s">
        <v>74</v>
      </c>
      <c r="F16" s="106"/>
      <c r="G16" s="107"/>
    </row>
    <row r="17" spans="1:7">
      <c r="A17" s="5"/>
      <c r="B17" s="111"/>
      <c r="C17" s="111"/>
      <c r="D17" s="7"/>
      <c r="E17" s="7"/>
      <c r="F17" s="64"/>
      <c r="G17" s="73"/>
    </row>
    <row r="18" spans="1:7">
      <c r="A18" s="23" t="s">
        <v>116</v>
      </c>
      <c r="B18" s="113"/>
      <c r="C18" s="113"/>
      <c r="D18" s="7"/>
      <c r="E18" s="114" t="s">
        <v>115</v>
      </c>
      <c r="F18" s="65">
        <f>SUM(F9:F17)</f>
        <v>45997921.700000003</v>
      </c>
      <c r="G18" s="74">
        <f>SUM(G9:G17)</f>
        <v>20773642.469999999</v>
      </c>
    </row>
    <row r="19" spans="1:7">
      <c r="A19" s="5"/>
      <c r="B19" s="113"/>
      <c r="C19" s="113"/>
      <c r="D19" s="7"/>
      <c r="E19" s="13"/>
      <c r="F19" s="65"/>
      <c r="G19" s="74"/>
    </row>
    <row r="20" spans="1:7">
      <c r="A20" s="21" t="s">
        <v>75</v>
      </c>
      <c r="B20" s="104"/>
      <c r="C20" s="104"/>
      <c r="D20" s="7"/>
      <c r="E20" s="22" t="s">
        <v>76</v>
      </c>
      <c r="F20" s="61"/>
      <c r="G20" s="70"/>
    </row>
    <row r="21" spans="1:7" ht="16.5">
      <c r="A21" s="17" t="s">
        <v>77</v>
      </c>
      <c r="B21" s="106"/>
      <c r="C21" s="106"/>
      <c r="D21" s="8"/>
      <c r="E21" s="15" t="s">
        <v>78</v>
      </c>
      <c r="F21" s="62"/>
      <c r="G21" s="71"/>
    </row>
    <row r="22" spans="1:7" ht="16.5">
      <c r="A22" s="3" t="s">
        <v>79</v>
      </c>
      <c r="B22" s="108"/>
      <c r="C22" s="108"/>
      <c r="D22" s="8"/>
      <c r="E22" s="16" t="s">
        <v>80</v>
      </c>
      <c r="F22" s="62">
        <v>444140.08</v>
      </c>
      <c r="G22" s="62"/>
    </row>
    <row r="23" spans="1:7" ht="16.5">
      <c r="A23" s="17"/>
      <c r="B23" s="106"/>
      <c r="C23" s="106"/>
      <c r="D23" s="8"/>
      <c r="E23" s="15" t="s">
        <v>81</v>
      </c>
      <c r="F23" s="62">
        <v>21184277.969999999</v>
      </c>
      <c r="G23" s="71">
        <v>21722854.620000001</v>
      </c>
    </row>
    <row r="24" spans="1:7" ht="16.5" customHeight="1">
      <c r="A24" s="3" t="s">
        <v>82</v>
      </c>
      <c r="B24" s="62">
        <v>41444736.079999998</v>
      </c>
      <c r="C24" s="62">
        <v>36880219.600000001</v>
      </c>
      <c r="D24" s="8"/>
      <c r="E24" s="15" t="s">
        <v>83</v>
      </c>
      <c r="F24" s="106"/>
      <c r="G24" s="107"/>
    </row>
    <row r="25" spans="1:7" ht="33">
      <c r="A25" s="17"/>
      <c r="B25" s="106"/>
      <c r="C25" s="106"/>
      <c r="D25" s="8"/>
      <c r="E25" s="4" t="s">
        <v>84</v>
      </c>
      <c r="F25" s="108"/>
      <c r="G25" s="116"/>
    </row>
    <row r="26" spans="1:7" ht="16.5">
      <c r="A26" s="17" t="s">
        <v>85</v>
      </c>
      <c r="B26" s="62">
        <v>8598067.6799999997</v>
      </c>
      <c r="C26" s="62">
        <v>7685864.6500000004</v>
      </c>
      <c r="D26" s="8"/>
      <c r="E26" s="24"/>
      <c r="F26" s="117"/>
      <c r="G26" s="118"/>
    </row>
    <row r="27" spans="1:7" ht="16.5">
      <c r="A27" s="17" t="s">
        <v>86</v>
      </c>
      <c r="B27" s="62"/>
      <c r="C27" s="62"/>
      <c r="D27" s="8"/>
      <c r="E27" s="15" t="s">
        <v>87</v>
      </c>
      <c r="F27" s="106"/>
      <c r="G27" s="107"/>
    </row>
    <row r="28" spans="1:7" ht="16.5">
      <c r="A28" s="3" t="s">
        <v>88</v>
      </c>
      <c r="B28" s="63">
        <v>-6085764.3499999996</v>
      </c>
      <c r="C28" s="63">
        <v>-5400392.0099999998</v>
      </c>
      <c r="D28" s="8"/>
      <c r="E28" s="24"/>
      <c r="F28" s="117"/>
      <c r="G28" s="118"/>
    </row>
    <row r="29" spans="1:7" ht="16.5">
      <c r="A29" s="17" t="s">
        <v>89</v>
      </c>
      <c r="B29" s="62">
        <v>64098.09</v>
      </c>
      <c r="C29" s="62">
        <v>62808.09</v>
      </c>
      <c r="D29" s="7"/>
      <c r="E29" s="28"/>
      <c r="F29" s="113"/>
      <c r="G29" s="115"/>
    </row>
    <row r="30" spans="1:7" ht="16.5">
      <c r="A30" s="3" t="s">
        <v>91</v>
      </c>
      <c r="B30" s="108"/>
      <c r="C30" s="63"/>
      <c r="D30" s="7"/>
      <c r="E30" s="28"/>
      <c r="F30" s="104"/>
      <c r="G30" s="105"/>
    </row>
    <row r="31" spans="1:7" ht="16.5">
      <c r="A31" s="17" t="s">
        <v>93</v>
      </c>
      <c r="B31" s="106"/>
      <c r="C31" s="62"/>
      <c r="D31" s="7"/>
      <c r="E31" s="28"/>
      <c r="F31" s="119"/>
      <c r="G31" s="120"/>
    </row>
    <row r="32" spans="1:7">
      <c r="A32" s="23"/>
      <c r="B32" s="113"/>
      <c r="C32" s="65"/>
      <c r="D32" s="7"/>
      <c r="E32" s="28"/>
      <c r="F32" s="61"/>
      <c r="G32" s="105"/>
    </row>
    <row r="33" spans="1:7" ht="16.5">
      <c r="A33" s="23" t="s">
        <v>96</v>
      </c>
      <c r="B33" s="67">
        <f>SUM(B24:B29)</f>
        <v>44021137.5</v>
      </c>
      <c r="C33" s="67">
        <f>SUM(C24:C29)</f>
        <v>39228500.330000006</v>
      </c>
      <c r="D33" s="7"/>
      <c r="E33" s="13" t="s">
        <v>90</v>
      </c>
      <c r="F33" s="62">
        <f>SUM(F22:F32)</f>
        <v>21628418.049999997</v>
      </c>
      <c r="G33" s="71">
        <f>SUM(G22:G32)</f>
        <v>21722854.620000001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B15+B33</f>
        <v>67849601.679999977</v>
      </c>
      <c r="C35" s="68">
        <f>C15+C33</f>
        <v>56456445.970000006</v>
      </c>
      <c r="D35" s="7"/>
      <c r="E35" s="22" t="s">
        <v>92</v>
      </c>
      <c r="F35" s="62">
        <f>F18+F33</f>
        <v>67626339.75</v>
      </c>
      <c r="G35" s="71">
        <f>G18+G33</f>
        <v>42496497.090000004</v>
      </c>
    </row>
    <row r="36" spans="1:7">
      <c r="A36" s="5"/>
      <c r="B36" s="111"/>
      <c r="C36" s="111"/>
      <c r="D36" s="7"/>
      <c r="E36" s="28"/>
      <c r="F36" s="61"/>
      <c r="G36" s="70"/>
    </row>
    <row r="37" spans="1:7" ht="16.5">
      <c r="A37" s="5"/>
      <c r="B37" s="111"/>
      <c r="C37" s="111"/>
      <c r="D37" s="7"/>
      <c r="E37" s="25" t="s">
        <v>94</v>
      </c>
      <c r="F37" s="62"/>
      <c r="G37" s="71"/>
    </row>
    <row r="38" spans="1:7" ht="16.5">
      <c r="A38" s="5"/>
      <c r="B38" s="121"/>
      <c r="C38" s="121"/>
      <c r="D38" s="7"/>
      <c r="E38" s="22" t="s">
        <v>95</v>
      </c>
      <c r="F38" s="62"/>
      <c r="G38" s="71"/>
    </row>
    <row r="39" spans="1:7" ht="16.5">
      <c r="A39" s="5"/>
      <c r="B39" s="121"/>
      <c r="C39" s="121"/>
      <c r="D39" s="7"/>
      <c r="E39" s="15" t="s">
        <v>36</v>
      </c>
      <c r="F39" s="62">
        <v>1075956.47</v>
      </c>
      <c r="G39" s="62">
        <v>1075956.47</v>
      </c>
    </row>
    <row r="40" spans="1:7" ht="16.5">
      <c r="A40" s="5"/>
      <c r="B40" s="121"/>
      <c r="C40" s="121"/>
      <c r="D40" s="7"/>
      <c r="E40" s="15" t="s">
        <v>97</v>
      </c>
      <c r="F40" s="106"/>
      <c r="G40" s="106"/>
    </row>
    <row r="41" spans="1:7" ht="16.5">
      <c r="A41" s="5"/>
      <c r="B41" s="121"/>
      <c r="C41" s="121"/>
      <c r="D41" s="7"/>
      <c r="E41" s="15" t="s">
        <v>99</v>
      </c>
      <c r="F41" s="106"/>
      <c r="G41" s="106"/>
    </row>
    <row r="42" spans="1:7" ht="16.5">
      <c r="A42" s="23"/>
      <c r="B42" s="13"/>
      <c r="C42" s="13"/>
      <c r="D42" s="7"/>
      <c r="E42" s="22" t="s">
        <v>100</v>
      </c>
      <c r="F42" s="122"/>
      <c r="G42" s="122"/>
    </row>
    <row r="43" spans="1:7" ht="16.5">
      <c r="A43" s="23"/>
      <c r="B43" s="13"/>
      <c r="C43" s="13"/>
      <c r="D43" s="7"/>
      <c r="E43" s="15" t="s">
        <v>101</v>
      </c>
      <c r="F43" s="62">
        <v>-16151504.34</v>
      </c>
      <c r="G43" s="62">
        <v>-3546286.58</v>
      </c>
    </row>
    <row r="44" spans="1:7" ht="16.5">
      <c r="A44" s="23"/>
      <c r="B44" s="13"/>
      <c r="C44" s="13"/>
      <c r="D44" s="7"/>
      <c r="E44" s="15" t="s">
        <v>102</v>
      </c>
      <c r="F44" s="62">
        <v>15298809.800000001</v>
      </c>
      <c r="G44" s="62">
        <v>16430278.99</v>
      </c>
    </row>
    <row r="45" spans="1:7" ht="16.5">
      <c r="A45" s="5"/>
      <c r="B45" s="121"/>
      <c r="C45" s="121"/>
      <c r="D45" s="7"/>
      <c r="E45" s="15" t="s">
        <v>103</v>
      </c>
      <c r="F45" s="64"/>
      <c r="G45" s="112"/>
    </row>
    <row r="46" spans="1:7" ht="16.5">
      <c r="A46" s="5"/>
      <c r="B46" s="121"/>
      <c r="C46" s="121"/>
      <c r="D46" s="7"/>
      <c r="E46" s="15" t="s">
        <v>104</v>
      </c>
      <c r="F46" s="67"/>
      <c r="G46" s="123"/>
    </row>
    <row r="47" spans="1:7" ht="16.5">
      <c r="A47" s="5"/>
      <c r="B47" s="121"/>
      <c r="C47" s="121"/>
      <c r="D47" s="7"/>
      <c r="E47" s="15" t="s">
        <v>105</v>
      </c>
      <c r="F47" s="67"/>
      <c r="G47" s="123"/>
    </row>
    <row r="48" spans="1:7" ht="33">
      <c r="A48" s="5"/>
      <c r="B48" s="121"/>
      <c r="C48" s="121"/>
      <c r="D48" s="7"/>
      <c r="E48" s="2" t="s">
        <v>106</v>
      </c>
      <c r="F48" s="61"/>
      <c r="G48" s="70"/>
    </row>
    <row r="49" spans="1:7" ht="16.5">
      <c r="A49" s="35"/>
      <c r="B49" s="121"/>
      <c r="C49" s="121"/>
      <c r="D49" s="6"/>
      <c r="E49" s="15" t="s">
        <v>107</v>
      </c>
      <c r="F49" s="128"/>
      <c r="G49" s="83"/>
    </row>
    <row r="50" spans="1:7" ht="16.5">
      <c r="A50" s="36"/>
      <c r="B50" s="28"/>
      <c r="C50" s="28"/>
      <c r="D50" s="28"/>
      <c r="E50" s="15" t="s">
        <v>108</v>
      </c>
      <c r="F50" s="69"/>
      <c r="G50" s="84"/>
    </row>
    <row r="51" spans="1:7">
      <c r="A51" s="36"/>
      <c r="B51" s="28"/>
      <c r="C51" s="28"/>
      <c r="D51" s="28"/>
      <c r="E51" s="6"/>
      <c r="F51" s="69"/>
      <c r="G51" s="84"/>
    </row>
    <row r="52" spans="1:7">
      <c r="A52" s="36"/>
      <c r="B52" s="28"/>
      <c r="C52" s="28"/>
      <c r="D52" s="28"/>
      <c r="E52" s="26" t="s">
        <v>109</v>
      </c>
      <c r="F52" s="69">
        <f>F39+F43+F44+F49</f>
        <v>223261.93000000156</v>
      </c>
      <c r="G52" s="84">
        <f>G39+G43+G44+G49</f>
        <v>13959948.879999999</v>
      </c>
    </row>
    <row r="53" spans="1:7">
      <c r="A53" s="36"/>
      <c r="B53" s="28"/>
      <c r="C53" s="28"/>
      <c r="D53" s="28"/>
      <c r="E53" s="26"/>
      <c r="F53" s="69"/>
      <c r="G53" s="84"/>
    </row>
    <row r="54" spans="1:7">
      <c r="A54" s="36"/>
      <c r="B54" s="28"/>
      <c r="C54" s="28"/>
      <c r="D54" s="28"/>
      <c r="E54" s="22" t="s">
        <v>110</v>
      </c>
      <c r="F54" s="69">
        <f>F52+F35</f>
        <v>67849601.680000007</v>
      </c>
      <c r="G54" s="84">
        <f>G52+G35</f>
        <v>56456445.969999999</v>
      </c>
    </row>
    <row r="55" spans="1:7" ht="15.75" thickBot="1">
      <c r="A55" s="37"/>
      <c r="B55" s="14"/>
      <c r="C55" s="14"/>
      <c r="D55" s="14"/>
      <c r="E55" s="14"/>
      <c r="F55" s="14"/>
      <c r="G55" s="38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topLeftCell="A46" workbookViewId="0">
      <selection activeCell="C59" sqref="C59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16384" width="11.42578125" style="40"/>
  </cols>
  <sheetData>
    <row r="1" spans="1:7" s="1" customFormat="1" ht="15">
      <c r="A1" s="147" t="s">
        <v>114</v>
      </c>
      <c r="B1" s="147"/>
      <c r="C1" s="147"/>
      <c r="D1" s="147"/>
      <c r="E1" s="12"/>
      <c r="G1" s="11"/>
    </row>
    <row r="2" spans="1:7">
      <c r="A2" s="145" t="s">
        <v>123</v>
      </c>
      <c r="B2" s="145"/>
      <c r="C2" s="145"/>
      <c r="D2" s="145"/>
    </row>
    <row r="3" spans="1:7">
      <c r="A3" s="145" t="s">
        <v>0</v>
      </c>
      <c r="B3" s="145"/>
      <c r="C3" s="145"/>
      <c r="D3" s="145"/>
    </row>
    <row r="4" spans="1:7">
      <c r="A4" s="145" t="s">
        <v>127</v>
      </c>
      <c r="B4" s="145"/>
      <c r="C4" s="145"/>
      <c r="D4" s="145"/>
    </row>
    <row r="5" spans="1:7" s="39" customFormat="1" thickBot="1">
      <c r="A5" s="146" t="s">
        <v>111</v>
      </c>
      <c r="B5" s="146"/>
      <c r="C5" s="146"/>
      <c r="D5" s="146"/>
    </row>
    <row r="6" spans="1:7">
      <c r="A6" s="55"/>
      <c r="B6" s="56"/>
      <c r="C6" s="57">
        <v>2015</v>
      </c>
      <c r="D6" s="58">
        <v>2014</v>
      </c>
    </row>
    <row r="7" spans="1:7">
      <c r="A7" s="42" t="s">
        <v>1</v>
      </c>
      <c r="B7" s="43"/>
      <c r="C7" s="124"/>
      <c r="D7" s="125"/>
    </row>
    <row r="8" spans="1:7">
      <c r="A8" s="44" t="s">
        <v>2</v>
      </c>
      <c r="B8" s="45"/>
      <c r="C8" s="126"/>
      <c r="D8" s="127"/>
    </row>
    <row r="9" spans="1:7">
      <c r="A9" s="41"/>
      <c r="B9" s="53" t="s">
        <v>3</v>
      </c>
      <c r="C9" s="124"/>
      <c r="D9" s="125"/>
    </row>
    <row r="10" spans="1:7">
      <c r="A10" s="41"/>
      <c r="B10" s="53" t="s">
        <v>4</v>
      </c>
      <c r="C10" s="124"/>
      <c r="D10" s="125"/>
    </row>
    <row r="11" spans="1:7">
      <c r="A11" s="41"/>
      <c r="B11" s="53" t="s">
        <v>5</v>
      </c>
      <c r="C11" s="126"/>
      <c r="D11" s="127"/>
    </row>
    <row r="12" spans="1:7">
      <c r="A12" s="41"/>
      <c r="B12" s="53" t="s">
        <v>6</v>
      </c>
      <c r="C12" s="126"/>
      <c r="D12" s="127"/>
    </row>
    <row r="13" spans="1:7" ht="18.75">
      <c r="A13" s="41"/>
      <c r="B13" s="53" t="s">
        <v>112</v>
      </c>
      <c r="C13" s="126"/>
      <c r="D13" s="127"/>
    </row>
    <row r="14" spans="1:7">
      <c r="A14" s="41"/>
      <c r="B14" s="53" t="s">
        <v>7</v>
      </c>
      <c r="C14" s="126"/>
      <c r="D14" s="127"/>
    </row>
    <row r="15" spans="1:7">
      <c r="A15" s="41"/>
      <c r="B15" s="53" t="s">
        <v>8</v>
      </c>
      <c r="C15" s="137">
        <v>43790997.509999998</v>
      </c>
      <c r="D15" s="137">
        <v>29816322.079999998</v>
      </c>
    </row>
    <row r="16" spans="1:7">
      <c r="A16" s="41"/>
      <c r="B16" s="53" t="s">
        <v>9</v>
      </c>
      <c r="C16" s="137"/>
      <c r="D16" s="137"/>
    </row>
    <row r="17" spans="1:4">
      <c r="A17" s="44" t="s">
        <v>10</v>
      </c>
      <c r="B17" s="45"/>
      <c r="C17" s="139"/>
      <c r="D17" s="139"/>
    </row>
    <row r="18" spans="1:4">
      <c r="A18" s="41"/>
      <c r="B18" s="53" t="s">
        <v>11</v>
      </c>
      <c r="C18" s="137">
        <v>16320543.82</v>
      </c>
      <c r="D18" s="137">
        <v>8280958.4000000004</v>
      </c>
    </row>
    <row r="19" spans="1:4">
      <c r="A19" s="41"/>
      <c r="B19" s="53" t="s">
        <v>12</v>
      </c>
      <c r="C19" s="137"/>
      <c r="D19" s="137"/>
    </row>
    <row r="20" spans="1:4">
      <c r="A20" s="44" t="s">
        <v>13</v>
      </c>
      <c r="B20" s="45"/>
      <c r="C20" s="139"/>
      <c r="D20" s="140"/>
    </row>
    <row r="21" spans="1:4">
      <c r="A21" s="41"/>
      <c r="B21" s="53" t="s">
        <v>14</v>
      </c>
      <c r="C21" s="139"/>
      <c r="D21" s="140"/>
    </row>
    <row r="22" spans="1:4">
      <c r="A22" s="41"/>
      <c r="B22" s="53" t="s">
        <v>15</v>
      </c>
      <c r="C22" s="139"/>
      <c r="D22" s="140"/>
    </row>
    <row r="23" spans="1:4">
      <c r="A23" s="41"/>
      <c r="B23" s="53" t="s">
        <v>16</v>
      </c>
      <c r="C23" s="139"/>
      <c r="D23" s="140"/>
    </row>
    <row r="24" spans="1:4">
      <c r="A24" s="41"/>
      <c r="B24" s="53" t="s">
        <v>17</v>
      </c>
      <c r="C24" s="139"/>
      <c r="D24" s="140"/>
    </row>
    <row r="25" spans="1:4">
      <c r="A25" s="41"/>
      <c r="B25" s="53" t="s">
        <v>18</v>
      </c>
      <c r="C25" s="139"/>
      <c r="D25" s="140"/>
    </row>
    <row r="26" spans="1:4">
      <c r="A26" s="41"/>
      <c r="B26" s="52"/>
      <c r="C26" s="139"/>
      <c r="D26" s="140"/>
    </row>
    <row r="27" spans="1:4">
      <c r="A27" s="46" t="s">
        <v>19</v>
      </c>
      <c r="B27" s="47"/>
      <c r="C27" s="138">
        <f>C15+C18+C19</f>
        <v>60111541.329999998</v>
      </c>
      <c r="D27" s="138">
        <f>D15+D18+D19</f>
        <v>38097280.479999997</v>
      </c>
    </row>
    <row r="28" spans="1:4">
      <c r="A28" s="41"/>
      <c r="B28" s="52"/>
      <c r="C28" s="139"/>
      <c r="D28" s="140"/>
    </row>
    <row r="29" spans="1:4">
      <c r="A29" s="42" t="s">
        <v>20</v>
      </c>
      <c r="B29" s="43"/>
      <c r="C29" s="139"/>
      <c r="D29" s="140"/>
    </row>
    <row r="30" spans="1:4">
      <c r="A30" s="44" t="s">
        <v>21</v>
      </c>
      <c r="B30" s="45"/>
      <c r="C30" s="139"/>
      <c r="D30" s="140"/>
    </row>
    <row r="31" spans="1:4">
      <c r="A31" s="41"/>
      <c r="B31" s="53" t="s">
        <v>22</v>
      </c>
      <c r="C31" s="139">
        <v>28160198.68</v>
      </c>
      <c r="D31" s="139">
        <v>18449879.940000001</v>
      </c>
    </row>
    <row r="32" spans="1:4">
      <c r="A32" s="41"/>
      <c r="B32" s="53" t="s">
        <v>23</v>
      </c>
      <c r="C32" s="139">
        <v>3852639.14</v>
      </c>
      <c r="D32" s="139">
        <v>3822366.83</v>
      </c>
    </row>
    <row r="33" spans="1:4">
      <c r="A33" s="41"/>
      <c r="B33" s="53" t="s">
        <v>24</v>
      </c>
      <c r="C33" s="139">
        <v>15667222.77</v>
      </c>
      <c r="D33" s="139">
        <v>11932165.73</v>
      </c>
    </row>
    <row r="34" spans="1:4">
      <c r="A34" s="44" t="s">
        <v>12</v>
      </c>
      <c r="B34" s="45"/>
      <c r="C34" s="139"/>
      <c r="D34" s="139"/>
    </row>
    <row r="35" spans="1:4">
      <c r="A35" s="41"/>
      <c r="B35" s="53" t="s">
        <v>25</v>
      </c>
      <c r="C35" s="139"/>
      <c r="D35" s="139">
        <v>32156</v>
      </c>
    </row>
    <row r="36" spans="1:4">
      <c r="A36" s="41"/>
      <c r="B36" s="53" t="s">
        <v>26</v>
      </c>
      <c r="C36" s="139"/>
      <c r="D36" s="140"/>
    </row>
    <row r="37" spans="1:4">
      <c r="A37" s="41"/>
      <c r="B37" s="53" t="s">
        <v>27</v>
      </c>
      <c r="C37" s="139"/>
      <c r="D37" s="140"/>
    </row>
    <row r="38" spans="1:4">
      <c r="A38" s="41"/>
      <c r="B38" s="53" t="s">
        <v>28</v>
      </c>
      <c r="C38" s="139"/>
      <c r="D38" s="140"/>
    </row>
    <row r="39" spans="1:4">
      <c r="A39" s="41"/>
      <c r="B39" s="53" t="s">
        <v>29</v>
      </c>
      <c r="C39" s="139"/>
      <c r="D39" s="140"/>
    </row>
    <row r="40" spans="1:4">
      <c r="A40" s="41"/>
      <c r="B40" s="53" t="s">
        <v>30</v>
      </c>
      <c r="C40" s="139"/>
      <c r="D40" s="140"/>
    </row>
    <row r="41" spans="1:4">
      <c r="A41" s="41"/>
      <c r="B41" s="53" t="s">
        <v>31</v>
      </c>
      <c r="C41" s="139"/>
      <c r="D41" s="140"/>
    </row>
    <row r="42" spans="1:4">
      <c r="A42" s="41"/>
      <c r="B42" s="53" t="s">
        <v>32</v>
      </c>
      <c r="C42" s="139"/>
      <c r="D42" s="140"/>
    </row>
    <row r="43" spans="1:4">
      <c r="A43" s="41"/>
      <c r="B43" s="53" t="s">
        <v>33</v>
      </c>
      <c r="C43" s="139"/>
      <c r="D43" s="140"/>
    </row>
    <row r="44" spans="1:4">
      <c r="A44" s="44" t="s">
        <v>34</v>
      </c>
      <c r="B44" s="45"/>
      <c r="C44" s="139"/>
      <c r="D44" s="140"/>
    </row>
    <row r="45" spans="1:4">
      <c r="A45" s="41"/>
      <c r="B45" s="53" t="s">
        <v>35</v>
      </c>
      <c r="C45" s="139"/>
      <c r="D45" s="140"/>
    </row>
    <row r="46" spans="1:4">
      <c r="A46" s="41"/>
      <c r="B46" s="53" t="s">
        <v>36</v>
      </c>
      <c r="C46" s="139"/>
      <c r="D46" s="140"/>
    </row>
    <row r="47" spans="1:4">
      <c r="A47" s="41"/>
      <c r="B47" s="53" t="s">
        <v>37</v>
      </c>
      <c r="C47" s="139"/>
      <c r="D47" s="140"/>
    </row>
    <row r="48" spans="1:4">
      <c r="A48" s="44" t="s">
        <v>38</v>
      </c>
      <c r="B48" s="45"/>
      <c r="C48" s="139"/>
      <c r="D48" s="140"/>
    </row>
    <row r="49" spans="1:4">
      <c r="A49" s="41"/>
      <c r="B49" s="53" t="s">
        <v>39</v>
      </c>
      <c r="C49" s="139">
        <v>905256.31</v>
      </c>
      <c r="D49" s="139">
        <v>850118.1</v>
      </c>
    </row>
    <row r="50" spans="1:4">
      <c r="A50" s="41"/>
      <c r="B50" s="53" t="s">
        <v>40</v>
      </c>
      <c r="C50" s="139"/>
      <c r="D50" s="139"/>
    </row>
    <row r="51" spans="1:4">
      <c r="A51" s="41"/>
      <c r="B51" s="53" t="s">
        <v>41</v>
      </c>
      <c r="C51" s="139"/>
      <c r="D51" s="139"/>
    </row>
    <row r="52" spans="1:4">
      <c r="A52" s="41"/>
      <c r="B52" s="53" t="s">
        <v>42</v>
      </c>
      <c r="C52" s="139"/>
      <c r="D52" s="139"/>
    </row>
    <row r="53" spans="1:4">
      <c r="A53" s="41"/>
      <c r="B53" s="53" t="s">
        <v>43</v>
      </c>
      <c r="C53" s="139"/>
      <c r="D53" s="139"/>
    </row>
    <row r="54" spans="1:4">
      <c r="A54" s="44" t="s">
        <v>44</v>
      </c>
      <c r="B54" s="45"/>
      <c r="C54" s="137"/>
      <c r="D54" s="137">
        <v>5062704.0199999996</v>
      </c>
    </row>
    <row r="55" spans="1:4">
      <c r="A55" s="41"/>
      <c r="B55" s="53" t="s">
        <v>45</v>
      </c>
      <c r="C55" s="137">
        <v>685372.34</v>
      </c>
      <c r="D55" s="138"/>
    </row>
    <row r="56" spans="1:4">
      <c r="A56" s="41"/>
      <c r="B56" s="53" t="s">
        <v>46</v>
      </c>
      <c r="C56" s="137"/>
      <c r="D56" s="138"/>
    </row>
    <row r="57" spans="1:4">
      <c r="A57" s="41"/>
      <c r="B57" s="53" t="s">
        <v>47</v>
      </c>
      <c r="C57" s="137"/>
      <c r="D57" s="138"/>
    </row>
    <row r="58" spans="1:4">
      <c r="A58" s="41"/>
      <c r="B58" s="53" t="s">
        <v>48</v>
      </c>
      <c r="C58" s="137">
        <v>26992356.43</v>
      </c>
      <c r="D58" s="138"/>
    </row>
    <row r="59" spans="1:4">
      <c r="A59" s="41"/>
      <c r="B59" s="53" t="s">
        <v>49</v>
      </c>
      <c r="C59" s="137"/>
      <c r="D59" s="138"/>
    </row>
    <row r="60" spans="1:4">
      <c r="A60" s="41"/>
      <c r="B60" s="53" t="s">
        <v>50</v>
      </c>
      <c r="C60" s="139"/>
      <c r="D60" s="140"/>
    </row>
    <row r="61" spans="1:4">
      <c r="A61" s="44" t="s">
        <v>51</v>
      </c>
      <c r="B61" s="45"/>
      <c r="C61" s="137"/>
      <c r="D61" s="138"/>
    </row>
    <row r="62" spans="1:4">
      <c r="A62" s="41"/>
      <c r="B62" s="53" t="s">
        <v>52</v>
      </c>
      <c r="C62" s="139"/>
      <c r="D62" s="140"/>
    </row>
    <row r="63" spans="1:4">
      <c r="A63" s="41"/>
      <c r="B63" s="48"/>
      <c r="C63" s="139"/>
      <c r="D63" s="140"/>
    </row>
    <row r="64" spans="1:4">
      <c r="A64" s="44" t="s">
        <v>53</v>
      </c>
      <c r="B64" s="45"/>
      <c r="C64" s="137">
        <f>SUM(C31:C63)</f>
        <v>76263045.670000017</v>
      </c>
      <c r="D64" s="138">
        <f>SUM(D31:D63)</f>
        <v>40149390.620000005</v>
      </c>
    </row>
    <row r="65" spans="1:4">
      <c r="A65" s="41"/>
      <c r="B65" s="48"/>
      <c r="C65" s="139"/>
      <c r="D65" s="140"/>
    </row>
    <row r="66" spans="1:4">
      <c r="A66" s="44" t="s">
        <v>54</v>
      </c>
      <c r="B66" s="45"/>
      <c r="C66" s="139">
        <f>C27-C64</f>
        <v>-16151504.340000018</v>
      </c>
      <c r="D66" s="140">
        <f>D27-D64</f>
        <v>-2052110.140000008</v>
      </c>
    </row>
    <row r="67" spans="1:4" ht="16.5" thickBot="1">
      <c r="A67" s="49"/>
      <c r="B67" s="50"/>
      <c r="C67" s="141"/>
      <c r="D67" s="142"/>
    </row>
    <row r="69" spans="1:4" ht="18.75">
      <c r="B69" s="54" t="s">
        <v>113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2" width="15.42578125" style="1" customWidth="1"/>
    <col min="3" max="3" width="16.5703125" style="1" customWidth="1"/>
    <col min="4" max="4" width="0.42578125" style="1" hidden="1" customWidth="1"/>
    <col min="5" max="5" width="50.7109375" style="1" customWidth="1"/>
    <col min="6" max="6" width="14.28515625" style="1" customWidth="1"/>
    <col min="7" max="7" width="14.85546875" style="1" customWidth="1"/>
    <col min="8" max="16384" width="11.42578125" style="1"/>
  </cols>
  <sheetData>
    <row r="1" spans="1:7">
      <c r="A1" s="10"/>
      <c r="C1" s="103" t="s">
        <v>114</v>
      </c>
      <c r="D1" s="12"/>
      <c r="E1" s="12"/>
      <c r="G1" s="11" t="s">
        <v>122</v>
      </c>
    </row>
    <row r="2" spans="1:7">
      <c r="B2" s="10" t="s">
        <v>126</v>
      </c>
      <c r="C2" s="102"/>
      <c r="D2" s="10"/>
      <c r="E2" s="10"/>
      <c r="F2" s="10"/>
      <c r="G2" s="10"/>
    </row>
    <row r="3" spans="1:7">
      <c r="B3" s="9"/>
      <c r="C3" s="102" t="s">
        <v>55</v>
      </c>
      <c r="D3" s="9"/>
      <c r="E3" s="9"/>
      <c r="F3" s="9"/>
      <c r="G3" s="9"/>
    </row>
    <row r="4" spans="1:7">
      <c r="A4" s="9"/>
      <c r="C4" s="102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9"/>
      <c r="C7" s="19"/>
      <c r="D7" s="7"/>
      <c r="E7" s="19"/>
      <c r="F7" s="19"/>
      <c r="G7" s="20"/>
    </row>
    <row r="8" spans="1:7">
      <c r="A8" s="21" t="s">
        <v>58</v>
      </c>
      <c r="B8" s="22"/>
      <c r="C8" s="22"/>
      <c r="D8" s="7"/>
      <c r="E8" s="22" t="s">
        <v>59</v>
      </c>
      <c r="F8" s="104"/>
      <c r="G8" s="105"/>
    </row>
    <row r="9" spans="1:7" ht="16.5">
      <c r="A9" s="17" t="s">
        <v>60</v>
      </c>
      <c r="B9" s="62">
        <v>1122831.72</v>
      </c>
      <c r="C9" s="62">
        <v>843902.26</v>
      </c>
      <c r="D9" s="8"/>
      <c r="E9" s="15" t="s">
        <v>61</v>
      </c>
      <c r="F9" s="62">
        <v>14494151.9</v>
      </c>
      <c r="G9" s="62">
        <v>9892064.9900000002</v>
      </c>
    </row>
    <row r="10" spans="1:7" ht="16.5">
      <c r="A10" s="17" t="s">
        <v>62</v>
      </c>
      <c r="B10" s="62">
        <v>28667914.370000001</v>
      </c>
      <c r="C10" s="62">
        <v>24290107.989999998</v>
      </c>
      <c r="D10" s="8"/>
      <c r="E10" s="15" t="s">
        <v>63</v>
      </c>
      <c r="F10" s="62"/>
      <c r="G10" s="71"/>
    </row>
    <row r="11" spans="1:7" ht="16.5">
      <c r="A11" s="17" t="s">
        <v>64</v>
      </c>
      <c r="B11" s="62">
        <v>156151.93</v>
      </c>
      <c r="C11" s="62">
        <v>142449.82999999999</v>
      </c>
      <c r="D11" s="8"/>
      <c r="E11" s="16" t="s">
        <v>65</v>
      </c>
      <c r="F11" s="62"/>
      <c r="G11" s="71"/>
    </row>
    <row r="12" spans="1:7" ht="16.5">
      <c r="A12" s="17" t="s">
        <v>66</v>
      </c>
      <c r="B12" s="62"/>
      <c r="C12" s="62"/>
      <c r="D12" s="8"/>
      <c r="E12" s="15" t="s">
        <v>67</v>
      </c>
      <c r="F12" s="62"/>
      <c r="G12" s="71"/>
    </row>
    <row r="13" spans="1:7" ht="16.5">
      <c r="A13" s="17" t="s">
        <v>68</v>
      </c>
      <c r="B13" s="62">
        <v>1609159.29</v>
      </c>
      <c r="C13" s="62">
        <v>2079125.06</v>
      </c>
      <c r="D13" s="8"/>
      <c r="E13" s="15" t="s">
        <v>69</v>
      </c>
      <c r="F13" s="62"/>
      <c r="G13" s="71"/>
    </row>
    <row r="14" spans="1:7" ht="33">
      <c r="A14" s="3" t="s">
        <v>70</v>
      </c>
      <c r="B14" s="63">
        <v>-13635397</v>
      </c>
      <c r="C14" s="63">
        <v>-11431346.26</v>
      </c>
      <c r="D14" s="8"/>
      <c r="E14" s="4" t="s">
        <v>71</v>
      </c>
      <c r="F14" s="129"/>
      <c r="G14" s="72"/>
    </row>
    <row r="15" spans="1:7" ht="16.5">
      <c r="A15" s="17" t="s">
        <v>72</v>
      </c>
      <c r="B15" s="62">
        <f>SUM(B9:B14)</f>
        <v>17920660.309999999</v>
      </c>
      <c r="C15" s="62">
        <f>SUM(C9:C14)</f>
        <v>15924238.879999997</v>
      </c>
      <c r="D15" s="8"/>
      <c r="E15" s="15" t="s">
        <v>73</v>
      </c>
      <c r="F15" s="62"/>
      <c r="G15" s="71"/>
    </row>
    <row r="16" spans="1:7" ht="16.5">
      <c r="A16" s="5"/>
      <c r="B16" s="64"/>
      <c r="C16" s="64"/>
      <c r="D16" s="7"/>
      <c r="E16" s="15" t="s">
        <v>74</v>
      </c>
      <c r="F16" s="62"/>
      <c r="G16" s="71"/>
    </row>
    <row r="17" spans="1:7">
      <c r="A17" s="5"/>
      <c r="B17" s="64"/>
      <c r="C17" s="64"/>
      <c r="D17" s="7"/>
      <c r="E17" s="7"/>
      <c r="F17" s="64"/>
      <c r="G17" s="73"/>
    </row>
    <row r="18" spans="1:7">
      <c r="A18" s="23" t="s">
        <v>116</v>
      </c>
      <c r="B18" s="65"/>
      <c r="C18" s="65"/>
      <c r="D18" s="7"/>
      <c r="E18" s="114" t="s">
        <v>115</v>
      </c>
      <c r="F18" s="65">
        <f>SUM(F9:F17)</f>
        <v>14494151.9</v>
      </c>
      <c r="G18" s="74">
        <f>SUM(G9:G17)</f>
        <v>9892064.9900000002</v>
      </c>
    </row>
    <row r="19" spans="1:7">
      <c r="A19" s="5"/>
      <c r="B19" s="65"/>
      <c r="C19" s="65"/>
      <c r="D19" s="7"/>
      <c r="E19" s="13"/>
      <c r="F19" s="65"/>
      <c r="G19" s="74"/>
    </row>
    <row r="20" spans="1:7">
      <c r="A20" s="21" t="s">
        <v>75</v>
      </c>
      <c r="B20" s="61"/>
      <c r="C20" s="61"/>
      <c r="D20" s="7"/>
      <c r="E20" s="22" t="s">
        <v>76</v>
      </c>
      <c r="F20" s="61"/>
      <c r="G20" s="70"/>
    </row>
    <row r="21" spans="1:7" ht="16.5">
      <c r="A21" s="17" t="s">
        <v>77</v>
      </c>
      <c r="B21" s="62"/>
      <c r="C21" s="62"/>
      <c r="D21" s="8"/>
      <c r="E21" s="15" t="s">
        <v>78</v>
      </c>
      <c r="F21" s="62"/>
      <c r="G21" s="71"/>
    </row>
    <row r="22" spans="1:7" ht="16.5">
      <c r="A22" s="3" t="s">
        <v>79</v>
      </c>
      <c r="B22" s="63"/>
      <c r="C22" s="63"/>
      <c r="D22" s="8"/>
      <c r="E22" s="16" t="s">
        <v>80</v>
      </c>
      <c r="F22" s="62">
        <v>245029.5</v>
      </c>
      <c r="G22" s="62"/>
    </row>
    <row r="23" spans="1:7" ht="16.5">
      <c r="A23" s="17"/>
      <c r="B23" s="62"/>
      <c r="C23" s="62"/>
      <c r="D23" s="8"/>
      <c r="E23" s="15" t="s">
        <v>81</v>
      </c>
      <c r="F23" s="62">
        <v>22859204.59</v>
      </c>
      <c r="G23" s="71">
        <v>23589748.780000001</v>
      </c>
    </row>
    <row r="24" spans="1:7" ht="16.5" customHeight="1">
      <c r="A24" s="3" t="s">
        <v>82</v>
      </c>
      <c r="B24" s="63">
        <v>30235781.390000001</v>
      </c>
      <c r="C24" s="63">
        <v>30235781.390000001</v>
      </c>
      <c r="D24" s="8"/>
      <c r="E24" s="15" t="s">
        <v>83</v>
      </c>
      <c r="F24" s="62"/>
      <c r="G24" s="71"/>
    </row>
    <row r="25" spans="1:7" ht="33">
      <c r="A25" s="17"/>
      <c r="B25" s="62"/>
      <c r="C25" s="62"/>
      <c r="D25" s="8"/>
      <c r="E25" s="4" t="s">
        <v>84</v>
      </c>
      <c r="F25" s="63"/>
      <c r="G25" s="75"/>
    </row>
    <row r="26" spans="1:7" ht="16.5">
      <c r="A26" s="17" t="s">
        <v>85</v>
      </c>
      <c r="B26" s="62">
        <v>6109434.3300000001</v>
      </c>
      <c r="C26" s="62">
        <v>5674155.5499999998</v>
      </c>
      <c r="D26" s="8"/>
      <c r="E26" s="24"/>
      <c r="F26" s="76"/>
      <c r="G26" s="77"/>
    </row>
    <row r="27" spans="1:7" ht="16.5">
      <c r="A27" s="17" t="s">
        <v>86</v>
      </c>
      <c r="B27" s="62"/>
      <c r="C27" s="62"/>
      <c r="D27" s="8"/>
      <c r="E27" s="15" t="s">
        <v>87</v>
      </c>
      <c r="F27" s="62"/>
      <c r="G27" s="71"/>
    </row>
    <row r="28" spans="1:7" ht="16.5">
      <c r="A28" s="3" t="s">
        <v>88</v>
      </c>
      <c r="B28" s="63">
        <v>-4914207.47</v>
      </c>
      <c r="C28" s="63">
        <v>-4551208.29</v>
      </c>
      <c r="D28" s="8"/>
      <c r="E28" s="24"/>
      <c r="F28" s="76"/>
      <c r="G28" s="77"/>
    </row>
    <row r="29" spans="1:7" ht="16.5">
      <c r="A29" s="17" t="s">
        <v>89</v>
      </c>
      <c r="B29" s="62">
        <v>90046.33</v>
      </c>
      <c r="C29" s="62">
        <v>88617</v>
      </c>
      <c r="D29" s="7"/>
      <c r="E29" s="28"/>
      <c r="F29" s="65"/>
      <c r="G29" s="74"/>
    </row>
    <row r="30" spans="1:7" ht="16.5">
      <c r="A30" s="3" t="s">
        <v>91</v>
      </c>
      <c r="B30" s="63"/>
      <c r="C30" s="63"/>
      <c r="D30" s="7"/>
      <c r="E30" s="28"/>
      <c r="F30" s="61"/>
      <c r="G30" s="70"/>
    </row>
    <row r="31" spans="1:7" ht="16.5">
      <c r="A31" s="17" t="s">
        <v>93</v>
      </c>
      <c r="B31" s="62"/>
      <c r="C31" s="62"/>
      <c r="D31" s="7"/>
      <c r="E31" s="28"/>
      <c r="F31" s="78"/>
      <c r="G31" s="79"/>
    </row>
    <row r="32" spans="1:7">
      <c r="A32" s="23"/>
      <c r="B32" s="65"/>
      <c r="C32" s="65"/>
      <c r="D32" s="7"/>
      <c r="E32" s="28"/>
      <c r="F32" s="61"/>
      <c r="G32" s="70"/>
    </row>
    <row r="33" spans="1:7" ht="16.5">
      <c r="A33" s="23" t="s">
        <v>96</v>
      </c>
      <c r="B33" s="67">
        <f>SUM(B24:B32)</f>
        <v>31521054.579999998</v>
      </c>
      <c r="C33" s="67">
        <f>SUM(C24:C32)</f>
        <v>31447345.649999999</v>
      </c>
      <c r="D33" s="7"/>
      <c r="E33" s="13" t="s">
        <v>90</v>
      </c>
      <c r="F33" s="62">
        <f>SUM(F22:F32)</f>
        <v>23104234.09</v>
      </c>
      <c r="G33" s="71">
        <f>SUM(G22:G32)</f>
        <v>23589748.780000001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B15+B33</f>
        <v>49441714.890000001</v>
      </c>
      <c r="C35" s="68">
        <f>C15+C33</f>
        <v>47371584.529999994</v>
      </c>
      <c r="D35" s="7"/>
      <c r="E35" s="22" t="s">
        <v>92</v>
      </c>
      <c r="F35" s="62">
        <f>F18+F33</f>
        <v>37598385.990000002</v>
      </c>
      <c r="G35" s="71">
        <f>G18+G33</f>
        <v>33481813.770000003</v>
      </c>
    </row>
    <row r="36" spans="1:7">
      <c r="A36" s="5"/>
      <c r="B36" s="64"/>
      <c r="C36" s="64"/>
      <c r="D36" s="7"/>
      <c r="E36" s="28"/>
      <c r="F36" s="61"/>
      <c r="G36" s="70"/>
    </row>
    <row r="37" spans="1:7" ht="16.5">
      <c r="A37" s="5"/>
      <c r="B37" s="64"/>
      <c r="C37" s="64"/>
      <c r="D37" s="7"/>
      <c r="E37" s="25" t="s">
        <v>94</v>
      </c>
      <c r="F37" s="62"/>
      <c r="G37" s="71"/>
    </row>
    <row r="38" spans="1:7" ht="16.5">
      <c r="A38" s="5"/>
      <c r="B38" s="64"/>
      <c r="C38" s="64"/>
      <c r="D38" s="7"/>
      <c r="E38" s="22" t="s">
        <v>95</v>
      </c>
      <c r="F38" s="62"/>
      <c r="G38" s="71"/>
    </row>
    <row r="39" spans="1:7" ht="16.5">
      <c r="A39" s="5"/>
      <c r="B39" s="64"/>
      <c r="C39" s="64"/>
      <c r="D39" s="7"/>
      <c r="E39" s="15" t="s">
        <v>36</v>
      </c>
      <c r="F39" s="62"/>
      <c r="G39" s="71"/>
    </row>
    <row r="40" spans="1:7" ht="16.5">
      <c r="A40" s="5"/>
      <c r="B40" s="64"/>
      <c r="C40" s="64"/>
      <c r="D40" s="7"/>
      <c r="E40" s="15" t="s">
        <v>97</v>
      </c>
      <c r="F40" s="62"/>
      <c r="G40" s="71"/>
    </row>
    <row r="41" spans="1:7" ht="16.5">
      <c r="A41" s="5"/>
      <c r="B41" s="64"/>
      <c r="C41" s="64"/>
      <c r="D41" s="7"/>
      <c r="E41" s="15" t="s">
        <v>99</v>
      </c>
      <c r="F41" s="62"/>
      <c r="G41" s="71"/>
    </row>
    <row r="42" spans="1:7" ht="16.5">
      <c r="A42" s="23"/>
      <c r="B42" s="13"/>
      <c r="C42" s="13"/>
      <c r="D42" s="7"/>
      <c r="E42" s="22" t="s">
        <v>100</v>
      </c>
      <c r="F42" s="80"/>
      <c r="G42" s="81"/>
    </row>
    <row r="43" spans="1:7" ht="16.5">
      <c r="A43" s="23"/>
      <c r="B43" s="13"/>
      <c r="C43" s="13"/>
      <c r="D43" s="7"/>
      <c r="E43" s="15" t="s">
        <v>101</v>
      </c>
      <c r="F43" s="128">
        <v>9942.67</v>
      </c>
      <c r="G43" s="128">
        <v>-5242939.32</v>
      </c>
    </row>
    <row r="44" spans="1:7" ht="16.5">
      <c r="A44" s="23"/>
      <c r="B44" s="13"/>
      <c r="C44" s="13"/>
      <c r="D44" s="7"/>
      <c r="E44" s="15" t="s">
        <v>102</v>
      </c>
      <c r="F44" s="62">
        <v>11833386.23</v>
      </c>
      <c r="G44" s="62">
        <v>19132710.079999998</v>
      </c>
    </row>
    <row r="45" spans="1:7" ht="16.5">
      <c r="A45" s="5"/>
      <c r="B45" s="121"/>
      <c r="C45" s="121"/>
      <c r="D45" s="7"/>
      <c r="E45" s="15" t="s">
        <v>103</v>
      </c>
      <c r="F45" s="64"/>
      <c r="G45" s="73"/>
    </row>
    <row r="46" spans="1:7" ht="16.5">
      <c r="A46" s="5"/>
      <c r="B46" s="121"/>
      <c r="C46" s="121"/>
      <c r="D46" s="7"/>
      <c r="E46" s="15" t="s">
        <v>104</v>
      </c>
      <c r="F46" s="67"/>
      <c r="G46" s="82"/>
    </row>
    <row r="47" spans="1:7" ht="16.5">
      <c r="A47" s="5"/>
      <c r="B47" s="121"/>
      <c r="C47" s="121"/>
      <c r="D47" s="7"/>
      <c r="E47" s="15" t="s">
        <v>105</v>
      </c>
      <c r="F47" s="67"/>
      <c r="G47" s="82"/>
    </row>
    <row r="48" spans="1:7" ht="33">
      <c r="A48" s="5"/>
      <c r="B48" s="121"/>
      <c r="C48" s="121"/>
      <c r="D48" s="7"/>
      <c r="E48" s="2" t="s">
        <v>106</v>
      </c>
      <c r="F48" s="61"/>
      <c r="G48" s="70"/>
    </row>
    <row r="49" spans="1:7" ht="16.5">
      <c r="A49" s="35"/>
      <c r="B49" s="121"/>
      <c r="C49" s="121"/>
      <c r="D49" s="6"/>
      <c r="E49" s="15" t="s">
        <v>107</v>
      </c>
      <c r="F49" s="128"/>
      <c r="G49" s="83"/>
    </row>
    <row r="50" spans="1:7" ht="16.5">
      <c r="A50" s="36"/>
      <c r="B50" s="28"/>
      <c r="C50" s="28"/>
      <c r="D50" s="28"/>
      <c r="E50" s="15" t="s">
        <v>108</v>
      </c>
      <c r="F50" s="69"/>
      <c r="G50" s="84"/>
    </row>
    <row r="51" spans="1:7">
      <c r="A51" s="36"/>
      <c r="B51" s="28"/>
      <c r="C51" s="28"/>
      <c r="D51" s="28"/>
      <c r="E51" s="6"/>
      <c r="F51" s="69"/>
      <c r="G51" s="84"/>
    </row>
    <row r="52" spans="1:7">
      <c r="A52" s="36"/>
      <c r="B52" s="28"/>
      <c r="C52" s="28"/>
      <c r="D52" s="28"/>
      <c r="E52" s="26" t="s">
        <v>109</v>
      </c>
      <c r="F52" s="69">
        <f>F39+F43+F44+F49</f>
        <v>11843328.9</v>
      </c>
      <c r="G52" s="84">
        <f>G39+G43+G44+G49</f>
        <v>13889770.759999998</v>
      </c>
    </row>
    <row r="53" spans="1:7">
      <c r="A53" s="36"/>
      <c r="B53" s="28"/>
      <c r="C53" s="28"/>
      <c r="D53" s="28"/>
      <c r="E53" s="26"/>
      <c r="F53" s="69"/>
      <c r="G53" s="84"/>
    </row>
    <row r="54" spans="1:7">
      <c r="A54" s="36"/>
      <c r="B54" s="28"/>
      <c r="C54" s="28"/>
      <c r="D54" s="28"/>
      <c r="E54" s="22" t="s">
        <v>110</v>
      </c>
      <c r="F54" s="69">
        <f>F52+F35</f>
        <v>49441714.890000001</v>
      </c>
      <c r="G54" s="84">
        <f>G52+G35</f>
        <v>47371584.530000001</v>
      </c>
    </row>
    <row r="55" spans="1:7" ht="15.75" thickBot="1">
      <c r="A55" s="37"/>
      <c r="B55" s="14"/>
      <c r="C55" s="14"/>
      <c r="D55" s="14"/>
      <c r="E55" s="14"/>
      <c r="F55" s="130"/>
      <c r="G55" s="1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opLeftCell="A49" workbookViewId="0">
      <selection activeCell="C55" sqref="C55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16384" width="11.42578125" style="40"/>
  </cols>
  <sheetData>
    <row r="1" spans="1:7" s="1" customFormat="1" ht="15">
      <c r="A1" s="147" t="s">
        <v>114</v>
      </c>
      <c r="B1" s="147"/>
      <c r="C1" s="147"/>
      <c r="D1" s="147"/>
      <c r="E1" s="12"/>
      <c r="G1" s="11"/>
    </row>
    <row r="2" spans="1:7">
      <c r="A2" s="145" t="s">
        <v>125</v>
      </c>
      <c r="B2" s="145"/>
      <c r="C2" s="145"/>
      <c r="D2" s="145"/>
    </row>
    <row r="3" spans="1:7">
      <c r="A3" s="145" t="s">
        <v>0</v>
      </c>
      <c r="B3" s="145"/>
      <c r="C3" s="145"/>
      <c r="D3" s="145"/>
    </row>
    <row r="4" spans="1:7">
      <c r="A4" s="145" t="s">
        <v>127</v>
      </c>
      <c r="B4" s="145"/>
      <c r="C4" s="145"/>
      <c r="D4" s="145"/>
    </row>
    <row r="5" spans="1:7" s="39" customFormat="1" thickBot="1">
      <c r="A5" s="146" t="s">
        <v>111</v>
      </c>
      <c r="B5" s="146"/>
      <c r="C5" s="146"/>
      <c r="D5" s="146"/>
    </row>
    <row r="6" spans="1:7">
      <c r="A6" s="55"/>
      <c r="B6" s="56"/>
      <c r="C6" s="57">
        <v>2015</v>
      </c>
      <c r="D6" s="58">
        <v>2014</v>
      </c>
    </row>
    <row r="7" spans="1:7">
      <c r="A7" s="42" t="s">
        <v>1</v>
      </c>
      <c r="B7" s="43"/>
      <c r="C7" s="124"/>
      <c r="D7" s="125"/>
    </row>
    <row r="8" spans="1:7">
      <c r="A8" s="44" t="s">
        <v>2</v>
      </c>
      <c r="B8" s="45"/>
      <c r="C8" s="126"/>
      <c r="D8" s="127"/>
    </row>
    <row r="9" spans="1:7">
      <c r="A9" s="41"/>
      <c r="B9" s="53" t="s">
        <v>3</v>
      </c>
      <c r="C9" s="124"/>
      <c r="D9" s="125"/>
    </row>
    <row r="10" spans="1:7">
      <c r="A10" s="41"/>
      <c r="B10" s="53" t="s">
        <v>4</v>
      </c>
      <c r="C10" s="124"/>
      <c r="D10" s="125"/>
    </row>
    <row r="11" spans="1:7">
      <c r="A11" s="41"/>
      <c r="B11" s="53" t="s">
        <v>5</v>
      </c>
      <c r="C11" s="126"/>
      <c r="D11" s="127"/>
    </row>
    <row r="12" spans="1:7">
      <c r="A12" s="41"/>
      <c r="B12" s="53" t="s">
        <v>6</v>
      </c>
      <c r="C12" s="126"/>
      <c r="D12" s="127"/>
    </row>
    <row r="13" spans="1:7" ht="18.75">
      <c r="A13" s="41"/>
      <c r="B13" s="53" t="s">
        <v>112</v>
      </c>
      <c r="C13" s="126"/>
      <c r="D13" s="127"/>
    </row>
    <row r="14" spans="1:7">
      <c r="A14" s="41"/>
      <c r="B14" s="53" t="s">
        <v>7</v>
      </c>
      <c r="C14" s="126"/>
      <c r="D14" s="127"/>
    </row>
    <row r="15" spans="1:7">
      <c r="A15" s="41"/>
      <c r="B15" s="53" t="s">
        <v>8</v>
      </c>
      <c r="C15" s="137">
        <v>26797426.469999999</v>
      </c>
      <c r="D15" s="137">
        <v>18972548.859999999</v>
      </c>
    </row>
    <row r="16" spans="1:7">
      <c r="A16" s="41"/>
      <c r="B16" s="53" t="s">
        <v>9</v>
      </c>
      <c r="C16" s="137"/>
      <c r="D16" s="137"/>
    </row>
    <row r="17" spans="1:4">
      <c r="A17" s="44" t="s">
        <v>10</v>
      </c>
      <c r="B17" s="45"/>
      <c r="C17" s="139"/>
      <c r="D17" s="139"/>
    </row>
    <row r="18" spans="1:4">
      <c r="A18" s="41"/>
      <c r="B18" s="53" t="s">
        <v>11</v>
      </c>
      <c r="C18" s="137">
        <v>2252093.2599999998</v>
      </c>
      <c r="D18" s="137">
        <v>1174004.76</v>
      </c>
    </row>
    <row r="19" spans="1:4">
      <c r="A19" s="41"/>
      <c r="B19" s="53" t="s">
        <v>12</v>
      </c>
      <c r="C19" s="137"/>
      <c r="D19" s="137"/>
    </row>
    <row r="20" spans="1:4">
      <c r="A20" s="44" t="s">
        <v>13</v>
      </c>
      <c r="B20" s="45"/>
      <c r="C20" s="139"/>
      <c r="D20" s="140"/>
    </row>
    <row r="21" spans="1:4">
      <c r="A21" s="41"/>
      <c r="B21" s="53" t="s">
        <v>14</v>
      </c>
      <c r="C21" s="139"/>
      <c r="D21" s="140"/>
    </row>
    <row r="22" spans="1:4">
      <c r="A22" s="41"/>
      <c r="B22" s="53" t="s">
        <v>15</v>
      </c>
      <c r="C22" s="139"/>
      <c r="D22" s="140"/>
    </row>
    <row r="23" spans="1:4">
      <c r="A23" s="41"/>
      <c r="B23" s="53" t="s">
        <v>16</v>
      </c>
      <c r="C23" s="139"/>
      <c r="D23" s="140"/>
    </row>
    <row r="24" spans="1:4">
      <c r="A24" s="41"/>
      <c r="B24" s="53" t="s">
        <v>17</v>
      </c>
      <c r="C24" s="139"/>
      <c r="D24" s="140"/>
    </row>
    <row r="25" spans="1:4">
      <c r="A25" s="41"/>
      <c r="B25" s="53" t="s">
        <v>18</v>
      </c>
      <c r="C25" s="139"/>
      <c r="D25" s="140"/>
    </row>
    <row r="26" spans="1:4">
      <c r="A26" s="41"/>
      <c r="B26" s="52"/>
      <c r="C26" s="139"/>
      <c r="D26" s="140"/>
    </row>
    <row r="27" spans="1:4">
      <c r="A27" s="46" t="s">
        <v>19</v>
      </c>
      <c r="B27" s="47"/>
      <c r="C27" s="137">
        <f>C15+C18+C19</f>
        <v>29049519.729999997</v>
      </c>
      <c r="D27" s="138">
        <f>D15+D18+D19</f>
        <v>20146553.620000001</v>
      </c>
    </row>
    <row r="28" spans="1:4">
      <c r="A28" s="41"/>
      <c r="B28" s="52"/>
      <c r="C28" s="139"/>
      <c r="D28" s="140"/>
    </row>
    <row r="29" spans="1:4">
      <c r="A29" s="42" t="s">
        <v>20</v>
      </c>
      <c r="B29" s="43"/>
      <c r="C29" s="139"/>
      <c r="D29" s="140"/>
    </row>
    <row r="30" spans="1:4">
      <c r="A30" s="44" t="s">
        <v>21</v>
      </c>
      <c r="B30" s="45"/>
      <c r="C30" s="139"/>
      <c r="D30" s="140"/>
    </row>
    <row r="31" spans="1:4">
      <c r="A31" s="41"/>
      <c r="B31" s="53" t="s">
        <v>22</v>
      </c>
      <c r="C31" s="139">
        <v>12320650.73</v>
      </c>
      <c r="D31" s="139">
        <v>9315122.4800000004</v>
      </c>
    </row>
    <row r="32" spans="1:4">
      <c r="A32" s="41"/>
      <c r="B32" s="53" t="s">
        <v>23</v>
      </c>
      <c r="C32" s="139">
        <v>2945336.98</v>
      </c>
      <c r="D32" s="139">
        <v>3047333.83</v>
      </c>
    </row>
    <row r="33" spans="1:4">
      <c r="A33" s="41"/>
      <c r="B33" s="53" t="s">
        <v>24</v>
      </c>
      <c r="C33" s="139">
        <v>10006744.439999999</v>
      </c>
      <c r="D33" s="139">
        <v>6687869.6900000004</v>
      </c>
    </row>
    <row r="34" spans="1:4">
      <c r="A34" s="44" t="s">
        <v>12</v>
      </c>
      <c r="B34" s="45"/>
      <c r="C34" s="139"/>
      <c r="D34" s="140"/>
    </row>
    <row r="35" spans="1:4">
      <c r="A35" s="41"/>
      <c r="B35" s="53" t="s">
        <v>25</v>
      </c>
      <c r="C35" s="139"/>
      <c r="D35" s="140"/>
    </row>
    <row r="36" spans="1:4">
      <c r="A36" s="41"/>
      <c r="B36" s="53" t="s">
        <v>26</v>
      </c>
      <c r="C36" s="139"/>
      <c r="D36" s="140"/>
    </row>
    <row r="37" spans="1:4">
      <c r="A37" s="41"/>
      <c r="B37" s="53" t="s">
        <v>27</v>
      </c>
      <c r="C37" s="139"/>
      <c r="D37" s="140"/>
    </row>
    <row r="38" spans="1:4">
      <c r="A38" s="41"/>
      <c r="B38" s="53" t="s">
        <v>28</v>
      </c>
      <c r="C38" s="139"/>
      <c r="D38" s="140"/>
    </row>
    <row r="39" spans="1:4">
      <c r="A39" s="41"/>
      <c r="B39" s="53" t="s">
        <v>29</v>
      </c>
      <c r="C39" s="139"/>
      <c r="D39" s="140"/>
    </row>
    <row r="40" spans="1:4">
      <c r="A40" s="41"/>
      <c r="B40" s="53" t="s">
        <v>30</v>
      </c>
      <c r="C40" s="139"/>
      <c r="D40" s="140"/>
    </row>
    <row r="41" spans="1:4">
      <c r="A41" s="41"/>
      <c r="B41" s="53" t="s">
        <v>31</v>
      </c>
      <c r="C41" s="139"/>
      <c r="D41" s="140"/>
    </row>
    <row r="42" spans="1:4">
      <c r="A42" s="41"/>
      <c r="B42" s="53" t="s">
        <v>32</v>
      </c>
      <c r="C42" s="139"/>
      <c r="D42" s="140"/>
    </row>
    <row r="43" spans="1:4">
      <c r="A43" s="41"/>
      <c r="B43" s="53" t="s">
        <v>33</v>
      </c>
      <c r="C43" s="139"/>
      <c r="D43" s="140"/>
    </row>
    <row r="44" spans="1:4">
      <c r="A44" s="44" t="s">
        <v>34</v>
      </c>
      <c r="B44" s="45"/>
      <c r="C44" s="139"/>
      <c r="D44" s="140"/>
    </row>
    <row r="45" spans="1:4">
      <c r="A45" s="41"/>
      <c r="B45" s="53" t="s">
        <v>35</v>
      </c>
      <c r="C45" s="139"/>
      <c r="D45" s="140"/>
    </row>
    <row r="46" spans="1:4">
      <c r="A46" s="41"/>
      <c r="B46" s="53" t="s">
        <v>36</v>
      </c>
      <c r="C46" s="139"/>
      <c r="D46" s="140"/>
    </row>
    <row r="47" spans="1:4">
      <c r="A47" s="41"/>
      <c r="B47" s="53" t="s">
        <v>37</v>
      </c>
      <c r="C47" s="139"/>
      <c r="D47" s="140"/>
    </row>
    <row r="48" spans="1:4">
      <c r="A48" s="44" t="s">
        <v>38</v>
      </c>
      <c r="B48" s="45"/>
      <c r="C48" s="139"/>
      <c r="D48" s="140"/>
    </row>
    <row r="49" spans="1:4">
      <c r="A49" s="41"/>
      <c r="B49" s="53" t="s">
        <v>39</v>
      </c>
      <c r="C49" s="139">
        <v>1223729.74</v>
      </c>
      <c r="D49" s="139">
        <v>805180.71</v>
      </c>
    </row>
    <row r="50" spans="1:4">
      <c r="A50" s="41"/>
      <c r="B50" s="53" t="s">
        <v>40</v>
      </c>
      <c r="C50" s="139"/>
      <c r="D50" s="139"/>
    </row>
    <row r="51" spans="1:4">
      <c r="A51" s="41"/>
      <c r="B51" s="53" t="s">
        <v>41</v>
      </c>
      <c r="C51" s="139"/>
      <c r="D51" s="139"/>
    </row>
    <row r="52" spans="1:4">
      <c r="A52" s="41"/>
      <c r="B52" s="53" t="s">
        <v>42</v>
      </c>
      <c r="C52" s="139"/>
      <c r="D52" s="139"/>
    </row>
    <row r="53" spans="1:4">
      <c r="A53" s="41"/>
      <c r="B53" s="53" t="s">
        <v>43</v>
      </c>
      <c r="C53" s="139"/>
      <c r="D53" s="139"/>
    </row>
    <row r="54" spans="1:4">
      <c r="A54" s="44" t="s">
        <v>44</v>
      </c>
      <c r="B54" s="45"/>
      <c r="C54" s="137">
        <v>2543115.17</v>
      </c>
      <c r="D54" s="137">
        <v>749525.23</v>
      </c>
    </row>
    <row r="55" spans="1:4">
      <c r="A55" s="41"/>
      <c r="B55" s="53" t="s">
        <v>45</v>
      </c>
      <c r="C55" s="137"/>
      <c r="D55" s="138"/>
    </row>
    <row r="56" spans="1:4">
      <c r="A56" s="41"/>
      <c r="B56" s="53" t="s">
        <v>46</v>
      </c>
      <c r="C56" s="137"/>
      <c r="D56" s="138"/>
    </row>
    <row r="57" spans="1:4">
      <c r="A57" s="41"/>
      <c r="B57" s="53" t="s">
        <v>47</v>
      </c>
      <c r="C57" s="137"/>
      <c r="D57" s="138"/>
    </row>
    <row r="58" spans="1:4">
      <c r="A58" s="41"/>
      <c r="B58" s="53" t="s">
        <v>48</v>
      </c>
      <c r="C58" s="137"/>
      <c r="D58" s="138"/>
    </row>
    <row r="59" spans="1:4">
      <c r="A59" s="41"/>
      <c r="B59" s="53" t="s">
        <v>49</v>
      </c>
      <c r="C59" s="137"/>
      <c r="D59" s="138"/>
    </row>
    <row r="60" spans="1:4">
      <c r="A60" s="41"/>
      <c r="B60" s="53" t="s">
        <v>50</v>
      </c>
      <c r="C60" s="139"/>
      <c r="D60" s="140"/>
    </row>
    <row r="61" spans="1:4">
      <c r="A61" s="44" t="s">
        <v>51</v>
      </c>
      <c r="B61" s="45"/>
      <c r="C61" s="137"/>
      <c r="D61" s="138"/>
    </row>
    <row r="62" spans="1:4">
      <c r="A62" s="41"/>
      <c r="B62" s="53" t="s">
        <v>52</v>
      </c>
      <c r="C62" s="139"/>
      <c r="D62" s="140"/>
    </row>
    <row r="63" spans="1:4">
      <c r="A63" s="41"/>
      <c r="B63" s="48"/>
      <c r="C63" s="139"/>
      <c r="D63" s="140"/>
    </row>
    <row r="64" spans="1:4">
      <c r="A64" s="44" t="s">
        <v>53</v>
      </c>
      <c r="B64" s="45"/>
      <c r="C64" s="137">
        <f>SUM(C31:C63)</f>
        <v>29039577.059999995</v>
      </c>
      <c r="D64" s="138">
        <f>SUM(D31:D63)</f>
        <v>20605031.940000001</v>
      </c>
    </row>
    <row r="65" spans="1:4">
      <c r="A65" s="41"/>
      <c r="B65" s="48"/>
      <c r="C65" s="139"/>
      <c r="D65" s="140"/>
    </row>
    <row r="66" spans="1:4">
      <c r="A66" s="44" t="s">
        <v>54</v>
      </c>
      <c r="B66" s="45"/>
      <c r="C66" s="139">
        <f>C27-C64</f>
        <v>9942.6700000017881</v>
      </c>
      <c r="D66" s="140">
        <f>D27-D64</f>
        <v>-458478.3200000003</v>
      </c>
    </row>
    <row r="67" spans="1:4" ht="16.5" thickBot="1">
      <c r="A67" s="49"/>
      <c r="B67" s="50"/>
      <c r="C67" s="141"/>
      <c r="D67" s="142"/>
    </row>
    <row r="69" spans="1:4" ht="18.75">
      <c r="B69" s="54" t="s">
        <v>113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3" width="15.7109375" style="1" customWidth="1"/>
    <col min="4" max="4" width="0.42578125" style="1" hidden="1" customWidth="1"/>
    <col min="5" max="5" width="50.7109375" style="1" customWidth="1"/>
    <col min="6" max="7" width="15.7109375" style="1" customWidth="1"/>
    <col min="8" max="16384" width="11.42578125" style="1"/>
  </cols>
  <sheetData>
    <row r="1" spans="1:7">
      <c r="A1" s="10"/>
      <c r="C1" s="103" t="s">
        <v>114</v>
      </c>
      <c r="D1" s="12"/>
      <c r="E1" s="12"/>
      <c r="G1" s="11" t="s">
        <v>122</v>
      </c>
    </row>
    <row r="2" spans="1:7">
      <c r="B2" s="10"/>
      <c r="C2" s="102" t="s">
        <v>118</v>
      </c>
      <c r="D2" s="10"/>
      <c r="E2" s="10"/>
      <c r="F2" s="10"/>
      <c r="G2" s="10"/>
    </row>
    <row r="3" spans="1:7">
      <c r="B3" s="9"/>
      <c r="C3" s="102" t="s">
        <v>55</v>
      </c>
      <c r="D3" s="9"/>
      <c r="E3" s="9"/>
      <c r="F3" s="9"/>
      <c r="G3" s="9"/>
    </row>
    <row r="4" spans="1:7">
      <c r="A4" s="9"/>
      <c r="C4" s="102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28"/>
      <c r="C7" s="128"/>
      <c r="D7" s="7"/>
      <c r="E7" s="19"/>
      <c r="F7" s="128"/>
      <c r="G7" s="83"/>
    </row>
    <row r="8" spans="1:7">
      <c r="A8" s="21" t="s">
        <v>58</v>
      </c>
      <c r="B8" s="61"/>
      <c r="C8" s="61"/>
      <c r="D8" s="7"/>
      <c r="E8" s="22" t="s">
        <v>59</v>
      </c>
      <c r="F8" s="61"/>
      <c r="G8" s="70"/>
    </row>
    <row r="9" spans="1:7" ht="16.5">
      <c r="A9" s="17" t="s">
        <v>60</v>
      </c>
      <c r="B9" s="62">
        <v>89818.21</v>
      </c>
      <c r="C9" s="62">
        <v>76750.66</v>
      </c>
      <c r="D9" s="8"/>
      <c r="E9" s="15" t="s">
        <v>61</v>
      </c>
      <c r="F9" s="62">
        <v>3703617.03</v>
      </c>
      <c r="G9" s="62">
        <v>2422842.86</v>
      </c>
    </row>
    <row r="10" spans="1:7" ht="16.5">
      <c r="A10" s="17" t="s">
        <v>62</v>
      </c>
      <c r="B10" s="62">
        <v>16677491.57</v>
      </c>
      <c r="C10" s="62">
        <v>14356724.43</v>
      </c>
      <c r="D10" s="8"/>
      <c r="E10" s="15" t="s">
        <v>63</v>
      </c>
      <c r="F10" s="62"/>
      <c r="G10" s="71"/>
    </row>
    <row r="11" spans="1:7" ht="16.5">
      <c r="A11" s="17" t="s">
        <v>64</v>
      </c>
      <c r="B11" s="62"/>
      <c r="C11" s="62"/>
      <c r="D11" s="8"/>
      <c r="E11" s="16" t="s">
        <v>65</v>
      </c>
      <c r="F11" s="62"/>
      <c r="G11" s="71"/>
    </row>
    <row r="12" spans="1:7" ht="16.5">
      <c r="A12" s="17" t="s">
        <v>66</v>
      </c>
      <c r="B12" s="62"/>
      <c r="C12" s="62"/>
      <c r="D12" s="8"/>
      <c r="E12" s="15" t="s">
        <v>67</v>
      </c>
      <c r="F12" s="62"/>
      <c r="G12" s="71"/>
    </row>
    <row r="13" spans="1:7" ht="16.5">
      <c r="A13" s="17" t="s">
        <v>68</v>
      </c>
      <c r="B13" s="62"/>
      <c r="C13" s="62"/>
      <c r="D13" s="8"/>
      <c r="E13" s="15" t="s">
        <v>69</v>
      </c>
      <c r="F13" s="62"/>
      <c r="G13" s="71"/>
    </row>
    <row r="14" spans="1:7" ht="33">
      <c r="A14" s="3" t="s">
        <v>70</v>
      </c>
      <c r="B14" s="63">
        <v>-12429338.4</v>
      </c>
      <c r="C14" s="63">
        <v>-11954803.789999999</v>
      </c>
      <c r="D14" s="8"/>
      <c r="E14" s="4" t="s">
        <v>71</v>
      </c>
      <c r="F14" s="129"/>
      <c r="G14" s="72"/>
    </row>
    <row r="15" spans="1:7" ht="16.5">
      <c r="A15" s="17" t="s">
        <v>72</v>
      </c>
      <c r="B15" s="62">
        <f>SUM(B9:B14)</f>
        <v>4337971.3800000008</v>
      </c>
      <c r="C15" s="62">
        <f>SUM(C9:C14)</f>
        <v>2478671.3000000007</v>
      </c>
      <c r="D15" s="8"/>
      <c r="E15" s="15" t="s">
        <v>73</v>
      </c>
      <c r="F15" s="62"/>
      <c r="G15" s="71"/>
    </row>
    <row r="16" spans="1:7" ht="16.5">
      <c r="A16" s="5"/>
      <c r="B16" s="64"/>
      <c r="C16" s="64"/>
      <c r="D16" s="7"/>
      <c r="E16" s="15" t="s">
        <v>74</v>
      </c>
      <c r="F16" s="62"/>
      <c r="G16" s="71"/>
    </row>
    <row r="17" spans="1:7">
      <c r="A17" s="5"/>
      <c r="B17" s="64"/>
      <c r="C17" s="64"/>
      <c r="D17" s="7"/>
      <c r="E17" s="7"/>
      <c r="F17" s="64"/>
      <c r="G17" s="73"/>
    </row>
    <row r="18" spans="1:7">
      <c r="A18" s="23" t="s">
        <v>116</v>
      </c>
      <c r="B18" s="65">
        <f>+B15</f>
        <v>4337971.3800000008</v>
      </c>
      <c r="C18" s="65">
        <f>+C15</f>
        <v>2478671.3000000007</v>
      </c>
      <c r="D18" s="7"/>
      <c r="E18" s="114" t="s">
        <v>115</v>
      </c>
      <c r="F18" s="65">
        <f>SUM(F9:F17)</f>
        <v>3703617.03</v>
      </c>
      <c r="G18" s="74">
        <f>SUM(G9:G17)</f>
        <v>2422842.86</v>
      </c>
    </row>
    <row r="19" spans="1:7">
      <c r="A19" s="5"/>
      <c r="B19" s="65"/>
      <c r="C19" s="65"/>
      <c r="D19" s="7"/>
      <c r="E19" s="13"/>
      <c r="F19" s="65"/>
      <c r="G19" s="74"/>
    </row>
    <row r="20" spans="1:7">
      <c r="A20" s="21" t="s">
        <v>75</v>
      </c>
      <c r="B20" s="61"/>
      <c r="C20" s="61"/>
      <c r="D20" s="7"/>
      <c r="E20" s="22" t="s">
        <v>76</v>
      </c>
      <c r="F20" s="61"/>
      <c r="G20" s="70"/>
    </row>
    <row r="21" spans="1:7" ht="16.5">
      <c r="A21" s="17" t="s">
        <v>77</v>
      </c>
      <c r="B21" s="62"/>
      <c r="C21" s="62"/>
      <c r="D21" s="8"/>
      <c r="E21" s="15" t="s">
        <v>78</v>
      </c>
      <c r="F21" s="62"/>
      <c r="G21" s="71"/>
    </row>
    <row r="22" spans="1:7" ht="16.5">
      <c r="A22" s="3" t="s">
        <v>79</v>
      </c>
      <c r="B22" s="63"/>
      <c r="C22" s="63"/>
      <c r="D22" s="8"/>
      <c r="E22" s="16" t="s">
        <v>80</v>
      </c>
      <c r="F22" s="62"/>
      <c r="G22" s="71"/>
    </row>
    <row r="23" spans="1:7" ht="16.5">
      <c r="A23" s="17"/>
      <c r="B23" s="62"/>
      <c r="C23" s="62"/>
      <c r="D23" s="8"/>
      <c r="E23" s="15" t="s">
        <v>81</v>
      </c>
      <c r="F23" s="62"/>
      <c r="G23" s="71"/>
    </row>
    <row r="24" spans="1:7" ht="16.5" customHeight="1">
      <c r="A24" s="3" t="s">
        <v>82</v>
      </c>
      <c r="B24" s="63"/>
      <c r="C24" s="66"/>
      <c r="D24" s="8"/>
      <c r="E24" s="15" t="s">
        <v>83</v>
      </c>
      <c r="F24" s="62"/>
      <c r="G24" s="71"/>
    </row>
    <row r="25" spans="1:7" ht="33">
      <c r="A25" s="17"/>
      <c r="B25" s="62"/>
      <c r="C25" s="62"/>
      <c r="D25" s="8"/>
      <c r="E25" s="4" t="s">
        <v>84</v>
      </c>
      <c r="F25" s="63"/>
      <c r="G25" s="75"/>
    </row>
    <row r="26" spans="1:7" ht="16.5">
      <c r="A26" s="17" t="s">
        <v>85</v>
      </c>
      <c r="B26" s="62">
        <v>65167.59</v>
      </c>
      <c r="C26" s="62">
        <v>65167.59</v>
      </c>
      <c r="D26" s="8"/>
      <c r="E26" s="24"/>
      <c r="F26" s="76"/>
      <c r="G26" s="77"/>
    </row>
    <row r="27" spans="1:7" ht="16.5">
      <c r="A27" s="17" t="s">
        <v>86</v>
      </c>
      <c r="B27" s="62"/>
      <c r="C27" s="62"/>
      <c r="D27" s="8"/>
      <c r="E27" s="15" t="s">
        <v>87</v>
      </c>
      <c r="F27" s="62">
        <f>SUM(F21:F25)</f>
        <v>0</v>
      </c>
      <c r="G27" s="71">
        <f>SUM(G21:G25)</f>
        <v>0</v>
      </c>
    </row>
    <row r="28" spans="1:7" ht="16.5">
      <c r="A28" s="3" t="s">
        <v>88</v>
      </c>
      <c r="B28" s="63">
        <v>-64258.89</v>
      </c>
      <c r="C28" s="63">
        <v>-63221.5</v>
      </c>
      <c r="D28" s="8"/>
      <c r="E28" s="24"/>
      <c r="F28" s="76"/>
      <c r="G28" s="77"/>
    </row>
    <row r="29" spans="1:7" ht="16.5">
      <c r="A29" s="17" t="s">
        <v>89</v>
      </c>
      <c r="B29" s="62">
        <v>48498</v>
      </c>
      <c r="C29" s="62">
        <v>48498</v>
      </c>
      <c r="D29" s="7"/>
      <c r="E29" s="28"/>
      <c r="F29" s="65"/>
      <c r="G29" s="74"/>
    </row>
    <row r="30" spans="1:7" ht="16.5">
      <c r="A30" s="3" t="s">
        <v>91</v>
      </c>
      <c r="B30" s="63"/>
      <c r="C30" s="63"/>
      <c r="D30" s="7"/>
      <c r="E30" s="28"/>
      <c r="F30" s="61"/>
      <c r="G30" s="70"/>
    </row>
    <row r="31" spans="1:7" ht="16.5">
      <c r="A31" s="17" t="s">
        <v>93</v>
      </c>
      <c r="B31" s="62"/>
      <c r="C31" s="62"/>
      <c r="D31" s="7"/>
      <c r="E31" s="28"/>
      <c r="F31" s="78"/>
      <c r="G31" s="79"/>
    </row>
    <row r="32" spans="1:7">
      <c r="A32" s="23"/>
      <c r="B32" s="65"/>
      <c r="C32" s="65"/>
      <c r="D32" s="7"/>
      <c r="E32" s="28"/>
      <c r="F32" s="61"/>
      <c r="G32" s="70"/>
    </row>
    <row r="33" spans="1:7" ht="16.5">
      <c r="A33" s="23" t="s">
        <v>96</v>
      </c>
      <c r="B33" s="67">
        <f>+B26+B29+B28</f>
        <v>49406.7</v>
      </c>
      <c r="C33" s="67">
        <f>+C26+C29+C28</f>
        <v>50444.09</v>
      </c>
      <c r="D33" s="7"/>
      <c r="E33" s="13" t="s">
        <v>90</v>
      </c>
      <c r="F33" s="62">
        <f>+F27</f>
        <v>0</v>
      </c>
      <c r="G33" s="71">
        <f>+G27</f>
        <v>0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+B18+B33</f>
        <v>4387378.080000001</v>
      </c>
      <c r="C35" s="68">
        <f>+C18+C33</f>
        <v>2529115.3900000006</v>
      </c>
      <c r="D35" s="7"/>
      <c r="E35" s="22" t="s">
        <v>92</v>
      </c>
      <c r="F35" s="62">
        <f>+F33+F18</f>
        <v>3703617.03</v>
      </c>
      <c r="G35" s="71">
        <f>+G33+G18</f>
        <v>2422842.86</v>
      </c>
    </row>
    <row r="36" spans="1:7">
      <c r="A36" s="5"/>
      <c r="B36" s="64"/>
      <c r="C36" s="64"/>
      <c r="D36" s="7"/>
      <c r="E36" s="28"/>
      <c r="F36" s="61"/>
      <c r="G36" s="70"/>
    </row>
    <row r="37" spans="1:7" ht="16.5">
      <c r="A37" s="5"/>
      <c r="B37" s="64"/>
      <c r="C37" s="64"/>
      <c r="D37" s="7"/>
      <c r="E37" s="25" t="s">
        <v>94</v>
      </c>
      <c r="F37" s="62"/>
      <c r="G37" s="71"/>
    </row>
    <row r="38" spans="1:7" ht="16.5">
      <c r="A38" s="5"/>
      <c r="B38" s="64"/>
      <c r="C38" s="64"/>
      <c r="D38" s="7"/>
      <c r="E38" s="22" t="s">
        <v>95</v>
      </c>
      <c r="F38" s="62"/>
      <c r="G38" s="71"/>
    </row>
    <row r="39" spans="1:7" ht="16.5">
      <c r="A39" s="5"/>
      <c r="B39" s="64"/>
      <c r="C39" s="64"/>
      <c r="D39" s="7"/>
      <c r="E39" s="15" t="s">
        <v>36</v>
      </c>
      <c r="F39" s="62">
        <v>633160.11</v>
      </c>
      <c r="G39" s="62">
        <v>633160.11</v>
      </c>
    </row>
    <row r="40" spans="1:7" ht="16.5">
      <c r="A40" s="5"/>
      <c r="B40" s="64"/>
      <c r="C40" s="64"/>
      <c r="D40" s="7"/>
      <c r="E40" s="15" t="s">
        <v>97</v>
      </c>
      <c r="F40" s="62"/>
      <c r="G40" s="62"/>
    </row>
    <row r="41" spans="1:7" ht="16.5">
      <c r="A41" s="5"/>
      <c r="B41" s="64"/>
      <c r="C41" s="64"/>
      <c r="D41" s="7"/>
      <c r="E41" s="15" t="s">
        <v>99</v>
      </c>
      <c r="F41" s="62"/>
      <c r="G41" s="62"/>
    </row>
    <row r="42" spans="1:7" ht="16.5">
      <c r="A42" s="23"/>
      <c r="B42" s="65"/>
      <c r="C42" s="65"/>
      <c r="D42" s="7"/>
      <c r="E42" s="22" t="s">
        <v>100</v>
      </c>
      <c r="F42" s="80"/>
      <c r="G42" s="80"/>
    </row>
    <row r="43" spans="1:7" ht="16.5">
      <c r="A43" s="23"/>
      <c r="B43" s="65"/>
      <c r="C43" s="65"/>
      <c r="D43" s="7"/>
      <c r="E43" s="15" t="s">
        <v>101</v>
      </c>
      <c r="F43" s="62">
        <v>1489594.56</v>
      </c>
      <c r="G43" s="62">
        <v>-177833.91</v>
      </c>
    </row>
    <row r="44" spans="1:7" ht="16.5">
      <c r="A44" s="23"/>
      <c r="B44" s="65"/>
      <c r="C44" s="65"/>
      <c r="D44" s="7"/>
      <c r="E44" s="15" t="s">
        <v>102</v>
      </c>
      <c r="F44" s="62">
        <v>-1438993.62</v>
      </c>
      <c r="G44" s="62">
        <v>-349053.67</v>
      </c>
    </row>
    <row r="45" spans="1:7" ht="16.5">
      <c r="A45" s="5"/>
      <c r="B45" s="64"/>
      <c r="C45" s="64"/>
      <c r="D45" s="7"/>
      <c r="E45" s="15" t="s">
        <v>103</v>
      </c>
      <c r="F45" s="64"/>
      <c r="G45" s="73"/>
    </row>
    <row r="46" spans="1:7" ht="16.5">
      <c r="A46" s="5"/>
      <c r="B46" s="64"/>
      <c r="C46" s="64"/>
      <c r="D46" s="7"/>
      <c r="E46" s="15" t="s">
        <v>104</v>
      </c>
      <c r="F46" s="67"/>
      <c r="G46" s="82"/>
    </row>
    <row r="47" spans="1:7" ht="16.5">
      <c r="A47" s="5"/>
      <c r="B47" s="64"/>
      <c r="C47" s="64"/>
      <c r="D47" s="7"/>
      <c r="E47" s="15" t="s">
        <v>105</v>
      </c>
      <c r="F47" s="67"/>
      <c r="G47" s="82"/>
    </row>
    <row r="48" spans="1:7" ht="33">
      <c r="A48" s="5"/>
      <c r="B48" s="64"/>
      <c r="C48" s="64"/>
      <c r="D48" s="7"/>
      <c r="E48" s="2" t="s">
        <v>106</v>
      </c>
      <c r="F48" s="61"/>
      <c r="G48" s="70"/>
    </row>
    <row r="49" spans="1:7" ht="16.5">
      <c r="A49" s="35"/>
      <c r="B49" s="64"/>
      <c r="C49" s="64"/>
      <c r="D49" s="6"/>
      <c r="E49" s="15" t="s">
        <v>107</v>
      </c>
      <c r="F49" s="128"/>
      <c r="G49" s="83"/>
    </row>
    <row r="50" spans="1:7" ht="16.5">
      <c r="A50" s="36"/>
      <c r="B50" s="69"/>
      <c r="C50" s="69"/>
      <c r="D50" s="28"/>
      <c r="E50" s="15" t="s">
        <v>108</v>
      </c>
      <c r="F50" s="69"/>
      <c r="G50" s="84"/>
    </row>
    <row r="51" spans="1:7">
      <c r="A51" s="36"/>
      <c r="B51" s="69"/>
      <c r="C51" s="69"/>
      <c r="D51" s="28"/>
      <c r="E51" s="6"/>
      <c r="F51" s="69"/>
      <c r="G51" s="84"/>
    </row>
    <row r="52" spans="1:7">
      <c r="A52" s="36"/>
      <c r="B52" s="69"/>
      <c r="C52" s="69"/>
      <c r="D52" s="28"/>
      <c r="E52" s="26" t="s">
        <v>109</v>
      </c>
      <c r="F52" s="69">
        <f>SUM(F39:F50)</f>
        <v>683761.04999999981</v>
      </c>
      <c r="G52" s="84">
        <f>SUM(G39:G50)</f>
        <v>106272.52999999997</v>
      </c>
    </row>
    <row r="53" spans="1:7">
      <c r="A53" s="36"/>
      <c r="B53" s="69"/>
      <c r="C53" s="69"/>
      <c r="D53" s="28"/>
      <c r="E53" s="26"/>
      <c r="F53" s="69"/>
      <c r="G53" s="84"/>
    </row>
    <row r="54" spans="1:7">
      <c r="A54" s="36"/>
      <c r="B54" s="69"/>
      <c r="C54" s="69"/>
      <c r="D54" s="28"/>
      <c r="E54" s="22" t="s">
        <v>110</v>
      </c>
      <c r="F54" s="85">
        <f>+F52+F35</f>
        <v>4387378.08</v>
      </c>
      <c r="G54" s="86">
        <f>+G52+G35</f>
        <v>2529115.3899999997</v>
      </c>
    </row>
    <row r="55" spans="1:7" ht="15.75" thickBot="1">
      <c r="A55" s="37"/>
      <c r="B55" s="130"/>
      <c r="C55" s="130"/>
      <c r="D55" s="14"/>
      <c r="E55" s="14"/>
      <c r="F55" s="130"/>
      <c r="G55" s="1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opLeftCell="A49" workbookViewId="0">
      <selection activeCell="C58" sqref="C58"/>
    </sheetView>
  </sheetViews>
  <sheetFormatPr baseColWidth="10" defaultRowHeight="15.75"/>
  <cols>
    <col min="1" max="1" width="1.5703125" style="39" customWidth="1"/>
    <col min="2" max="2" width="101.7109375" style="39" bestFit="1" customWidth="1"/>
    <col min="3" max="3" width="18.42578125" style="39" customWidth="1"/>
    <col min="4" max="4" width="18" style="39" customWidth="1"/>
    <col min="5" max="16384" width="11.42578125" style="40"/>
  </cols>
  <sheetData>
    <row r="1" spans="1:7" s="1" customFormat="1" ht="15">
      <c r="A1" s="147" t="s">
        <v>114</v>
      </c>
      <c r="B1" s="147"/>
      <c r="C1" s="147"/>
      <c r="D1" s="147"/>
      <c r="E1" s="12"/>
      <c r="G1" s="11"/>
    </row>
    <row r="2" spans="1:7">
      <c r="A2" s="145" t="s">
        <v>118</v>
      </c>
      <c r="B2" s="145"/>
      <c r="C2" s="145"/>
      <c r="D2" s="145"/>
    </row>
    <row r="3" spans="1:7">
      <c r="A3" s="145" t="s">
        <v>0</v>
      </c>
      <c r="B3" s="145"/>
      <c r="C3" s="145"/>
      <c r="D3" s="145"/>
    </row>
    <row r="4" spans="1:7">
      <c r="A4" s="145" t="s">
        <v>127</v>
      </c>
      <c r="B4" s="145"/>
      <c r="C4" s="145"/>
      <c r="D4" s="145"/>
    </row>
    <row r="5" spans="1:7" s="39" customFormat="1" thickBot="1">
      <c r="A5" s="146" t="s">
        <v>111</v>
      </c>
      <c r="B5" s="146"/>
      <c r="C5" s="146"/>
      <c r="D5" s="146"/>
    </row>
    <row r="6" spans="1:7">
      <c r="A6" s="55"/>
      <c r="B6" s="56"/>
      <c r="C6" s="57">
        <v>2015</v>
      </c>
      <c r="D6" s="58">
        <v>2014</v>
      </c>
    </row>
    <row r="7" spans="1:7">
      <c r="A7" s="42" t="s">
        <v>1</v>
      </c>
      <c r="B7" s="43"/>
      <c r="C7" s="94"/>
      <c r="D7" s="95"/>
    </row>
    <row r="8" spans="1:7">
      <c r="A8" s="44" t="s">
        <v>2</v>
      </c>
      <c r="B8" s="45"/>
      <c r="C8" s="96"/>
      <c r="D8" s="97"/>
    </row>
    <row r="9" spans="1:7">
      <c r="A9" s="41"/>
      <c r="B9" s="53" t="s">
        <v>3</v>
      </c>
      <c r="C9" s="94"/>
      <c r="D9" s="95"/>
    </row>
    <row r="10" spans="1:7">
      <c r="A10" s="41"/>
      <c r="B10" s="53" t="s">
        <v>4</v>
      </c>
      <c r="C10" s="94"/>
      <c r="D10" s="95"/>
    </row>
    <row r="11" spans="1:7">
      <c r="A11" s="41"/>
      <c r="B11" s="53" t="s">
        <v>5</v>
      </c>
      <c r="C11" s="96"/>
      <c r="D11" s="97"/>
    </row>
    <row r="12" spans="1:7">
      <c r="A12" s="41"/>
      <c r="B12" s="53" t="s">
        <v>6</v>
      </c>
      <c r="C12" s="96"/>
      <c r="D12" s="97"/>
    </row>
    <row r="13" spans="1:7" ht="18.75">
      <c r="A13" s="41"/>
      <c r="B13" s="53" t="s">
        <v>112</v>
      </c>
      <c r="C13" s="96"/>
      <c r="D13" s="97"/>
    </row>
    <row r="14" spans="1:7">
      <c r="A14" s="41"/>
      <c r="B14" s="53" t="s">
        <v>7</v>
      </c>
      <c r="C14" s="96"/>
      <c r="D14" s="97"/>
    </row>
    <row r="15" spans="1:7">
      <c r="A15" s="41"/>
      <c r="B15" s="53" t="s">
        <v>8</v>
      </c>
      <c r="C15" s="96">
        <v>2882419.87</v>
      </c>
      <c r="D15" s="96">
        <v>2157456</v>
      </c>
    </row>
    <row r="16" spans="1:7">
      <c r="A16" s="41"/>
      <c r="B16" s="53" t="s">
        <v>9</v>
      </c>
      <c r="C16" s="96"/>
      <c r="D16" s="96"/>
    </row>
    <row r="17" spans="1:4">
      <c r="A17" s="44" t="s">
        <v>10</v>
      </c>
      <c r="B17" s="45"/>
      <c r="C17" s="94"/>
      <c r="D17" s="94"/>
    </row>
    <row r="18" spans="1:4">
      <c r="A18" s="41"/>
      <c r="B18" s="53" t="s">
        <v>11</v>
      </c>
      <c r="C18" s="96">
        <v>1881552.4</v>
      </c>
      <c r="D18" s="96">
        <v>556460.6</v>
      </c>
    </row>
    <row r="19" spans="1:4">
      <c r="A19" s="41"/>
      <c r="B19" s="53" t="s">
        <v>12</v>
      </c>
      <c r="C19" s="94"/>
      <c r="D19" s="94"/>
    </row>
    <row r="20" spans="1:4">
      <c r="A20" s="44" t="s">
        <v>13</v>
      </c>
      <c r="B20" s="45"/>
      <c r="C20" s="94"/>
      <c r="D20" s="95"/>
    </row>
    <row r="21" spans="1:4">
      <c r="A21" s="41"/>
      <c r="B21" s="53" t="s">
        <v>14</v>
      </c>
      <c r="C21" s="94"/>
      <c r="D21" s="95"/>
    </row>
    <row r="22" spans="1:4">
      <c r="A22" s="41"/>
      <c r="B22" s="53" t="s">
        <v>15</v>
      </c>
      <c r="C22" s="94"/>
      <c r="D22" s="95"/>
    </row>
    <row r="23" spans="1:4">
      <c r="A23" s="41"/>
      <c r="B23" s="53" t="s">
        <v>16</v>
      </c>
      <c r="C23" s="94"/>
      <c r="D23" s="95"/>
    </row>
    <row r="24" spans="1:4">
      <c r="A24" s="41"/>
      <c r="B24" s="53" t="s">
        <v>17</v>
      </c>
      <c r="C24" s="94"/>
      <c r="D24" s="95"/>
    </row>
    <row r="25" spans="1:4">
      <c r="A25" s="41"/>
      <c r="B25" s="53" t="s">
        <v>18</v>
      </c>
      <c r="C25" s="94"/>
      <c r="D25" s="95"/>
    </row>
    <row r="26" spans="1:4">
      <c r="A26" s="41"/>
      <c r="B26" s="52"/>
      <c r="C26" s="94"/>
      <c r="D26" s="95"/>
    </row>
    <row r="27" spans="1:4">
      <c r="A27" s="46" t="s">
        <v>19</v>
      </c>
      <c r="B27" s="47"/>
      <c r="C27" s="96">
        <f>+C15+C18+C19</f>
        <v>4763972.2699999996</v>
      </c>
      <c r="D27" s="97">
        <f>+D15+D18+D19</f>
        <v>2713916.6</v>
      </c>
    </row>
    <row r="28" spans="1:4">
      <c r="A28" s="41"/>
      <c r="B28" s="52"/>
      <c r="C28" s="94"/>
      <c r="D28" s="95"/>
    </row>
    <row r="29" spans="1:4">
      <c r="A29" s="42" t="s">
        <v>20</v>
      </c>
      <c r="B29" s="43"/>
      <c r="C29" s="94"/>
      <c r="D29" s="95"/>
    </row>
    <row r="30" spans="1:4">
      <c r="A30" s="44" t="s">
        <v>21</v>
      </c>
      <c r="B30" s="45"/>
      <c r="C30" s="94"/>
      <c r="D30" s="95"/>
    </row>
    <row r="31" spans="1:4">
      <c r="A31" s="41"/>
      <c r="B31" s="53" t="s">
        <v>22</v>
      </c>
      <c r="C31" s="94">
        <v>1740265.51</v>
      </c>
      <c r="D31" s="94">
        <v>1324348.93</v>
      </c>
    </row>
    <row r="32" spans="1:4">
      <c r="A32" s="41"/>
      <c r="B32" s="53" t="s">
        <v>23</v>
      </c>
      <c r="C32" s="94">
        <v>133258.16</v>
      </c>
      <c r="D32" s="94">
        <v>234494.46</v>
      </c>
    </row>
    <row r="33" spans="1:4">
      <c r="A33" s="41"/>
      <c r="B33" s="53" t="s">
        <v>24</v>
      </c>
      <c r="C33" s="94">
        <v>925282.04</v>
      </c>
      <c r="D33" s="94">
        <v>718138.43</v>
      </c>
    </row>
    <row r="34" spans="1:4">
      <c r="A34" s="44" t="s">
        <v>12</v>
      </c>
      <c r="B34" s="45"/>
      <c r="C34" s="94"/>
      <c r="D34" s="94"/>
    </row>
    <row r="35" spans="1:4">
      <c r="A35" s="41"/>
      <c r="B35" s="53" t="s">
        <v>25</v>
      </c>
      <c r="C35" s="94"/>
      <c r="D35" s="94"/>
    </row>
    <row r="36" spans="1:4">
      <c r="A36" s="41"/>
      <c r="B36" s="53" t="s">
        <v>26</v>
      </c>
      <c r="C36" s="94"/>
      <c r="D36" s="95"/>
    </row>
    <row r="37" spans="1:4">
      <c r="A37" s="41"/>
      <c r="B37" s="53" t="s">
        <v>27</v>
      </c>
      <c r="C37" s="94"/>
      <c r="D37" s="95"/>
    </row>
    <row r="38" spans="1:4">
      <c r="A38" s="41"/>
      <c r="B38" s="53" t="s">
        <v>28</v>
      </c>
      <c r="C38" s="94"/>
      <c r="D38" s="95"/>
    </row>
    <row r="39" spans="1:4">
      <c r="A39" s="41"/>
      <c r="B39" s="53" t="s">
        <v>29</v>
      </c>
      <c r="C39" s="94"/>
      <c r="D39" s="95"/>
    </row>
    <row r="40" spans="1:4">
      <c r="A40" s="41"/>
      <c r="B40" s="53" t="s">
        <v>30</v>
      </c>
      <c r="C40" s="94"/>
      <c r="D40" s="95"/>
    </row>
    <row r="41" spans="1:4">
      <c r="A41" s="41"/>
      <c r="B41" s="53" t="s">
        <v>31</v>
      </c>
      <c r="C41" s="94"/>
      <c r="D41" s="95"/>
    </row>
    <row r="42" spans="1:4">
      <c r="A42" s="41"/>
      <c r="B42" s="53" t="s">
        <v>32</v>
      </c>
      <c r="C42" s="94"/>
      <c r="D42" s="95"/>
    </row>
    <row r="43" spans="1:4">
      <c r="A43" s="41"/>
      <c r="B43" s="53" t="s">
        <v>33</v>
      </c>
      <c r="C43" s="94"/>
      <c r="D43" s="95"/>
    </row>
    <row r="44" spans="1:4">
      <c r="A44" s="44" t="s">
        <v>34</v>
      </c>
      <c r="B44" s="45"/>
      <c r="C44" s="94"/>
      <c r="D44" s="95"/>
    </row>
    <row r="45" spans="1:4">
      <c r="A45" s="41"/>
      <c r="B45" s="53" t="s">
        <v>35</v>
      </c>
      <c r="C45" s="94"/>
      <c r="D45" s="95"/>
    </row>
    <row r="46" spans="1:4">
      <c r="A46" s="41"/>
      <c r="B46" s="53" t="s">
        <v>36</v>
      </c>
      <c r="C46" s="94"/>
      <c r="D46" s="95"/>
    </row>
    <row r="47" spans="1:4">
      <c r="A47" s="41"/>
      <c r="B47" s="53" t="s">
        <v>37</v>
      </c>
      <c r="C47" s="94"/>
      <c r="D47" s="95"/>
    </row>
    <row r="48" spans="1:4">
      <c r="A48" s="44" t="s">
        <v>38</v>
      </c>
      <c r="B48" s="45"/>
      <c r="C48" s="94"/>
      <c r="D48" s="95"/>
    </row>
    <row r="49" spans="1:4">
      <c r="A49" s="41"/>
      <c r="B49" s="53" t="s">
        <v>39</v>
      </c>
      <c r="C49" s="94"/>
      <c r="D49" s="95"/>
    </row>
    <row r="50" spans="1:4">
      <c r="A50" s="41"/>
      <c r="B50" s="53" t="s">
        <v>40</v>
      </c>
      <c r="C50" s="94"/>
      <c r="D50" s="95"/>
    </row>
    <row r="51" spans="1:4">
      <c r="A51" s="41"/>
      <c r="B51" s="53" t="s">
        <v>41</v>
      </c>
      <c r="C51" s="94"/>
      <c r="D51" s="95"/>
    </row>
    <row r="52" spans="1:4">
      <c r="A52" s="41"/>
      <c r="B52" s="53" t="s">
        <v>42</v>
      </c>
      <c r="C52" s="94"/>
      <c r="D52" s="95"/>
    </row>
    <row r="53" spans="1:4">
      <c r="A53" s="41"/>
      <c r="B53" s="53" t="s">
        <v>43</v>
      </c>
      <c r="C53" s="94"/>
      <c r="D53" s="95"/>
    </row>
    <row r="54" spans="1:4">
      <c r="A54" s="44" t="s">
        <v>44</v>
      </c>
      <c r="B54" s="45"/>
      <c r="C54" s="96"/>
      <c r="D54" s="96">
        <v>854853.68</v>
      </c>
    </row>
    <row r="55" spans="1:4">
      <c r="A55" s="41"/>
      <c r="B55" s="53" t="s">
        <v>45</v>
      </c>
      <c r="C55" s="96">
        <v>1037.3900000000001</v>
      </c>
      <c r="D55" s="97"/>
    </row>
    <row r="56" spans="1:4">
      <c r="A56" s="41"/>
      <c r="B56" s="53" t="s">
        <v>46</v>
      </c>
      <c r="C56" s="96"/>
      <c r="D56" s="97"/>
    </row>
    <row r="57" spans="1:4">
      <c r="A57" s="41"/>
      <c r="B57" s="53" t="s">
        <v>47</v>
      </c>
      <c r="C57" s="96"/>
      <c r="D57" s="97"/>
    </row>
    <row r="58" spans="1:4">
      <c r="A58" s="41"/>
      <c r="B58" s="53" t="s">
        <v>48</v>
      </c>
      <c r="C58" s="96">
        <v>474534.61</v>
      </c>
      <c r="D58" s="97"/>
    </row>
    <row r="59" spans="1:4">
      <c r="A59" s="41"/>
      <c r="B59" s="53" t="s">
        <v>49</v>
      </c>
      <c r="C59" s="96"/>
      <c r="D59" s="97"/>
    </row>
    <row r="60" spans="1:4">
      <c r="A60" s="41"/>
      <c r="B60" s="53" t="s">
        <v>50</v>
      </c>
      <c r="C60" s="94"/>
      <c r="D60" s="95"/>
    </row>
    <row r="61" spans="1:4">
      <c r="A61" s="44" t="s">
        <v>51</v>
      </c>
      <c r="B61" s="45"/>
      <c r="C61" s="96"/>
      <c r="D61" s="97"/>
    </row>
    <row r="62" spans="1:4">
      <c r="A62" s="41"/>
      <c r="B62" s="53" t="s">
        <v>52</v>
      </c>
      <c r="C62" s="94"/>
      <c r="D62" s="95"/>
    </row>
    <row r="63" spans="1:4">
      <c r="A63" s="41"/>
      <c r="B63" s="48"/>
      <c r="C63" s="94"/>
      <c r="D63" s="95"/>
    </row>
    <row r="64" spans="1:4">
      <c r="A64" s="44" t="s">
        <v>53</v>
      </c>
      <c r="B64" s="45"/>
      <c r="C64" s="96">
        <f>SUM(C31:C62)</f>
        <v>3274377.71</v>
      </c>
      <c r="D64" s="97">
        <f>SUM(D31:D62)</f>
        <v>3131835.5</v>
      </c>
    </row>
    <row r="65" spans="1:4">
      <c r="A65" s="41"/>
      <c r="B65" s="48"/>
      <c r="C65" s="94"/>
      <c r="D65" s="95"/>
    </row>
    <row r="66" spans="1:4">
      <c r="A66" s="44" t="s">
        <v>54</v>
      </c>
      <c r="B66" s="45"/>
      <c r="C66" s="94">
        <f>+C27-C64</f>
        <v>1489594.5599999996</v>
      </c>
      <c r="D66" s="95">
        <f>+D27-D64</f>
        <v>-417918.89999999991</v>
      </c>
    </row>
    <row r="67" spans="1:4" ht="16.5" thickBot="1">
      <c r="A67" s="49"/>
      <c r="B67" s="50"/>
      <c r="C67" s="132"/>
      <c r="D67" s="133"/>
    </row>
    <row r="69" spans="1:4" ht="18.75">
      <c r="B69" s="54" t="s">
        <v>113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topLeftCell="A34" workbookViewId="0">
      <selection activeCell="F44" sqref="F44"/>
    </sheetView>
  </sheetViews>
  <sheetFormatPr baseColWidth="10" defaultRowHeight="15"/>
  <cols>
    <col min="1" max="1" width="50.7109375" style="1" customWidth="1"/>
    <col min="2" max="3" width="16.7109375" style="1" customWidth="1"/>
    <col min="4" max="4" width="0.42578125" style="1" hidden="1" customWidth="1"/>
    <col min="5" max="5" width="50.7109375" style="1" customWidth="1"/>
    <col min="6" max="7" width="16.7109375" style="1" customWidth="1"/>
    <col min="8" max="16384" width="11.42578125" style="1"/>
  </cols>
  <sheetData>
    <row r="1" spans="1:7">
      <c r="A1" s="10"/>
      <c r="C1" s="135" t="s">
        <v>114</v>
      </c>
      <c r="D1" s="12"/>
      <c r="E1" s="12"/>
      <c r="G1" s="11" t="s">
        <v>122</v>
      </c>
    </row>
    <row r="2" spans="1:7">
      <c r="B2" s="10"/>
      <c r="C2" s="134" t="s">
        <v>119</v>
      </c>
      <c r="D2" s="10"/>
      <c r="E2" s="10"/>
      <c r="F2" s="10"/>
      <c r="G2" s="10"/>
    </row>
    <row r="3" spans="1:7">
      <c r="B3" s="9"/>
      <c r="C3" s="134" t="s">
        <v>55</v>
      </c>
      <c r="D3" s="9"/>
      <c r="E3" s="9"/>
      <c r="F3" s="9"/>
      <c r="G3" s="9"/>
    </row>
    <row r="4" spans="1:7">
      <c r="A4" s="9"/>
      <c r="C4" s="134" t="s">
        <v>127</v>
      </c>
      <c r="D4" s="10"/>
      <c r="E4" s="10"/>
      <c r="F4" s="9"/>
      <c r="G4" s="9"/>
    </row>
    <row r="5" spans="1:7" ht="15.75" thickBot="1">
      <c r="A5" s="9"/>
      <c r="B5" s="28"/>
      <c r="C5" s="29" t="s">
        <v>111</v>
      </c>
      <c r="D5" s="29"/>
      <c r="E5" s="29"/>
      <c r="F5" s="9"/>
      <c r="G5" s="11" t="s">
        <v>128</v>
      </c>
    </row>
    <row r="6" spans="1:7">
      <c r="A6" s="30" t="s">
        <v>56</v>
      </c>
      <c r="B6" s="31">
        <v>2015</v>
      </c>
      <c r="C6" s="31">
        <v>2014</v>
      </c>
      <c r="D6" s="32"/>
      <c r="E6" s="33" t="s">
        <v>57</v>
      </c>
      <c r="F6" s="31">
        <v>2015</v>
      </c>
      <c r="G6" s="34">
        <v>2014</v>
      </c>
    </row>
    <row r="7" spans="1:7">
      <c r="A7" s="18"/>
      <c r="B7" s="19"/>
      <c r="C7" s="19"/>
      <c r="D7" s="7"/>
      <c r="E7" s="19"/>
      <c r="F7" s="19"/>
      <c r="G7" s="20"/>
    </row>
    <row r="8" spans="1:7">
      <c r="A8" s="21" t="s">
        <v>58</v>
      </c>
      <c r="B8" s="61"/>
      <c r="C8" s="61"/>
      <c r="D8" s="7"/>
      <c r="E8" s="22" t="s">
        <v>59</v>
      </c>
      <c r="F8" s="61"/>
      <c r="G8" s="70"/>
    </row>
    <row r="9" spans="1:7" ht="16.5">
      <c r="A9" s="17" t="s">
        <v>60</v>
      </c>
      <c r="B9" s="62">
        <v>39903583.399999999</v>
      </c>
      <c r="C9" s="62">
        <v>36548580.270000003</v>
      </c>
      <c r="D9" s="8"/>
      <c r="E9" s="15" t="s">
        <v>61</v>
      </c>
      <c r="F9" s="62">
        <v>120116178.45</v>
      </c>
      <c r="G9" s="62">
        <v>151757270.22999999</v>
      </c>
    </row>
    <row r="10" spans="1:7" ht="16.5">
      <c r="A10" s="17" t="s">
        <v>62</v>
      </c>
      <c r="B10" s="62">
        <v>57960048.969999999</v>
      </c>
      <c r="C10" s="62">
        <v>71839915.549999997</v>
      </c>
      <c r="D10" s="8"/>
      <c r="E10" s="15" t="s">
        <v>63</v>
      </c>
      <c r="F10" s="136">
        <v>65043.62</v>
      </c>
      <c r="G10" s="136">
        <v>2958906.08</v>
      </c>
    </row>
    <row r="11" spans="1:7" ht="16.5">
      <c r="A11" s="17" t="s">
        <v>64</v>
      </c>
      <c r="B11" s="62"/>
      <c r="C11" s="62"/>
      <c r="D11" s="8"/>
      <c r="E11" s="16" t="s">
        <v>65</v>
      </c>
      <c r="F11" s="28"/>
      <c r="G11" s="71"/>
    </row>
    <row r="12" spans="1:7" ht="16.5">
      <c r="A12" s="17" t="s">
        <v>66</v>
      </c>
      <c r="B12" s="62"/>
      <c r="C12" s="62"/>
      <c r="D12" s="8"/>
      <c r="E12" s="15" t="s">
        <v>67</v>
      </c>
      <c r="F12" s="28"/>
      <c r="G12" s="71"/>
    </row>
    <row r="13" spans="1:7" ht="16.5">
      <c r="A13" s="17" t="s">
        <v>68</v>
      </c>
      <c r="B13" s="62"/>
      <c r="C13" s="62"/>
      <c r="D13" s="8"/>
      <c r="E13" s="15" t="s">
        <v>69</v>
      </c>
      <c r="F13" s="28"/>
      <c r="G13" s="71"/>
    </row>
    <row r="14" spans="1:7" ht="33">
      <c r="A14" s="3" t="s">
        <v>70</v>
      </c>
      <c r="B14" s="63"/>
      <c r="C14" s="63"/>
      <c r="D14" s="8"/>
      <c r="E14" s="4" t="s">
        <v>71</v>
      </c>
      <c r="F14" s="28"/>
      <c r="G14" s="72"/>
    </row>
    <row r="15" spans="1:7" ht="16.5">
      <c r="A15" s="87" t="s">
        <v>72</v>
      </c>
      <c r="B15" s="88">
        <f>SUM(B9:B14)</f>
        <v>97863632.370000005</v>
      </c>
      <c r="C15" s="88">
        <f>SUM(C9:C14)</f>
        <v>108388495.81999999</v>
      </c>
      <c r="D15" s="8"/>
      <c r="E15" s="15" t="s">
        <v>73</v>
      </c>
      <c r="F15" s="28"/>
      <c r="G15" s="71"/>
    </row>
    <row r="16" spans="1:7" ht="16.5">
      <c r="A16" s="5"/>
      <c r="B16" s="64"/>
      <c r="C16" s="64"/>
      <c r="D16" s="7"/>
      <c r="E16" s="15" t="s">
        <v>74</v>
      </c>
      <c r="F16" s="62"/>
      <c r="G16" s="71"/>
    </row>
    <row r="17" spans="1:7">
      <c r="A17" s="5"/>
      <c r="B17" s="64"/>
      <c r="C17" s="64"/>
      <c r="D17" s="7"/>
      <c r="E17" s="7"/>
      <c r="F17" s="64"/>
      <c r="G17" s="73"/>
    </row>
    <row r="18" spans="1:7">
      <c r="A18" s="23" t="s">
        <v>116</v>
      </c>
      <c r="B18" s="65"/>
      <c r="C18" s="65"/>
      <c r="D18" s="7"/>
      <c r="E18" s="90" t="s">
        <v>115</v>
      </c>
      <c r="F18" s="68">
        <f>SUM(F9:F17)</f>
        <v>120181222.07000001</v>
      </c>
      <c r="G18" s="91">
        <f>SUM(G9:G17)</f>
        <v>154716176.31</v>
      </c>
    </row>
    <row r="19" spans="1:7">
      <c r="A19" s="5"/>
      <c r="B19" s="65"/>
      <c r="C19" s="65"/>
      <c r="D19" s="7"/>
      <c r="E19" s="13"/>
      <c r="F19" s="65"/>
      <c r="G19" s="74"/>
    </row>
    <row r="20" spans="1:7">
      <c r="A20" s="21" t="s">
        <v>75</v>
      </c>
      <c r="B20" s="61"/>
      <c r="C20" s="61"/>
      <c r="D20" s="7"/>
      <c r="E20" s="22" t="s">
        <v>76</v>
      </c>
      <c r="F20" s="61"/>
      <c r="G20" s="70"/>
    </row>
    <row r="21" spans="1:7" ht="16.5">
      <c r="A21" s="17" t="s">
        <v>77</v>
      </c>
      <c r="B21" s="62"/>
      <c r="C21" s="62"/>
      <c r="D21" s="8"/>
      <c r="E21" s="15" t="s">
        <v>78</v>
      </c>
      <c r="F21" s="62"/>
      <c r="G21" s="71"/>
    </row>
    <row r="22" spans="1:7" ht="16.5">
      <c r="A22" s="3" t="s">
        <v>79</v>
      </c>
      <c r="B22" s="63"/>
      <c r="C22" s="63"/>
      <c r="D22" s="8"/>
      <c r="E22" s="16" t="s">
        <v>80</v>
      </c>
      <c r="F22" s="62"/>
      <c r="G22" s="71"/>
    </row>
    <row r="23" spans="1:7" ht="16.5">
      <c r="A23" s="17"/>
      <c r="B23" s="62"/>
      <c r="C23" s="62"/>
      <c r="D23" s="8"/>
      <c r="E23" s="15" t="s">
        <v>81</v>
      </c>
      <c r="F23" s="62">
        <v>144367045.68000001</v>
      </c>
      <c r="G23" s="71">
        <v>95316258.239999995</v>
      </c>
    </row>
    <row r="24" spans="1:7" ht="16.5" customHeight="1">
      <c r="A24" s="3" t="s">
        <v>82</v>
      </c>
      <c r="B24" s="66">
        <v>150272107.41</v>
      </c>
      <c r="C24" s="66">
        <v>105118857.18000001</v>
      </c>
      <c r="D24" s="8"/>
      <c r="E24" s="15" t="s">
        <v>83</v>
      </c>
      <c r="F24" s="62">
        <v>17688937.75</v>
      </c>
      <c r="G24" s="71"/>
    </row>
    <row r="25" spans="1:7" ht="33">
      <c r="A25" s="17"/>
      <c r="B25" s="62"/>
      <c r="C25" s="62"/>
      <c r="D25" s="8"/>
      <c r="E25" s="4" t="s">
        <v>84</v>
      </c>
      <c r="F25" s="63"/>
      <c r="G25" s="75"/>
    </row>
    <row r="26" spans="1:7" ht="16.5">
      <c r="A26" s="17" t="s">
        <v>85</v>
      </c>
      <c r="B26" s="62">
        <v>32867780.84</v>
      </c>
      <c r="C26" s="62">
        <v>33104790.359999999</v>
      </c>
      <c r="D26" s="8"/>
      <c r="E26" s="24"/>
      <c r="F26" s="76"/>
      <c r="G26" s="77"/>
    </row>
    <row r="27" spans="1:7" ht="16.5">
      <c r="A27" s="17" t="s">
        <v>86</v>
      </c>
      <c r="B27" s="62">
        <v>3808445</v>
      </c>
      <c r="C27" s="62">
        <v>3793943</v>
      </c>
      <c r="D27" s="8"/>
      <c r="E27" s="92" t="s">
        <v>87</v>
      </c>
      <c r="F27" s="88">
        <f>SUM(F21:F25)</f>
        <v>162055983.43000001</v>
      </c>
      <c r="G27" s="93">
        <f>SUM(G21:G25)</f>
        <v>95316258.239999995</v>
      </c>
    </row>
    <row r="28" spans="1:7" ht="16.5">
      <c r="A28" s="3" t="s">
        <v>88</v>
      </c>
      <c r="B28" s="63">
        <v>-29621735.18</v>
      </c>
      <c r="C28" s="63">
        <v>-26660250.02</v>
      </c>
      <c r="D28" s="8"/>
      <c r="E28" s="24"/>
      <c r="F28" s="76"/>
      <c r="G28" s="77"/>
    </row>
    <row r="29" spans="1:7" ht="16.5">
      <c r="A29" s="17" t="s">
        <v>89</v>
      </c>
      <c r="B29" s="62">
        <v>126500.09</v>
      </c>
      <c r="C29" s="62">
        <v>126500.09</v>
      </c>
      <c r="D29" s="7"/>
      <c r="E29" s="28"/>
      <c r="F29" s="65"/>
      <c r="G29" s="74"/>
    </row>
    <row r="30" spans="1:7" ht="16.5">
      <c r="A30" s="3" t="s">
        <v>91</v>
      </c>
      <c r="B30" s="63"/>
      <c r="C30" s="63"/>
      <c r="D30" s="7"/>
      <c r="E30" s="28"/>
      <c r="F30" s="61"/>
      <c r="G30" s="70"/>
    </row>
    <row r="31" spans="1:7" ht="16.5">
      <c r="A31" s="17" t="s">
        <v>93</v>
      </c>
      <c r="B31" s="62"/>
      <c r="C31" s="62"/>
      <c r="D31" s="7"/>
      <c r="E31" s="28"/>
      <c r="F31" s="78"/>
      <c r="G31" s="79"/>
    </row>
    <row r="32" spans="1:7">
      <c r="A32" s="23"/>
      <c r="B32" s="65"/>
      <c r="C32" s="65"/>
      <c r="D32" s="7"/>
      <c r="E32" s="28"/>
      <c r="F32" s="61"/>
      <c r="G32" s="70"/>
    </row>
    <row r="33" spans="1:7" ht="16.5">
      <c r="A33" s="89" t="s">
        <v>96</v>
      </c>
      <c r="B33" s="61">
        <f>SUM(B21:B32)</f>
        <v>157453098.16</v>
      </c>
      <c r="C33" s="61">
        <f>SUM(C21:C32)</f>
        <v>115483840.61000003</v>
      </c>
      <c r="D33" s="7"/>
      <c r="E33" s="27" t="s">
        <v>90</v>
      </c>
      <c r="F33" s="88">
        <f>+F27</f>
        <v>162055983.43000001</v>
      </c>
      <c r="G33" s="93">
        <f>+G27</f>
        <v>95316258.239999995</v>
      </c>
    </row>
    <row r="34" spans="1:7" ht="16.5">
      <c r="A34" s="23"/>
      <c r="B34" s="65"/>
      <c r="C34" s="65"/>
      <c r="D34" s="7"/>
      <c r="E34" s="28"/>
      <c r="F34" s="62"/>
      <c r="G34" s="71"/>
    </row>
    <row r="35" spans="1:7" ht="16.5">
      <c r="A35" s="21" t="s">
        <v>98</v>
      </c>
      <c r="B35" s="68">
        <f>+B33+B15</f>
        <v>255316730.53</v>
      </c>
      <c r="C35" s="68">
        <f>+C33+C15</f>
        <v>223872336.43000001</v>
      </c>
      <c r="D35" s="7"/>
      <c r="E35" s="22" t="s">
        <v>92</v>
      </c>
      <c r="F35" s="62">
        <f>+F33+F18</f>
        <v>282237205.5</v>
      </c>
      <c r="G35" s="71">
        <f>+G33+G18</f>
        <v>250032434.55000001</v>
      </c>
    </row>
    <row r="36" spans="1:7">
      <c r="A36" s="5"/>
      <c r="B36" s="64"/>
      <c r="C36" s="64"/>
      <c r="D36" s="7"/>
      <c r="E36" s="28"/>
      <c r="F36" s="61"/>
      <c r="G36" s="70"/>
    </row>
    <row r="37" spans="1:7" ht="16.5">
      <c r="A37" s="5"/>
      <c r="B37" s="64"/>
      <c r="C37" s="64"/>
      <c r="D37" s="7"/>
      <c r="E37" s="25" t="s">
        <v>94</v>
      </c>
      <c r="F37" s="62"/>
      <c r="G37" s="71"/>
    </row>
    <row r="38" spans="1:7" ht="16.5">
      <c r="A38" s="5"/>
      <c r="B38" s="64"/>
      <c r="C38" s="64"/>
      <c r="D38" s="7"/>
      <c r="E38" s="22" t="s">
        <v>95</v>
      </c>
      <c r="F38" s="62"/>
      <c r="G38" s="71"/>
    </row>
    <row r="39" spans="1:7" ht="16.5">
      <c r="A39" s="5"/>
      <c r="B39" s="64"/>
      <c r="C39" s="64"/>
      <c r="D39" s="7"/>
      <c r="E39" s="15" t="s">
        <v>36</v>
      </c>
      <c r="F39" s="62">
        <v>4959575.04</v>
      </c>
      <c r="G39" s="62">
        <v>4959575.04</v>
      </c>
    </row>
    <row r="40" spans="1:7" ht="16.5">
      <c r="A40" s="5"/>
      <c r="B40" s="64"/>
      <c r="C40" s="64"/>
      <c r="D40" s="7"/>
      <c r="E40" s="15" t="s">
        <v>97</v>
      </c>
      <c r="F40" s="62"/>
      <c r="G40" s="62"/>
    </row>
    <row r="41" spans="1:7" ht="16.5">
      <c r="A41" s="5"/>
      <c r="B41" s="64"/>
      <c r="C41" s="64"/>
      <c r="D41" s="7"/>
      <c r="E41" s="15" t="s">
        <v>99</v>
      </c>
      <c r="F41" s="62"/>
      <c r="G41" s="62"/>
    </row>
    <row r="42" spans="1:7" ht="16.5">
      <c r="A42" s="23"/>
      <c r="B42" s="65"/>
      <c r="C42" s="65"/>
      <c r="D42" s="7"/>
      <c r="E42" s="22" t="s">
        <v>100</v>
      </c>
      <c r="F42" s="80"/>
      <c r="G42" s="80"/>
    </row>
    <row r="43" spans="1:7" ht="16.5">
      <c r="A43" s="23"/>
      <c r="B43" s="65"/>
      <c r="C43" s="65"/>
      <c r="D43" s="7"/>
      <c r="E43" s="15" t="s">
        <v>101</v>
      </c>
      <c r="F43" s="62">
        <v>28602578.34</v>
      </c>
      <c r="G43" s="62">
        <v>-193284141.21000001</v>
      </c>
    </row>
    <row r="44" spans="1:7" ht="16.5">
      <c r="A44" s="23"/>
      <c r="B44" s="65"/>
      <c r="C44" s="65"/>
      <c r="D44" s="7"/>
      <c r="E44" s="15" t="s">
        <v>102</v>
      </c>
      <c r="F44" s="62">
        <v>-60482628.350000001</v>
      </c>
      <c r="G44" s="62">
        <v>162164468.05000001</v>
      </c>
    </row>
    <row r="45" spans="1:7" ht="16.5">
      <c r="A45" s="5"/>
      <c r="B45" s="64"/>
      <c r="C45" s="64"/>
      <c r="D45" s="7"/>
      <c r="E45" s="15" t="s">
        <v>103</v>
      </c>
      <c r="F45" s="64"/>
      <c r="G45" s="73"/>
    </row>
    <row r="46" spans="1:7" ht="16.5">
      <c r="A46" s="5"/>
      <c r="B46" s="64"/>
      <c r="C46" s="64"/>
      <c r="D46" s="7"/>
      <c r="E46" s="15" t="s">
        <v>104</v>
      </c>
      <c r="F46" s="67"/>
      <c r="G46" s="82"/>
    </row>
    <row r="47" spans="1:7" ht="16.5">
      <c r="A47" s="5"/>
      <c r="B47" s="64"/>
      <c r="C47" s="64"/>
      <c r="D47" s="7"/>
      <c r="E47" s="15" t="s">
        <v>105</v>
      </c>
      <c r="F47" s="67"/>
      <c r="G47" s="82"/>
    </row>
    <row r="48" spans="1:7" ht="33">
      <c r="A48" s="5"/>
      <c r="B48" s="64"/>
      <c r="C48" s="64"/>
      <c r="D48" s="7"/>
      <c r="E48" s="2" t="s">
        <v>106</v>
      </c>
      <c r="F48" s="61"/>
      <c r="G48" s="70"/>
    </row>
    <row r="49" spans="1:7" ht="16.5">
      <c r="A49" s="35"/>
      <c r="B49" s="64"/>
      <c r="C49" s="64"/>
      <c r="D49" s="6"/>
      <c r="E49" s="15" t="s">
        <v>107</v>
      </c>
      <c r="F49" s="28"/>
      <c r="G49" s="83"/>
    </row>
    <row r="50" spans="1:7" ht="16.5">
      <c r="A50" s="36"/>
      <c r="B50" s="69"/>
      <c r="C50" s="69"/>
      <c r="D50" s="28"/>
      <c r="E50" s="15" t="s">
        <v>108</v>
      </c>
      <c r="F50" s="69"/>
      <c r="G50" s="84"/>
    </row>
    <row r="51" spans="1:7">
      <c r="A51" s="36"/>
      <c r="B51" s="69"/>
      <c r="C51" s="69"/>
      <c r="D51" s="28"/>
      <c r="E51" s="6"/>
      <c r="F51" s="69"/>
      <c r="G51" s="84"/>
    </row>
    <row r="52" spans="1:7">
      <c r="A52" s="36"/>
      <c r="B52" s="69"/>
      <c r="C52" s="69"/>
      <c r="D52" s="28"/>
      <c r="E52" s="22" t="s">
        <v>109</v>
      </c>
      <c r="F52" s="85">
        <f>SUM(F39:F50)</f>
        <v>-26920474.969999999</v>
      </c>
      <c r="G52" s="86">
        <f>SUM(G39:G50)</f>
        <v>-26160098.120000005</v>
      </c>
    </row>
    <row r="53" spans="1:7">
      <c r="A53" s="36"/>
      <c r="B53" s="69"/>
      <c r="C53" s="69"/>
      <c r="D53" s="28"/>
      <c r="E53" s="26"/>
      <c r="F53" s="69"/>
      <c r="G53" s="84"/>
    </row>
    <row r="54" spans="1:7">
      <c r="A54" s="36"/>
      <c r="B54" s="69"/>
      <c r="C54" s="69"/>
      <c r="D54" s="28"/>
      <c r="E54" s="22" t="s">
        <v>110</v>
      </c>
      <c r="F54" s="85">
        <f>+F35+F52</f>
        <v>255316730.53</v>
      </c>
      <c r="G54" s="86">
        <f>+G52+G35</f>
        <v>223872336.43000001</v>
      </c>
    </row>
    <row r="55" spans="1:7" ht="15.75" thickBot="1">
      <c r="A55" s="37"/>
      <c r="B55" s="14"/>
      <c r="C55" s="14"/>
      <c r="D55" s="14"/>
      <c r="E55" s="14"/>
      <c r="F55" s="14"/>
      <c r="G55" s="3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CPCA-I-01 GUAYMAS</vt:lpstr>
      <vt:lpstr>CPCA-I-01-A (EDO RES) GUAYMAS</vt:lpstr>
      <vt:lpstr>CPCA-I-01 EMPALME</vt:lpstr>
      <vt:lpstr>CPCA-I-01-A( EDO RES) EMPALME</vt:lpstr>
      <vt:lpstr>CPCA-I-01 SAN CARLOS</vt:lpstr>
      <vt:lpstr>CPCA-I-01-A EDO RES  SAN CARLOS</vt:lpstr>
      <vt:lpstr>CPCA-I-01 VICAM</vt:lpstr>
      <vt:lpstr>CPCA-I-01-A EDO RES VICAM</vt:lpstr>
      <vt:lpstr>CPCA-I-01 DIR GENERAL</vt:lpstr>
      <vt:lpstr>CPCA-I-01-A EDO RES DIR GENERAL</vt:lpstr>
      <vt:lpstr>CPCA-I-01 CANANEA</vt:lpstr>
      <vt:lpstr>ETCA I-01-A</vt:lpstr>
      <vt:lpstr>'CPCA-I-01 GUAYMAS'!Área_de_impresión</vt:lpstr>
      <vt:lpstr>'CPCA-I-01-A (EDO RES) GUAYMAS'!Área_de_impresión</vt:lpstr>
      <vt:lpstr>'CPCA-I-01-A (EDO RES) GUAYMAS'!Títulos_a_imprimir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ETCA's</dc:title>
  <dc:creator>Marco Lerma</dc:creator>
  <cp:keywords>Informe Trimestral CEA</cp:keywords>
  <cp:lastModifiedBy>leticia.castillo</cp:lastModifiedBy>
  <cp:lastPrinted>2014-08-29T16:44:38Z</cp:lastPrinted>
  <dcterms:created xsi:type="dcterms:W3CDTF">2014-03-28T01:13:38Z</dcterms:created>
  <dcterms:modified xsi:type="dcterms:W3CDTF">2016-01-19T21:59:49Z</dcterms:modified>
</cp:coreProperties>
</file>