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XII. Balance General de Estados Financieros\Estado de Actividades ETCA-I-01-A\"/>
    </mc:Choice>
  </mc:AlternateContent>
  <bookViews>
    <workbookView xWindow="0" yWindow="0" windowWidth="24000" windowHeight="9735"/>
  </bookViews>
  <sheets>
    <sheet name="ETCA-I-02" sheetId="1" r:id="rId1"/>
  </sheets>
  <externalReferences>
    <externalReference r:id="rId2"/>
    <externalReference r:id="rId3"/>
  </externalReferences>
  <definedNames>
    <definedName name="_xlnm.Print_Area" localSheetId="0">'ETCA-I-02'!$A$1:$D$69</definedName>
    <definedName name="_xlnm.Database">#REF!</definedName>
    <definedName name="ppto">[1]Hoja2!$B$3:$M$95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D54" i="1" s="1"/>
  <c r="C55" i="1"/>
  <c r="C54" i="1" s="1"/>
  <c r="D53" i="1"/>
  <c r="C53" i="1"/>
  <c r="D52" i="1"/>
  <c r="C52" i="1"/>
  <c r="D51" i="1"/>
  <c r="C51" i="1"/>
  <c r="D50" i="1"/>
  <c r="C50" i="1"/>
  <c r="D49" i="1"/>
  <c r="D48" i="1" s="1"/>
  <c r="C49" i="1"/>
  <c r="C48" i="1" s="1"/>
  <c r="D47" i="1"/>
  <c r="C47" i="1"/>
  <c r="D46" i="1"/>
  <c r="C46" i="1"/>
  <c r="D45" i="1"/>
  <c r="D44" i="1" s="1"/>
  <c r="C45" i="1"/>
  <c r="C44" i="1" s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D34" i="1" s="1"/>
  <c r="C35" i="1"/>
  <c r="C34" i="1" s="1"/>
  <c r="D33" i="1"/>
  <c r="C33" i="1"/>
  <c r="D32" i="1"/>
  <c r="C32" i="1"/>
  <c r="D31" i="1"/>
  <c r="D30" i="1" s="1"/>
  <c r="C31" i="1"/>
  <c r="C30" i="1" s="1"/>
  <c r="D26" i="1"/>
  <c r="C26" i="1"/>
  <c r="D25" i="1"/>
  <c r="C25" i="1"/>
  <c r="D24" i="1"/>
  <c r="C24" i="1"/>
  <c r="D23" i="1"/>
  <c r="C23" i="1"/>
  <c r="D22" i="1"/>
  <c r="C22" i="1"/>
  <c r="D21" i="1"/>
  <c r="D20" i="1" s="1"/>
  <c r="C21" i="1"/>
  <c r="C20" i="1" s="1"/>
  <c r="C27" i="1" s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D8" i="1" s="1"/>
  <c r="C9" i="1"/>
  <c r="C8" i="1" s="1"/>
  <c r="C64" i="1" l="1"/>
  <c r="C66" i="1" s="1"/>
  <c r="D27" i="1"/>
  <c r="D66" i="1" s="1"/>
  <c r="D64" i="1"/>
</calcChain>
</file>

<file path=xl/sharedStrings.xml><?xml version="1.0" encoding="utf-8"?>
<sst xmlns="http://schemas.openxmlformats.org/spreadsheetml/2006/main" count="64" uniqueCount="63">
  <si>
    <t>Sistema Estatal de Evaluación</t>
  </si>
  <si>
    <t>Estado de Actividades</t>
  </si>
  <si>
    <t>Comision Estatal del Agua Resumen</t>
  </si>
  <si>
    <t>Del 01 de Enero al 31 de Diciembre de 2016 Y 2015</t>
  </si>
  <si>
    <t xml:space="preserve">                                                                                    (PESOS)</t>
  </si>
  <si>
    <t xml:space="preserve">TRIMESTRE: </t>
  </si>
  <si>
    <t>CUARTO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</si>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</sst>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Border="1" applyAlignment="1"/>
    <xf numFmtId="0" fontId="4" fillId="0" borderId="0" xfId="0" applyFont="1"/>
    <xf numFmtId="0" fontId="3" fillId="0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3" fillId="0" borderId="1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" fontId="4" fillId="0" borderId="7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3" fillId="0" borderId="0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4" fontId="12" fillId="0" borderId="0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3" fillId="0" borderId="6" xfId="1" applyNumberFormat="1" applyFont="1" applyBorder="1" applyAlignment="1">
      <alignment horizontal="right" vertical="top"/>
    </xf>
    <xf numFmtId="4" fontId="12" fillId="0" borderId="0" xfId="1" applyNumberFormat="1" applyFont="1" applyBorder="1" applyAlignment="1">
      <alignment horizontal="right" vertical="top"/>
    </xf>
    <xf numFmtId="4" fontId="12" fillId="0" borderId="6" xfId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3" name="2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9525</xdr:rowOff>
    </xdr:from>
    <xdr:ext cx="184731" cy="254557"/>
    <xdr:sp macro="" textlink="">
      <xdr:nvSpPr>
        <xdr:cNvPr id="4" name="3 CuadroTexto"/>
        <xdr:cNvSpPr txBox="1"/>
      </xdr:nvSpPr>
      <xdr:spPr>
        <a:xfrm>
          <a:off x="9134227" y="952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6" name="5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9525</xdr:rowOff>
    </xdr:from>
    <xdr:ext cx="184731" cy="254557"/>
    <xdr:sp macro="" textlink="">
      <xdr:nvSpPr>
        <xdr:cNvPr id="7" name="6 CuadroTexto"/>
        <xdr:cNvSpPr txBox="1"/>
      </xdr:nvSpPr>
      <xdr:spPr>
        <a:xfrm>
          <a:off x="9134227" y="952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9" name="8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9525</xdr:rowOff>
    </xdr:from>
    <xdr:ext cx="184731" cy="254557"/>
    <xdr:sp macro="" textlink="">
      <xdr:nvSpPr>
        <xdr:cNvPr id="10" name="9 CuadroTexto"/>
        <xdr:cNvSpPr txBox="1"/>
      </xdr:nvSpPr>
      <xdr:spPr>
        <a:xfrm>
          <a:off x="9134227" y="952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12" name="11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-152699</xdr:rowOff>
    </xdr:from>
    <xdr:ext cx="184731" cy="416781"/>
    <xdr:sp macro="" textlink="">
      <xdr:nvSpPr>
        <xdr:cNvPr id="13" name="12 CuadroTexto"/>
        <xdr:cNvSpPr txBox="1"/>
      </xdr:nvSpPr>
      <xdr:spPr>
        <a:xfrm>
          <a:off x="9134227" y="-152699"/>
          <a:ext cx="184731" cy="4167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15" name="14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17" name="16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9525</xdr:rowOff>
    </xdr:from>
    <xdr:ext cx="184731" cy="254557"/>
    <xdr:sp macro="" textlink="">
      <xdr:nvSpPr>
        <xdr:cNvPr id="18" name="17 CuadroTexto"/>
        <xdr:cNvSpPr txBox="1"/>
      </xdr:nvSpPr>
      <xdr:spPr>
        <a:xfrm>
          <a:off x="9134227" y="952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20" name="19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9525</xdr:rowOff>
    </xdr:from>
    <xdr:ext cx="184731" cy="254557"/>
    <xdr:sp macro="" textlink="">
      <xdr:nvSpPr>
        <xdr:cNvPr id="21" name="20 CuadroTexto"/>
        <xdr:cNvSpPr txBox="1"/>
      </xdr:nvSpPr>
      <xdr:spPr>
        <a:xfrm>
          <a:off x="9134227" y="952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23" name="22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9525</xdr:rowOff>
    </xdr:from>
    <xdr:ext cx="184731" cy="254557"/>
    <xdr:sp macro="" textlink="">
      <xdr:nvSpPr>
        <xdr:cNvPr id="24" name="23 CuadroTexto"/>
        <xdr:cNvSpPr txBox="1"/>
      </xdr:nvSpPr>
      <xdr:spPr>
        <a:xfrm>
          <a:off x="9134227" y="952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1009894</xdr:colOff>
      <xdr:row>3</xdr:row>
      <xdr:rowOff>152878</xdr:rowOff>
    </xdr:from>
    <xdr:ext cx="184731" cy="254557"/>
    <xdr:sp macro="" textlink="">
      <xdr:nvSpPr>
        <xdr:cNvPr id="26" name="25 CuadroTexto"/>
        <xdr:cNvSpPr txBox="1"/>
      </xdr:nvSpPr>
      <xdr:spPr>
        <a:xfrm>
          <a:off x="9125194" y="772003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1018927</xdr:colOff>
      <xdr:row>0</xdr:row>
      <xdr:rowOff>9525</xdr:rowOff>
    </xdr:from>
    <xdr:ext cx="184731" cy="254557"/>
    <xdr:sp macro="" textlink="">
      <xdr:nvSpPr>
        <xdr:cNvPr id="27" name="26 CuadroTexto"/>
        <xdr:cNvSpPr txBox="1"/>
      </xdr:nvSpPr>
      <xdr:spPr>
        <a:xfrm>
          <a:off x="9134227" y="9525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306733</xdr:colOff>
      <xdr:row>0</xdr:row>
      <xdr:rowOff>57150</xdr:rowOff>
    </xdr:from>
    <xdr:ext cx="858825" cy="254557"/>
    <xdr:sp macro="" textlink="">
      <xdr:nvSpPr>
        <xdr:cNvPr id="29" name="28 CuadroTexto"/>
        <xdr:cNvSpPr txBox="1"/>
      </xdr:nvSpPr>
      <xdr:spPr>
        <a:xfrm>
          <a:off x="8422033" y="571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FORMATO%20ETCA-I-01%20CUENTA%20PUBLICA%204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A-I-01 GUAYMAS"/>
      <sheetName val="CPCA-I-01-A (EDO RES) GUAYMAS"/>
      <sheetName val="CPCA-I-01 EMPALME"/>
      <sheetName val="CPCA-I-01-A( EDO RES) EMPALME"/>
      <sheetName val="CPCA-I-01 SAN CARLOS"/>
      <sheetName val="CPCA-I-01-A EDO RES  SAN CARLOS"/>
      <sheetName val="CPCA-I-01 VICAM"/>
      <sheetName val="CPCA-I-01-A EDO RES VICAM"/>
      <sheetName val="CPCA-I-01 DIR GENERAL"/>
      <sheetName val="CPCA-I-01-A EDO RES DIR GENERAL"/>
      <sheetName val="CPCA-I-01 CANANEA"/>
      <sheetName val="CPCA-I-01-A EDO RES CANANEA"/>
      <sheetName val="RESUMEN CPCA I-01"/>
      <sheetName val="RESUMEN CPCA I-01-A EDO RES"/>
    </sheetNames>
    <sheetDataSet>
      <sheetData sheetId="0">
        <row r="9">
          <cell r="B9">
            <v>2459872.59</v>
          </cell>
        </row>
      </sheetData>
      <sheetData sheetId="1">
        <row r="15">
          <cell r="C15">
            <v>114990084.16</v>
          </cell>
          <cell r="D15">
            <v>103596021.98</v>
          </cell>
        </row>
        <row r="19">
          <cell r="C19">
            <v>62025538.600000001</v>
          </cell>
          <cell r="D19">
            <v>81842400.549999997</v>
          </cell>
        </row>
        <row r="31">
          <cell r="C31">
            <v>98404093.879999995</v>
          </cell>
          <cell r="D31">
            <v>85073003.810000002</v>
          </cell>
        </row>
        <row r="32">
          <cell r="C32">
            <v>13584910.25</v>
          </cell>
          <cell r="D32">
            <v>13174840.800000001</v>
          </cell>
        </row>
        <row r="33">
          <cell r="C33">
            <v>49042402.719999999</v>
          </cell>
          <cell r="D33">
            <v>53678330.380000003</v>
          </cell>
        </row>
        <row r="35">
          <cell r="C35">
            <v>4638979.3899999997</v>
          </cell>
          <cell r="D35">
            <v>654448.38</v>
          </cell>
        </row>
        <row r="49">
          <cell r="C49">
            <v>9266354.6400000006</v>
          </cell>
          <cell r="D49">
            <v>7678114.3300000001</v>
          </cell>
        </row>
        <row r="55">
          <cell r="C55">
            <v>1202799.6100000001</v>
          </cell>
          <cell r="D55">
            <v>1197821</v>
          </cell>
        </row>
        <row r="58">
          <cell r="C58">
            <v>40392392.18</v>
          </cell>
          <cell r="D58">
            <v>18066994.260000002</v>
          </cell>
        </row>
        <row r="62">
          <cell r="C62">
            <v>1302998.01</v>
          </cell>
          <cell r="D62">
            <v>317682.43</v>
          </cell>
        </row>
      </sheetData>
      <sheetData sheetId="2">
        <row r="9">
          <cell r="B9">
            <v>1827184.68</v>
          </cell>
        </row>
      </sheetData>
      <sheetData sheetId="3">
        <row r="15">
          <cell r="C15">
            <v>45593469.869999997</v>
          </cell>
          <cell r="D15">
            <v>43790997.509999998</v>
          </cell>
        </row>
        <row r="19">
          <cell r="C19">
            <v>17501932.739999998</v>
          </cell>
          <cell r="D19">
            <v>16320543.82</v>
          </cell>
        </row>
        <row r="25">
          <cell r="C25">
            <v>141.19999999999999</v>
          </cell>
        </row>
        <row r="31">
          <cell r="C31">
            <v>33750421.990000002</v>
          </cell>
          <cell r="D31">
            <v>28178104.609999999</v>
          </cell>
        </row>
        <row r="32">
          <cell r="C32">
            <v>3609638.77</v>
          </cell>
          <cell r="D32">
            <v>3806663.14</v>
          </cell>
        </row>
        <row r="33">
          <cell r="C33">
            <v>16778691.620000001</v>
          </cell>
          <cell r="D33">
            <v>15659822.77</v>
          </cell>
        </row>
        <row r="35">
          <cell r="C35">
            <v>111878.24</v>
          </cell>
        </row>
        <row r="49">
          <cell r="C49">
            <v>1092511.22</v>
          </cell>
          <cell r="D49">
            <v>905256.31</v>
          </cell>
        </row>
        <row r="55">
          <cell r="C55">
            <v>497453.88</v>
          </cell>
          <cell r="D55">
            <v>685372.34</v>
          </cell>
        </row>
        <row r="58">
          <cell r="C58">
            <v>10994924.359999999</v>
          </cell>
          <cell r="D58">
            <v>9703061.5399999991</v>
          </cell>
        </row>
      </sheetData>
      <sheetData sheetId="4">
        <row r="9">
          <cell r="B9">
            <v>1298581.49</v>
          </cell>
        </row>
      </sheetData>
      <sheetData sheetId="5">
        <row r="15">
          <cell r="C15">
            <v>27166795.449999999</v>
          </cell>
          <cell r="D15">
            <v>26797426.469999999</v>
          </cell>
        </row>
        <row r="19">
          <cell r="C19">
            <v>3238278.75</v>
          </cell>
          <cell r="D19">
            <v>1858965.24</v>
          </cell>
        </row>
        <row r="31">
          <cell r="C31">
            <v>15010061.619999999</v>
          </cell>
          <cell r="D31">
            <v>12415297.66</v>
          </cell>
        </row>
        <row r="32">
          <cell r="C32">
            <v>2924235.37</v>
          </cell>
          <cell r="D32">
            <v>2945336.58</v>
          </cell>
        </row>
        <row r="33">
          <cell r="C33">
            <v>7351799.9400000004</v>
          </cell>
          <cell r="D33">
            <v>10029858.67</v>
          </cell>
        </row>
        <row r="35">
          <cell r="C35">
            <v>7244110.2199999997</v>
          </cell>
        </row>
        <row r="49">
          <cell r="C49">
            <v>1181278.92</v>
          </cell>
          <cell r="D49">
            <v>978809.34</v>
          </cell>
        </row>
        <row r="55">
          <cell r="C55">
            <v>395022.93</v>
          </cell>
          <cell r="D55">
            <v>339054.37</v>
          </cell>
        </row>
        <row r="58">
          <cell r="C58">
            <v>-857850.55</v>
          </cell>
          <cell r="D58">
            <v>3971078.67</v>
          </cell>
        </row>
      </sheetData>
      <sheetData sheetId="6">
        <row r="9">
          <cell r="B9">
            <v>137582.23000000001</v>
          </cell>
        </row>
      </sheetData>
      <sheetData sheetId="7">
        <row r="15">
          <cell r="C15">
            <v>2847918.57</v>
          </cell>
          <cell r="D15">
            <v>2882419.87</v>
          </cell>
        </row>
        <row r="19">
          <cell r="C19">
            <v>1820816.07</v>
          </cell>
          <cell r="D19">
            <v>1881552.4</v>
          </cell>
        </row>
        <row r="31">
          <cell r="C31">
            <v>1798380.91</v>
          </cell>
          <cell r="D31">
            <v>1741177.99</v>
          </cell>
        </row>
        <row r="32">
          <cell r="C32">
            <v>204961.83</v>
          </cell>
          <cell r="D32">
            <v>133258.16</v>
          </cell>
        </row>
        <row r="33">
          <cell r="C33">
            <v>1177259.76</v>
          </cell>
          <cell r="D33">
            <v>925282.04</v>
          </cell>
        </row>
        <row r="55">
          <cell r="C55">
            <v>518.70000000000005</v>
          </cell>
          <cell r="D55">
            <v>1037.3900000000001</v>
          </cell>
        </row>
        <row r="58">
          <cell r="C58">
            <v>2132287.4700000002</v>
          </cell>
          <cell r="D58">
            <v>474534.61</v>
          </cell>
        </row>
      </sheetData>
      <sheetData sheetId="8">
        <row r="9">
          <cell r="B9">
            <v>93433000.519999996</v>
          </cell>
        </row>
      </sheetData>
      <sheetData sheetId="9">
        <row r="19">
          <cell r="C19">
            <v>206823874.62</v>
          </cell>
          <cell r="D19">
            <v>165030813.11000001</v>
          </cell>
        </row>
        <row r="25">
          <cell r="C25">
            <v>1417066.21</v>
          </cell>
          <cell r="D25">
            <v>1565609.57</v>
          </cell>
        </row>
        <row r="31">
          <cell r="C31">
            <v>48430346.920000002</v>
          </cell>
          <cell r="D31">
            <v>67309420.150000006</v>
          </cell>
        </row>
        <row r="32">
          <cell r="C32">
            <v>3438096.98</v>
          </cell>
          <cell r="D32">
            <v>2297008.58</v>
          </cell>
        </row>
        <row r="33">
          <cell r="C33">
            <v>11038173.119999999</v>
          </cell>
          <cell r="D33">
            <v>23480292</v>
          </cell>
        </row>
        <row r="35">
          <cell r="C35">
            <v>1767375.62</v>
          </cell>
          <cell r="D35">
            <v>18137476.670000002</v>
          </cell>
        </row>
        <row r="49">
          <cell r="C49">
            <v>7374655.5599999996</v>
          </cell>
          <cell r="D49">
            <v>6133911.04</v>
          </cell>
        </row>
        <row r="55">
          <cell r="C55">
            <v>2587177.04</v>
          </cell>
          <cell r="D55">
            <v>2961485.16</v>
          </cell>
        </row>
        <row r="62">
          <cell r="C62">
            <v>24454225.199999999</v>
          </cell>
          <cell r="D62">
            <v>16973898.210000001</v>
          </cell>
        </row>
      </sheetData>
      <sheetData sheetId="10">
        <row r="9">
          <cell r="B9">
            <v>3548185.44</v>
          </cell>
        </row>
      </sheetData>
      <sheetData sheetId="11">
        <row r="15">
          <cell r="C15">
            <v>22389761.100000001</v>
          </cell>
          <cell r="D15">
            <v>19336887.690000001</v>
          </cell>
        </row>
        <row r="19">
          <cell r="C19">
            <v>21672234.579999998</v>
          </cell>
          <cell r="D19">
            <v>21322984.75</v>
          </cell>
        </row>
        <row r="25">
          <cell r="C25">
            <v>58668.51</v>
          </cell>
          <cell r="D25">
            <v>15755.04</v>
          </cell>
        </row>
        <row r="31">
          <cell r="C31">
            <v>9147385.3399999999</v>
          </cell>
          <cell r="D31">
            <v>8389200.0500000007</v>
          </cell>
        </row>
        <row r="32">
          <cell r="C32">
            <v>2480075.48</v>
          </cell>
          <cell r="D32">
            <v>1798657.35</v>
          </cell>
        </row>
        <row r="33">
          <cell r="C33">
            <v>28199101.850000001</v>
          </cell>
          <cell r="D33">
            <v>23124136.07</v>
          </cell>
        </row>
        <row r="55">
          <cell r="C55">
            <v>4486414.57</v>
          </cell>
          <cell r="D55">
            <v>1570973.26</v>
          </cell>
        </row>
        <row r="56">
          <cell r="C56">
            <v>1553946.7</v>
          </cell>
          <cell r="D56">
            <v>1711117.39</v>
          </cell>
        </row>
        <row r="58">
          <cell r="D58">
            <v>8303363.5899999999</v>
          </cell>
        </row>
        <row r="62">
          <cell r="D62">
            <v>28666.959999999999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56" workbookViewId="0">
      <selection activeCell="D69" sqref="A1:D69"/>
    </sheetView>
  </sheetViews>
  <sheetFormatPr baseColWidth="10" defaultRowHeight="16.5" x14ac:dyDescent="0.3"/>
  <cols>
    <col min="1" max="1" width="1.5703125" style="6" customWidth="1"/>
    <col min="2" max="2" width="101.7109375" style="6" bestFit="1" customWidth="1"/>
    <col min="3" max="3" width="18.42578125" style="6" customWidth="1"/>
    <col min="4" max="4" width="18" style="6" customWidth="1"/>
    <col min="5" max="5" width="11.42578125" style="4"/>
    <col min="6" max="6" width="22.7109375" style="4" customWidth="1"/>
    <col min="7" max="16384" width="11.42578125" style="4"/>
  </cols>
  <sheetData>
    <row r="1" spans="1:7" s="2" customFormat="1" x14ac:dyDescent="0.3">
      <c r="A1" s="36" t="s">
        <v>0</v>
      </c>
      <c r="B1" s="36"/>
      <c r="C1" s="36"/>
      <c r="D1" s="36"/>
      <c r="E1" s="1"/>
      <c r="G1" s="3"/>
    </row>
    <row r="2" spans="1:7" ht="15.75" x14ac:dyDescent="0.25">
      <c r="A2" s="37" t="s">
        <v>1</v>
      </c>
      <c r="B2" s="37"/>
      <c r="C2" s="37"/>
      <c r="D2" s="37"/>
    </row>
    <row r="3" spans="1:7" x14ac:dyDescent="0.25">
      <c r="A3" s="38" t="s">
        <v>2</v>
      </c>
      <c r="B3" s="38"/>
      <c r="C3" s="38"/>
      <c r="D3" s="38"/>
    </row>
    <row r="4" spans="1:7" x14ac:dyDescent="0.25">
      <c r="A4" s="38" t="s">
        <v>3</v>
      </c>
      <c r="B4" s="38"/>
      <c r="C4" s="38"/>
      <c r="D4" s="38"/>
    </row>
    <row r="5" spans="1:7" s="6" customFormat="1" ht="17.25" thickBot="1" x14ac:dyDescent="0.35">
      <c r="A5" s="39" t="s">
        <v>4</v>
      </c>
      <c r="B5" s="39"/>
      <c r="C5" s="3" t="s">
        <v>5</v>
      </c>
      <c r="D5" s="5" t="s">
        <v>6</v>
      </c>
    </row>
    <row r="6" spans="1:7" ht="21" customHeight="1" thickBot="1" x14ac:dyDescent="0.3">
      <c r="A6" s="7"/>
      <c r="B6" s="8"/>
      <c r="C6" s="9">
        <v>2016</v>
      </c>
      <c r="D6" s="9">
        <v>2015</v>
      </c>
    </row>
    <row r="7" spans="1:7" ht="17.25" thickTop="1" x14ac:dyDescent="0.25">
      <c r="A7" s="10" t="s">
        <v>7</v>
      </c>
      <c r="B7" s="11"/>
      <c r="C7" s="12"/>
      <c r="D7" s="13"/>
    </row>
    <row r="8" spans="1:7" x14ac:dyDescent="0.25">
      <c r="A8" s="14" t="s">
        <v>8</v>
      </c>
      <c r="B8" s="15"/>
      <c r="C8" s="16">
        <f>SUM(C9:C16)</f>
        <v>212988029.15000001</v>
      </c>
      <c r="D8" s="17">
        <f>SUM(D9:D16)</f>
        <v>196403753.51999998</v>
      </c>
    </row>
    <row r="9" spans="1:7" x14ac:dyDescent="0.25">
      <c r="A9" s="18"/>
      <c r="B9" s="19" t="s">
        <v>9</v>
      </c>
      <c r="C9" s="20">
        <f>'[2]CPCA-I-01-A EDO RES CANANEA'!C9+'[2]CPCA-I-01-A EDO RES DIR GENERAL'!C9+'[2]CPCA-I-01-A EDO RES VICAM'!C9+'[2]CPCA-I-01-A EDO RES  SAN CARLOS'!C9+'[2]CPCA-I-01-A( EDO RES) EMPALME'!C9+'[2]CPCA-I-01-A (EDO RES) GUAYMAS'!C9</f>
        <v>0</v>
      </c>
      <c r="D9" s="21">
        <f>'[2]CPCA-I-01-A EDO RES CANANEA'!D9+'[2]CPCA-I-01-A EDO RES DIR GENERAL'!D9+'[2]CPCA-I-01-A EDO RES VICAM'!D9+'[2]CPCA-I-01-A EDO RES  SAN CARLOS'!D9+'[2]CPCA-I-01-A( EDO RES) EMPALME'!D9+'[2]CPCA-I-01-A (EDO RES) GUAYMAS'!D9</f>
        <v>0</v>
      </c>
    </row>
    <row r="10" spans="1:7" x14ac:dyDescent="0.25">
      <c r="A10" s="18"/>
      <c r="B10" s="19" t="s">
        <v>10</v>
      </c>
      <c r="C10" s="20">
        <f>'[2]CPCA-I-01-A EDO RES CANANEA'!C10+'[2]CPCA-I-01-A EDO RES DIR GENERAL'!C10+'[2]CPCA-I-01-A EDO RES VICAM'!C10+'[2]CPCA-I-01-A EDO RES  SAN CARLOS'!C10+'[2]CPCA-I-01-A( EDO RES) EMPALME'!C10+'[2]CPCA-I-01-A (EDO RES) GUAYMAS'!C10</f>
        <v>0</v>
      </c>
      <c r="D10" s="21">
        <f>'[2]CPCA-I-01-A EDO RES CANANEA'!D10+'[2]CPCA-I-01-A EDO RES DIR GENERAL'!D10+'[2]CPCA-I-01-A EDO RES VICAM'!D10+'[2]CPCA-I-01-A EDO RES  SAN CARLOS'!D10+'[2]CPCA-I-01-A( EDO RES) EMPALME'!D10+'[2]CPCA-I-01-A (EDO RES) GUAYMAS'!D10</f>
        <v>0</v>
      </c>
    </row>
    <row r="11" spans="1:7" x14ac:dyDescent="0.25">
      <c r="A11" s="18"/>
      <c r="B11" s="19" t="s">
        <v>11</v>
      </c>
      <c r="C11" s="20">
        <f>'[2]CPCA-I-01-A EDO RES CANANEA'!C11+'[2]CPCA-I-01-A EDO RES DIR GENERAL'!C11+'[2]CPCA-I-01-A EDO RES VICAM'!C11+'[2]CPCA-I-01-A EDO RES  SAN CARLOS'!C11+'[2]CPCA-I-01-A( EDO RES) EMPALME'!C11+'[2]CPCA-I-01-A (EDO RES) GUAYMAS'!C11</f>
        <v>0</v>
      </c>
      <c r="D11" s="21">
        <f>'[2]CPCA-I-01-A EDO RES CANANEA'!D11+'[2]CPCA-I-01-A EDO RES DIR GENERAL'!D11+'[2]CPCA-I-01-A EDO RES VICAM'!D11+'[2]CPCA-I-01-A EDO RES  SAN CARLOS'!D11+'[2]CPCA-I-01-A( EDO RES) EMPALME'!D11+'[2]CPCA-I-01-A (EDO RES) GUAYMAS'!D11</f>
        <v>0</v>
      </c>
    </row>
    <row r="12" spans="1:7" x14ac:dyDescent="0.25">
      <c r="A12" s="18"/>
      <c r="B12" s="19" t="s">
        <v>12</v>
      </c>
      <c r="C12" s="20">
        <f>'[2]CPCA-I-01-A EDO RES CANANEA'!C12+'[2]CPCA-I-01-A EDO RES DIR GENERAL'!C12+'[2]CPCA-I-01-A EDO RES VICAM'!C12+'[2]CPCA-I-01-A EDO RES  SAN CARLOS'!C12+'[2]CPCA-I-01-A( EDO RES) EMPALME'!C12+'[2]CPCA-I-01-A (EDO RES) GUAYMAS'!C12</f>
        <v>0</v>
      </c>
      <c r="D12" s="21">
        <f>'[2]CPCA-I-01-A EDO RES CANANEA'!D12+'[2]CPCA-I-01-A EDO RES DIR GENERAL'!D12+'[2]CPCA-I-01-A EDO RES VICAM'!D12+'[2]CPCA-I-01-A EDO RES  SAN CARLOS'!D12+'[2]CPCA-I-01-A( EDO RES) EMPALME'!D12+'[2]CPCA-I-01-A (EDO RES) GUAYMAS'!D12</f>
        <v>0</v>
      </c>
    </row>
    <row r="13" spans="1:7" ht="18.75" x14ac:dyDescent="0.25">
      <c r="A13" s="18"/>
      <c r="B13" s="19" t="s">
        <v>13</v>
      </c>
      <c r="C13" s="20">
        <f>'[2]CPCA-I-01-A EDO RES CANANEA'!C13+'[2]CPCA-I-01-A EDO RES DIR GENERAL'!C13+'[2]CPCA-I-01-A EDO RES VICAM'!C13+'[2]CPCA-I-01-A EDO RES  SAN CARLOS'!C13+'[2]CPCA-I-01-A( EDO RES) EMPALME'!C13+'[2]CPCA-I-01-A (EDO RES) GUAYMAS'!C13</f>
        <v>0</v>
      </c>
      <c r="D13" s="21">
        <f>'[2]CPCA-I-01-A EDO RES CANANEA'!D13+'[2]CPCA-I-01-A EDO RES DIR GENERAL'!D13+'[2]CPCA-I-01-A EDO RES VICAM'!D13+'[2]CPCA-I-01-A EDO RES  SAN CARLOS'!D13+'[2]CPCA-I-01-A( EDO RES) EMPALME'!D13+'[2]CPCA-I-01-A (EDO RES) GUAYMAS'!D13</f>
        <v>0</v>
      </c>
    </row>
    <row r="14" spans="1:7" x14ac:dyDescent="0.25">
      <c r="A14" s="18"/>
      <c r="B14" s="19" t="s">
        <v>14</v>
      </c>
      <c r="C14" s="20">
        <f>'[2]CPCA-I-01-A EDO RES CANANEA'!C14+'[2]CPCA-I-01-A EDO RES DIR GENERAL'!C14+'[2]CPCA-I-01-A EDO RES VICAM'!C14+'[2]CPCA-I-01-A EDO RES  SAN CARLOS'!C14+'[2]CPCA-I-01-A( EDO RES) EMPALME'!C14+'[2]CPCA-I-01-A (EDO RES) GUAYMAS'!C14</f>
        <v>0</v>
      </c>
      <c r="D14" s="21">
        <f>'[2]CPCA-I-01-A EDO RES CANANEA'!D14+'[2]CPCA-I-01-A EDO RES DIR GENERAL'!D14+'[2]CPCA-I-01-A EDO RES VICAM'!D14+'[2]CPCA-I-01-A EDO RES  SAN CARLOS'!D14+'[2]CPCA-I-01-A( EDO RES) EMPALME'!D14+'[2]CPCA-I-01-A (EDO RES) GUAYMAS'!D14</f>
        <v>0</v>
      </c>
    </row>
    <row r="15" spans="1:7" x14ac:dyDescent="0.25">
      <c r="A15" s="18"/>
      <c r="B15" s="19" t="s">
        <v>15</v>
      </c>
      <c r="C15" s="20">
        <f>'[2]CPCA-I-01-A EDO RES CANANEA'!C15+'[2]CPCA-I-01-A EDO RES DIR GENERAL'!C15+'[2]CPCA-I-01-A EDO RES VICAM'!C15+'[2]CPCA-I-01-A EDO RES  SAN CARLOS'!C15+'[2]CPCA-I-01-A( EDO RES) EMPALME'!C15+'[2]CPCA-I-01-A (EDO RES) GUAYMAS'!C15</f>
        <v>212988029.15000001</v>
      </c>
      <c r="D15" s="21">
        <f>'[2]CPCA-I-01-A EDO RES CANANEA'!D15+'[2]CPCA-I-01-A EDO RES DIR GENERAL'!D15+'[2]CPCA-I-01-A EDO RES VICAM'!D15+'[2]CPCA-I-01-A EDO RES  SAN CARLOS'!D15+'[2]CPCA-I-01-A( EDO RES) EMPALME'!D15+'[2]CPCA-I-01-A (EDO RES) GUAYMAS'!D15</f>
        <v>196403753.51999998</v>
      </c>
    </row>
    <row r="16" spans="1:7" x14ac:dyDescent="0.25">
      <c r="A16" s="18"/>
      <c r="B16" s="19" t="s">
        <v>16</v>
      </c>
      <c r="C16" s="20">
        <f>'[2]CPCA-I-01-A EDO RES CANANEA'!C16+'[2]CPCA-I-01-A EDO RES DIR GENERAL'!C16+'[2]CPCA-I-01-A EDO RES VICAM'!C16+'[2]CPCA-I-01-A EDO RES  SAN CARLOS'!C16+'[2]CPCA-I-01-A( EDO RES) EMPALME'!C16+'[2]CPCA-I-01-A (EDO RES) GUAYMAS'!C16</f>
        <v>0</v>
      </c>
      <c r="D16" s="21">
        <f>'[2]CPCA-I-01-A EDO RES CANANEA'!D16+'[2]CPCA-I-01-A EDO RES DIR GENERAL'!D16+'[2]CPCA-I-01-A EDO RES VICAM'!D16+'[2]CPCA-I-01-A EDO RES  SAN CARLOS'!D16+'[2]CPCA-I-01-A( EDO RES) EMPALME'!D16+'[2]CPCA-I-01-A (EDO RES) GUAYMAS'!D16</f>
        <v>0</v>
      </c>
    </row>
    <row r="17" spans="1:4" x14ac:dyDescent="0.25">
      <c r="A17" s="14" t="s">
        <v>17</v>
      </c>
      <c r="B17" s="15"/>
      <c r="C17" s="16">
        <f>SUM(C18:C19)</f>
        <v>313082675.36000001</v>
      </c>
      <c r="D17" s="17">
        <f>SUM(D18:D19)</f>
        <v>288257259.87</v>
      </c>
    </row>
    <row r="18" spans="1:4" x14ac:dyDescent="0.25">
      <c r="A18" s="18"/>
      <c r="B18" s="19" t="s">
        <v>18</v>
      </c>
      <c r="C18" s="20">
        <f>'[2]CPCA-I-01-A EDO RES CANANEA'!C18+'[2]CPCA-I-01-A EDO RES DIR GENERAL'!C18+'[2]CPCA-I-01-A EDO RES VICAM'!C18+'[2]CPCA-I-01-A EDO RES  SAN CARLOS'!C18+'[2]CPCA-I-01-A( EDO RES) EMPALME'!C18+'[2]CPCA-I-01-A (EDO RES) GUAYMAS'!C18</f>
        <v>0</v>
      </c>
      <c r="D18" s="21">
        <f>'[2]CPCA-I-01-A EDO RES CANANEA'!D18+'[2]CPCA-I-01-A EDO RES DIR GENERAL'!D18+'[2]CPCA-I-01-A EDO RES VICAM'!D18+'[2]CPCA-I-01-A EDO RES  SAN CARLOS'!D18+'[2]CPCA-I-01-A( EDO RES) EMPALME'!D18+'[2]CPCA-I-01-A (EDO RES) GUAYMAS'!D18</f>
        <v>0</v>
      </c>
    </row>
    <row r="19" spans="1:4" x14ac:dyDescent="0.25">
      <c r="A19" s="18"/>
      <c r="B19" s="19" t="s">
        <v>19</v>
      </c>
      <c r="C19" s="20">
        <f>'[2]CPCA-I-01-A EDO RES CANANEA'!C19+'[2]CPCA-I-01-A EDO RES DIR GENERAL'!C19+'[2]CPCA-I-01-A EDO RES VICAM'!C19+'[2]CPCA-I-01-A EDO RES  SAN CARLOS'!C19+'[2]CPCA-I-01-A( EDO RES) EMPALME'!C19+'[2]CPCA-I-01-A (EDO RES) GUAYMAS'!C19</f>
        <v>313082675.36000001</v>
      </c>
      <c r="D19" s="21">
        <f>'[2]CPCA-I-01-A EDO RES CANANEA'!D19+'[2]CPCA-I-01-A EDO RES DIR GENERAL'!D19+'[2]CPCA-I-01-A EDO RES VICAM'!D19+'[2]CPCA-I-01-A EDO RES  SAN CARLOS'!D19+'[2]CPCA-I-01-A( EDO RES) EMPALME'!D19+'[2]CPCA-I-01-A (EDO RES) GUAYMAS'!D19</f>
        <v>288257259.87</v>
      </c>
    </row>
    <row r="20" spans="1:4" x14ac:dyDescent="0.25">
      <c r="A20" s="14" t="s">
        <v>20</v>
      </c>
      <c r="B20" s="15"/>
      <c r="C20" s="22">
        <f>SUM(C21:C25)</f>
        <v>1475875.92</v>
      </c>
      <c r="D20" s="17">
        <f>SUM(D21:D25)</f>
        <v>1581364.61</v>
      </c>
    </row>
    <row r="21" spans="1:4" x14ac:dyDescent="0.25">
      <c r="A21" s="18"/>
      <c r="B21" s="19" t="s">
        <v>21</v>
      </c>
      <c r="C21" s="20">
        <f>'[2]CPCA-I-01-A EDO RES CANANEA'!C21+'[2]CPCA-I-01-A EDO RES DIR GENERAL'!C21+'[2]CPCA-I-01-A EDO RES VICAM'!C21+'[2]CPCA-I-01-A EDO RES  SAN CARLOS'!C21+'[2]CPCA-I-01-A( EDO RES) EMPALME'!C21+'[2]CPCA-I-01-A (EDO RES) GUAYMAS'!C21</f>
        <v>0</v>
      </c>
      <c r="D21" s="21">
        <f>'[2]CPCA-I-01-A EDO RES CANANEA'!D21+'[2]CPCA-I-01-A EDO RES DIR GENERAL'!D21+'[2]CPCA-I-01-A EDO RES VICAM'!D21+'[2]CPCA-I-01-A EDO RES  SAN CARLOS'!D21+'[2]CPCA-I-01-A( EDO RES) EMPALME'!D21+'[2]CPCA-I-01-A (EDO RES) GUAYMAS'!D21</f>
        <v>0</v>
      </c>
    </row>
    <row r="22" spans="1:4" x14ac:dyDescent="0.25">
      <c r="A22" s="18"/>
      <c r="B22" s="19" t="s">
        <v>22</v>
      </c>
      <c r="C22" s="20">
        <f>'[2]CPCA-I-01-A EDO RES CANANEA'!C22+'[2]CPCA-I-01-A EDO RES DIR GENERAL'!C22+'[2]CPCA-I-01-A EDO RES VICAM'!C22+'[2]CPCA-I-01-A EDO RES  SAN CARLOS'!C22+'[2]CPCA-I-01-A( EDO RES) EMPALME'!C22+'[2]CPCA-I-01-A (EDO RES) GUAYMAS'!C22</f>
        <v>0</v>
      </c>
      <c r="D22" s="21">
        <f>'[2]CPCA-I-01-A EDO RES CANANEA'!D22+'[2]CPCA-I-01-A EDO RES DIR GENERAL'!D22+'[2]CPCA-I-01-A EDO RES VICAM'!D22+'[2]CPCA-I-01-A EDO RES  SAN CARLOS'!D22+'[2]CPCA-I-01-A( EDO RES) EMPALME'!D22+'[2]CPCA-I-01-A (EDO RES) GUAYMAS'!D22</f>
        <v>0</v>
      </c>
    </row>
    <row r="23" spans="1:4" x14ac:dyDescent="0.25">
      <c r="A23" s="18"/>
      <c r="B23" s="19" t="s">
        <v>23</v>
      </c>
      <c r="C23" s="20">
        <f>'[2]CPCA-I-01-A EDO RES CANANEA'!C23+'[2]CPCA-I-01-A EDO RES DIR GENERAL'!C23+'[2]CPCA-I-01-A EDO RES VICAM'!C23+'[2]CPCA-I-01-A EDO RES  SAN CARLOS'!C23+'[2]CPCA-I-01-A( EDO RES) EMPALME'!C23+'[2]CPCA-I-01-A (EDO RES) GUAYMAS'!C23</f>
        <v>0</v>
      </c>
      <c r="D23" s="21">
        <f>'[2]CPCA-I-01-A EDO RES CANANEA'!D23+'[2]CPCA-I-01-A EDO RES DIR GENERAL'!D23+'[2]CPCA-I-01-A EDO RES VICAM'!D23+'[2]CPCA-I-01-A EDO RES  SAN CARLOS'!D23+'[2]CPCA-I-01-A( EDO RES) EMPALME'!D23+'[2]CPCA-I-01-A (EDO RES) GUAYMAS'!D23</f>
        <v>0</v>
      </c>
    </row>
    <row r="24" spans="1:4" x14ac:dyDescent="0.25">
      <c r="A24" s="18"/>
      <c r="B24" s="19" t="s">
        <v>24</v>
      </c>
      <c r="C24" s="20">
        <f>'[2]CPCA-I-01-A EDO RES CANANEA'!C24+'[2]CPCA-I-01-A EDO RES DIR GENERAL'!C24+'[2]CPCA-I-01-A EDO RES VICAM'!C24+'[2]CPCA-I-01-A EDO RES  SAN CARLOS'!C24+'[2]CPCA-I-01-A( EDO RES) EMPALME'!C24+'[2]CPCA-I-01-A (EDO RES) GUAYMAS'!C24</f>
        <v>0</v>
      </c>
      <c r="D24" s="21">
        <f>'[2]CPCA-I-01-A EDO RES CANANEA'!D24+'[2]CPCA-I-01-A EDO RES DIR GENERAL'!D24+'[2]CPCA-I-01-A EDO RES VICAM'!D24+'[2]CPCA-I-01-A EDO RES  SAN CARLOS'!D24+'[2]CPCA-I-01-A( EDO RES) EMPALME'!D24+'[2]CPCA-I-01-A (EDO RES) GUAYMAS'!D24</f>
        <v>0</v>
      </c>
    </row>
    <row r="25" spans="1:4" x14ac:dyDescent="0.25">
      <c r="A25" s="18"/>
      <c r="B25" s="19" t="s">
        <v>25</v>
      </c>
      <c r="C25" s="20">
        <f>'[2]CPCA-I-01-A EDO RES CANANEA'!C25+'[2]CPCA-I-01-A EDO RES DIR GENERAL'!C25+'[2]CPCA-I-01-A EDO RES VICAM'!C25+'[2]CPCA-I-01-A EDO RES  SAN CARLOS'!C25+'[2]CPCA-I-01-A( EDO RES) EMPALME'!C25+'[2]CPCA-I-01-A (EDO RES) GUAYMAS'!C25</f>
        <v>1475875.92</v>
      </c>
      <c r="D25" s="21">
        <f>'[2]CPCA-I-01-A EDO RES CANANEA'!D25+'[2]CPCA-I-01-A EDO RES DIR GENERAL'!D25+'[2]CPCA-I-01-A EDO RES VICAM'!D25+'[2]CPCA-I-01-A EDO RES  SAN CARLOS'!D25+'[2]CPCA-I-01-A( EDO RES) EMPALME'!D25+'[2]CPCA-I-01-A (EDO RES) GUAYMAS'!D25</f>
        <v>1581364.61</v>
      </c>
    </row>
    <row r="26" spans="1:4" x14ac:dyDescent="0.25">
      <c r="A26" s="18"/>
      <c r="B26" s="12"/>
      <c r="C26" s="20">
        <f>'[2]CPCA-I-01-A EDO RES CANANEA'!C26+'[2]CPCA-I-01-A EDO RES DIR GENERAL'!C26+'[2]CPCA-I-01-A EDO RES VICAM'!C26+'[2]CPCA-I-01-A EDO RES  SAN CARLOS'!C26+'[2]CPCA-I-01-A( EDO RES) EMPALME'!C26+'[2]CPCA-I-01-A (EDO RES) GUAYMAS'!C26</f>
        <v>0</v>
      </c>
      <c r="D26" s="21">
        <f>'[2]CPCA-I-01-A EDO RES CANANEA'!D26+'[2]CPCA-I-01-A EDO RES DIR GENERAL'!D26+'[2]CPCA-I-01-A EDO RES VICAM'!D26+'[2]CPCA-I-01-A EDO RES  SAN CARLOS'!D26+'[2]CPCA-I-01-A( EDO RES) EMPALME'!D26+'[2]CPCA-I-01-A (EDO RES) GUAYMAS'!D26</f>
        <v>0</v>
      </c>
    </row>
    <row r="27" spans="1:4" x14ac:dyDescent="0.25">
      <c r="A27" s="23" t="s">
        <v>26</v>
      </c>
      <c r="B27" s="24"/>
      <c r="C27" s="25">
        <f>C20+C17+C8</f>
        <v>527546580.43000007</v>
      </c>
      <c r="D27" s="26">
        <f>D20+D17+D8</f>
        <v>486242378</v>
      </c>
    </row>
    <row r="28" spans="1:4" x14ac:dyDescent="0.25">
      <c r="A28" s="18"/>
      <c r="B28" s="12"/>
      <c r="C28" s="27"/>
      <c r="D28" s="21"/>
    </row>
    <row r="29" spans="1:4" x14ac:dyDescent="0.25">
      <c r="A29" s="10" t="s">
        <v>27</v>
      </c>
      <c r="B29" s="11"/>
      <c r="C29" s="27"/>
      <c r="D29" s="21"/>
    </row>
    <row r="30" spans="1:4" x14ac:dyDescent="0.25">
      <c r="A30" s="14" t="s">
        <v>28</v>
      </c>
      <c r="B30" s="15"/>
      <c r="C30" s="16">
        <f>SUM(C31:C33)</f>
        <v>346370038.35000002</v>
      </c>
      <c r="D30" s="17">
        <f>SUM(D31:D33)</f>
        <v>354159690.81</v>
      </c>
    </row>
    <row r="31" spans="1:4" x14ac:dyDescent="0.25">
      <c r="A31" s="18"/>
      <c r="B31" s="19" t="s">
        <v>29</v>
      </c>
      <c r="C31" s="20">
        <f>'[2]CPCA-I-01-A EDO RES CANANEA'!C31+'[2]CPCA-I-01-A EDO RES DIR GENERAL'!C31+'[2]CPCA-I-01-A EDO RES VICAM'!C31+'[2]CPCA-I-01-A EDO RES  SAN CARLOS'!C31+'[2]CPCA-I-01-A( EDO RES) EMPALME'!C31+'[2]CPCA-I-01-A (EDO RES) GUAYMAS'!C31</f>
        <v>206540690.66</v>
      </c>
      <c r="D31" s="21">
        <f>'[2]CPCA-I-01-A EDO RES CANANEA'!D31+'[2]CPCA-I-01-A EDO RES DIR GENERAL'!D31+'[2]CPCA-I-01-A EDO RES VICAM'!D31+'[2]CPCA-I-01-A EDO RES  SAN CARLOS'!D31+'[2]CPCA-I-01-A( EDO RES) EMPALME'!D31+'[2]CPCA-I-01-A (EDO RES) GUAYMAS'!D31</f>
        <v>203106204.26999998</v>
      </c>
    </row>
    <row r="32" spans="1:4" x14ac:dyDescent="0.25">
      <c r="A32" s="18"/>
      <c r="B32" s="19" t="s">
        <v>30</v>
      </c>
      <c r="C32" s="20">
        <f>'[2]CPCA-I-01-A EDO RES CANANEA'!C32+'[2]CPCA-I-01-A EDO RES DIR GENERAL'!C32+'[2]CPCA-I-01-A EDO RES VICAM'!C32+'[2]CPCA-I-01-A EDO RES  SAN CARLOS'!C32+'[2]CPCA-I-01-A( EDO RES) EMPALME'!C32+'[2]CPCA-I-01-A (EDO RES) GUAYMAS'!C32</f>
        <v>26241918.68</v>
      </c>
      <c r="D32" s="21">
        <f>'[2]CPCA-I-01-A EDO RES CANANEA'!D32+'[2]CPCA-I-01-A EDO RES DIR GENERAL'!D32+'[2]CPCA-I-01-A EDO RES VICAM'!D32+'[2]CPCA-I-01-A EDO RES  SAN CARLOS'!D32+'[2]CPCA-I-01-A( EDO RES) EMPALME'!D32+'[2]CPCA-I-01-A (EDO RES) GUAYMAS'!D32</f>
        <v>24155764.609999999</v>
      </c>
    </row>
    <row r="33" spans="1:4" x14ac:dyDescent="0.25">
      <c r="A33" s="18"/>
      <c r="B33" s="19" t="s">
        <v>31</v>
      </c>
      <c r="C33" s="20">
        <f>'[2]CPCA-I-01-A EDO RES CANANEA'!C33+'[2]CPCA-I-01-A EDO RES DIR GENERAL'!C33+'[2]CPCA-I-01-A EDO RES VICAM'!C33+'[2]CPCA-I-01-A EDO RES  SAN CARLOS'!C33+'[2]CPCA-I-01-A( EDO RES) EMPALME'!C33+'[2]CPCA-I-01-A (EDO RES) GUAYMAS'!C33</f>
        <v>113587429.00999999</v>
      </c>
      <c r="D33" s="21">
        <f>'[2]CPCA-I-01-A EDO RES CANANEA'!D33+'[2]CPCA-I-01-A EDO RES DIR GENERAL'!D33+'[2]CPCA-I-01-A EDO RES VICAM'!D33+'[2]CPCA-I-01-A EDO RES  SAN CARLOS'!D33+'[2]CPCA-I-01-A( EDO RES) EMPALME'!D33+'[2]CPCA-I-01-A (EDO RES) GUAYMAS'!D33</f>
        <v>126897721.93000001</v>
      </c>
    </row>
    <row r="34" spans="1:4" x14ac:dyDescent="0.25">
      <c r="A34" s="14" t="s">
        <v>19</v>
      </c>
      <c r="B34" s="15"/>
      <c r="C34" s="22">
        <f>SUM(C35:C43)</f>
        <v>13762343.469999999</v>
      </c>
      <c r="D34" s="28">
        <f>SUM(D35:D43)</f>
        <v>18791925.050000001</v>
      </c>
    </row>
    <row r="35" spans="1:4" x14ac:dyDescent="0.25">
      <c r="A35" s="18"/>
      <c r="B35" s="19" t="s">
        <v>32</v>
      </c>
      <c r="C35" s="20">
        <f>'[2]CPCA-I-01-A EDO RES CANANEA'!C35+'[2]CPCA-I-01-A EDO RES DIR GENERAL'!C35+'[2]CPCA-I-01-A EDO RES VICAM'!C35+'[2]CPCA-I-01-A EDO RES  SAN CARLOS'!C35+'[2]CPCA-I-01-A( EDO RES) EMPALME'!C35+'[2]CPCA-I-01-A (EDO RES) GUAYMAS'!C35</f>
        <v>13762343.469999999</v>
      </c>
      <c r="D35" s="21">
        <f>'[2]CPCA-I-01-A EDO RES CANANEA'!D35+'[2]CPCA-I-01-A EDO RES DIR GENERAL'!D35+'[2]CPCA-I-01-A EDO RES VICAM'!D35+'[2]CPCA-I-01-A EDO RES  SAN CARLOS'!D35+'[2]CPCA-I-01-A( EDO RES) EMPALME'!D35+'[2]CPCA-I-01-A (EDO RES) GUAYMAS'!D35</f>
        <v>18791925.050000001</v>
      </c>
    </row>
    <row r="36" spans="1:4" x14ac:dyDescent="0.25">
      <c r="A36" s="18"/>
      <c r="B36" s="19" t="s">
        <v>33</v>
      </c>
      <c r="C36" s="20">
        <f>'[2]CPCA-I-01-A EDO RES CANANEA'!C36+'[2]CPCA-I-01-A EDO RES DIR GENERAL'!C36+'[2]CPCA-I-01-A EDO RES VICAM'!C36+'[2]CPCA-I-01-A EDO RES  SAN CARLOS'!C36+'[2]CPCA-I-01-A( EDO RES) EMPALME'!C36+'[2]CPCA-I-01-A (EDO RES) GUAYMAS'!C36</f>
        <v>0</v>
      </c>
      <c r="D36" s="21">
        <f>'[2]CPCA-I-01-A EDO RES CANANEA'!D36+'[2]CPCA-I-01-A EDO RES DIR GENERAL'!D36+'[2]CPCA-I-01-A EDO RES VICAM'!D36+'[2]CPCA-I-01-A EDO RES  SAN CARLOS'!D36+'[2]CPCA-I-01-A( EDO RES) EMPALME'!D36+'[2]CPCA-I-01-A (EDO RES) GUAYMAS'!D36</f>
        <v>0</v>
      </c>
    </row>
    <row r="37" spans="1:4" x14ac:dyDescent="0.25">
      <c r="A37" s="18"/>
      <c r="B37" s="19" t="s">
        <v>34</v>
      </c>
      <c r="C37" s="20">
        <f>'[2]CPCA-I-01-A EDO RES CANANEA'!C37+'[2]CPCA-I-01-A EDO RES DIR GENERAL'!C37+'[2]CPCA-I-01-A EDO RES VICAM'!C37+'[2]CPCA-I-01-A EDO RES  SAN CARLOS'!C37+'[2]CPCA-I-01-A( EDO RES) EMPALME'!C37+'[2]CPCA-I-01-A (EDO RES) GUAYMAS'!C37</f>
        <v>0</v>
      </c>
      <c r="D37" s="21">
        <f>'[2]CPCA-I-01-A EDO RES CANANEA'!D37+'[2]CPCA-I-01-A EDO RES DIR GENERAL'!D37+'[2]CPCA-I-01-A EDO RES VICAM'!D37+'[2]CPCA-I-01-A EDO RES  SAN CARLOS'!D37+'[2]CPCA-I-01-A( EDO RES) EMPALME'!D37+'[2]CPCA-I-01-A (EDO RES) GUAYMAS'!D37</f>
        <v>0</v>
      </c>
    </row>
    <row r="38" spans="1:4" x14ac:dyDescent="0.25">
      <c r="A38" s="18"/>
      <c r="B38" s="19" t="s">
        <v>35</v>
      </c>
      <c r="C38" s="20">
        <f>'[2]CPCA-I-01-A EDO RES CANANEA'!C38+'[2]CPCA-I-01-A EDO RES DIR GENERAL'!C38+'[2]CPCA-I-01-A EDO RES VICAM'!C38+'[2]CPCA-I-01-A EDO RES  SAN CARLOS'!C38+'[2]CPCA-I-01-A( EDO RES) EMPALME'!C38+'[2]CPCA-I-01-A (EDO RES) GUAYMAS'!C38</f>
        <v>0</v>
      </c>
      <c r="D38" s="21">
        <f>'[2]CPCA-I-01-A EDO RES CANANEA'!D38+'[2]CPCA-I-01-A EDO RES DIR GENERAL'!D38+'[2]CPCA-I-01-A EDO RES VICAM'!D38+'[2]CPCA-I-01-A EDO RES  SAN CARLOS'!D38+'[2]CPCA-I-01-A( EDO RES) EMPALME'!D38+'[2]CPCA-I-01-A (EDO RES) GUAYMAS'!D38</f>
        <v>0</v>
      </c>
    </row>
    <row r="39" spans="1:4" x14ac:dyDescent="0.25">
      <c r="A39" s="18"/>
      <c r="B39" s="19" t="s">
        <v>36</v>
      </c>
      <c r="C39" s="20">
        <f>'[2]CPCA-I-01-A EDO RES CANANEA'!C39+'[2]CPCA-I-01-A EDO RES DIR GENERAL'!C39+'[2]CPCA-I-01-A EDO RES VICAM'!C39+'[2]CPCA-I-01-A EDO RES  SAN CARLOS'!C39+'[2]CPCA-I-01-A( EDO RES) EMPALME'!C39+'[2]CPCA-I-01-A (EDO RES) GUAYMAS'!C39</f>
        <v>0</v>
      </c>
      <c r="D39" s="21">
        <f>'[2]CPCA-I-01-A EDO RES CANANEA'!D39+'[2]CPCA-I-01-A EDO RES DIR GENERAL'!D39+'[2]CPCA-I-01-A EDO RES VICAM'!D39+'[2]CPCA-I-01-A EDO RES  SAN CARLOS'!D39+'[2]CPCA-I-01-A( EDO RES) EMPALME'!D39+'[2]CPCA-I-01-A (EDO RES) GUAYMAS'!D39</f>
        <v>0</v>
      </c>
    </row>
    <row r="40" spans="1:4" x14ac:dyDescent="0.25">
      <c r="A40" s="18"/>
      <c r="B40" s="19" t="s">
        <v>37</v>
      </c>
      <c r="C40" s="20">
        <f>'[2]CPCA-I-01-A EDO RES CANANEA'!C40+'[2]CPCA-I-01-A EDO RES DIR GENERAL'!C40+'[2]CPCA-I-01-A EDO RES VICAM'!C40+'[2]CPCA-I-01-A EDO RES  SAN CARLOS'!C40+'[2]CPCA-I-01-A( EDO RES) EMPALME'!C40+'[2]CPCA-I-01-A (EDO RES) GUAYMAS'!C40</f>
        <v>0</v>
      </c>
      <c r="D40" s="21">
        <f>'[2]CPCA-I-01-A EDO RES CANANEA'!D40+'[2]CPCA-I-01-A EDO RES DIR GENERAL'!D40+'[2]CPCA-I-01-A EDO RES VICAM'!D40+'[2]CPCA-I-01-A EDO RES  SAN CARLOS'!D40+'[2]CPCA-I-01-A( EDO RES) EMPALME'!D40+'[2]CPCA-I-01-A (EDO RES) GUAYMAS'!D40</f>
        <v>0</v>
      </c>
    </row>
    <row r="41" spans="1:4" x14ac:dyDescent="0.25">
      <c r="A41" s="18"/>
      <c r="B41" s="19" t="s">
        <v>38</v>
      </c>
      <c r="C41" s="20">
        <f>'[2]CPCA-I-01-A EDO RES CANANEA'!C41+'[2]CPCA-I-01-A EDO RES DIR GENERAL'!C41+'[2]CPCA-I-01-A EDO RES VICAM'!C41+'[2]CPCA-I-01-A EDO RES  SAN CARLOS'!C41+'[2]CPCA-I-01-A( EDO RES) EMPALME'!C41+'[2]CPCA-I-01-A (EDO RES) GUAYMAS'!C41</f>
        <v>0</v>
      </c>
      <c r="D41" s="21">
        <f>'[2]CPCA-I-01-A EDO RES CANANEA'!D41+'[2]CPCA-I-01-A EDO RES DIR GENERAL'!D41+'[2]CPCA-I-01-A EDO RES VICAM'!D41+'[2]CPCA-I-01-A EDO RES  SAN CARLOS'!D41+'[2]CPCA-I-01-A( EDO RES) EMPALME'!D41+'[2]CPCA-I-01-A (EDO RES) GUAYMAS'!D41</f>
        <v>0</v>
      </c>
    </row>
    <row r="42" spans="1:4" x14ac:dyDescent="0.25">
      <c r="A42" s="18"/>
      <c r="B42" s="19" t="s">
        <v>39</v>
      </c>
      <c r="C42" s="20">
        <f>'[2]CPCA-I-01-A EDO RES CANANEA'!C42+'[2]CPCA-I-01-A EDO RES DIR GENERAL'!C42+'[2]CPCA-I-01-A EDO RES VICAM'!C42+'[2]CPCA-I-01-A EDO RES  SAN CARLOS'!C42+'[2]CPCA-I-01-A( EDO RES) EMPALME'!C42+'[2]CPCA-I-01-A (EDO RES) GUAYMAS'!C42</f>
        <v>0</v>
      </c>
      <c r="D42" s="21">
        <f>'[2]CPCA-I-01-A EDO RES CANANEA'!D42+'[2]CPCA-I-01-A EDO RES DIR GENERAL'!D42+'[2]CPCA-I-01-A EDO RES VICAM'!D42+'[2]CPCA-I-01-A EDO RES  SAN CARLOS'!D42+'[2]CPCA-I-01-A( EDO RES) EMPALME'!D42+'[2]CPCA-I-01-A (EDO RES) GUAYMAS'!D42</f>
        <v>0</v>
      </c>
    </row>
    <row r="43" spans="1:4" x14ac:dyDescent="0.25">
      <c r="A43" s="18"/>
      <c r="B43" s="19" t="s">
        <v>40</v>
      </c>
      <c r="C43" s="20">
        <f>'[2]CPCA-I-01-A EDO RES CANANEA'!C43+'[2]CPCA-I-01-A EDO RES DIR GENERAL'!C43+'[2]CPCA-I-01-A EDO RES VICAM'!C43+'[2]CPCA-I-01-A EDO RES  SAN CARLOS'!C43+'[2]CPCA-I-01-A( EDO RES) EMPALME'!C43+'[2]CPCA-I-01-A (EDO RES) GUAYMAS'!C43</f>
        <v>0</v>
      </c>
      <c r="D43" s="21">
        <f>'[2]CPCA-I-01-A EDO RES CANANEA'!D43+'[2]CPCA-I-01-A EDO RES DIR GENERAL'!D43+'[2]CPCA-I-01-A EDO RES VICAM'!D43+'[2]CPCA-I-01-A EDO RES  SAN CARLOS'!D43+'[2]CPCA-I-01-A( EDO RES) EMPALME'!D43+'[2]CPCA-I-01-A (EDO RES) GUAYMAS'!D43</f>
        <v>0</v>
      </c>
    </row>
    <row r="44" spans="1:4" x14ac:dyDescent="0.25">
      <c r="A44" s="14" t="s">
        <v>41</v>
      </c>
      <c r="B44" s="15"/>
      <c r="C44" s="22">
        <f>SUM(C45:C47)</f>
        <v>0</v>
      </c>
      <c r="D44" s="28">
        <f>SUM(D45:D47)</f>
        <v>0</v>
      </c>
    </row>
    <row r="45" spans="1:4" x14ac:dyDescent="0.25">
      <c r="A45" s="18"/>
      <c r="B45" s="19" t="s">
        <v>42</v>
      </c>
      <c r="C45" s="20">
        <f>'[2]CPCA-I-01-A EDO RES CANANEA'!C45+'[2]CPCA-I-01-A EDO RES DIR GENERAL'!C45+'[2]CPCA-I-01-A EDO RES VICAM'!C45+'[2]CPCA-I-01-A EDO RES  SAN CARLOS'!C45+'[2]CPCA-I-01-A( EDO RES) EMPALME'!C45+'[2]CPCA-I-01-A (EDO RES) GUAYMAS'!C45</f>
        <v>0</v>
      </c>
      <c r="D45" s="21">
        <f>'[2]CPCA-I-01-A EDO RES CANANEA'!D45+'[2]CPCA-I-01-A EDO RES DIR GENERAL'!D45+'[2]CPCA-I-01-A EDO RES VICAM'!D45+'[2]CPCA-I-01-A EDO RES  SAN CARLOS'!D45+'[2]CPCA-I-01-A( EDO RES) EMPALME'!D45+'[2]CPCA-I-01-A (EDO RES) GUAYMAS'!D45</f>
        <v>0</v>
      </c>
    </row>
    <row r="46" spans="1:4" x14ac:dyDescent="0.25">
      <c r="A46" s="18"/>
      <c r="B46" s="19" t="s">
        <v>43</v>
      </c>
      <c r="C46" s="20">
        <f>'[2]CPCA-I-01-A EDO RES CANANEA'!C46+'[2]CPCA-I-01-A EDO RES DIR GENERAL'!C46+'[2]CPCA-I-01-A EDO RES VICAM'!C46+'[2]CPCA-I-01-A EDO RES  SAN CARLOS'!C46+'[2]CPCA-I-01-A( EDO RES) EMPALME'!C46+'[2]CPCA-I-01-A (EDO RES) GUAYMAS'!C46</f>
        <v>0</v>
      </c>
      <c r="D46" s="21">
        <f>'[2]CPCA-I-01-A EDO RES CANANEA'!D46+'[2]CPCA-I-01-A EDO RES DIR GENERAL'!D46+'[2]CPCA-I-01-A EDO RES VICAM'!D46+'[2]CPCA-I-01-A EDO RES  SAN CARLOS'!D46+'[2]CPCA-I-01-A( EDO RES) EMPALME'!D46+'[2]CPCA-I-01-A (EDO RES) GUAYMAS'!D46</f>
        <v>0</v>
      </c>
    </row>
    <row r="47" spans="1:4" x14ac:dyDescent="0.25">
      <c r="A47" s="18"/>
      <c r="B47" s="19" t="s">
        <v>44</v>
      </c>
      <c r="C47" s="20">
        <f>'[2]CPCA-I-01-A EDO RES CANANEA'!C47+'[2]CPCA-I-01-A EDO RES DIR GENERAL'!C47+'[2]CPCA-I-01-A EDO RES VICAM'!C47+'[2]CPCA-I-01-A EDO RES  SAN CARLOS'!C47+'[2]CPCA-I-01-A( EDO RES) EMPALME'!C47+'[2]CPCA-I-01-A (EDO RES) GUAYMAS'!C47</f>
        <v>0</v>
      </c>
      <c r="D47" s="21">
        <f>'[2]CPCA-I-01-A EDO RES CANANEA'!D47+'[2]CPCA-I-01-A EDO RES DIR GENERAL'!D47+'[2]CPCA-I-01-A EDO RES VICAM'!D47+'[2]CPCA-I-01-A EDO RES  SAN CARLOS'!D47+'[2]CPCA-I-01-A( EDO RES) EMPALME'!D47+'[2]CPCA-I-01-A (EDO RES) GUAYMAS'!D47</f>
        <v>0</v>
      </c>
    </row>
    <row r="48" spans="1:4" x14ac:dyDescent="0.25">
      <c r="A48" s="14" t="s">
        <v>45</v>
      </c>
      <c r="B48" s="15"/>
      <c r="C48" s="22">
        <f>SUM(C49:C53)</f>
        <v>18914800.340000004</v>
      </c>
      <c r="D48" s="28">
        <f>SUM(D49:D53)</f>
        <v>15696091.02</v>
      </c>
    </row>
    <row r="49" spans="1:4" x14ac:dyDescent="0.25">
      <c r="A49" s="18"/>
      <c r="B49" s="19" t="s">
        <v>46</v>
      </c>
      <c r="C49" s="20">
        <f>'[2]CPCA-I-01-A EDO RES CANANEA'!C49+'[2]CPCA-I-01-A EDO RES DIR GENERAL'!C49+'[2]CPCA-I-01-A EDO RES VICAM'!C49+'[2]CPCA-I-01-A EDO RES  SAN CARLOS'!C49+'[2]CPCA-I-01-A( EDO RES) EMPALME'!C49+'[2]CPCA-I-01-A (EDO RES) GUAYMAS'!C49</f>
        <v>18914800.340000004</v>
      </c>
      <c r="D49" s="21">
        <f>'[2]CPCA-I-01-A EDO RES CANANEA'!D49+'[2]CPCA-I-01-A EDO RES DIR GENERAL'!D49+'[2]CPCA-I-01-A EDO RES VICAM'!D49+'[2]CPCA-I-01-A EDO RES  SAN CARLOS'!D49+'[2]CPCA-I-01-A( EDO RES) EMPALME'!D49+'[2]CPCA-I-01-A (EDO RES) GUAYMAS'!D49</f>
        <v>15696091.02</v>
      </c>
    </row>
    <row r="50" spans="1:4" x14ac:dyDescent="0.25">
      <c r="A50" s="18"/>
      <c r="B50" s="19" t="s">
        <v>47</v>
      </c>
      <c r="C50" s="20">
        <f>'[2]CPCA-I-01-A EDO RES CANANEA'!C50+'[2]CPCA-I-01-A EDO RES DIR GENERAL'!C50+'[2]CPCA-I-01-A EDO RES VICAM'!C50+'[2]CPCA-I-01-A EDO RES  SAN CARLOS'!C50+'[2]CPCA-I-01-A( EDO RES) EMPALME'!C50+'[2]CPCA-I-01-A (EDO RES) GUAYMAS'!C50</f>
        <v>0</v>
      </c>
      <c r="D50" s="21">
        <f>'[2]CPCA-I-01-A EDO RES CANANEA'!D50+'[2]CPCA-I-01-A EDO RES DIR GENERAL'!D50+'[2]CPCA-I-01-A EDO RES VICAM'!D50+'[2]CPCA-I-01-A EDO RES  SAN CARLOS'!D50+'[2]CPCA-I-01-A( EDO RES) EMPALME'!D50+'[2]CPCA-I-01-A (EDO RES) GUAYMAS'!D50</f>
        <v>0</v>
      </c>
    </row>
    <row r="51" spans="1:4" x14ac:dyDescent="0.25">
      <c r="A51" s="18"/>
      <c r="B51" s="19" t="s">
        <v>48</v>
      </c>
      <c r="C51" s="20">
        <f>'[2]CPCA-I-01-A EDO RES CANANEA'!C51+'[2]CPCA-I-01-A EDO RES DIR GENERAL'!C51+'[2]CPCA-I-01-A EDO RES VICAM'!C51+'[2]CPCA-I-01-A EDO RES  SAN CARLOS'!C51+'[2]CPCA-I-01-A( EDO RES) EMPALME'!C51+'[2]CPCA-I-01-A (EDO RES) GUAYMAS'!C51</f>
        <v>0</v>
      </c>
      <c r="D51" s="21">
        <f>'[2]CPCA-I-01-A EDO RES CANANEA'!D51+'[2]CPCA-I-01-A EDO RES DIR GENERAL'!D51+'[2]CPCA-I-01-A EDO RES VICAM'!D51+'[2]CPCA-I-01-A EDO RES  SAN CARLOS'!D51+'[2]CPCA-I-01-A( EDO RES) EMPALME'!D51+'[2]CPCA-I-01-A (EDO RES) GUAYMAS'!D51</f>
        <v>0</v>
      </c>
    </row>
    <row r="52" spans="1:4" x14ac:dyDescent="0.25">
      <c r="A52" s="18"/>
      <c r="B52" s="19" t="s">
        <v>49</v>
      </c>
      <c r="C52" s="20">
        <f>'[2]CPCA-I-01-A EDO RES CANANEA'!C52+'[2]CPCA-I-01-A EDO RES DIR GENERAL'!C52+'[2]CPCA-I-01-A EDO RES VICAM'!C52+'[2]CPCA-I-01-A EDO RES  SAN CARLOS'!C52+'[2]CPCA-I-01-A( EDO RES) EMPALME'!C52+'[2]CPCA-I-01-A (EDO RES) GUAYMAS'!C52</f>
        <v>0</v>
      </c>
      <c r="D52" s="21">
        <f>'[2]CPCA-I-01-A EDO RES CANANEA'!D52+'[2]CPCA-I-01-A EDO RES DIR GENERAL'!D52+'[2]CPCA-I-01-A EDO RES VICAM'!D52+'[2]CPCA-I-01-A EDO RES  SAN CARLOS'!D52+'[2]CPCA-I-01-A( EDO RES) EMPALME'!D52+'[2]CPCA-I-01-A (EDO RES) GUAYMAS'!D52</f>
        <v>0</v>
      </c>
    </row>
    <row r="53" spans="1:4" x14ac:dyDescent="0.25">
      <c r="A53" s="18"/>
      <c r="B53" s="19" t="s">
        <v>50</v>
      </c>
      <c r="C53" s="20">
        <f>'[2]CPCA-I-01-A EDO RES CANANEA'!C53+'[2]CPCA-I-01-A EDO RES DIR GENERAL'!C53+'[2]CPCA-I-01-A EDO RES VICAM'!C53+'[2]CPCA-I-01-A EDO RES  SAN CARLOS'!C53+'[2]CPCA-I-01-A( EDO RES) EMPALME'!C53+'[2]CPCA-I-01-A (EDO RES) GUAYMAS'!C53</f>
        <v>0</v>
      </c>
      <c r="D53" s="21">
        <f>'[2]CPCA-I-01-A EDO RES CANANEA'!D53+'[2]CPCA-I-01-A EDO RES DIR GENERAL'!D53+'[2]CPCA-I-01-A EDO RES VICAM'!D53+'[2]CPCA-I-01-A EDO RES  SAN CARLOS'!D53+'[2]CPCA-I-01-A( EDO RES) EMPALME'!D53+'[2]CPCA-I-01-A (EDO RES) GUAYMAS'!D53</f>
        <v>0</v>
      </c>
    </row>
    <row r="54" spans="1:4" x14ac:dyDescent="0.25">
      <c r="A54" s="14" t="s">
        <v>51</v>
      </c>
      <c r="B54" s="15"/>
      <c r="C54" s="29">
        <f>SUM(C55:C60)</f>
        <v>63385086.890000001</v>
      </c>
      <c r="D54" s="30">
        <f>SUM(D55:D60)</f>
        <v>48985893.579999998</v>
      </c>
    </row>
    <row r="55" spans="1:4" x14ac:dyDescent="0.25">
      <c r="A55" s="18"/>
      <c r="B55" s="19" t="s">
        <v>52</v>
      </c>
      <c r="C55" s="20">
        <f>'[2]CPCA-I-01-A EDO RES CANANEA'!C55+'[2]CPCA-I-01-A EDO RES DIR GENERAL'!C55+'[2]CPCA-I-01-A EDO RES VICAM'!C55+'[2]CPCA-I-01-A EDO RES  SAN CARLOS'!C55+'[2]CPCA-I-01-A( EDO RES) EMPALME'!C55+'[2]CPCA-I-01-A (EDO RES) GUAYMAS'!C55</f>
        <v>9169386.7300000004</v>
      </c>
      <c r="D55" s="21">
        <f>'[2]CPCA-I-01-A EDO RES CANANEA'!D55+'[2]CPCA-I-01-A EDO RES DIR GENERAL'!D55+'[2]CPCA-I-01-A EDO RES VICAM'!D55+'[2]CPCA-I-01-A EDO RES  SAN CARLOS'!D55+'[2]CPCA-I-01-A( EDO RES) EMPALME'!D55+'[2]CPCA-I-01-A (EDO RES) GUAYMAS'!D55</f>
        <v>6755743.5199999996</v>
      </c>
    </row>
    <row r="56" spans="1:4" x14ac:dyDescent="0.25">
      <c r="A56" s="18"/>
      <c r="B56" s="19" t="s">
        <v>53</v>
      </c>
      <c r="C56" s="20">
        <f>'[2]CPCA-I-01-A EDO RES CANANEA'!C56+'[2]CPCA-I-01-A EDO RES DIR GENERAL'!C56+'[2]CPCA-I-01-A EDO RES VICAM'!C56+'[2]CPCA-I-01-A EDO RES  SAN CARLOS'!C56+'[2]CPCA-I-01-A( EDO RES) EMPALME'!C56+'[2]CPCA-I-01-A (EDO RES) GUAYMAS'!C56</f>
        <v>1553946.7</v>
      </c>
      <c r="D56" s="21">
        <f>'[2]CPCA-I-01-A EDO RES CANANEA'!D56+'[2]CPCA-I-01-A EDO RES DIR GENERAL'!D56+'[2]CPCA-I-01-A EDO RES VICAM'!D56+'[2]CPCA-I-01-A EDO RES  SAN CARLOS'!D56+'[2]CPCA-I-01-A( EDO RES) EMPALME'!D56+'[2]CPCA-I-01-A (EDO RES) GUAYMAS'!D56</f>
        <v>1711117.39</v>
      </c>
    </row>
    <row r="57" spans="1:4" x14ac:dyDescent="0.25">
      <c r="A57" s="18"/>
      <c r="B57" s="19" t="s">
        <v>54</v>
      </c>
      <c r="C57" s="20">
        <f>'[2]CPCA-I-01-A EDO RES CANANEA'!C57+'[2]CPCA-I-01-A EDO RES DIR GENERAL'!C57+'[2]CPCA-I-01-A EDO RES VICAM'!C57+'[2]CPCA-I-01-A EDO RES  SAN CARLOS'!C57+'[2]CPCA-I-01-A( EDO RES) EMPALME'!C57+'[2]CPCA-I-01-A (EDO RES) GUAYMAS'!C57</f>
        <v>0</v>
      </c>
      <c r="D57" s="21">
        <f>'[2]CPCA-I-01-A EDO RES CANANEA'!D57+'[2]CPCA-I-01-A EDO RES DIR GENERAL'!D57+'[2]CPCA-I-01-A EDO RES VICAM'!D57+'[2]CPCA-I-01-A EDO RES  SAN CARLOS'!D57+'[2]CPCA-I-01-A( EDO RES) EMPALME'!D57+'[2]CPCA-I-01-A (EDO RES) GUAYMAS'!D57</f>
        <v>0</v>
      </c>
    </row>
    <row r="58" spans="1:4" x14ac:dyDescent="0.25">
      <c r="A58" s="18"/>
      <c r="B58" s="19" t="s">
        <v>55</v>
      </c>
      <c r="C58" s="20">
        <f>'[2]CPCA-I-01-A EDO RES CANANEA'!C58+'[2]CPCA-I-01-A EDO RES DIR GENERAL'!C58+'[2]CPCA-I-01-A EDO RES VICAM'!C58+'[2]CPCA-I-01-A EDO RES  SAN CARLOS'!C58+'[2]CPCA-I-01-A( EDO RES) EMPALME'!C58+'[2]CPCA-I-01-A (EDO RES) GUAYMAS'!C58</f>
        <v>52661753.460000001</v>
      </c>
      <c r="D58" s="21">
        <f>'[2]CPCA-I-01-A EDO RES CANANEA'!D58+'[2]CPCA-I-01-A EDO RES DIR GENERAL'!D58+'[2]CPCA-I-01-A EDO RES VICAM'!D58+'[2]CPCA-I-01-A EDO RES  SAN CARLOS'!D58+'[2]CPCA-I-01-A( EDO RES) EMPALME'!D58+'[2]CPCA-I-01-A (EDO RES) GUAYMAS'!D58</f>
        <v>40519032.670000002</v>
      </c>
    </row>
    <row r="59" spans="1:4" x14ac:dyDescent="0.25">
      <c r="A59" s="18"/>
      <c r="B59" s="19" t="s">
        <v>56</v>
      </c>
      <c r="C59" s="20">
        <f>'[2]CPCA-I-01-A EDO RES CANANEA'!C59+'[2]CPCA-I-01-A EDO RES DIR GENERAL'!C59+'[2]CPCA-I-01-A EDO RES VICAM'!C59+'[2]CPCA-I-01-A EDO RES  SAN CARLOS'!C59+'[2]CPCA-I-01-A( EDO RES) EMPALME'!C59+'[2]CPCA-I-01-A (EDO RES) GUAYMAS'!C59</f>
        <v>0</v>
      </c>
      <c r="D59" s="21">
        <f>'[2]CPCA-I-01-A EDO RES CANANEA'!D59+'[2]CPCA-I-01-A EDO RES DIR GENERAL'!D59+'[2]CPCA-I-01-A EDO RES VICAM'!D59+'[2]CPCA-I-01-A EDO RES  SAN CARLOS'!D59+'[2]CPCA-I-01-A( EDO RES) EMPALME'!D59+'[2]CPCA-I-01-A (EDO RES) GUAYMAS'!D59</f>
        <v>0</v>
      </c>
    </row>
    <row r="60" spans="1:4" x14ac:dyDescent="0.25">
      <c r="A60" s="18"/>
      <c r="B60" s="19" t="s">
        <v>57</v>
      </c>
      <c r="C60" s="20">
        <f>'[2]CPCA-I-01-A EDO RES CANANEA'!C60+'[2]CPCA-I-01-A EDO RES DIR GENERAL'!C60+'[2]CPCA-I-01-A EDO RES VICAM'!C60+'[2]CPCA-I-01-A EDO RES  SAN CARLOS'!C60+'[2]CPCA-I-01-A( EDO RES) EMPALME'!C60+'[2]CPCA-I-01-A (EDO RES) GUAYMAS'!C60</f>
        <v>0</v>
      </c>
      <c r="D60" s="21">
        <f>'[2]CPCA-I-01-A EDO RES CANANEA'!D60+'[2]CPCA-I-01-A EDO RES DIR GENERAL'!D60+'[2]CPCA-I-01-A EDO RES VICAM'!D60+'[2]CPCA-I-01-A EDO RES  SAN CARLOS'!D60+'[2]CPCA-I-01-A( EDO RES) EMPALME'!D60+'[2]CPCA-I-01-A (EDO RES) GUAYMAS'!D60</f>
        <v>0</v>
      </c>
    </row>
    <row r="61" spans="1:4" x14ac:dyDescent="0.25">
      <c r="A61" s="14" t="s">
        <v>58</v>
      </c>
      <c r="B61" s="15"/>
      <c r="C61" s="29">
        <f>C62</f>
        <v>25757223.210000001</v>
      </c>
      <c r="D61" s="30">
        <f>D62</f>
        <v>17320247.600000001</v>
      </c>
    </row>
    <row r="62" spans="1:4" x14ac:dyDescent="0.25">
      <c r="A62" s="18"/>
      <c r="B62" s="19" t="s">
        <v>59</v>
      </c>
      <c r="C62" s="20">
        <f>'[2]CPCA-I-01-A EDO RES CANANEA'!C62+'[2]CPCA-I-01-A EDO RES DIR GENERAL'!C62+'[2]CPCA-I-01-A EDO RES VICAM'!C62+'[2]CPCA-I-01-A EDO RES  SAN CARLOS'!C62+'[2]CPCA-I-01-A( EDO RES) EMPALME'!C62+'[2]CPCA-I-01-A (EDO RES) GUAYMAS'!C62</f>
        <v>25757223.210000001</v>
      </c>
      <c r="D62" s="21">
        <f>'[2]CPCA-I-01-A EDO RES CANANEA'!D62+'[2]CPCA-I-01-A EDO RES DIR GENERAL'!D62+'[2]CPCA-I-01-A EDO RES VICAM'!D62+'[2]CPCA-I-01-A EDO RES  SAN CARLOS'!D62+'[2]CPCA-I-01-A( EDO RES) EMPALME'!D62+'[2]CPCA-I-01-A (EDO RES) GUAYMAS'!D62</f>
        <v>17320247.600000001</v>
      </c>
    </row>
    <row r="63" spans="1:4" x14ac:dyDescent="0.25">
      <c r="A63" s="18"/>
      <c r="B63" s="31"/>
      <c r="C63" s="20">
        <f>'[2]CPCA-I-01-A EDO RES CANANEA'!C63+'[2]CPCA-I-01-A EDO RES DIR GENERAL'!C63+'[2]CPCA-I-01-A EDO RES VICAM'!C63+'[2]CPCA-I-01-A EDO RES  SAN CARLOS'!C63+'[2]CPCA-I-01-A( EDO RES) EMPALME'!C63+'[2]CPCA-I-01-A (EDO RES) GUAYMAS'!C63</f>
        <v>0</v>
      </c>
      <c r="D63" s="21">
        <f>'[2]CPCA-I-01-A EDO RES CANANEA'!D63+'[2]CPCA-I-01-A EDO RES DIR GENERAL'!D63+'[2]CPCA-I-01-A EDO RES VICAM'!D63+'[2]CPCA-I-01-A EDO RES  SAN CARLOS'!D63+'[2]CPCA-I-01-A( EDO RES) EMPALME'!D63+'[2]CPCA-I-01-A (EDO RES) GUAYMAS'!D63</f>
        <v>0</v>
      </c>
    </row>
    <row r="64" spans="1:4" x14ac:dyDescent="0.25">
      <c r="A64" s="14" t="s">
        <v>60</v>
      </c>
      <c r="B64" s="15"/>
      <c r="C64" s="25">
        <f>C61+C54+C48+C34+C30</f>
        <v>468189492.25999999</v>
      </c>
      <c r="D64" s="26">
        <f>D61+D54+D48+D34+D30</f>
        <v>454953848.06</v>
      </c>
    </row>
    <row r="65" spans="1:6" x14ac:dyDescent="0.25">
      <c r="A65" s="18"/>
      <c r="B65" s="31"/>
      <c r="C65" s="27"/>
      <c r="D65" s="21"/>
    </row>
    <row r="66" spans="1:6" x14ac:dyDescent="0.25">
      <c r="A66" s="14" t="s">
        <v>61</v>
      </c>
      <c r="B66" s="15"/>
      <c r="C66" s="25">
        <f>C27-C64</f>
        <v>59357088.170000076</v>
      </c>
      <c r="D66" s="26">
        <f>D27-D64</f>
        <v>31288529.939999998</v>
      </c>
    </row>
    <row r="67" spans="1:6" ht="17.25" thickBot="1" x14ac:dyDescent="0.3">
      <c r="A67" s="32"/>
      <c r="B67" s="33"/>
      <c r="C67" s="33"/>
      <c r="D67" s="34"/>
    </row>
    <row r="68" spans="1:6" ht="5.25" customHeight="1" x14ac:dyDescent="0.3"/>
    <row r="69" spans="1:6" x14ac:dyDescent="0.3">
      <c r="B69" s="35" t="s">
        <v>62</v>
      </c>
      <c r="C69" s="35"/>
      <c r="D69" s="35"/>
      <c r="E69" s="35"/>
      <c r="F69" s="35"/>
    </row>
  </sheetData>
  <mergeCells count="5">
    <mergeCell ref="A1:D1"/>
    <mergeCell ref="A2:D2"/>
    <mergeCell ref="A3:D3"/>
    <mergeCell ref="A4:D4"/>
    <mergeCell ref="A5:B5"/>
  </mergeCells>
  <printOptions horizontalCentered="1"/>
  <pageMargins left="0" right="0" top="0.39370078740157483" bottom="0.3937007874015748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ETCA-I-02</vt:lpstr>
      <vt:lpstr>'ETCA-I-02'!Área_de_impresión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2017-01-26T15:51:34Z</cp:lastPrinted>
  <dcterms:created xsi:type="dcterms:W3CDTF">2017-01-24T19:44:05Z</dcterms:created>
  <dcterms:modified xsi:type="dcterms:W3CDTF">2017-01-26T15:51:36Z</dcterms:modified>
</cp:coreProperties>
</file>