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70" yWindow="0" windowWidth="19260" windowHeight="6135" activeTab="1"/>
  </bookViews>
  <sheets>
    <sheet name="Edo Actvs" sheetId="1" r:id="rId1"/>
    <sheet name="Sitn Financ" sheetId="3" r:id="rId2"/>
  </sheets>
  <calcPr calcId="125725"/>
</workbook>
</file>

<file path=xl/calcChain.xml><?xml version="1.0" encoding="utf-8"?>
<calcChain xmlns="http://schemas.openxmlformats.org/spreadsheetml/2006/main">
  <c r="D9" i="3"/>
  <c r="C9"/>
  <c r="G19"/>
  <c r="G21" s="1"/>
  <c r="G10"/>
  <c r="D19"/>
  <c r="D12"/>
  <c r="D36" i="1"/>
  <c r="D38" s="1"/>
  <c r="D21"/>
  <c r="D21" i="3" l="1"/>
  <c r="F19"/>
  <c r="F10"/>
  <c r="C8"/>
  <c r="C12" s="1"/>
  <c r="C17"/>
  <c r="C19" s="1"/>
  <c r="C36" i="1"/>
  <c r="C21"/>
  <c r="C38" s="1"/>
  <c r="C21" i="3" l="1"/>
  <c r="F21"/>
</calcChain>
</file>

<file path=xl/sharedStrings.xml><?xml version="1.0" encoding="utf-8"?>
<sst xmlns="http://schemas.openxmlformats.org/spreadsheetml/2006/main" count="58" uniqueCount="52">
  <si>
    <t>Estado de Actividades</t>
  </si>
  <si>
    <t>Ingresos de la Gestion: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</si>
  <si>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</si>
  <si>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</si>
  <si>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</si>
  <si>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</si>
  <si>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</si>
  <si>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Otros Ingresos y Beneficios Varios</t>
  </si>
  <si>
    <t>Total de Ingresos y Otros Beneficios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</si>
  <si>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</si>
  <si>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</si>
  <si>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</si>
  <si>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</si>
  <si>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</si>
  <si>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</si>
  <si>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</si>
  <si>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</si>
  <si>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</si>
  <si>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</si>
  <si>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</si>
  <si>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</si>
  <si>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Total de Activos Circulantes</t>
  </si>
  <si>
    <t>Total de Pasivos Circulantes</t>
  </si>
  <si>
    <t>Activo No Circulante</t>
  </si>
  <si>
    <t>Bienes Inmuebles, Infraestructura y Construcciones en Proceso</t>
  </si>
  <si>
    <t>Bienes Muebles</t>
  </si>
  <si>
    <t>Total de Activos</t>
  </si>
  <si>
    <t>Total de Pasivo</t>
  </si>
  <si>
    <t>Hacienda Pública/Patrimonio</t>
  </si>
  <si>
    <t>Resultados de Ejercicios Anteriores</t>
  </si>
  <si>
    <t>Rectificaciones de Resultados de Ejercicios Anteriores</t>
  </si>
  <si>
    <t>Total de Pasivo y Hacienda Pública/Patrimonio</t>
  </si>
  <si>
    <t>SERVICIOS DE SALUD DE SONORA</t>
  </si>
  <si>
    <t>Convenios</t>
  </si>
  <si>
    <t>Aprovechamientos de Tipo Corriente</t>
  </si>
  <si>
    <t>Del 01 de Enero al 30 de Junio 2014</t>
  </si>
  <si>
    <t>Jun 2014</t>
  </si>
  <si>
    <t>Al 30 de Junio de 2014</t>
  </si>
  <si>
    <t>Aportaciones</t>
  </si>
  <si>
    <t xml:space="preserve">Inversión Pública </t>
  </si>
  <si>
    <t>Dic 2013</t>
  </si>
  <si>
    <t>Efectivo y Equivalentes (Nota 3)</t>
  </si>
  <si>
    <t>Derechos a Recibir Bienes o Servicios (Nota 4)</t>
  </si>
  <si>
    <t>Almacenes (Nota 5)</t>
  </si>
  <si>
    <t xml:space="preserve">Total de Activos No Circulantes (Nota 6) </t>
  </si>
  <si>
    <t xml:space="preserve">Cuentas por Pagar a Corto Plazo (Nota 7) </t>
  </si>
  <si>
    <t xml:space="preserve">Total Hacienda Pública/Patrimonio (Nota 9) </t>
  </si>
  <si>
    <r>
      <t>INGRESOS Y OTROS BENEFICIOS</t>
    </r>
    <r>
      <rPr>
        <sz val="10"/>
        <color theme="1"/>
        <rFont val="Arial"/>
        <family val="2"/>
      </rPr>
      <t xml:space="preserve"> (Nota 10)</t>
    </r>
  </si>
  <si>
    <r>
      <t xml:space="preserve">GASTOS Y OTRAS PÉRDIDAS </t>
    </r>
    <r>
      <rPr>
        <sz val="10"/>
        <color theme="1"/>
        <rFont val="Arial"/>
        <family val="2"/>
      </rPr>
      <t>(Nota 11)</t>
    </r>
  </si>
  <si>
    <r>
      <t xml:space="preserve">Inversión Pública </t>
    </r>
    <r>
      <rPr>
        <sz val="10"/>
        <color theme="1"/>
        <rFont val="Arial"/>
        <family val="2"/>
      </rPr>
      <t>(Nota 12)</t>
    </r>
  </si>
  <si>
    <t>Ingresos por venta de Bienes y Servicios (Cuotas de Recuperación)</t>
  </si>
  <si>
    <t>Resultados de Ejercicio (Ahorro/Desahorro)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</si>
</sst>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6" xfId="0" applyFont="1" applyBorder="1"/>
    <xf numFmtId="0" fontId="1" fillId="0" borderId="1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10" xfId="0" applyFont="1" applyBorder="1"/>
    <xf numFmtId="0" fontId="1" fillId="0" borderId="10" xfId="0" applyFont="1" applyBorder="1"/>
    <xf numFmtId="0" fontId="1" fillId="0" borderId="9" xfId="0" applyFont="1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164" fontId="3" fillId="0" borderId="9" xfId="1" applyNumberFormat="1" applyFont="1" applyBorder="1" applyAlignment="1">
      <alignment horizontal="center"/>
    </xf>
    <xf numFmtId="164" fontId="2" fillId="0" borderId="10" xfId="1" applyNumberFormat="1" applyFont="1" applyBorder="1"/>
    <xf numFmtId="164" fontId="2" fillId="0" borderId="11" xfId="1" applyNumberFormat="1" applyFont="1" applyBorder="1"/>
    <xf numFmtId="164" fontId="0" fillId="0" borderId="0" xfId="1" applyNumberFormat="1" applyFont="1"/>
    <xf numFmtId="49" fontId="3" fillId="0" borderId="9" xfId="1" applyNumberFormat="1" applyFont="1" applyBorder="1" applyAlignment="1">
      <alignment horizontal="center"/>
    </xf>
    <xf numFmtId="164" fontId="1" fillId="0" borderId="10" xfId="1" applyNumberFormat="1" applyFont="1" applyBorder="1"/>
    <xf numFmtId="164" fontId="2" fillId="0" borderId="5" xfId="1" applyNumberFormat="1" applyFont="1" applyBorder="1"/>
    <xf numFmtId="164" fontId="2" fillId="0" borderId="8" xfId="1" applyNumberFormat="1" applyFont="1" applyBorder="1"/>
    <xf numFmtId="164" fontId="0" fillId="0" borderId="10" xfId="1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57153</xdr:colOff>
      <xdr:row>42</xdr:row>
      <xdr:rowOff>0</xdr:rowOff>
    </xdr:from>
    <xdr:to>
      <xdr:col>4</xdr:col>
      <xdr:colOff>485775</xdr:colOff>
      <xdr:row>44</xdr:row>
      <xdr:rowOff>142875</xdr:rowOff>
    </xdr:to>
    <xdr:grpSp>
      <xdr:nvGrpSpPr>
        <xdr:cNvPr id="2" name="1 Grupo"/>
        <xdr:cNvGrpSpPr/>
      </xdr:nvGrpSpPr>
      <xdr:grpSpPr>
        <a:xfrm>
          <a:off x="57153" y="8143875"/>
          <a:ext cx="6657972" cy="523875"/>
          <a:chOff x="15972" y="5059535"/>
          <a:chExt cx="6984765" cy="1188868"/>
        </a:xfrm>
      </xdr:grpSpPr>
      <xdr:sp macro="" textlink="">
        <xdr:nvSpPr>
          <xdr:cNvPr id="3" name="2 CuadroTexto"/>
          <xdr:cNvSpPr txBox="1"/>
        </xdr:nvSpPr>
        <xdr:spPr>
          <a:xfrm>
            <a:off x="15972" y="5059538"/>
            <a:ext cx="2578066" cy="11888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SECRETARIO Y PRESIDENTE EJECUTIVO </a:t>
            </a: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__________________________________________</a:t>
            </a:r>
            <a:endParaRPr lang="en-US" sz="700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DR. JOSE</a:t>
            </a:r>
            <a:r>
              <a:rPr lang="en-US" sz="700" b="0" i="0" u="none" strike="noStrike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JESUS BERNARDO CAMPILLO GARCIA 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58360" y="5059537"/>
            <a:ext cx="2512875" cy="11698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COORDINADOR DE ADMINISTRACION</a:t>
            </a:r>
            <a:endParaRPr lang="en-US" sz="700">
              <a:latin typeface="Arial" pitchFamily="34" charset="0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_________________________________________</a:t>
            </a:r>
            <a:endParaRPr lang="en-US" sz="700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LIC. FRANCISCO EDMUNDO MUNGUIA VARELA 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4594400" y="5059535"/>
            <a:ext cx="2406337" cy="11888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DIRECTOR GENERAL DE ADMINISTRACION</a:t>
            </a:r>
            <a:endParaRPr lang="en-US" sz="700">
              <a:latin typeface="Arial" pitchFamily="34" charset="0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7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_____________________________________</a:t>
            </a:r>
          </a:p>
          <a:p>
            <a:pPr algn="ctr"/>
            <a:r>
              <a:rPr lang="en-US" sz="7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LIC. EDUARDO ANTONIO MORENO DURAN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25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65722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76198</xdr:colOff>
      <xdr:row>25</xdr:row>
      <xdr:rowOff>0</xdr:rowOff>
    </xdr:from>
    <xdr:to>
      <xdr:col>6</xdr:col>
      <xdr:colOff>561975</xdr:colOff>
      <xdr:row>26</xdr:row>
      <xdr:rowOff>104776</xdr:rowOff>
    </xdr:to>
    <xdr:grpSp>
      <xdr:nvGrpSpPr>
        <xdr:cNvPr id="6" name="5 Grupo"/>
        <xdr:cNvGrpSpPr/>
      </xdr:nvGrpSpPr>
      <xdr:grpSpPr>
        <a:xfrm>
          <a:off x="152398" y="4905375"/>
          <a:ext cx="8934452" cy="295276"/>
          <a:chOff x="47625" y="5105605"/>
          <a:chExt cx="8307812" cy="1142790"/>
        </a:xfrm>
      </xdr:grpSpPr>
      <xdr:sp macro="" textlink="">
        <xdr:nvSpPr>
          <xdr:cNvPr id="2" name="1 CuadroTexto"/>
          <xdr:cNvSpPr txBox="1"/>
        </xdr:nvSpPr>
        <xdr:spPr>
          <a:xfrm>
            <a:off x="47625" y="5112028"/>
            <a:ext cx="2873375" cy="11363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SECRETARIO Y PRESIDENTE EJECUTIVO</a:t>
            </a: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__________________________________________</a:t>
            </a:r>
          </a:p>
          <a:p>
            <a:pPr algn="ctr"/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DR. JOSE</a:t>
            </a:r>
            <a:r>
              <a:rPr lang="en-US" sz="900" b="0" i="0" u="none" strike="noStrike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JESUS BERNARDO CAMPILLO GARCIA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873586" y="5118449"/>
            <a:ext cx="2797510" cy="11108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COORDINADOR DE ADMINISTRACION</a:t>
            </a:r>
            <a:endParaRPr lang="en-US" sz="900">
              <a:latin typeface="Arial" pitchFamily="34" charset="0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________________________________________</a:t>
            </a:r>
            <a:endParaRPr lang="en-US" sz="900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LIC. FRANCISCO EDMUNDO MUNGUIA VARELA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5671097" y="5105605"/>
            <a:ext cx="2684340" cy="11235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DIRECTOR GENERAL DE ADMINISTRACION</a:t>
            </a:r>
            <a:endParaRPr lang="en-US" sz="900">
              <a:latin typeface="Arial" pitchFamily="34" charset="0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endParaRPr lang="en-US" sz="9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_____________________________________</a:t>
            </a:r>
          </a:p>
          <a:p>
            <a:pPr algn="ctr"/>
            <a:r>
              <a:rPr lang="en-US" sz="900" b="0" i="0" u="none" strike="noStrike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LIC. EDUARDO ANTONIO MORENO DURAN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D39"/>
  <sheetViews>
    <sheetView workbookViewId="0">
      <selection activeCell="B6" sqref="B6"/>
    </sheetView>
  </sheetViews>
  <sheetFormatPr baseColWidth="10" defaultRowHeight="15"/>
  <cols>
    <col min="1" max="1" width="8.7109375" customWidth="1"/>
    <col min="2" max="2" width="56.28515625" customWidth="1"/>
    <col min="3" max="3" width="14" style="16" customWidth="1"/>
    <col min="4" max="4" width="14.42578125" style="16" customWidth="1"/>
  </cols>
  <sheetData>
    <row r="2" spans="2:4">
      <c r="B2" s="22" t="s">
        <v>32</v>
      </c>
      <c r="C2" s="23"/>
      <c r="D2" s="24"/>
    </row>
    <row r="3" spans="2:4">
      <c r="B3" s="25" t="s">
        <v>0</v>
      </c>
      <c r="C3" s="26"/>
      <c r="D3" s="27"/>
    </row>
    <row r="4" spans="2:4">
      <c r="B4" s="28" t="s">
        <v>35</v>
      </c>
      <c r="C4" s="29"/>
      <c r="D4" s="30"/>
    </row>
    <row r="5" spans="2:4">
      <c r="B5" s="1"/>
      <c r="C5" s="17" t="s">
        <v>36</v>
      </c>
      <c r="D5" s="17" t="s">
        <v>40</v>
      </c>
    </row>
    <row r="6" spans="2:4">
      <c r="B6" s="2" t="s">
        <v>47</v>
      </c>
      <c r="C6" s="14"/>
      <c r="D6" s="19"/>
    </row>
    <row r="7" spans="2:4">
      <c r="B7" s="2"/>
      <c r="C7" s="14"/>
      <c r="D7" s="19"/>
    </row>
    <row r="8" spans="2:4">
      <c r="B8" s="2" t="s">
        <v>1</v>
      </c>
      <c r="C8" s="14"/>
      <c r="D8" s="19"/>
    </row>
    <row r="9" spans="2:4">
      <c r="B9" s="3" t="s">
        <v>34</v>
      </c>
      <c r="C9" s="14">
        <v>27187005</v>
      </c>
      <c r="D9" s="21">
        <v>78754913.609999999</v>
      </c>
    </row>
    <row r="10" spans="2:4">
      <c r="B10" s="3" t="s">
        <v>50</v>
      </c>
      <c r="C10" s="14">
        <v>44645763.549999997</v>
      </c>
      <c r="D10" s="21">
        <v>81015987.290000007</v>
      </c>
    </row>
    <row r="11" spans="2:4">
      <c r="B11" s="3"/>
      <c r="C11" s="14"/>
      <c r="D11" s="19"/>
    </row>
    <row r="12" spans="2:4" ht="26.25">
      <c r="B12" s="7" t="s">
        <v>2</v>
      </c>
      <c r="C12" s="14"/>
      <c r="D12" s="19"/>
    </row>
    <row r="13" spans="2:4">
      <c r="B13" s="3" t="s">
        <v>3</v>
      </c>
      <c r="C13" s="14">
        <v>1086262678.55</v>
      </c>
      <c r="D13" s="19">
        <v>2729235173.4399996</v>
      </c>
    </row>
    <row r="14" spans="2:4">
      <c r="B14" s="3" t="s">
        <v>33</v>
      </c>
      <c r="C14" s="14">
        <v>136879623.09999999</v>
      </c>
      <c r="D14" s="19">
        <v>592857944.89999998</v>
      </c>
    </row>
    <row r="15" spans="2:4">
      <c r="B15" s="3" t="s">
        <v>4</v>
      </c>
      <c r="C15" s="14"/>
      <c r="D15" s="19"/>
    </row>
    <row r="16" spans="2:4">
      <c r="B16" s="3"/>
      <c r="C16" s="14"/>
      <c r="D16" s="19"/>
    </row>
    <row r="17" spans="2:4">
      <c r="B17" s="2" t="s">
        <v>5</v>
      </c>
      <c r="C17" s="14"/>
      <c r="D17" s="19"/>
    </row>
    <row r="18" spans="2:4">
      <c r="B18" s="3" t="s">
        <v>6</v>
      </c>
      <c r="C18" s="14">
        <v>1229380.6299999999</v>
      </c>
      <c r="D18" s="19">
        <v>1872952.03</v>
      </c>
    </row>
    <row r="19" spans="2:4">
      <c r="B19" s="3" t="s">
        <v>7</v>
      </c>
      <c r="C19" s="14">
        <v>1055564.52</v>
      </c>
      <c r="D19" s="19">
        <v>1201441.26</v>
      </c>
    </row>
    <row r="20" spans="2:4">
      <c r="B20" s="3"/>
      <c r="C20" s="14"/>
      <c r="D20" s="19"/>
    </row>
    <row r="21" spans="2:4">
      <c r="B21" s="2" t="s">
        <v>8</v>
      </c>
      <c r="C21" s="14">
        <f>SUM(C9:C19)</f>
        <v>1297260015.3499999</v>
      </c>
      <c r="D21" s="14">
        <f>SUM(D9:D19)</f>
        <v>3484938412.5300002</v>
      </c>
    </row>
    <row r="22" spans="2:4">
      <c r="B22" s="2"/>
      <c r="C22" s="14"/>
      <c r="D22" s="19"/>
    </row>
    <row r="23" spans="2:4">
      <c r="B23" s="2" t="s">
        <v>48</v>
      </c>
      <c r="C23" s="14"/>
      <c r="D23" s="19"/>
    </row>
    <row r="24" spans="2:4">
      <c r="B24" s="2"/>
      <c r="C24" s="14"/>
      <c r="D24" s="19"/>
    </row>
    <row r="25" spans="2:4">
      <c r="B25" s="2" t="s">
        <v>9</v>
      </c>
      <c r="C25" s="14"/>
      <c r="D25" s="19"/>
    </row>
    <row r="26" spans="2:4">
      <c r="B26" s="3" t="s">
        <v>10</v>
      </c>
      <c r="C26" s="14">
        <v>858526074.86000001</v>
      </c>
      <c r="D26" s="19">
        <v>1962529627.78</v>
      </c>
    </row>
    <row r="27" spans="2:4">
      <c r="B27" s="3" t="s">
        <v>11</v>
      </c>
      <c r="C27" s="14">
        <v>88860030.859999999</v>
      </c>
      <c r="D27" s="19">
        <v>663406761.15999997</v>
      </c>
    </row>
    <row r="28" spans="2:4">
      <c r="B28" s="3" t="s">
        <v>12</v>
      </c>
      <c r="C28" s="14">
        <v>88442827.329999998</v>
      </c>
      <c r="D28" s="19">
        <v>416342078.11000001</v>
      </c>
    </row>
    <row r="29" spans="2:4">
      <c r="B29" s="3"/>
      <c r="C29" s="14"/>
      <c r="D29" s="19"/>
    </row>
    <row r="30" spans="2:4">
      <c r="B30" s="2" t="s">
        <v>4</v>
      </c>
      <c r="C30" s="14"/>
      <c r="D30" s="19"/>
    </row>
    <row r="31" spans="2:4">
      <c r="B31" s="3" t="s">
        <v>13</v>
      </c>
      <c r="C31" s="14">
        <v>50000</v>
      </c>
      <c r="D31" s="19">
        <v>13370451.83</v>
      </c>
    </row>
    <row r="32" spans="2:4">
      <c r="B32" s="3"/>
      <c r="C32" s="14"/>
      <c r="D32" s="19"/>
    </row>
    <row r="33" spans="2:4">
      <c r="B33" s="2" t="s">
        <v>49</v>
      </c>
      <c r="C33" s="14"/>
      <c r="D33" s="19"/>
    </row>
    <row r="34" spans="2:4">
      <c r="B34" s="3" t="s">
        <v>39</v>
      </c>
      <c r="C34" s="14"/>
      <c r="D34" s="19">
        <v>256450475.18000001</v>
      </c>
    </row>
    <row r="35" spans="2:4">
      <c r="B35" s="3"/>
      <c r="C35" s="14"/>
      <c r="D35" s="19"/>
    </row>
    <row r="36" spans="2:4">
      <c r="B36" s="2" t="s">
        <v>14</v>
      </c>
      <c r="C36" s="14">
        <f>SUM(C26:C34)</f>
        <v>1035878933.0500001</v>
      </c>
      <c r="D36" s="14">
        <f>SUM(D26:D34)</f>
        <v>3312099394.0599999</v>
      </c>
    </row>
    <row r="37" spans="2:4">
      <c r="B37" s="2"/>
      <c r="C37" s="14"/>
      <c r="D37" s="19"/>
    </row>
    <row r="38" spans="2:4">
      <c r="B38" s="2" t="s">
        <v>15</v>
      </c>
      <c r="C38" s="14">
        <f>+C21-C36</f>
        <v>261381082.29999983</v>
      </c>
      <c r="D38" s="14">
        <f>+D21-D36</f>
        <v>172839018.47000027</v>
      </c>
    </row>
    <row r="39" spans="2:4">
      <c r="B39" s="4"/>
      <c r="C39" s="15"/>
      <c r="D39" s="20"/>
    </row>
  </sheetData>
  <mergeCells count="3">
    <mergeCell ref="B2:D2"/>
    <mergeCell ref="B3:D3"/>
    <mergeCell ref="B4:D4"/>
  </mergeCells>
  <printOptions horizontalCentered="1"/>
  <pageMargins left="0.23622047244094491" right="0.23622047244094491" top="0.23622047244094491" bottom="0.23622047244094491" header="0.23622047244094491" footer="0.23622047244094491"/>
  <pageSetup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G23"/>
  <sheetViews>
    <sheetView tabSelected="1" workbookViewId="0">
      <selection activeCell="C30" sqref="C30"/>
    </sheetView>
  </sheetViews>
  <sheetFormatPr baseColWidth="10" defaultRowHeight="15"/>
  <cols>
    <col min="1" max="1" width="1.140625" customWidth="1"/>
    <col min="2" max="2" width="39.28515625" customWidth="1"/>
    <col min="3" max="3" width="13.85546875" style="16" customWidth="1"/>
    <col min="4" max="4" width="13.85546875" style="16" bestFit="1" customWidth="1"/>
    <col min="5" max="5" width="45.85546875" customWidth="1"/>
    <col min="6" max="7" width="13.85546875" style="16" bestFit="1" customWidth="1"/>
  </cols>
  <sheetData>
    <row r="2" spans="2:7">
      <c r="B2" s="22" t="s">
        <v>32</v>
      </c>
      <c r="C2" s="23"/>
      <c r="D2" s="23"/>
      <c r="E2" s="23"/>
      <c r="F2" s="23"/>
      <c r="G2" s="24"/>
    </row>
    <row r="3" spans="2:7">
      <c r="B3" s="25" t="s">
        <v>16</v>
      </c>
      <c r="C3" s="26"/>
      <c r="D3" s="26"/>
      <c r="E3" s="26"/>
      <c r="F3" s="26"/>
      <c r="G3" s="27"/>
    </row>
    <row r="4" spans="2:7">
      <c r="B4" s="28" t="s">
        <v>37</v>
      </c>
      <c r="C4" s="29"/>
      <c r="D4" s="29"/>
      <c r="E4" s="29"/>
      <c r="F4" s="29"/>
      <c r="G4" s="30"/>
    </row>
    <row r="5" spans="2:7">
      <c r="B5" s="5" t="s">
        <v>17</v>
      </c>
      <c r="C5" s="13" t="s">
        <v>36</v>
      </c>
      <c r="D5" s="17" t="s">
        <v>40</v>
      </c>
      <c r="E5" s="10" t="s">
        <v>18</v>
      </c>
      <c r="F5" s="13" t="s">
        <v>36</v>
      </c>
      <c r="G5" s="17" t="s">
        <v>40</v>
      </c>
    </row>
    <row r="6" spans="2:7">
      <c r="B6" s="3"/>
      <c r="C6" s="18"/>
      <c r="D6" s="18"/>
      <c r="E6" s="8"/>
      <c r="F6" s="14"/>
      <c r="G6" s="19"/>
    </row>
    <row r="7" spans="2:7">
      <c r="B7" s="2" t="s">
        <v>19</v>
      </c>
      <c r="C7" s="18"/>
      <c r="D7" s="18"/>
      <c r="E7" s="9" t="s">
        <v>20</v>
      </c>
      <c r="F7" s="14"/>
      <c r="G7" s="19"/>
    </row>
    <row r="8" spans="2:7">
      <c r="B8" s="3" t="s">
        <v>41</v>
      </c>
      <c r="C8" s="14">
        <f>8202377.61+738388902.58</f>
        <v>746591280.19000006</v>
      </c>
      <c r="D8" s="14">
        <v>669771403.30999994</v>
      </c>
      <c r="E8" s="8" t="s">
        <v>45</v>
      </c>
      <c r="F8" s="14">
        <v>320064828.31999999</v>
      </c>
      <c r="G8" s="19">
        <v>303722047.01999998</v>
      </c>
    </row>
    <row r="9" spans="2:7">
      <c r="B9" s="8" t="s">
        <v>42</v>
      </c>
      <c r="C9" s="14">
        <f>80319511.13+1000031.85+427548.12</f>
        <v>81747091.099999994</v>
      </c>
      <c r="D9" s="14">
        <f>31076987.33+2045002.48+427548.12</f>
        <v>33549537.93</v>
      </c>
      <c r="E9" s="8"/>
      <c r="F9" s="14"/>
      <c r="G9" s="19"/>
    </row>
    <row r="10" spans="2:7">
      <c r="B10" s="3" t="s">
        <v>43</v>
      </c>
      <c r="C10" s="14">
        <v>48560667.909999996</v>
      </c>
      <c r="D10" s="14">
        <v>50856053</v>
      </c>
      <c r="E10" s="8" t="s">
        <v>22</v>
      </c>
      <c r="F10" s="14">
        <f>+F8</f>
        <v>320064828.31999999</v>
      </c>
      <c r="G10" s="14">
        <f>+G8</f>
        <v>303722047.01999998</v>
      </c>
    </row>
    <row r="11" spans="2:7">
      <c r="B11" s="3"/>
      <c r="C11" s="14"/>
      <c r="D11" s="14"/>
      <c r="E11" s="8"/>
      <c r="F11" s="14"/>
      <c r="G11" s="19"/>
    </row>
    <row r="12" spans="2:7">
      <c r="B12" s="3" t="s">
        <v>21</v>
      </c>
      <c r="C12" s="14">
        <f>SUM(C8:C11)</f>
        <v>876899039.20000005</v>
      </c>
      <c r="D12" s="14">
        <f>SUM(D8:D11)</f>
        <v>754176994.23999989</v>
      </c>
      <c r="E12" s="9" t="s">
        <v>27</v>
      </c>
      <c r="F12" s="14"/>
      <c r="G12" s="19"/>
    </row>
    <row r="13" spans="2:7">
      <c r="B13" s="3"/>
      <c r="C13" s="3"/>
      <c r="D13" s="14"/>
      <c r="E13" s="9" t="s">
        <v>28</v>
      </c>
      <c r="F13" s="14"/>
      <c r="G13" s="19"/>
    </row>
    <row r="14" spans="2:7">
      <c r="B14" s="3"/>
      <c r="C14" s="14"/>
      <c r="D14" s="14"/>
      <c r="E14" s="8" t="s">
        <v>38</v>
      </c>
      <c r="F14" s="14">
        <v>1628171532.25</v>
      </c>
      <c r="G14" s="19">
        <v>1636668557.1600001</v>
      </c>
    </row>
    <row r="15" spans="2:7">
      <c r="B15" s="2" t="s">
        <v>23</v>
      </c>
      <c r="C15" s="18"/>
      <c r="D15" s="18"/>
      <c r="E15" s="11" t="s">
        <v>51</v>
      </c>
      <c r="F15" s="14">
        <v>261381082.25999999</v>
      </c>
      <c r="G15" s="19">
        <v>172839018.47</v>
      </c>
    </row>
    <row r="16" spans="2:7" ht="26.25">
      <c r="B16" s="6" t="s">
        <v>24</v>
      </c>
      <c r="C16" s="14">
        <v>771979274.47000003</v>
      </c>
      <c r="D16" s="14">
        <v>699796641.05999994</v>
      </c>
      <c r="E16" s="8" t="s">
        <v>29</v>
      </c>
      <c r="F16" s="14">
        <v>456886590.93000001</v>
      </c>
      <c r="G16" s="19">
        <v>328067469.00999999</v>
      </c>
    </row>
    <row r="17" spans="2:7">
      <c r="B17" s="3" t="s">
        <v>25</v>
      </c>
      <c r="C17" s="14">
        <f>129588515.89+700094642.81+181683341.69</f>
        <v>1011366500.3899999</v>
      </c>
      <c r="D17" s="14">
        <v>929048767.72000003</v>
      </c>
      <c r="E17" s="8" t="s">
        <v>30</v>
      </c>
      <c r="F17" s="14">
        <v>-6259219.7000000002</v>
      </c>
      <c r="G17" s="19">
        <v>-58274688.640000001</v>
      </c>
    </row>
    <row r="18" spans="2:7">
      <c r="B18" s="3"/>
      <c r="C18" s="14"/>
      <c r="D18" s="14"/>
      <c r="E18" s="8"/>
      <c r="F18" s="14"/>
      <c r="G18" s="19"/>
    </row>
    <row r="19" spans="2:7">
      <c r="B19" s="3" t="s">
        <v>44</v>
      </c>
      <c r="C19" s="14">
        <f>+C16+C17</f>
        <v>1783345774.8599999</v>
      </c>
      <c r="D19" s="14">
        <f>+D16+D17</f>
        <v>1628845408.78</v>
      </c>
      <c r="E19" s="8" t="s">
        <v>46</v>
      </c>
      <c r="F19" s="14">
        <f>SUM(F14:F18)</f>
        <v>2340179985.7400002</v>
      </c>
      <c r="G19" s="14">
        <f>SUM(G14:G18)</f>
        <v>2079300356</v>
      </c>
    </row>
    <row r="20" spans="2:7">
      <c r="B20" s="3"/>
      <c r="C20" s="14"/>
      <c r="D20" s="14"/>
      <c r="E20" s="8"/>
      <c r="F20" s="14"/>
      <c r="G20" s="19"/>
    </row>
    <row r="21" spans="2:7">
      <c r="B21" s="2" t="s">
        <v>26</v>
      </c>
      <c r="C21" s="18">
        <f>+C12+C19</f>
        <v>2660244814.0599999</v>
      </c>
      <c r="D21" s="18">
        <f>+D12+D19</f>
        <v>2383022403.02</v>
      </c>
      <c r="E21" s="9" t="s">
        <v>31</v>
      </c>
      <c r="F21" s="18">
        <f>+F19+F10</f>
        <v>2660244814.0600004</v>
      </c>
      <c r="G21" s="18">
        <f>+G19+G10</f>
        <v>2383022403.02</v>
      </c>
    </row>
    <row r="22" spans="2:7">
      <c r="B22" s="3"/>
      <c r="C22" s="14"/>
      <c r="D22" s="14"/>
      <c r="E22" s="8"/>
      <c r="F22" s="14"/>
      <c r="G22" s="19"/>
    </row>
    <row r="23" spans="2:7">
      <c r="B23" s="4"/>
      <c r="C23" s="15"/>
      <c r="D23" s="15"/>
      <c r="E23" s="12"/>
      <c r="F23" s="15"/>
      <c r="G23" s="20"/>
    </row>
  </sheetData>
  <mergeCells count="3">
    <mergeCell ref="B2:G2"/>
    <mergeCell ref="B3:G3"/>
    <mergeCell ref="B4:G4"/>
  </mergeCells>
  <printOptions horizontalCentered="1"/>
  <pageMargins left="0.23622047244094491" right="0.23622047244094491" top="0.35" bottom="0.23622047244094491" header="0.23622047244094491" footer="0.23622047244094491"/>
  <pageSetup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 Actvs</vt:lpstr>
      <vt:lpstr>Sitn Financ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manuel ramirez jacques</dc:creator>
  <cp:lastModifiedBy>Usuario</cp:lastModifiedBy>
  <cp:lastPrinted>2014-08-27T20:26:12Z</cp:lastPrinted>
  <dcterms:created xsi:type="dcterms:W3CDTF">2014-07-09T17:08:42Z</dcterms:created>
  <dcterms:modified xsi:type="dcterms:W3CDTF">2014-12-03T23:14:13Z</dcterms:modified>
</cp:coreProperties>
</file>