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TCA-I-05" sheetId="1" r:id="rId1"/>
  </sheets>
  <externalReferences>
    <externalReference r:id="rId4"/>
    <externalReference r:id="rId5"/>
  </externalReferences>
  <definedNames>
    <definedName name="_xlnm.Print_Area" localSheetId="0">'ETCA-I-05'!$A$1:$D$71</definedName>
    <definedName name="ppto">'[1]Hoja2'!$B$3:$M$95</definedName>
    <definedName name="qw">#REF!</definedName>
  </definedNames>
  <calcPr fullCalcOnLoad="1"/>
</workbook>
</file>

<file path=xl/sharedStrings.xml><?xml version="1.0" encoding="utf-8"?>
<sst xmlns="http://schemas.openxmlformats.org/spreadsheetml/2006/main" count="66" uniqueCount="58">
  <si>
    <t>Sistema Estatal de Evaluación</t>
  </si>
  <si>
    <t>Comision Estatal del Agua</t>
  </si>
  <si>
    <t>Concepto</t>
  </si>
  <si>
    <t>Aportaciones</t>
  </si>
  <si>
    <t>Bajo protesta de decir verdad declaramos que los Estados Financieros y sus Notas, son razonablemente correctos y son responsabilidad del emisor</t>
  </si>
  <si>
    <t>Flujo de Efectivo</t>
  </si>
  <si>
    <t>Al 30 de Junio de 2016</t>
  </si>
  <si>
    <t xml:space="preserve">                                                        (PESOS)</t>
  </si>
  <si>
    <t>TRIMESTRE:</t>
  </si>
  <si>
    <t>SEGUNDO 2016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</si>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</sst>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&quot;€&quot;* #,##0.00_-;\-&quot;€&quot;* #,##0.00_-;_-&quot;€&quot;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u val="single"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i/>
      <sz val="8"/>
      <color indexed="8"/>
      <name val="Arial Narrow"/>
      <family val="2"/>
    </font>
    <font>
      <sz val="6"/>
      <color indexed="8"/>
      <name val="Arial Narrow"/>
      <family val="2"/>
    </font>
    <font>
      <b/>
      <sz val="10"/>
      <color indexed="9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i/>
      <sz val="8"/>
      <color theme="1"/>
      <name val="Arial Narrow"/>
      <family val="2"/>
    </font>
    <font>
      <sz val="6"/>
      <color theme="1"/>
      <name val="Arial Narrow"/>
      <family val="2"/>
    </font>
    <font>
      <b/>
      <sz val="10"/>
      <color theme="0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7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30" borderId="1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Fill="1" applyBorder="1" applyAlignment="1" applyProtection="1">
      <alignment horizontal="right" vertical="top"/>
      <protection locked="0"/>
    </xf>
    <xf numFmtId="0" fontId="49" fillId="0" borderId="0" xfId="0" applyFont="1" applyFill="1" applyAlignment="1" applyProtection="1">
      <alignment/>
      <protection locked="0"/>
    </xf>
    <xf numFmtId="0" fontId="48" fillId="0" borderId="0" xfId="0" applyFont="1" applyFill="1" applyBorder="1" applyAlignment="1" applyProtection="1">
      <alignment vertical="top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13" xfId="0" applyFont="1" applyFill="1" applyBorder="1" applyAlignment="1" applyProtection="1">
      <alignment horizontal="justify" vertical="top"/>
      <protection locked="0"/>
    </xf>
    <xf numFmtId="0" fontId="52" fillId="0" borderId="0" xfId="0" applyFont="1" applyFill="1" applyBorder="1" applyAlignment="1" applyProtection="1">
      <alignment vertical="top"/>
      <protection locked="0"/>
    </xf>
    <xf numFmtId="4" fontId="52" fillId="0" borderId="0" xfId="0" applyNumberFormat="1" applyFont="1" applyFill="1" applyBorder="1" applyAlignment="1" applyProtection="1">
      <alignment vertical="top"/>
      <protection/>
    </xf>
    <xf numFmtId="4" fontId="52" fillId="0" borderId="12" xfId="0" applyNumberFormat="1" applyFont="1" applyFill="1" applyBorder="1" applyAlignment="1" applyProtection="1">
      <alignment vertical="top"/>
      <protection/>
    </xf>
    <xf numFmtId="0" fontId="53" fillId="0" borderId="13" xfId="0" applyFont="1" applyFill="1" applyBorder="1" applyAlignment="1" applyProtection="1">
      <alignment horizontal="justify" vertical="top"/>
      <protection locked="0"/>
    </xf>
    <xf numFmtId="0" fontId="51" fillId="0" borderId="0" xfId="0" applyFont="1" applyFill="1" applyBorder="1" applyAlignment="1" applyProtection="1">
      <alignment horizontal="left" vertical="top" wrapText="1" indent="2"/>
      <protection locked="0"/>
    </xf>
    <xf numFmtId="4" fontId="51" fillId="0" borderId="0" xfId="0" applyNumberFormat="1" applyFont="1" applyFill="1" applyBorder="1" applyAlignment="1" applyProtection="1">
      <alignment/>
      <protection locked="0"/>
    </xf>
    <xf numFmtId="4" fontId="51" fillId="0" borderId="12" xfId="0" applyNumberFormat="1" applyFont="1" applyFill="1" applyBorder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54" fillId="0" borderId="13" xfId="0" applyFont="1" applyFill="1" applyBorder="1" applyAlignment="1" applyProtection="1">
      <alignment vertical="top"/>
      <protection locked="0"/>
    </xf>
    <xf numFmtId="0" fontId="54" fillId="0" borderId="0" xfId="0" applyFont="1" applyFill="1" applyBorder="1" applyAlignment="1" applyProtection="1">
      <alignment vertical="top"/>
      <protection locked="0"/>
    </xf>
    <xf numFmtId="4" fontId="54" fillId="0" borderId="0" xfId="0" applyNumberFormat="1" applyFont="1" applyFill="1" applyBorder="1" applyAlignment="1" applyProtection="1">
      <alignment vertical="top"/>
      <protection/>
    </xf>
    <xf numFmtId="4" fontId="54" fillId="0" borderId="12" xfId="0" applyNumberFormat="1" applyFont="1" applyFill="1" applyBorder="1" applyAlignment="1" applyProtection="1">
      <alignment vertical="top"/>
      <protection/>
    </xf>
    <xf numFmtId="0" fontId="51" fillId="0" borderId="13" xfId="0" applyFont="1" applyFill="1" applyBorder="1" applyAlignment="1" applyProtection="1">
      <alignment vertical="top"/>
      <protection locked="0"/>
    </xf>
    <xf numFmtId="0" fontId="51" fillId="0" borderId="0" xfId="0" applyFont="1" applyFill="1" applyBorder="1" applyAlignment="1" applyProtection="1">
      <alignment vertical="top"/>
      <protection locked="0"/>
    </xf>
    <xf numFmtId="4" fontId="51" fillId="0" borderId="0" xfId="0" applyNumberFormat="1" applyFont="1" applyFill="1" applyBorder="1" applyAlignment="1" applyProtection="1">
      <alignment vertical="top"/>
      <protection/>
    </xf>
    <xf numFmtId="4" fontId="51" fillId="0" borderId="12" xfId="0" applyNumberFormat="1" applyFont="1" applyFill="1" applyBorder="1" applyAlignment="1" applyProtection="1">
      <alignment vertical="top"/>
      <protection/>
    </xf>
    <xf numFmtId="0" fontId="52" fillId="0" borderId="13" xfId="0" applyFont="1" applyFill="1" applyBorder="1" applyAlignment="1" applyProtection="1">
      <alignment vertical="top"/>
      <protection locked="0"/>
    </xf>
    <xf numFmtId="4" fontId="52" fillId="0" borderId="0" xfId="0" applyNumberFormat="1" applyFont="1" applyFill="1" applyBorder="1" applyAlignment="1" applyProtection="1">
      <alignment vertical="top"/>
      <protection locked="0"/>
    </xf>
    <xf numFmtId="4" fontId="52" fillId="0" borderId="12" xfId="0" applyNumberFormat="1" applyFont="1" applyFill="1" applyBorder="1" applyAlignment="1" applyProtection="1">
      <alignment vertical="top"/>
      <protection locked="0"/>
    </xf>
    <xf numFmtId="0" fontId="51" fillId="0" borderId="0" xfId="0" applyFont="1" applyFill="1" applyBorder="1" applyAlignment="1" applyProtection="1">
      <alignment horizontal="left" vertical="top" indent="2"/>
      <protection locked="0"/>
    </xf>
    <xf numFmtId="4" fontId="51" fillId="0" borderId="0" xfId="0" applyNumberFormat="1" applyFont="1" applyFill="1" applyBorder="1" applyAlignment="1" applyProtection="1">
      <alignment vertical="top"/>
      <protection locked="0"/>
    </xf>
    <xf numFmtId="4" fontId="51" fillId="0" borderId="12" xfId="0" applyNumberFormat="1" applyFont="1" applyFill="1" applyBorder="1" applyAlignment="1" applyProtection="1">
      <alignment vertical="top"/>
      <protection locked="0"/>
    </xf>
    <xf numFmtId="0" fontId="54" fillId="0" borderId="0" xfId="0" applyFont="1" applyFill="1" applyBorder="1" applyAlignment="1" applyProtection="1">
      <alignment vertical="top" wrapText="1"/>
      <protection locked="0"/>
    </xf>
    <xf numFmtId="4" fontId="54" fillId="0" borderId="0" xfId="0" applyNumberFormat="1" applyFont="1" applyFill="1" applyBorder="1" applyAlignment="1" applyProtection="1">
      <alignment vertical="top" wrapText="1"/>
      <protection/>
    </xf>
    <xf numFmtId="4" fontId="54" fillId="0" borderId="12" xfId="0" applyNumberFormat="1" applyFont="1" applyFill="1" applyBorder="1" applyAlignment="1" applyProtection="1">
      <alignment vertical="top" wrapText="1"/>
      <protection/>
    </xf>
    <xf numFmtId="0" fontId="55" fillId="0" borderId="13" xfId="0" applyFont="1" applyFill="1" applyBorder="1" applyAlignment="1" applyProtection="1">
      <alignment vertical="top"/>
      <protection locked="0"/>
    </xf>
    <xf numFmtId="0" fontId="55" fillId="0" borderId="0" xfId="0" applyFont="1" applyFill="1" applyBorder="1" applyAlignment="1" applyProtection="1">
      <alignment vertical="top"/>
      <protection locked="0"/>
    </xf>
    <xf numFmtId="0" fontId="56" fillId="0" borderId="0" xfId="0" applyFont="1" applyFill="1" applyBorder="1" applyAlignment="1" applyProtection="1">
      <alignment horizontal="left"/>
      <protection/>
    </xf>
    <xf numFmtId="0" fontId="54" fillId="0" borderId="14" xfId="0" applyFont="1" applyFill="1" applyBorder="1" applyAlignment="1" applyProtection="1">
      <alignment vertical="top"/>
      <protection locked="0"/>
    </xf>
    <xf numFmtId="0" fontId="54" fillId="0" borderId="15" xfId="0" applyFont="1" applyFill="1" applyBorder="1" applyAlignment="1" applyProtection="1">
      <alignment vertical="top" wrapText="1"/>
      <protection locked="0"/>
    </xf>
    <xf numFmtId="4" fontId="54" fillId="0" borderId="15" xfId="0" applyNumberFormat="1" applyFont="1" applyFill="1" applyBorder="1" applyAlignment="1" applyProtection="1">
      <alignment vertical="top" wrapText="1"/>
      <protection/>
    </xf>
    <xf numFmtId="4" fontId="54" fillId="0" borderId="16" xfId="0" applyNumberFormat="1" applyFont="1" applyFill="1" applyBorder="1" applyAlignment="1" applyProtection="1">
      <alignment vertical="top" wrapText="1"/>
      <protection/>
    </xf>
    <xf numFmtId="0" fontId="57" fillId="0" borderId="0" xfId="0" applyFont="1" applyFill="1" applyAlignment="1" applyProtection="1">
      <alignment/>
      <protection locked="0"/>
    </xf>
    <xf numFmtId="0" fontId="52" fillId="0" borderId="13" xfId="0" applyFont="1" applyFill="1" applyBorder="1" applyAlignment="1" applyProtection="1">
      <alignment horizontal="justify" vertical="top"/>
      <protection locked="0"/>
    </xf>
    <xf numFmtId="0" fontId="52" fillId="0" borderId="0" xfId="0" applyFont="1" applyFill="1" applyBorder="1" applyAlignment="1" applyProtection="1">
      <alignment horizontal="justify" vertical="top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 vertical="top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0" fontId="48" fillId="0" borderId="15" xfId="0" applyFont="1" applyFill="1" applyBorder="1" applyAlignment="1" applyProtection="1">
      <alignment horizontal="center" vertical="top"/>
      <protection locked="0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=C:\WINNT\SYSTEM32\COMMAND.COM" xfId="15"/>
    <cellStyle name="20% - Accent6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Euro 3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3 2" xfId="57"/>
    <cellStyle name="Millares 4" xfId="58"/>
    <cellStyle name="Currency" xfId="59"/>
    <cellStyle name="Currency [0]" xfId="60"/>
    <cellStyle name="Moneda 3" xfId="61"/>
    <cellStyle name="Neutral" xfId="62"/>
    <cellStyle name="Normal 2" xfId="63"/>
    <cellStyle name="Normal 2 2" xfId="64"/>
    <cellStyle name="Normal 3" xfId="65"/>
    <cellStyle name="Normal 3 2" xfId="66"/>
    <cellStyle name="Normal 3 3" xfId="67"/>
    <cellStyle name="Normal 4" xfId="68"/>
    <cellStyle name="Normal 4 8" xfId="69"/>
    <cellStyle name="Notas" xfId="70"/>
    <cellStyle name="Percent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rica%20Encinas\AppData\Roaming\Microsoft\Excel\PT%20Gastos%20x%20partida%20ppt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.taylor.CEASONORA\Desktop\2016\CAJONES%20FINANCIEROS%202016\2do.TRIM-2016\DEFINITIVOS%20%20FORMATOS%20ETCA%202do.%20TRIMESTRE%202016%20%20C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3">
          <cell r="B3" t="str">
            <v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942151.4500000002</v>
          </cell>
          <cell r="M5">
            <v>942151.4500000002</v>
          </cell>
        </row>
        <row r="6">
          <cell r="B6" t="str">
            <v>11301</v>
          </cell>
          <cell r="C6" t="str">
            <v>Sueldos</v>
          </cell>
          <cell r="D6">
            <v>5444965.66</v>
          </cell>
          <cell r="E6">
            <v>0</v>
          </cell>
          <cell r="F6">
            <v>0</v>
          </cell>
          <cell r="G6">
            <v>5444965.66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</v>
          </cell>
          <cell r="M6">
            <v>95747.40000000037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86046.83999999939</v>
          </cell>
          <cell r="M7">
            <v>86046.83999999939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5656271.34</v>
          </cell>
          <cell r="I9">
            <v>5656271.34</v>
          </cell>
          <cell r="J9">
            <v>5656271.34</v>
          </cell>
          <cell r="K9">
            <v>5656271.34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1125296.65</v>
          </cell>
          <cell r="E10">
            <v>0</v>
          </cell>
          <cell r="F10">
            <v>0</v>
          </cell>
          <cell r="G10">
            <v>1125296.65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</v>
          </cell>
          <cell r="I11">
            <v>675356.8099999999</v>
          </cell>
          <cell r="J11">
            <v>675356.8099999999</v>
          </cell>
          <cell r="K11">
            <v>675356.8099999999</v>
          </cell>
          <cell r="L11">
            <v>74841.9800000001</v>
          </cell>
          <cell r="M11">
            <v>74841.9800000001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55039.15000000001</v>
          </cell>
          <cell r="I12">
            <v>55039.15000000001</v>
          </cell>
          <cell r="J12">
            <v>55039.15000000001</v>
          </cell>
          <cell r="K12">
            <v>55039.15000000001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</v>
          </cell>
          <cell r="E13">
            <v>0</v>
          </cell>
          <cell r="F13">
            <v>0</v>
          </cell>
          <cell r="G13">
            <v>589735.42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93.49999999999999</v>
          </cell>
          <cell r="I19">
            <v>93.49999999999999</v>
          </cell>
          <cell r="J19">
            <v>93.49999999999999</v>
          </cell>
          <cell r="K19">
            <v>93.49999999999999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</v>
          </cell>
          <cell r="M20">
            <v>49.87999999999988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3900.269999999997</v>
          </cell>
          <cell r="M21">
            <v>3900.269999999997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3900.269999999997</v>
          </cell>
          <cell r="M22">
            <v>3900.269999999997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72562.65</v>
          </cell>
          <cell r="M23">
            <v>72562.65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7798.309999999998</v>
          </cell>
          <cell r="M24">
            <v>7798.309999999998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31177.27000000002</v>
          </cell>
          <cell r="M25">
            <v>31177.27000000002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</v>
          </cell>
          <cell r="M26">
            <v>83320.68999999994</v>
          </cell>
        </row>
        <row r="27">
          <cell r="B27" t="str">
            <v>17102</v>
          </cell>
          <cell r="C27" t="str">
            <v>Estimulos al Personal</v>
          </cell>
          <cell r="D27">
            <v>2137725.72</v>
          </cell>
          <cell r="E27">
            <v>0</v>
          </cell>
          <cell r="F27">
            <v>0</v>
          </cell>
          <cell r="G27">
            <v>2137725.72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22725.52000000002</v>
          </cell>
          <cell r="M30">
            <v>22725.52000000002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70000.01</v>
          </cell>
          <cell r="E34">
            <v>10000</v>
          </cell>
          <cell r="F34">
            <v>0</v>
          </cell>
          <cell r="G34">
            <v>80000.01</v>
          </cell>
          <cell r="H34">
            <v>79798.39000000001</v>
          </cell>
          <cell r="I34">
            <v>79798.39000000001</v>
          </cell>
          <cell r="J34">
            <v>79798.39000000001</v>
          </cell>
          <cell r="K34">
            <v>79798.39000000001</v>
          </cell>
          <cell r="L34">
            <v>201.6199999999808</v>
          </cell>
          <cell r="M34">
            <v>201.6199999999808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0.010000000000218279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0.010000000000218279</v>
          </cell>
          <cell r="M40">
            <v>0.010000000000218279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57756.96</v>
          </cell>
          <cell r="I46">
            <v>57756.96</v>
          </cell>
          <cell r="J46">
            <v>57756.96</v>
          </cell>
          <cell r="K46">
            <v>57756.96</v>
          </cell>
          <cell r="L46">
            <v>92243.05000000002</v>
          </cell>
          <cell r="M46">
            <v>92243.05000000002</v>
          </cell>
        </row>
        <row r="47">
          <cell r="B47">
            <v>3000</v>
          </cell>
          <cell r="C47" t="str">
            <v>SERVICIOS GENERALES</v>
          </cell>
          <cell r="D47">
            <v>39361928.07999999</v>
          </cell>
          <cell r="E47">
            <v>7780447.63</v>
          </cell>
          <cell r="F47">
            <v>697662.6799999999</v>
          </cell>
          <cell r="G47">
            <v>46444713.03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96617.01000000001</v>
          </cell>
          <cell r="M51">
            <v>96617.01000000001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</v>
          </cell>
          <cell r="I53">
            <v>89020.52999999998</v>
          </cell>
          <cell r="J53">
            <v>89020.52999999998</v>
          </cell>
          <cell r="K53">
            <v>89020.52999999998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2300500.01</v>
          </cell>
          <cell r="E54">
            <v>0</v>
          </cell>
          <cell r="F54">
            <v>0</v>
          </cell>
          <cell r="G54">
            <v>2300500.01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</v>
          </cell>
          <cell r="M55">
            <v>9234.349999999991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</v>
          </cell>
          <cell r="I56">
            <v>141737.6</v>
          </cell>
          <cell r="J56">
            <v>141737.6</v>
          </cell>
          <cell r="K56">
            <v>141737.6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</v>
          </cell>
          <cell r="M58">
            <v>9.60000000000582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</v>
          </cell>
          <cell r="I60">
            <v>7239864.82</v>
          </cell>
          <cell r="J60">
            <v>7239864.82</v>
          </cell>
          <cell r="K60">
            <v>7239864.82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</v>
          </cell>
          <cell r="I63">
            <v>570206.92</v>
          </cell>
          <cell r="J63">
            <v>570206.92</v>
          </cell>
          <cell r="K63">
            <v>570206.92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7596.700000000001</v>
          </cell>
          <cell r="I65">
            <v>7596.700000000001</v>
          </cell>
          <cell r="J65">
            <v>7596.700000000001</v>
          </cell>
          <cell r="K65">
            <v>7596.700000000001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</v>
          </cell>
          <cell r="H67">
            <v>87783.33000000002</v>
          </cell>
          <cell r="I67">
            <v>87783.33000000002</v>
          </cell>
          <cell r="J67">
            <v>87783.33000000002</v>
          </cell>
          <cell r="K67">
            <v>87783.33000000002</v>
          </cell>
          <cell r="L67">
            <v>16.65999999997439</v>
          </cell>
          <cell r="M67">
            <v>16.65999999997439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289902.72</v>
          </cell>
          <cell r="M69">
            <v>289902.72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70000.01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</v>
          </cell>
          <cell r="I72">
            <v>85289.48999999999</v>
          </cell>
          <cell r="J72">
            <v>85289.48999999999</v>
          </cell>
          <cell r="K72">
            <v>85289.48999999999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87996.29999999999</v>
          </cell>
          <cell r="I73">
            <v>87996.29999999999</v>
          </cell>
          <cell r="J73">
            <v>87996.29999999999</v>
          </cell>
          <cell r="K73">
            <v>87996.29999999999</v>
          </cell>
          <cell r="L73">
            <v>162003.7</v>
          </cell>
          <cell r="M73">
            <v>162003.7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50291.52</v>
          </cell>
          <cell r="I74">
            <v>50291.52</v>
          </cell>
          <cell r="J74">
            <v>50291.52</v>
          </cell>
          <cell r="K74">
            <v>50291.52</v>
          </cell>
          <cell r="L74">
            <v>9708.470000000001</v>
          </cell>
          <cell r="M74">
            <v>9708.470000000001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</v>
          </cell>
          <cell r="I75">
            <v>80959.70999999999</v>
          </cell>
          <cell r="J75">
            <v>80959.70999999999</v>
          </cell>
          <cell r="K75">
            <v>80959.70999999999</v>
          </cell>
          <cell r="L75">
            <v>9040.289999999994</v>
          </cell>
          <cell r="M75">
            <v>9040.290000000008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</v>
          </cell>
          <cell r="I77">
            <v>70365.6</v>
          </cell>
          <cell r="J77">
            <v>70365.6</v>
          </cell>
          <cell r="K77">
            <v>70365.6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657443.5700000001</v>
          </cell>
          <cell r="M80">
            <v>657443.5700000001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4804995.300000001</v>
          </cell>
          <cell r="M84">
            <v>4804995.300000001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</v>
          </cell>
          <cell r="M87">
            <v>77587.35000000003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"/>
      <sheetName val="ETCA-I-01"/>
      <sheetName val="ETCA-I-02"/>
      <sheetName val="ETCA-I-03 ANEXO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1">
        <row r="9">
          <cell r="B9">
            <v>63529487.2</v>
          </cell>
          <cell r="C9">
            <v>45186875.55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71"/>
  <sheetViews>
    <sheetView tabSelected="1" zoomScaleSheetLayoutView="150" zoomScalePageLayoutView="0" workbookViewId="0" topLeftCell="A1">
      <selection activeCell="B10" sqref="B10"/>
    </sheetView>
  </sheetViews>
  <sheetFormatPr defaultColWidth="11.421875" defaultRowHeight="15"/>
  <cols>
    <col min="1" max="1" width="2.8515625" style="2" customWidth="1"/>
    <col min="2" max="2" width="63.8515625" style="2" customWidth="1"/>
    <col min="3" max="4" width="12.7109375" style="2" customWidth="1"/>
    <col min="5" max="16384" width="11.421875" style="2" customWidth="1"/>
  </cols>
  <sheetData>
    <row r="1" spans="1:4" ht="16.5">
      <c r="A1" s="44" t="s">
        <v>0</v>
      </c>
      <c r="B1" s="44"/>
      <c r="C1" s="44"/>
      <c r="D1" s="44"/>
    </row>
    <row r="2" spans="1:4" ht="16.5">
      <c r="A2" s="45" t="s">
        <v>5</v>
      </c>
      <c r="B2" s="45"/>
      <c r="C2" s="45"/>
      <c r="D2" s="45"/>
    </row>
    <row r="3" spans="1:4" ht="16.5">
      <c r="A3" s="46" t="s">
        <v>1</v>
      </c>
      <c r="B3" s="46"/>
      <c r="C3" s="46"/>
      <c r="D3" s="46"/>
    </row>
    <row r="4" spans="1:4" ht="16.5">
      <c r="A4" s="46" t="s">
        <v>6</v>
      </c>
      <c r="B4" s="46"/>
      <c r="C4" s="46"/>
      <c r="D4" s="46"/>
    </row>
    <row r="5" spans="1:4" ht="17.25" thickBot="1">
      <c r="A5" s="47" t="s">
        <v>7</v>
      </c>
      <c r="B5" s="47"/>
      <c r="C5" s="1" t="s">
        <v>8</v>
      </c>
      <c r="D5" s="3" t="s">
        <v>9</v>
      </c>
    </row>
    <row r="6" spans="1:4" ht="23.25" customHeight="1" thickBot="1">
      <c r="A6" s="48" t="s">
        <v>2</v>
      </c>
      <c r="B6" s="49"/>
      <c r="C6" s="4">
        <v>2016</v>
      </c>
      <c r="D6" s="5">
        <v>2015</v>
      </c>
    </row>
    <row r="7" spans="1:4" s="7" customFormat="1" ht="12" customHeight="1" thickTop="1">
      <c r="A7" s="42" t="s">
        <v>10</v>
      </c>
      <c r="B7" s="43"/>
      <c r="C7" s="43"/>
      <c r="D7" s="6"/>
    </row>
    <row r="8" spans="1:4" s="7" customFormat="1" ht="12.75" customHeight="1">
      <c r="A8" s="8"/>
      <c r="B8" s="9" t="s">
        <v>11</v>
      </c>
      <c r="C8" s="10">
        <f>SUM(C9:C19)</f>
        <v>202903240.44</v>
      </c>
      <c r="D8" s="11">
        <f>SUM(D9:D19)</f>
        <v>179744155.58000004</v>
      </c>
    </row>
    <row r="9" spans="1:4" s="16" customFormat="1" ht="10.5" customHeight="1">
      <c r="A9" s="12"/>
      <c r="B9" s="13" t="s">
        <v>12</v>
      </c>
      <c r="C9" s="14"/>
      <c r="D9" s="15"/>
    </row>
    <row r="10" spans="1:4" s="16" customFormat="1" ht="10.5" customHeight="1">
      <c r="A10" s="12"/>
      <c r="B10" s="13" t="s">
        <v>13</v>
      </c>
      <c r="C10" s="14"/>
      <c r="D10" s="15"/>
    </row>
    <row r="11" spans="1:4" s="16" customFormat="1" ht="10.5" customHeight="1">
      <c r="A11" s="12"/>
      <c r="B11" s="13" t="s">
        <v>14</v>
      </c>
      <c r="C11" s="14"/>
      <c r="D11" s="15"/>
    </row>
    <row r="12" spans="1:4" s="16" customFormat="1" ht="10.5" customHeight="1">
      <c r="A12" s="12"/>
      <c r="B12" s="13" t="s">
        <v>15</v>
      </c>
      <c r="C12" s="14"/>
      <c r="D12" s="15"/>
    </row>
    <row r="13" spans="1:4" s="16" customFormat="1" ht="10.5" customHeight="1">
      <c r="A13" s="12"/>
      <c r="B13" s="13" t="s">
        <v>16</v>
      </c>
      <c r="C13" s="14"/>
      <c r="D13" s="15"/>
    </row>
    <row r="14" spans="1:4" s="16" customFormat="1" ht="10.5" customHeight="1">
      <c r="A14" s="12"/>
      <c r="B14" s="13" t="s">
        <v>17</v>
      </c>
      <c r="C14" s="14">
        <v>658167.8400000001</v>
      </c>
      <c r="D14" s="15">
        <v>852611.76</v>
      </c>
    </row>
    <row r="15" spans="1:4" s="16" customFormat="1" ht="10.5" customHeight="1">
      <c r="A15" s="12"/>
      <c r="B15" s="13" t="s">
        <v>18</v>
      </c>
      <c r="C15" s="14">
        <v>86421950.53</v>
      </c>
      <c r="D15" s="15">
        <v>74187357.20000002</v>
      </c>
    </row>
    <row r="16" spans="1:4" s="16" customFormat="1" ht="22.5" customHeight="1">
      <c r="A16" s="12"/>
      <c r="B16" s="13" t="s">
        <v>19</v>
      </c>
      <c r="C16" s="14">
        <v>0</v>
      </c>
      <c r="D16" s="15">
        <v>0</v>
      </c>
    </row>
    <row r="17" spans="1:4" s="16" customFormat="1" ht="12" customHeight="1">
      <c r="A17" s="12"/>
      <c r="B17" s="13" t="s">
        <v>20</v>
      </c>
      <c r="C17" s="14">
        <v>0</v>
      </c>
      <c r="D17" s="15">
        <v>0</v>
      </c>
    </row>
    <row r="18" spans="1:4" s="16" customFormat="1" ht="12" customHeight="1">
      <c r="A18" s="12"/>
      <c r="B18" s="13" t="s">
        <v>21</v>
      </c>
      <c r="C18" s="14">
        <v>70982348.16</v>
      </c>
      <c r="D18" s="15">
        <v>82174586.63000001</v>
      </c>
    </row>
    <row r="19" spans="1:4" s="16" customFormat="1" ht="12" customHeight="1">
      <c r="A19" s="12"/>
      <c r="B19" s="13" t="s">
        <v>22</v>
      </c>
      <c r="C19" s="14">
        <v>44840773.91</v>
      </c>
      <c r="D19" s="15">
        <v>22529599.990000002</v>
      </c>
    </row>
    <row r="20" spans="1:4" s="7" customFormat="1" ht="13.5" customHeight="1">
      <c r="A20" s="8"/>
      <c r="B20" s="9" t="s">
        <v>23</v>
      </c>
      <c r="C20" s="10">
        <f>SUM(C21:C36)</f>
        <v>178906532.02</v>
      </c>
      <c r="D20" s="11">
        <f>SUM(D21:D36)</f>
        <v>167279867.04</v>
      </c>
    </row>
    <row r="21" spans="1:4" s="7" customFormat="1" ht="10.5" customHeight="1">
      <c r="A21" s="8"/>
      <c r="B21" s="13" t="s">
        <v>24</v>
      </c>
      <c r="C21" s="14">
        <v>75713691.32</v>
      </c>
      <c r="D21" s="15">
        <v>84042979.67</v>
      </c>
    </row>
    <row r="22" spans="1:4" s="7" customFormat="1" ht="10.5" customHeight="1">
      <c r="A22" s="8"/>
      <c r="B22" s="13" t="s">
        <v>25</v>
      </c>
      <c r="C22" s="14">
        <v>8296928.18</v>
      </c>
      <c r="D22" s="15">
        <v>10369601.480000002</v>
      </c>
    </row>
    <row r="23" spans="1:4" s="7" customFormat="1" ht="10.5" customHeight="1">
      <c r="A23" s="8"/>
      <c r="B23" s="13" t="s">
        <v>26</v>
      </c>
      <c r="C23" s="14">
        <v>45557511.940000005</v>
      </c>
      <c r="D23" s="15">
        <v>64903878.31999999</v>
      </c>
    </row>
    <row r="24" spans="1:4" s="7" customFormat="1" ht="10.5" customHeight="1">
      <c r="A24" s="8"/>
      <c r="B24" s="13" t="s">
        <v>27</v>
      </c>
      <c r="C24" s="14">
        <v>48681371.93</v>
      </c>
      <c r="D24" s="15">
        <v>63160.12</v>
      </c>
    </row>
    <row r="25" spans="1:4" s="7" customFormat="1" ht="10.5" customHeight="1">
      <c r="A25" s="8"/>
      <c r="B25" s="13" t="s">
        <v>28</v>
      </c>
      <c r="C25" s="14">
        <v>0</v>
      </c>
      <c r="D25" s="15">
        <v>0</v>
      </c>
    </row>
    <row r="26" spans="1:4" s="7" customFormat="1" ht="10.5" customHeight="1">
      <c r="A26" s="8"/>
      <c r="B26" s="13" t="s">
        <v>29</v>
      </c>
      <c r="C26" s="14">
        <v>0</v>
      </c>
      <c r="D26" s="15">
        <v>0</v>
      </c>
    </row>
    <row r="27" spans="1:4" s="7" customFormat="1" ht="10.5" customHeight="1">
      <c r="A27" s="8"/>
      <c r="B27" s="13" t="s">
        <v>30</v>
      </c>
      <c r="C27" s="14">
        <v>0</v>
      </c>
      <c r="D27" s="15">
        <v>0</v>
      </c>
    </row>
    <row r="28" spans="1:4" s="7" customFormat="1" ht="10.5" customHeight="1">
      <c r="A28" s="8"/>
      <c r="B28" s="13" t="s">
        <v>31</v>
      </c>
      <c r="C28" s="14">
        <v>0</v>
      </c>
      <c r="D28" s="15">
        <v>0</v>
      </c>
    </row>
    <row r="29" spans="1:4" s="7" customFormat="1" ht="10.5" customHeight="1">
      <c r="A29" s="8"/>
      <c r="B29" s="13" t="s">
        <v>32</v>
      </c>
      <c r="C29" s="14">
        <v>0</v>
      </c>
      <c r="D29" s="15">
        <v>0</v>
      </c>
    </row>
    <row r="30" spans="1:4" s="7" customFormat="1" ht="10.5" customHeight="1">
      <c r="A30" s="8"/>
      <c r="B30" s="13" t="s">
        <v>33</v>
      </c>
      <c r="C30" s="14">
        <v>0</v>
      </c>
      <c r="D30" s="15">
        <v>0</v>
      </c>
    </row>
    <row r="31" spans="1:4" s="7" customFormat="1" ht="10.5" customHeight="1">
      <c r="A31" s="8"/>
      <c r="B31" s="13" t="s">
        <v>34</v>
      </c>
      <c r="C31" s="14">
        <v>81890.71</v>
      </c>
      <c r="D31" s="15">
        <v>0</v>
      </c>
    </row>
    <row r="32" spans="1:4" s="7" customFormat="1" ht="10.5" customHeight="1">
      <c r="A32" s="8"/>
      <c r="B32" s="13" t="s">
        <v>35</v>
      </c>
      <c r="C32" s="14">
        <v>0</v>
      </c>
      <c r="D32" s="15">
        <v>0</v>
      </c>
    </row>
    <row r="33" spans="1:4" s="7" customFormat="1" ht="10.5" customHeight="1">
      <c r="A33" s="8"/>
      <c r="B33" s="13" t="s">
        <v>36</v>
      </c>
      <c r="C33" s="14">
        <v>0</v>
      </c>
      <c r="D33" s="15">
        <v>0</v>
      </c>
    </row>
    <row r="34" spans="1:4" s="7" customFormat="1" ht="10.5" customHeight="1">
      <c r="A34" s="8"/>
      <c r="B34" s="13" t="s">
        <v>3</v>
      </c>
      <c r="C34" s="14">
        <v>0</v>
      </c>
      <c r="D34" s="15">
        <v>0</v>
      </c>
    </row>
    <row r="35" spans="1:4" s="7" customFormat="1" ht="10.5" customHeight="1">
      <c r="A35" s="8"/>
      <c r="B35" s="13" t="s">
        <v>37</v>
      </c>
      <c r="C35" s="14">
        <v>0</v>
      </c>
      <c r="D35" s="15">
        <v>0</v>
      </c>
    </row>
    <row r="36" spans="1:4" s="7" customFormat="1" ht="10.5" customHeight="1">
      <c r="A36" s="8"/>
      <c r="B36" s="13" t="s">
        <v>38</v>
      </c>
      <c r="C36" s="14">
        <v>575137.9400000001</v>
      </c>
      <c r="D36" s="15">
        <v>7900247.45</v>
      </c>
    </row>
    <row r="37" spans="1:4" s="7" customFormat="1" ht="12" customHeight="1">
      <c r="A37" s="17" t="s">
        <v>39</v>
      </c>
      <c r="B37" s="18"/>
      <c r="C37" s="19">
        <f>C8-C20</f>
        <v>23996708.419999987</v>
      </c>
      <c r="D37" s="20">
        <f>D8-D20</f>
        <v>12464288.540000051</v>
      </c>
    </row>
    <row r="38" spans="1:4" s="7" customFormat="1" ht="4.5" customHeight="1">
      <c r="A38" s="21"/>
      <c r="B38" s="22"/>
      <c r="C38" s="23"/>
      <c r="D38" s="24"/>
    </row>
    <row r="39" spans="1:4" s="7" customFormat="1" ht="12.75">
      <c r="A39" s="25" t="s">
        <v>40</v>
      </c>
      <c r="B39" s="9"/>
      <c r="C39" s="26"/>
      <c r="D39" s="27"/>
    </row>
    <row r="40" spans="1:4" s="7" customFormat="1" ht="10.5" customHeight="1">
      <c r="A40" s="8"/>
      <c r="B40" s="9" t="s">
        <v>11</v>
      </c>
      <c r="C40" s="10">
        <f>SUM(C41:C43)</f>
        <v>41272643.95</v>
      </c>
      <c r="D40" s="11">
        <f>SUM(D41:D43)</f>
        <v>40008828.25</v>
      </c>
    </row>
    <row r="41" spans="1:4" s="7" customFormat="1" ht="10.5" customHeight="1">
      <c r="A41" s="8"/>
      <c r="B41" s="28" t="s">
        <v>41</v>
      </c>
      <c r="C41" s="14"/>
      <c r="D41" s="15"/>
    </row>
    <row r="42" spans="1:4" s="7" customFormat="1" ht="10.5" customHeight="1">
      <c r="A42" s="8"/>
      <c r="B42" s="28" t="s">
        <v>42</v>
      </c>
      <c r="C42" s="14">
        <v>423953.13</v>
      </c>
      <c r="D42" s="15">
        <v>0</v>
      </c>
    </row>
    <row r="43" spans="1:4" s="7" customFormat="1" ht="10.5" customHeight="1">
      <c r="A43" s="8"/>
      <c r="B43" s="28" t="s">
        <v>43</v>
      </c>
      <c r="C43" s="14">
        <v>40848690.82</v>
      </c>
      <c r="D43" s="15">
        <v>40008828.25</v>
      </c>
    </row>
    <row r="44" spans="1:4" s="7" customFormat="1" ht="10.5" customHeight="1">
      <c r="A44" s="8"/>
      <c r="B44" s="9" t="s">
        <v>23</v>
      </c>
      <c r="C44" s="10">
        <f>SUM(C45:C47)</f>
        <v>26173186.55</v>
      </c>
      <c r="D44" s="11">
        <f>SUM(D45:D47)</f>
        <v>51288171.11</v>
      </c>
    </row>
    <row r="45" spans="1:4" s="7" customFormat="1" ht="10.5" customHeight="1">
      <c r="A45" s="8"/>
      <c r="B45" s="28" t="s">
        <v>41</v>
      </c>
      <c r="C45" s="14">
        <v>10774867.31</v>
      </c>
      <c r="D45" s="15">
        <v>48239985.37</v>
      </c>
    </row>
    <row r="46" spans="1:4" s="7" customFormat="1" ht="10.5" customHeight="1">
      <c r="A46" s="8"/>
      <c r="B46" s="28" t="s">
        <v>42</v>
      </c>
      <c r="C46" s="14">
        <v>840385.6499999999</v>
      </c>
      <c r="D46" s="15">
        <v>3048185.7399999993</v>
      </c>
    </row>
    <row r="47" spans="1:4" s="7" customFormat="1" ht="10.5" customHeight="1">
      <c r="A47" s="8"/>
      <c r="B47" s="28" t="s">
        <v>44</v>
      </c>
      <c r="C47" s="14">
        <v>14557933.59</v>
      </c>
      <c r="D47" s="15">
        <v>0</v>
      </c>
    </row>
    <row r="48" spans="1:4" s="7" customFormat="1" ht="12" customHeight="1">
      <c r="A48" s="17" t="s">
        <v>45</v>
      </c>
      <c r="B48" s="18"/>
      <c r="C48" s="19">
        <f>C40-C44</f>
        <v>15099457.400000002</v>
      </c>
      <c r="D48" s="20">
        <f>D40-D44</f>
        <v>-11279342.86</v>
      </c>
    </row>
    <row r="49" spans="1:4" s="7" customFormat="1" ht="2.25" customHeight="1">
      <c r="A49" s="21"/>
      <c r="B49" s="22"/>
      <c r="C49" s="29"/>
      <c r="D49" s="30"/>
    </row>
    <row r="50" spans="1:4" s="7" customFormat="1" ht="12" customHeight="1">
      <c r="A50" s="25" t="s">
        <v>46</v>
      </c>
      <c r="B50" s="9"/>
      <c r="C50" s="26"/>
      <c r="D50" s="27"/>
    </row>
    <row r="51" spans="1:4" s="7" customFormat="1" ht="12.75">
      <c r="A51" s="8"/>
      <c r="B51" s="9" t="s">
        <v>11</v>
      </c>
      <c r="C51" s="10">
        <f>SUM(C52:C55)</f>
        <v>9609318.31</v>
      </c>
      <c r="D51" s="11">
        <f>SUM(D52:D55)</f>
        <v>18411943.91</v>
      </c>
    </row>
    <row r="52" spans="1:4" s="7" customFormat="1" ht="10.5" customHeight="1">
      <c r="A52" s="8"/>
      <c r="B52" s="28" t="s">
        <v>47</v>
      </c>
      <c r="C52" s="14"/>
      <c r="D52" s="15"/>
    </row>
    <row r="53" spans="1:4" s="7" customFormat="1" ht="10.5" customHeight="1">
      <c r="A53" s="8"/>
      <c r="B53" s="28" t="s">
        <v>48</v>
      </c>
      <c r="C53" s="14"/>
      <c r="D53" s="15"/>
    </row>
    <row r="54" spans="1:4" s="7" customFormat="1" ht="10.5" customHeight="1">
      <c r="A54" s="8"/>
      <c r="B54" s="28" t="s">
        <v>49</v>
      </c>
      <c r="C54" s="14"/>
      <c r="D54" s="15"/>
    </row>
    <row r="55" spans="1:4" s="7" customFormat="1" ht="10.5" customHeight="1">
      <c r="A55" s="8"/>
      <c r="B55" s="28" t="s">
        <v>50</v>
      </c>
      <c r="C55" s="14">
        <v>9609318.31</v>
      </c>
      <c r="D55" s="15">
        <v>18411943.91</v>
      </c>
    </row>
    <row r="56" spans="1:4" s="7" customFormat="1" ht="11.25" customHeight="1">
      <c r="A56" s="8"/>
      <c r="B56" s="9" t="s">
        <v>23</v>
      </c>
      <c r="C56" s="10">
        <f>SUM(C57:C60)</f>
        <v>30362872.48</v>
      </c>
      <c r="D56" s="11">
        <f>SUM(D57:D60)</f>
        <v>20446305.88</v>
      </c>
    </row>
    <row r="57" spans="1:4" s="7" customFormat="1" ht="10.5" customHeight="1">
      <c r="A57" s="8"/>
      <c r="B57" s="28" t="s">
        <v>51</v>
      </c>
      <c r="C57" s="14">
        <v>26397403.67</v>
      </c>
      <c r="D57" s="15">
        <v>20315345.57</v>
      </c>
    </row>
    <row r="58" spans="1:4" s="7" customFormat="1" ht="10.5" customHeight="1">
      <c r="A58" s="8"/>
      <c r="B58" s="28" t="s">
        <v>48</v>
      </c>
      <c r="C58" s="14"/>
      <c r="D58" s="15"/>
    </row>
    <row r="59" spans="1:4" s="7" customFormat="1" ht="10.5" customHeight="1">
      <c r="A59" s="8"/>
      <c r="B59" s="28" t="s">
        <v>49</v>
      </c>
      <c r="C59" s="14"/>
      <c r="D59" s="15"/>
    </row>
    <row r="60" spans="1:4" s="7" customFormat="1" ht="10.5" customHeight="1">
      <c r="A60" s="8"/>
      <c r="B60" s="28" t="s">
        <v>52</v>
      </c>
      <c r="C60" s="14">
        <v>3965468.81</v>
      </c>
      <c r="D60" s="15">
        <v>130960.31</v>
      </c>
    </row>
    <row r="61" spans="1:4" s="7" customFormat="1" ht="12" customHeight="1">
      <c r="A61" s="17" t="s">
        <v>53</v>
      </c>
      <c r="B61" s="18"/>
      <c r="C61" s="19">
        <f>C51-C56</f>
        <v>-20753554.17</v>
      </c>
      <c r="D61" s="20">
        <f>D51-D56</f>
        <v>-2034361.9699999988</v>
      </c>
    </row>
    <row r="62" spans="1:4" s="7" customFormat="1" ht="2.25" customHeight="1">
      <c r="A62" s="21"/>
      <c r="B62" s="22"/>
      <c r="C62" s="29"/>
      <c r="D62" s="30"/>
    </row>
    <row r="63" spans="1:4" s="7" customFormat="1" ht="12" customHeight="1">
      <c r="A63" s="17" t="s">
        <v>54</v>
      </c>
      <c r="B63" s="31"/>
      <c r="C63" s="32">
        <f>C61+C48+C37</f>
        <v>18342611.649999987</v>
      </c>
      <c r="D63" s="33">
        <f>D61+D48+D37</f>
        <v>-849416.289999947</v>
      </c>
    </row>
    <row r="64" spans="1:4" ht="2.25" customHeight="1">
      <c r="A64" s="34"/>
      <c r="B64" s="35"/>
      <c r="C64" s="29"/>
      <c r="D64" s="30"/>
    </row>
    <row r="65" spans="1:5" s="7" customFormat="1" ht="12" customHeight="1">
      <c r="A65" s="17" t="s">
        <v>55</v>
      </c>
      <c r="B65" s="18"/>
      <c r="C65" s="14">
        <v>45186875.55</v>
      </c>
      <c r="D65" s="15">
        <v>41551675.97</v>
      </c>
      <c r="E65" s="36">
        <f>IF(C65-'[2]ETCA-I-01'!C9&gt;0.99,"ERROR!!!, NO COINCIDEN LOS MONTOS CON LO REPORTADO EN EL FORMATO ETCA-I-01 EN EL EJERCICIO 2015","")</f>
      </c>
    </row>
    <row r="66" spans="1:5" s="7" customFormat="1" ht="12" customHeight="1" thickBot="1">
      <c r="A66" s="37" t="s">
        <v>56</v>
      </c>
      <c r="B66" s="38"/>
      <c r="C66" s="39">
        <f>C65+C63</f>
        <v>63529487.19999999</v>
      </c>
      <c r="D66" s="40">
        <f>D65+D63</f>
        <v>40702259.68000005</v>
      </c>
      <c r="E66" s="36">
        <f>IF(C66-'[2]ETCA-I-01'!B9&gt;0.99,"ERROR!!!, NO COINCIDEN LOS MONTOS CON LO REPORTADO EN EL FORMATO ETCA-I-01 EN EL EJERCICIO 2016","")</f>
      </c>
    </row>
    <row r="67" spans="1:5" s="7" customFormat="1" ht="12" customHeight="1">
      <c r="A67" s="41" t="s">
        <v>4</v>
      </c>
      <c r="B67" s="2"/>
      <c r="C67" s="2"/>
      <c r="D67" s="2"/>
      <c r="E67" s="36"/>
    </row>
    <row r="68" spans="1:5" s="7" customFormat="1" ht="12" customHeight="1">
      <c r="A68" s="18"/>
      <c r="B68" s="31"/>
      <c r="C68" s="32"/>
      <c r="D68" s="32"/>
      <c r="E68" s="36"/>
    </row>
    <row r="69" spans="1:5" s="7" customFormat="1" ht="12" customHeight="1">
      <c r="A69" s="18"/>
      <c r="B69" s="31"/>
      <c r="C69" s="32"/>
      <c r="D69" s="32"/>
      <c r="E69" s="36"/>
    </row>
    <row r="70" spans="1:5" s="7" customFormat="1" ht="12" customHeight="1">
      <c r="A70" s="18"/>
      <c r="B70" s="31"/>
      <c r="C70" s="32"/>
      <c r="D70" s="32"/>
      <c r="E70" s="36"/>
    </row>
    <row r="71" ht="12" customHeight="1">
      <c r="A71" s="41" t="s">
        <v>57</v>
      </c>
    </row>
  </sheetData>
  <sheetProtection sheet="1" objects="1" scenarios="1" insertHyperlinks="0"/>
  <mergeCells count="7">
    <mergeCell ref="A7:C7"/>
    <mergeCell ref="A1:D1"/>
    <mergeCell ref="A2:D2"/>
    <mergeCell ref="A3:D3"/>
    <mergeCell ref="A4:D4"/>
    <mergeCell ref="A5:B5"/>
    <mergeCell ref="A6:B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Taylor</dc:creator>
  <cp:keywords/>
  <dc:description/>
  <cp:lastModifiedBy>Leticia Castillo</cp:lastModifiedBy>
  <dcterms:created xsi:type="dcterms:W3CDTF">2016-07-15T15:55:47Z</dcterms:created>
  <dcterms:modified xsi:type="dcterms:W3CDTF">2016-10-24T16:07:56Z</dcterms:modified>
  <cp:category/>
  <cp:version/>
  <cp:contentType/>
  <cp:contentStatus/>
</cp:coreProperties>
</file>