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TCA-I-05" sheetId="1" r:id="rId1"/>
  </sheets>
  <externalReferences>
    <externalReference r:id="rId4"/>
    <externalReference r:id="rId5"/>
  </externalReferences>
  <definedNames>
    <definedName name="_xlnm.Print_Area" localSheetId="0">'ETCA-I-05'!$A$1:$D$71</definedName>
    <definedName name="ppto">'[1]Hoja2'!$B$3:$M$95</definedName>
    <definedName name="qw">#REF!</definedName>
  </definedNames>
  <calcPr fullCalcOnLoad="1"/>
</workbook>
</file>

<file path=xl/sharedStrings.xml><?xml version="1.0" encoding="utf-8"?>
<sst xmlns="http://schemas.openxmlformats.org/spreadsheetml/2006/main" count="66" uniqueCount="58">
  <si>
    <t>Sistema Estatal de Evaluación</t>
  </si>
  <si>
    <t>Flujo de Efectivo</t>
  </si>
  <si>
    <t>Comision Estatal del Agua</t>
  </si>
  <si>
    <t>Al 30 de Junio de 2016</t>
  </si>
  <si>
    <t xml:space="preserve">                                                        (PESOS)</t>
  </si>
  <si>
    <t>TRIMESTRE:</t>
  </si>
  <si>
    <t>SEGUNDO 2016</t>
  </si>
  <si>
    <t>Concepto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</si>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</sst>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b/>
      <i/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10"/>
      <color indexed="9"/>
      <name val="Arial Narrow"/>
      <family val="2"/>
    </font>
    <font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 val="single"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Calibri"/>
      <family val="2"/>
    </font>
    <font>
      <b/>
      <i/>
      <sz val="8"/>
      <color theme="1"/>
      <name val="Arial Narrow"/>
      <family val="2"/>
    </font>
    <font>
      <sz val="6"/>
      <color theme="1"/>
      <name val="Arial Narrow"/>
      <family val="2"/>
    </font>
    <font>
      <b/>
      <sz val="10"/>
      <color theme="0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 horizontal="right" vertical="top"/>
      <protection locked="0"/>
    </xf>
    <xf numFmtId="0" fontId="48" fillId="0" borderId="0" xfId="0" applyFont="1" applyFill="1" applyBorder="1" applyAlignment="1" applyProtection="1">
      <alignment vertical="top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/>
      <protection locked="0"/>
    </xf>
    <xf numFmtId="0" fontId="50" fillId="0" borderId="0" xfId="0" applyFont="1" applyFill="1" applyAlignment="1" applyProtection="1">
      <alignment/>
      <protection locked="0"/>
    </xf>
    <xf numFmtId="0" fontId="50" fillId="0" borderId="13" xfId="0" applyFont="1" applyFill="1" applyBorder="1" applyAlignment="1" applyProtection="1">
      <alignment horizontal="justify" vertical="top"/>
      <protection locked="0"/>
    </xf>
    <xf numFmtId="0" fontId="51" fillId="0" borderId="0" xfId="0" applyFont="1" applyFill="1" applyBorder="1" applyAlignment="1" applyProtection="1">
      <alignment vertical="top"/>
      <protection locked="0"/>
    </xf>
    <xf numFmtId="4" fontId="51" fillId="0" borderId="0" xfId="0" applyNumberFormat="1" applyFont="1" applyFill="1" applyBorder="1" applyAlignment="1" applyProtection="1">
      <alignment vertical="top"/>
      <protection/>
    </xf>
    <xf numFmtId="4" fontId="51" fillId="0" borderId="12" xfId="0" applyNumberFormat="1" applyFont="1" applyFill="1" applyBorder="1" applyAlignment="1" applyProtection="1">
      <alignment vertical="top"/>
      <protection/>
    </xf>
    <xf numFmtId="0" fontId="52" fillId="0" borderId="13" xfId="0" applyFont="1" applyFill="1" applyBorder="1" applyAlignment="1" applyProtection="1">
      <alignment horizontal="justify" vertical="top"/>
      <protection locked="0"/>
    </xf>
    <xf numFmtId="0" fontId="50" fillId="0" borderId="0" xfId="0" applyFont="1" applyFill="1" applyBorder="1" applyAlignment="1" applyProtection="1">
      <alignment horizontal="left" vertical="top" wrapText="1" indent="2"/>
      <protection locked="0"/>
    </xf>
    <xf numFmtId="4" fontId="50" fillId="0" borderId="0" xfId="0" applyNumberFormat="1" applyFont="1" applyFill="1" applyBorder="1" applyAlignment="1" applyProtection="1">
      <alignment/>
      <protection locked="0"/>
    </xf>
    <xf numFmtId="4" fontId="50" fillId="0" borderId="12" xfId="0" applyNumberFormat="1" applyFont="1" applyFill="1" applyBorder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4" fontId="53" fillId="0" borderId="12" xfId="0" applyNumberFormat="1" applyFont="1" applyBorder="1" applyAlignment="1" applyProtection="1">
      <alignment/>
      <protection locked="0"/>
    </xf>
    <xf numFmtId="0" fontId="54" fillId="0" borderId="13" xfId="0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 applyProtection="1">
      <alignment vertical="top"/>
      <protection locked="0"/>
    </xf>
    <xf numFmtId="4" fontId="54" fillId="0" borderId="0" xfId="0" applyNumberFormat="1" applyFont="1" applyFill="1" applyBorder="1" applyAlignment="1" applyProtection="1">
      <alignment vertical="top"/>
      <protection/>
    </xf>
    <xf numFmtId="4" fontId="54" fillId="0" borderId="12" xfId="0" applyNumberFormat="1" applyFont="1" applyFill="1" applyBorder="1" applyAlignment="1" applyProtection="1">
      <alignment vertical="top"/>
      <protection/>
    </xf>
    <xf numFmtId="0" fontId="50" fillId="0" borderId="13" xfId="0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vertical="top"/>
      <protection locked="0"/>
    </xf>
    <xf numFmtId="4" fontId="50" fillId="0" borderId="0" xfId="0" applyNumberFormat="1" applyFont="1" applyFill="1" applyBorder="1" applyAlignment="1" applyProtection="1">
      <alignment vertical="top"/>
      <protection/>
    </xf>
    <xf numFmtId="4" fontId="50" fillId="0" borderId="12" xfId="0" applyNumberFormat="1" applyFont="1" applyFill="1" applyBorder="1" applyAlignment="1" applyProtection="1">
      <alignment vertical="top"/>
      <protection/>
    </xf>
    <xf numFmtId="0" fontId="51" fillId="0" borderId="13" xfId="0" applyFont="1" applyFill="1" applyBorder="1" applyAlignment="1" applyProtection="1">
      <alignment vertical="top"/>
      <protection locked="0"/>
    </xf>
    <xf numFmtId="4" fontId="51" fillId="0" borderId="0" xfId="0" applyNumberFormat="1" applyFont="1" applyFill="1" applyBorder="1" applyAlignment="1" applyProtection="1">
      <alignment vertical="top"/>
      <protection locked="0"/>
    </xf>
    <xf numFmtId="4" fontId="51" fillId="0" borderId="12" xfId="0" applyNumberFormat="1" applyFont="1" applyFill="1" applyBorder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left" vertical="top" indent="2"/>
      <protection locked="0"/>
    </xf>
    <xf numFmtId="4" fontId="50" fillId="0" borderId="0" xfId="0" applyNumberFormat="1" applyFont="1" applyFill="1" applyBorder="1" applyAlignment="1" applyProtection="1">
      <alignment vertical="top"/>
      <protection locked="0"/>
    </xf>
    <xf numFmtId="4" fontId="50" fillId="0" borderId="12" xfId="0" applyNumberFormat="1" applyFont="1" applyFill="1" applyBorder="1" applyAlignment="1" applyProtection="1">
      <alignment vertical="top"/>
      <protection locked="0"/>
    </xf>
    <xf numFmtId="0" fontId="54" fillId="0" borderId="0" xfId="0" applyFont="1" applyFill="1" applyBorder="1" applyAlignment="1" applyProtection="1">
      <alignment vertical="top" wrapText="1"/>
      <protection locked="0"/>
    </xf>
    <xf numFmtId="4" fontId="54" fillId="0" borderId="0" xfId="0" applyNumberFormat="1" applyFont="1" applyFill="1" applyBorder="1" applyAlignment="1" applyProtection="1">
      <alignment vertical="top" wrapText="1"/>
      <protection/>
    </xf>
    <xf numFmtId="4" fontId="54" fillId="0" borderId="12" xfId="0" applyNumberFormat="1" applyFont="1" applyFill="1" applyBorder="1" applyAlignment="1" applyProtection="1">
      <alignment vertical="top" wrapText="1"/>
      <protection/>
    </xf>
    <xf numFmtId="0" fontId="55" fillId="0" borderId="13" xfId="0" applyFont="1" applyFill="1" applyBorder="1" applyAlignment="1" applyProtection="1">
      <alignment vertical="top"/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0" fontId="56" fillId="0" borderId="0" xfId="0" applyFont="1" applyFill="1" applyBorder="1" applyAlignment="1" applyProtection="1">
      <alignment horizontal="left"/>
      <protection/>
    </xf>
    <xf numFmtId="0" fontId="54" fillId="0" borderId="14" xfId="0" applyFont="1" applyFill="1" applyBorder="1" applyAlignment="1" applyProtection="1">
      <alignment vertical="top"/>
      <protection locked="0"/>
    </xf>
    <xf numFmtId="0" fontId="54" fillId="0" borderId="15" xfId="0" applyFont="1" applyFill="1" applyBorder="1" applyAlignment="1" applyProtection="1">
      <alignment vertical="top" wrapText="1"/>
      <protection locked="0"/>
    </xf>
    <xf numFmtId="4" fontId="54" fillId="0" borderId="15" xfId="0" applyNumberFormat="1" applyFont="1" applyFill="1" applyBorder="1" applyAlignment="1" applyProtection="1">
      <alignment vertical="top" wrapText="1"/>
      <protection/>
    </xf>
    <xf numFmtId="4" fontId="54" fillId="0" borderId="16" xfId="0" applyNumberFormat="1" applyFont="1" applyFill="1" applyBorder="1" applyAlignment="1" applyProtection="1">
      <alignment vertical="top" wrapText="1"/>
      <protection/>
    </xf>
    <xf numFmtId="0" fontId="57" fillId="0" borderId="0" xfId="0" applyFont="1" applyFill="1" applyAlignment="1" applyProtection="1">
      <alignment/>
      <protection locked="0"/>
    </xf>
    <xf numFmtId="0" fontId="51" fillId="0" borderId="13" xfId="0" applyFont="1" applyFill="1" applyBorder="1" applyAlignment="1" applyProtection="1">
      <alignment horizontal="justify" vertical="top"/>
      <protection locked="0"/>
    </xf>
    <xf numFmtId="0" fontId="51" fillId="0" borderId="0" xfId="0" applyFont="1" applyFill="1" applyBorder="1" applyAlignment="1" applyProtection="1">
      <alignment horizontal="justify" vertical="top"/>
      <protection locked="0"/>
    </xf>
    <xf numFmtId="0" fontId="58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horizontal="center" vertical="top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0" fontId="48" fillId="0" borderId="15" xfId="0" applyFont="1" applyFill="1" applyBorder="1" applyAlignment="1" applyProtection="1">
      <alignment horizontal="center" vertical="top"/>
      <protection locked="0"/>
    </xf>
    <xf numFmtId="0" fontId="59" fillId="0" borderId="17" xfId="0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rica%20Encinas\AppData\Roaming\Microsoft\Excel\PT%20Gastos%20x%20partida%20ppt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.taylor.CEASONORA\Desktop\2016\CAJONES%20FINANCIEROS%202016\3er%20TRIM-2016%20CEA\FORMATOS%20ETCA%203er.%20TRIMESTRE%202016%20%20C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"/>
      <sheetName val="ETCA-I-01"/>
      <sheetName val="ETCA-I-02"/>
      <sheetName val="ETCA-II-03 (ANEXO) 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1">
        <row r="9">
          <cell r="B9">
            <v>57754851.809999995</v>
          </cell>
          <cell r="C9">
            <v>45186875.55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71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11.421875" defaultRowHeight="15"/>
  <cols>
    <col min="1" max="1" width="2.8515625" style="1" customWidth="1"/>
    <col min="2" max="2" width="63.8515625" style="1" customWidth="1"/>
    <col min="3" max="4" width="12.7109375" style="1" customWidth="1"/>
    <col min="5" max="16384" width="11.421875" style="1" customWidth="1"/>
  </cols>
  <sheetData>
    <row r="1" spans="1:4" ht="16.5">
      <c r="A1" s="45" t="s">
        <v>0</v>
      </c>
      <c r="B1" s="45"/>
      <c r="C1" s="45"/>
      <c r="D1" s="45"/>
    </row>
    <row r="2" spans="1:4" ht="16.5">
      <c r="A2" s="46" t="s">
        <v>1</v>
      </c>
      <c r="B2" s="46"/>
      <c r="C2" s="46"/>
      <c r="D2" s="46"/>
    </row>
    <row r="3" spans="1:4" ht="16.5">
      <c r="A3" s="47" t="s">
        <v>2</v>
      </c>
      <c r="B3" s="47"/>
      <c r="C3" s="47"/>
      <c r="D3" s="47"/>
    </row>
    <row r="4" spans="1:4" ht="16.5">
      <c r="A4" s="47" t="s">
        <v>3</v>
      </c>
      <c r="B4" s="47"/>
      <c r="C4" s="47"/>
      <c r="D4" s="47"/>
    </row>
    <row r="5" spans="1:4" ht="17.25" thickBot="1">
      <c r="A5" s="48" t="s">
        <v>4</v>
      </c>
      <c r="B5" s="48"/>
      <c r="C5" s="2" t="s">
        <v>5</v>
      </c>
      <c r="D5" s="3" t="s">
        <v>6</v>
      </c>
    </row>
    <row r="6" spans="1:4" ht="23.25" customHeight="1" thickBot="1">
      <c r="A6" s="49" t="s">
        <v>7</v>
      </c>
      <c r="B6" s="50"/>
      <c r="C6" s="4">
        <v>2016</v>
      </c>
      <c r="D6" s="5">
        <v>2015</v>
      </c>
    </row>
    <row r="7" spans="1:4" s="7" customFormat="1" ht="12" customHeight="1" thickTop="1">
      <c r="A7" s="43" t="s">
        <v>8</v>
      </c>
      <c r="B7" s="44"/>
      <c r="C7" s="44"/>
      <c r="D7" s="6"/>
    </row>
    <row r="8" spans="1:4" s="7" customFormat="1" ht="12.75" customHeight="1">
      <c r="A8" s="8"/>
      <c r="B8" s="9" t="s">
        <v>9</v>
      </c>
      <c r="C8" s="10">
        <f>SUM(C9:C19)</f>
        <v>311342535.7</v>
      </c>
      <c r="D8" s="11">
        <f>SUM(D9:D19)</f>
        <v>372933005.02</v>
      </c>
    </row>
    <row r="9" spans="1:4" s="16" customFormat="1" ht="10.5" customHeight="1">
      <c r="A9" s="12"/>
      <c r="B9" s="13" t="s">
        <v>10</v>
      </c>
      <c r="C9" s="14"/>
      <c r="D9" s="15"/>
    </row>
    <row r="10" spans="1:4" s="16" customFormat="1" ht="10.5" customHeight="1">
      <c r="A10" s="12"/>
      <c r="B10" s="13" t="s">
        <v>11</v>
      </c>
      <c r="C10" s="14"/>
      <c r="D10" s="15"/>
    </row>
    <row r="11" spans="1:4" s="16" customFormat="1" ht="10.5" customHeight="1">
      <c r="A11" s="12"/>
      <c r="B11" s="13" t="s">
        <v>12</v>
      </c>
      <c r="C11" s="14"/>
      <c r="D11" s="15"/>
    </row>
    <row r="12" spans="1:4" s="16" customFormat="1" ht="10.5" customHeight="1">
      <c r="A12" s="12"/>
      <c r="B12" s="13" t="s">
        <v>13</v>
      </c>
      <c r="C12" s="14"/>
      <c r="D12" s="15"/>
    </row>
    <row r="13" spans="1:4" s="16" customFormat="1" ht="10.5" customHeight="1">
      <c r="A13" s="12"/>
      <c r="B13" s="13" t="s">
        <v>14</v>
      </c>
      <c r="C13" s="14"/>
      <c r="D13" s="15"/>
    </row>
    <row r="14" spans="1:4" s="16" customFormat="1" ht="10.5" customHeight="1">
      <c r="A14" s="12"/>
      <c r="B14" s="13" t="s">
        <v>15</v>
      </c>
      <c r="C14" s="14">
        <v>990471.6500000001</v>
      </c>
      <c r="D14" s="17">
        <v>2736018.81</v>
      </c>
    </row>
    <row r="15" spans="1:4" s="16" customFormat="1" ht="10.5" customHeight="1">
      <c r="A15" s="12"/>
      <c r="B15" s="13" t="s">
        <v>16</v>
      </c>
      <c r="C15" s="14">
        <v>131184704.44</v>
      </c>
      <c r="D15" s="17">
        <v>117225508.42000002</v>
      </c>
    </row>
    <row r="16" spans="1:4" s="16" customFormat="1" ht="22.5" customHeight="1">
      <c r="A16" s="12"/>
      <c r="B16" s="13" t="s">
        <v>17</v>
      </c>
      <c r="C16" s="14">
        <v>0</v>
      </c>
      <c r="D16" s="17">
        <v>0</v>
      </c>
    </row>
    <row r="17" spans="1:4" s="16" customFormat="1" ht="12" customHeight="1">
      <c r="A17" s="12"/>
      <c r="B17" s="13" t="s">
        <v>18</v>
      </c>
      <c r="C17" s="14">
        <v>0</v>
      </c>
      <c r="D17" s="17">
        <v>1071501.08</v>
      </c>
    </row>
    <row r="18" spans="1:4" s="16" customFormat="1" ht="12" customHeight="1">
      <c r="A18" s="12"/>
      <c r="B18" s="13" t="s">
        <v>19</v>
      </c>
      <c r="C18" s="14">
        <v>109394490.75</v>
      </c>
      <c r="D18" s="17">
        <v>213374057.88</v>
      </c>
    </row>
    <row r="19" spans="1:4" s="16" customFormat="1" ht="12" customHeight="1">
      <c r="A19" s="12"/>
      <c r="B19" s="13" t="s">
        <v>20</v>
      </c>
      <c r="C19" s="14">
        <v>69772868.86</v>
      </c>
      <c r="D19" s="17">
        <v>38525918.83</v>
      </c>
    </row>
    <row r="20" spans="1:4" s="7" customFormat="1" ht="13.5" customHeight="1">
      <c r="A20" s="8"/>
      <c r="B20" s="9" t="s">
        <v>21</v>
      </c>
      <c r="C20" s="10">
        <f>SUM(C21:C36)</f>
        <v>283024954.79999995</v>
      </c>
      <c r="D20" s="11">
        <f>SUM(D21:D36)</f>
        <v>340694976.53999996</v>
      </c>
    </row>
    <row r="21" spans="1:4" s="7" customFormat="1" ht="10.5" customHeight="1">
      <c r="A21" s="8"/>
      <c r="B21" s="13" t="s">
        <v>22</v>
      </c>
      <c r="C21" s="14">
        <v>115475986.63999999</v>
      </c>
      <c r="D21" s="15">
        <v>124159624.30000001</v>
      </c>
    </row>
    <row r="22" spans="1:4" s="7" customFormat="1" ht="10.5" customHeight="1">
      <c r="A22" s="8"/>
      <c r="B22" s="13" t="s">
        <v>23</v>
      </c>
      <c r="C22" s="14">
        <v>15252860</v>
      </c>
      <c r="D22" s="15">
        <v>20689908.429999996</v>
      </c>
    </row>
    <row r="23" spans="1:4" s="7" customFormat="1" ht="10.5" customHeight="1">
      <c r="A23" s="8"/>
      <c r="B23" s="13" t="s">
        <v>24</v>
      </c>
      <c r="C23" s="14">
        <v>74780315.91</v>
      </c>
      <c r="D23" s="15">
        <v>100875597.13</v>
      </c>
    </row>
    <row r="24" spans="1:4" s="7" customFormat="1" ht="10.5" customHeight="1">
      <c r="A24" s="8"/>
      <c r="B24" s="13" t="s">
        <v>25</v>
      </c>
      <c r="C24" s="14">
        <v>67726305.03</v>
      </c>
      <c r="D24" s="15">
        <v>80845412.51</v>
      </c>
    </row>
    <row r="25" spans="1:4" s="7" customFormat="1" ht="10.5" customHeight="1">
      <c r="A25" s="8"/>
      <c r="B25" s="13" t="s">
        <v>26</v>
      </c>
      <c r="C25" s="14">
        <v>0</v>
      </c>
      <c r="D25" s="15">
        <v>0</v>
      </c>
    </row>
    <row r="26" spans="1:4" s="7" customFormat="1" ht="10.5" customHeight="1">
      <c r="A26" s="8"/>
      <c r="B26" s="13" t="s">
        <v>27</v>
      </c>
      <c r="C26" s="14">
        <v>0</v>
      </c>
      <c r="D26" s="15">
        <v>0</v>
      </c>
    </row>
    <row r="27" spans="1:4" s="7" customFormat="1" ht="10.5" customHeight="1">
      <c r="A27" s="8"/>
      <c r="B27" s="13" t="s">
        <v>28</v>
      </c>
      <c r="C27" s="14">
        <v>0</v>
      </c>
      <c r="D27" s="15">
        <v>0</v>
      </c>
    </row>
    <row r="28" spans="1:4" s="7" customFormat="1" ht="10.5" customHeight="1">
      <c r="A28" s="8"/>
      <c r="B28" s="13" t="s">
        <v>29</v>
      </c>
      <c r="C28" s="14">
        <v>0</v>
      </c>
      <c r="D28" s="15">
        <v>0</v>
      </c>
    </row>
    <row r="29" spans="1:4" s="7" customFormat="1" ht="10.5" customHeight="1">
      <c r="A29" s="8"/>
      <c r="B29" s="13" t="s">
        <v>30</v>
      </c>
      <c r="C29" s="14">
        <v>0</v>
      </c>
      <c r="D29" s="15">
        <v>0</v>
      </c>
    </row>
    <row r="30" spans="1:4" s="7" customFormat="1" ht="10.5" customHeight="1">
      <c r="A30" s="8"/>
      <c r="B30" s="13" t="s">
        <v>31</v>
      </c>
      <c r="C30" s="14">
        <v>0</v>
      </c>
      <c r="D30" s="15">
        <v>0</v>
      </c>
    </row>
    <row r="31" spans="1:4" s="7" customFormat="1" ht="10.5" customHeight="1">
      <c r="A31" s="8"/>
      <c r="B31" s="13" t="s">
        <v>32</v>
      </c>
      <c r="C31" s="14">
        <v>81890.71</v>
      </c>
      <c r="D31" s="15">
        <v>0</v>
      </c>
    </row>
    <row r="32" spans="1:4" s="7" customFormat="1" ht="10.5" customHeight="1">
      <c r="A32" s="8"/>
      <c r="B32" s="13" t="s">
        <v>33</v>
      </c>
      <c r="C32" s="14">
        <v>0</v>
      </c>
      <c r="D32" s="15">
        <v>0</v>
      </c>
    </row>
    <row r="33" spans="1:4" s="7" customFormat="1" ht="10.5" customHeight="1">
      <c r="A33" s="8"/>
      <c r="B33" s="13" t="s">
        <v>34</v>
      </c>
      <c r="C33" s="14">
        <v>0</v>
      </c>
      <c r="D33" s="15">
        <v>0</v>
      </c>
    </row>
    <row r="34" spans="1:4" s="7" customFormat="1" ht="10.5" customHeight="1">
      <c r="A34" s="8"/>
      <c r="B34" s="13" t="s">
        <v>35</v>
      </c>
      <c r="C34" s="14">
        <v>0</v>
      </c>
      <c r="D34" s="15">
        <v>0</v>
      </c>
    </row>
    <row r="35" spans="1:4" s="7" customFormat="1" ht="10.5" customHeight="1">
      <c r="A35" s="8"/>
      <c r="B35" s="13" t="s">
        <v>36</v>
      </c>
      <c r="C35" s="14">
        <v>0</v>
      </c>
      <c r="D35" s="15">
        <v>166367.59</v>
      </c>
    </row>
    <row r="36" spans="1:4" s="7" customFormat="1" ht="10.5" customHeight="1">
      <c r="A36" s="8"/>
      <c r="B36" s="13" t="s">
        <v>37</v>
      </c>
      <c r="C36" s="14">
        <v>9707596.51</v>
      </c>
      <c r="D36" s="15">
        <v>13958066.58</v>
      </c>
    </row>
    <row r="37" spans="1:4" s="7" customFormat="1" ht="12" customHeight="1">
      <c r="A37" s="18" t="s">
        <v>38</v>
      </c>
      <c r="B37" s="19"/>
      <c r="C37" s="20">
        <f>C8-C20</f>
        <v>28317580.900000036</v>
      </c>
      <c r="D37" s="21">
        <f>D8-D20</f>
        <v>32238028.48000002</v>
      </c>
    </row>
    <row r="38" spans="1:4" s="7" customFormat="1" ht="4.5" customHeight="1">
      <c r="A38" s="22"/>
      <c r="B38" s="23"/>
      <c r="C38" s="24"/>
      <c r="D38" s="25"/>
    </row>
    <row r="39" spans="1:4" s="7" customFormat="1" ht="12.75">
      <c r="A39" s="26" t="s">
        <v>39</v>
      </c>
      <c r="B39" s="9"/>
      <c r="C39" s="27"/>
      <c r="D39" s="28"/>
    </row>
    <row r="40" spans="1:4" s="7" customFormat="1" ht="10.5" customHeight="1">
      <c r="A40" s="8"/>
      <c r="B40" s="9" t="s">
        <v>9</v>
      </c>
      <c r="C40" s="10">
        <f>SUM(C41:C43)</f>
        <v>58813684.910000004</v>
      </c>
      <c r="D40" s="11">
        <f>SUM(D41:D43)</f>
        <v>57619112.68</v>
      </c>
    </row>
    <row r="41" spans="1:4" s="7" customFormat="1" ht="10.5" customHeight="1">
      <c r="A41" s="8"/>
      <c r="B41" s="29" t="s">
        <v>40</v>
      </c>
      <c r="C41" s="14">
        <v>13000000</v>
      </c>
      <c r="D41" s="15">
        <v>0</v>
      </c>
    </row>
    <row r="42" spans="1:4" s="7" customFormat="1" ht="10.5" customHeight="1">
      <c r="A42" s="8"/>
      <c r="B42" s="29" t="s">
        <v>41</v>
      </c>
      <c r="C42" s="14">
        <v>423953.13</v>
      </c>
      <c r="D42" s="15">
        <v>0</v>
      </c>
    </row>
    <row r="43" spans="1:4" s="7" customFormat="1" ht="10.5" customHeight="1">
      <c r="A43" s="8"/>
      <c r="B43" s="29" t="s">
        <v>42</v>
      </c>
      <c r="C43" s="14">
        <v>45389731.78</v>
      </c>
      <c r="D43" s="15">
        <v>57619112.68</v>
      </c>
    </row>
    <row r="44" spans="1:4" s="7" customFormat="1" ht="10.5" customHeight="1">
      <c r="A44" s="8"/>
      <c r="B44" s="9" t="s">
        <v>21</v>
      </c>
      <c r="C44" s="10">
        <f>SUM(C45:C47)</f>
        <v>48328961.93</v>
      </c>
      <c r="D44" s="11">
        <f>SUM(D45:D47)</f>
        <v>99477597.25</v>
      </c>
    </row>
    <row r="45" spans="1:4" s="7" customFormat="1" ht="10.5" customHeight="1">
      <c r="A45" s="8"/>
      <c r="B45" s="29" t="s">
        <v>40</v>
      </c>
      <c r="C45" s="14">
        <v>17070815.11</v>
      </c>
      <c r="D45" s="15">
        <v>93358166.28</v>
      </c>
    </row>
    <row r="46" spans="1:4" s="7" customFormat="1" ht="10.5" customHeight="1">
      <c r="A46" s="8"/>
      <c r="B46" s="29" t="s">
        <v>41</v>
      </c>
      <c r="C46" s="14">
        <v>1911861.98</v>
      </c>
      <c r="D46" s="15">
        <v>4913066.899999999</v>
      </c>
    </row>
    <row r="47" spans="1:4" s="7" customFormat="1" ht="10.5" customHeight="1">
      <c r="A47" s="8"/>
      <c r="B47" s="29" t="s">
        <v>43</v>
      </c>
      <c r="C47" s="14">
        <v>29346284.84</v>
      </c>
      <c r="D47" s="15">
        <v>1206364.07</v>
      </c>
    </row>
    <row r="48" spans="1:4" s="7" customFormat="1" ht="12" customHeight="1">
      <c r="A48" s="18" t="s">
        <v>44</v>
      </c>
      <c r="B48" s="19"/>
      <c r="C48" s="20">
        <f>C40-C44</f>
        <v>10484722.980000004</v>
      </c>
      <c r="D48" s="21">
        <f>D40-D44</f>
        <v>-41858484.57</v>
      </c>
    </row>
    <row r="49" spans="1:4" s="7" customFormat="1" ht="2.25" customHeight="1">
      <c r="A49" s="22"/>
      <c r="B49" s="23"/>
      <c r="C49" s="30"/>
      <c r="D49" s="31"/>
    </row>
    <row r="50" spans="1:4" s="7" customFormat="1" ht="12" customHeight="1">
      <c r="A50" s="26" t="s">
        <v>45</v>
      </c>
      <c r="B50" s="9"/>
      <c r="C50" s="27"/>
      <c r="D50" s="28"/>
    </row>
    <row r="51" spans="1:4" s="7" customFormat="1" ht="12.75">
      <c r="A51" s="8"/>
      <c r="B51" s="9" t="s">
        <v>9</v>
      </c>
      <c r="C51" s="10">
        <f>SUM(C52:C55)</f>
        <v>17171987.07</v>
      </c>
      <c r="D51" s="11">
        <f>SUM(D52:D55)</f>
        <v>18995889.05</v>
      </c>
    </row>
    <row r="52" spans="1:4" s="7" customFormat="1" ht="10.5" customHeight="1">
      <c r="A52" s="8"/>
      <c r="B52" s="29" t="s">
        <v>46</v>
      </c>
      <c r="C52" s="14"/>
      <c r="D52" s="15">
        <v>0</v>
      </c>
    </row>
    <row r="53" spans="1:4" s="7" customFormat="1" ht="10.5" customHeight="1">
      <c r="A53" s="8"/>
      <c r="B53" s="29" t="s">
        <v>47</v>
      </c>
      <c r="C53" s="14"/>
      <c r="D53" s="15">
        <v>0</v>
      </c>
    </row>
    <row r="54" spans="1:4" s="7" customFormat="1" ht="10.5" customHeight="1">
      <c r="A54" s="8"/>
      <c r="B54" s="29" t="s">
        <v>48</v>
      </c>
      <c r="C54" s="14"/>
      <c r="D54" s="15"/>
    </row>
    <row r="55" spans="1:4" s="7" customFormat="1" ht="10.5" customHeight="1">
      <c r="A55" s="8"/>
      <c r="B55" s="29" t="s">
        <v>49</v>
      </c>
      <c r="C55" s="14">
        <v>17171987.07</v>
      </c>
      <c r="D55" s="15">
        <v>18995889.05</v>
      </c>
    </row>
    <row r="56" spans="1:4" s="7" customFormat="1" ht="11.25" customHeight="1">
      <c r="A56" s="8"/>
      <c r="B56" s="9" t="s">
        <v>21</v>
      </c>
      <c r="C56" s="10">
        <f>SUM(C57:C60)</f>
        <v>43406314.69</v>
      </c>
      <c r="D56" s="11">
        <f>SUM(D57:D60)</f>
        <v>36492384.97</v>
      </c>
    </row>
    <row r="57" spans="1:4" s="7" customFormat="1" ht="10.5" customHeight="1">
      <c r="A57" s="8"/>
      <c r="B57" s="29" t="s">
        <v>50</v>
      </c>
      <c r="C57" s="14">
        <v>33960072.43</v>
      </c>
      <c r="D57" s="15">
        <v>18155543</v>
      </c>
    </row>
    <row r="58" spans="1:4" s="7" customFormat="1" ht="10.5" customHeight="1">
      <c r="A58" s="8"/>
      <c r="B58" s="29" t="s">
        <v>47</v>
      </c>
      <c r="C58" s="14">
        <v>0</v>
      </c>
      <c r="D58" s="15">
        <v>1448793.63</v>
      </c>
    </row>
    <row r="59" spans="1:4" s="7" customFormat="1" ht="10.5" customHeight="1">
      <c r="A59" s="8"/>
      <c r="B59" s="29" t="s">
        <v>48</v>
      </c>
      <c r="C59" s="14">
        <v>0</v>
      </c>
      <c r="D59" s="15">
        <v>0</v>
      </c>
    </row>
    <row r="60" spans="1:4" s="7" customFormat="1" ht="10.5" customHeight="1">
      <c r="A60" s="8"/>
      <c r="B60" s="29" t="s">
        <v>51</v>
      </c>
      <c r="C60" s="14">
        <v>9446242.26</v>
      </c>
      <c r="D60" s="15">
        <v>16888048.34</v>
      </c>
    </row>
    <row r="61" spans="1:4" s="7" customFormat="1" ht="12" customHeight="1">
      <c r="A61" s="18" t="s">
        <v>52</v>
      </c>
      <c r="B61" s="19"/>
      <c r="C61" s="20">
        <f>C51-C56</f>
        <v>-26234327.619999997</v>
      </c>
      <c r="D61" s="21">
        <f>D51-D56</f>
        <v>-17496495.919999998</v>
      </c>
    </row>
    <row r="62" spans="1:4" s="7" customFormat="1" ht="2.25" customHeight="1">
      <c r="A62" s="22"/>
      <c r="B62" s="23"/>
      <c r="C62" s="30"/>
      <c r="D62" s="31"/>
    </row>
    <row r="63" spans="1:4" s="7" customFormat="1" ht="12" customHeight="1">
      <c r="A63" s="18" t="s">
        <v>53</v>
      </c>
      <c r="B63" s="32"/>
      <c r="C63" s="33">
        <f>C61+C48+C37</f>
        <v>12567976.260000043</v>
      </c>
      <c r="D63" s="34">
        <f>D61+D48+D37</f>
        <v>-27116952.009999976</v>
      </c>
    </row>
    <row r="64" spans="1:4" ht="2.25" customHeight="1">
      <c r="A64" s="35"/>
      <c r="B64" s="36"/>
      <c r="C64" s="30"/>
      <c r="D64" s="31"/>
    </row>
    <row r="65" spans="1:5" s="7" customFormat="1" ht="12" customHeight="1">
      <c r="A65" s="18" t="s">
        <v>54</v>
      </c>
      <c r="B65" s="19"/>
      <c r="C65" s="14">
        <v>45186875.55</v>
      </c>
      <c r="D65" s="15">
        <v>41551675.97</v>
      </c>
      <c r="E65" s="37">
        <f>IF(C65-'[2]ETCA-I-01'!C9&gt;0.99,"ERROR!!!, NO COINCIDEN LOS MONTOS CON LO REPORTADO EN EL FORMATO ETCA-I-01 EN EL EJERCICIO 2015","")</f>
      </c>
    </row>
    <row r="66" spans="1:5" s="7" customFormat="1" ht="12" customHeight="1" thickBot="1">
      <c r="A66" s="38" t="s">
        <v>55</v>
      </c>
      <c r="B66" s="39"/>
      <c r="C66" s="40">
        <f>C65+C63</f>
        <v>57754851.81000004</v>
      </c>
      <c r="D66" s="41">
        <f>D65+D63</f>
        <v>14434723.960000023</v>
      </c>
      <c r="E66" s="37">
        <f>IF(C66-'[2]ETCA-I-01'!B9&gt;0.99,"ERROR!!!, NO COINCIDEN LOS MONTOS CON LO REPORTADO EN EL FORMATO ETCA-I-01 EN EL EJERCICIO 2016","")</f>
      </c>
    </row>
    <row r="67" spans="1:5" s="7" customFormat="1" ht="12" customHeight="1">
      <c r="A67" s="42" t="s">
        <v>56</v>
      </c>
      <c r="B67" s="1"/>
      <c r="C67" s="1"/>
      <c r="D67" s="1"/>
      <c r="E67" s="37"/>
    </row>
    <row r="68" spans="1:5" s="7" customFormat="1" ht="12" customHeight="1">
      <c r="A68" s="19"/>
      <c r="B68" s="32"/>
      <c r="C68" s="33"/>
      <c r="D68" s="33"/>
      <c r="E68" s="37"/>
    </row>
    <row r="69" spans="1:5" s="7" customFormat="1" ht="12" customHeight="1">
      <c r="A69" s="19"/>
      <c r="B69" s="32"/>
      <c r="C69" s="33"/>
      <c r="D69" s="33"/>
      <c r="E69" s="37"/>
    </row>
    <row r="70" spans="1:5" s="7" customFormat="1" ht="12" customHeight="1">
      <c r="A70" s="19"/>
      <c r="B70" s="32"/>
      <c r="C70" s="33"/>
      <c r="D70" s="33"/>
      <c r="E70" s="37"/>
    </row>
    <row r="71" ht="12" customHeight="1">
      <c r="A71" s="42" t="s">
        <v>57</v>
      </c>
    </row>
  </sheetData>
  <sheetProtection sheet="1" objects="1" scenarios="1" insertHyperlinks="0"/>
  <mergeCells count="7">
    <mergeCell ref="A7:C7"/>
    <mergeCell ref="A1:D1"/>
    <mergeCell ref="A2:D2"/>
    <mergeCell ref="A3:D3"/>
    <mergeCell ref="A4:D4"/>
    <mergeCell ref="A5:B5"/>
    <mergeCell ref="A6:B6"/>
  </mergeCells>
  <printOptions horizontalCentered="1"/>
  <pageMargins left="0.3937007874015748" right="0.3937007874015748" top="0.1968503937007874" bottom="0.7086614173228347" header="0.31496062992125984" footer="0.31496062992125984"/>
  <pageSetup fitToHeight="1" fitToWidth="1" horizontalDpi="600" verticalDpi="600" orientation="portrait" scale="68" r:id="rId2"/>
  <headerFoot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/>
  <dc:description/>
  <cp:lastModifiedBy>Leticia Castillo</cp:lastModifiedBy>
  <dcterms:created xsi:type="dcterms:W3CDTF">2016-10-14T22:27:54Z</dcterms:created>
  <dcterms:modified xsi:type="dcterms:W3CDTF">2016-10-24T16:08:15Z</dcterms:modified>
  <cp:category/>
  <cp:version/>
  <cp:contentType/>
  <cp:contentStatus/>
</cp:coreProperties>
</file>