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75" windowWidth="15480" windowHeight="4740" activeTab="1"/>
  </bookViews>
  <sheets>
    <sheet name="OK HACIENDA EVTOP-03" sheetId="1" r:id="rId1"/>
    <sheet name="ETCA-III-13" sheetId="2" r:id="rId2"/>
  </sheets>
  <externalReferences>
    <externalReference r:id="rId5"/>
  </externalReferences>
  <definedNames>
    <definedName name="_xlnm.Print_Area" localSheetId="0">'OK HACIENDA EVTOP-03'!$A$1:$AB$108</definedName>
    <definedName name="_xlnm.Print_Titles" localSheetId="0">'OK HACIENDA EVTOP-03'!$1:$12</definedName>
  </definedNames>
  <calcPr fullCalcOnLoad="1"/>
</workbook>
</file>

<file path=xl/sharedStrings.xml><?xml version="1.0" encoding="utf-8"?>
<sst xmlns="http://schemas.openxmlformats.org/spreadsheetml/2006/main" count="453" uniqueCount="170">
  <si>
    <t>DESCRIPCION</t>
  </si>
  <si>
    <t>UNIDAD DE MEDIDA</t>
  </si>
  <si>
    <t>UR</t>
  </si>
  <si>
    <t>ER</t>
  </si>
  <si>
    <t>1er. TRIM.</t>
  </si>
  <si>
    <t>2do. TRIM.</t>
  </si>
  <si>
    <t>3er. TRIM.</t>
  </si>
  <si>
    <t>4to. TRIM.</t>
  </si>
  <si>
    <t>ESTRUCTURA PROGRAMATICA</t>
  </si>
  <si>
    <t xml:space="preserve">SISTEMA ESTATAL DE EVALUACIÓN </t>
  </si>
  <si>
    <t>T B</t>
  </si>
  <si>
    <t>TP</t>
  </si>
  <si>
    <t>FL</t>
  </si>
  <si>
    <t>FN</t>
  </si>
  <si>
    <t>AI</t>
  </si>
  <si>
    <t>FF</t>
  </si>
  <si>
    <t>TOTAL DE METAS</t>
  </si>
  <si>
    <t>DP</t>
  </si>
  <si>
    <t>UG</t>
  </si>
  <si>
    <t>EVTOP-03</t>
  </si>
  <si>
    <t>REALIZADO</t>
  </si>
  <si>
    <t>INFORME DE AVANCE PROGRAMATICO</t>
  </si>
  <si>
    <t>TRIMESTRE: PRIMERO 2014</t>
  </si>
  <si>
    <t>ANUAL</t>
  </si>
  <si>
    <t>MODIFICADO</t>
  </si>
  <si>
    <t>ORIGINAL</t>
  </si>
  <si>
    <t>TRIMESTRE</t>
  </si>
  <si>
    <t xml:space="preserve"> ACUMULADO</t>
  </si>
  <si>
    <t xml:space="preserve">% AVANCE </t>
  </si>
  <si>
    <t>SF</t>
  </si>
  <si>
    <t>MT</t>
  </si>
  <si>
    <t>T</t>
  </si>
  <si>
    <t>ET</t>
  </si>
  <si>
    <t>RECURSO</t>
  </si>
  <si>
    <t>APROBADO</t>
  </si>
  <si>
    <t>$</t>
  </si>
  <si>
    <t>EJERCIDO</t>
  </si>
  <si>
    <t>SECRETARIA DE EDUCACIÓN Y CULTURA</t>
  </si>
  <si>
    <t>Desarrollo Social</t>
  </si>
  <si>
    <t>Educación</t>
  </si>
  <si>
    <t>02</t>
  </si>
  <si>
    <t xml:space="preserve">Educación Media Superior </t>
  </si>
  <si>
    <t>E3</t>
  </si>
  <si>
    <t>Sonora Educado</t>
  </si>
  <si>
    <t>Educar para competir</t>
  </si>
  <si>
    <t>E</t>
  </si>
  <si>
    <t>Prestación de Servicios Públicos</t>
  </si>
  <si>
    <t>027</t>
  </si>
  <si>
    <t>COLEGIO DE ESTUDIOS CIENTÍFICOS Y TECNOLÓGICOS DEL ESTADO DE SONORA</t>
  </si>
  <si>
    <t>I</t>
  </si>
  <si>
    <t>Adolecentes</t>
  </si>
  <si>
    <t>Todo el Estado</t>
  </si>
  <si>
    <t>SE</t>
  </si>
  <si>
    <t>Subsidio Estatal</t>
  </si>
  <si>
    <t>Subsidio Federal</t>
  </si>
  <si>
    <t>RP</t>
  </si>
  <si>
    <t>Recursos Propios</t>
  </si>
  <si>
    <t>1</t>
  </si>
  <si>
    <t>Dirección General</t>
  </si>
  <si>
    <t>Realizar acciones de gestión institucional.</t>
  </si>
  <si>
    <t>Realizar el seguimiento a la actualización de los sistemas de información  para la rendición de cuentas (Portal de Transparencia e INFOMEX)</t>
  </si>
  <si>
    <t xml:space="preserve">Realizar la junta de gobierno para la  rendición de  informe de actividades institucional </t>
  </si>
  <si>
    <t>2</t>
  </si>
  <si>
    <t>Dirección Académica</t>
  </si>
  <si>
    <t>Operar el programa de estímulos al personal docente que  eleven los niveles de aprovechamiento de los alumnos (puedo).</t>
  </si>
  <si>
    <t>Realizar el proceso de homologación docente.</t>
  </si>
  <si>
    <t>Aplicar y evaluar el proceso de promoción docente.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</si>
  <si>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</si>
  <si>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</si>
  <si>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</si>
  <si>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Aplicar las evaluaciones académicas especiales a los estudiantes (enlace, nuevo ingreso test y retest y CENEVAL).</t>
  </si>
  <si>
    <t>Elaborar y difundir el calendario académico para la operación de los planteles durante el año.</t>
  </si>
  <si>
    <t>Realizar reuniones de trabajo para dar seguimiento a la operación de programas tendientes al mejoramiento del proceso de enseñanza-aprendizaje.</t>
  </si>
  <si>
    <t>Realizar el seguimiento y evaluación, acuerdos y compromisos para la mejora de los planteles</t>
  </si>
  <si>
    <t>Coordinar la adecuada aplicación de los lineamientos establecidos por la coordinación nacional de CECyTES, para mejorar el nivel académico del colegio (participar en reuniones convocadas por la coordinación nacional).</t>
  </si>
  <si>
    <t>Operar y realizar el seguimiento del programa institucional de tutorías.</t>
  </si>
  <si>
    <t>Realizar el seguimiento al programa de padres proactivos</t>
  </si>
  <si>
    <t>Coordinar la participación de los alumnos  y docentes en el concurso de creatividad tecnológica.</t>
  </si>
  <si>
    <t>Revisar los módulos de aprendizaje para la impresión de materiales didácticos.</t>
  </si>
  <si>
    <t>Participar en el foro de emprendedores.</t>
  </si>
  <si>
    <t>Realizar el seguimiento del proceso de evaluación de los planteles  para su registro en el Sistema Nacional de Bachillerato de la RIEMS.</t>
  </si>
  <si>
    <t>Realizar el seguimiento a los programas de estudio de acuerdo a la Reforma Curricular e Integral de la Educación Media Superior.</t>
  </si>
  <si>
    <t>Supervisar la operatividad de las academias para el mejoramiento continuo del sistema educativo.</t>
  </si>
  <si>
    <t>Operar el programa capacitación para la implementación de nuevas carreras de acuerdo a la Reforma Integral de la Educación Media Superior (RIEMS).</t>
  </si>
  <si>
    <t xml:space="preserve">Evaluar las competencias de los docentes de acuerdo al perfil establecido por el Sistema Nacional de Bachillerato (SNB). </t>
  </si>
  <si>
    <t>Operar un programa de capacitación y  formación docente  y directiva de la RIEMS (Profordem y Profordir).</t>
  </si>
  <si>
    <t>Realizar el seguimiento  a la operatividad  (dotación de reactivos y materiales, impresión de manuales para practicas) de los laboratorios de los planteles del colegio.</t>
  </si>
  <si>
    <t>Realizar las gestiones para la adquisición e instalación de bienes informáticos.</t>
  </si>
  <si>
    <t>Realizar el seguimiento del estado y funcionamiento de los sistemas de información del Colegio (contratación del hosting y dominio de la página web del Colegio y CECyTES Virtual).</t>
  </si>
  <si>
    <t>Supervisar la operación del bachillerato virtual</t>
  </si>
  <si>
    <t>Coordinar la operatividad  de las aulas virtuales para el mejoramiento de la docencia</t>
  </si>
  <si>
    <t>Realizar la impresión y difusión de la revista desarrollo educativo CECyTES.</t>
  </si>
  <si>
    <t>Proveer de servicios bibliotecarios a los alumnos y docentes (bibliografía básica y bibliografía digital).</t>
  </si>
  <si>
    <t>Realizar el servicio preventivo y correctivo en los casos que se requiere, a los equipos de computo del colegio.</t>
  </si>
  <si>
    <t>Seguimiento y soporte técnico para las actividades previas al inicio del ciclo escolar (soporte técnico para proceso de inscripción y reinscripción de  estudiantes, mesas de atención, credencialización)</t>
  </si>
  <si>
    <t>Coordinar la implementación del Tele bachillerato</t>
  </si>
  <si>
    <t>3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</si>
  <si>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</si>
  <si>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</si>
  <si>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</si>
  <si>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</si>
  <si>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4</t>
  </si>
  <si>
    <t>Coordinar y supervisar la operación del programa de fortalecimiento musical</t>
  </si>
  <si>
    <t>5</t>
  </si>
  <si>
    <t>Fomentar la participación de los alumnos en actividades cívicas que fortalezcan los valores, la sana convivencia y el desarrollo del carácter.</t>
  </si>
  <si>
    <t>6</t>
  </si>
  <si>
    <t>Fomentar la participación de los alumnos en el programa de activación física y deporte para la salud.</t>
  </si>
  <si>
    <t>7</t>
  </si>
  <si>
    <t>Promover y dar seguimiento al programa de servicios social.</t>
  </si>
  <si>
    <t>8</t>
  </si>
  <si>
    <t>Operar el programa de promoción y difusión de la imagen institucional.</t>
  </si>
  <si>
    <t>9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</si>
  <si>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</si>
  <si>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</si>
  <si>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Realizar las gestiones necesarias para formalizar los vínculos del colegio con instituciones académicas gubernamentales y del sector productivo.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</si>
  <si>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</si>
  <si>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</si>
  <si>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</si>
  <si>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</si>
  <si>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</si>
  <si>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Coordinar las acciones de atención a los servicios básicos del colegio.</t>
  </si>
  <si>
    <t>Adquirir  las pólizas de  protección de los activos del colegio, seguros de accidentes y seguro colectivo.</t>
  </si>
  <si>
    <t>Realizar el mantenimiento de muebles en los planteles del colegio.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</si>
  <si>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</si>
  <si>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</si>
  <si>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</si>
  <si>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</si>
  <si>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</si>
  <si>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</si>
  <si>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la implementación de acciones para recuperar la cartera vencida en planteles.</t>
  </si>
  <si>
    <t>Dirección de Planeación</t>
  </si>
  <si>
    <t>Operar el programa de inversión en infraestructura 2014 en coordinación con las autoridades educativa y del instituto sonorense de infraestructura educativa.</t>
  </si>
  <si>
    <t>Expedir los títulos de técnico en bachiller a los egresados de la generación 2011-2014 de 25 planteles de bachillerato tecnológico.</t>
  </si>
  <si>
    <t>Análisis de la información para conocer el grado de incorporación de nuestros egresados en los sectores educativo y productivo de las generaciones 2010-2013 y 2011-2014.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</si>
  <si>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</si>
  <si>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</si>
  <si>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 para la federación y el estado 2015,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</si>
  <si>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</si>
  <si>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estadística básica de inicio y fin de semestre).</t>
  </si>
  <si>
    <t>Integrar los informes del cumplimiento de metas programadas en los planes y programas de corto y mediano plazo durante el 2014.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</si>
  <si>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</si>
  <si>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</si>
  <si>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</si>
  <si>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</si>
  <si>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</si>
  <si>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</si>
  <si>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</si>
  <si>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Informe</t>
  </si>
  <si>
    <t>Evento</t>
  </si>
  <si>
    <t>Documento</t>
  </si>
  <si>
    <t>Convenio</t>
  </si>
  <si>
    <t>Inventario</t>
  </si>
  <si>
    <t>Póliza</t>
  </si>
  <si>
    <t>Reporte</t>
  </si>
  <si>
    <t>ORGANISMO:  COLEGIO DE ESTUDIOS CIENTÍFICOS Y TECNOLÓGICOS DEL ESTADO DE SONORA</t>
  </si>
  <si>
    <t>ETCA-III-13</t>
  </si>
  <si>
    <t>GOBIERNO DEL ESTADO DE SONORA</t>
  </si>
  <si>
    <t>SECRETARIA DE HACIENDA</t>
  </si>
  <si>
    <t>SISTEMA ESTATAL DE EVALUACION</t>
  </si>
  <si>
    <t>INFORME DE AVANCE PROGRAMATICO-PRESUPUESTAL DEL EJERCICIO 2014</t>
  </si>
  <si>
    <t>DEPENDENCIA:</t>
  </si>
  <si>
    <t>CLAVE PROGRAMATICA</t>
  </si>
  <si>
    <t>D   E   S   C   R   I   P   C   I   O   N</t>
  </si>
  <si>
    <t>UNIDAD MEDIDA</t>
  </si>
  <si>
    <t>% AVANCE</t>
  </si>
  <si>
    <t>ES</t>
  </si>
  <si>
    <t>NUM</t>
  </si>
  <si>
    <t>TB</t>
  </si>
  <si>
    <t>DEVENGADO</t>
  </si>
  <si>
    <t>Atención a la demanda de Educación Media Superior en Sonora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</si>
</sst>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i/>
      <u val="single"/>
      <sz val="8"/>
      <name val="Arial Narrow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DashDotDot"/>
      <bottom style="medium"/>
    </border>
    <border>
      <left>
        <color indexed="63"/>
      </left>
      <right>
        <color indexed="63"/>
      </right>
      <top style="mediumDashDotDot"/>
      <bottom style="medium"/>
    </border>
    <border>
      <left>
        <color indexed="63"/>
      </left>
      <right style="medium"/>
      <top style="mediumDashDotDot"/>
      <bottom style="medium"/>
    </border>
    <border>
      <left style="medium"/>
      <right>
        <color indexed="63"/>
      </right>
      <top style="medium"/>
      <bottom style="mediumDashDotDot"/>
    </border>
    <border>
      <left>
        <color indexed="63"/>
      </left>
      <right>
        <color indexed="63"/>
      </right>
      <top style="medium"/>
      <bottom style="mediumDashDotDot"/>
    </border>
    <border>
      <left>
        <color indexed="63"/>
      </left>
      <right style="medium"/>
      <top style="medium"/>
      <bottom style="mediumDashDotDot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3" fontId="4" fillId="0" borderId="13" xfId="56" applyNumberFormat="1" applyFont="1" applyBorder="1" applyAlignment="1">
      <alignment vertical="top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top" wrapText="1"/>
      <protection/>
    </xf>
    <xf numFmtId="3" fontId="1" fillId="0" borderId="12" xfId="56" applyNumberFormat="1" applyFont="1" applyBorder="1" applyAlignment="1">
      <alignment horizontal="center" vertical="center" wrapText="1"/>
      <protection/>
    </xf>
    <xf numFmtId="3" fontId="1" fillId="0" borderId="11" xfId="56" applyNumberFormat="1" applyFont="1" applyBorder="1" applyAlignment="1">
      <alignment horizontal="center" vertical="center" wrapText="1"/>
      <protection/>
    </xf>
    <xf numFmtId="3" fontId="1" fillId="0" borderId="0" xfId="56" applyNumberFormat="1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Border="1">
      <alignment/>
      <protection/>
    </xf>
    <xf numFmtId="0" fontId="0" fillId="0" borderId="0" xfId="56" applyFont="1" applyFill="1" applyAlignment="1">
      <alignment vertical="center" wrapText="1"/>
      <protection/>
    </xf>
    <xf numFmtId="0" fontId="1" fillId="0" borderId="0" xfId="56" applyFont="1" applyAlignment="1">
      <alignment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3" fontId="1" fillId="32" borderId="12" xfId="56" applyNumberFormat="1" applyFont="1" applyFill="1" applyBorder="1" applyAlignment="1">
      <alignment horizontal="center" vertical="center" wrapText="1"/>
      <protection/>
    </xf>
    <xf numFmtId="0" fontId="2" fillId="0" borderId="14" xfId="56" applyFont="1" applyBorder="1" applyAlignment="1">
      <alignment vertical="top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left" wrapText="1"/>
      <protection/>
    </xf>
    <xf numFmtId="4" fontId="3" fillId="0" borderId="16" xfId="56" applyNumberFormat="1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49" fontId="3" fillId="32" borderId="0" xfId="56" applyNumberFormat="1" applyFont="1" applyFill="1" applyBorder="1" applyAlignment="1">
      <alignment horizontal="center" vertical="top" wrapText="1"/>
      <protection/>
    </xf>
    <xf numFmtId="0" fontId="4" fillId="33" borderId="15" xfId="56" applyFont="1" applyFill="1" applyBorder="1" applyAlignment="1">
      <alignment horizontal="center" vertical="top" wrapText="1"/>
      <protection/>
    </xf>
    <xf numFmtId="0" fontId="8" fillId="0" borderId="0" xfId="56" applyFont="1" applyAlignment="1">
      <alignment horizontal="center" vertical="center" wrapText="1"/>
      <protection/>
    </xf>
    <xf numFmtId="0" fontId="3" fillId="0" borderId="17" xfId="56" applyFont="1" applyFill="1" applyBorder="1" applyAlignment="1">
      <alignment vertical="center" wrapText="1"/>
      <protection/>
    </xf>
    <xf numFmtId="0" fontId="2" fillId="0" borderId="0" xfId="56" applyFont="1" applyAlignment="1">
      <alignment horizontal="right"/>
      <protection/>
    </xf>
    <xf numFmtId="0" fontId="9" fillId="0" borderId="15" xfId="56" applyFont="1" applyBorder="1">
      <alignment/>
      <protection/>
    </xf>
    <xf numFmtId="0" fontId="9" fillId="0" borderId="18" xfId="56" applyFont="1" applyBorder="1">
      <alignment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9" fillId="0" borderId="16" xfId="56" applyFont="1" applyBorder="1">
      <alignment/>
      <protection/>
    </xf>
    <xf numFmtId="0" fontId="9" fillId="0" borderId="19" xfId="56" applyFont="1" applyBorder="1">
      <alignment/>
      <protection/>
    </xf>
    <xf numFmtId="0" fontId="0" fillId="0" borderId="20" xfId="56" applyFont="1" applyBorder="1">
      <alignment/>
      <protection/>
    </xf>
    <xf numFmtId="0" fontId="0" fillId="0" borderId="10" xfId="56" applyFont="1" applyBorder="1">
      <alignment/>
      <protection/>
    </xf>
    <xf numFmtId="0" fontId="1" fillId="0" borderId="2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2" fontId="1" fillId="0" borderId="10" xfId="56" applyNumberFormat="1" applyFont="1" applyBorder="1" applyAlignment="1">
      <alignment horizontal="center" vertical="center"/>
      <protection/>
    </xf>
    <xf numFmtId="3" fontId="1" fillId="0" borderId="0" xfId="56" applyNumberFormat="1" applyFont="1" applyBorder="1" applyAlignment="1">
      <alignment vertical="top" wrapText="1"/>
      <protection/>
    </xf>
    <xf numFmtId="2" fontId="0" fillId="0" borderId="0" xfId="56" applyNumberFormat="1" applyFont="1" applyBorder="1">
      <alignment/>
      <protection/>
    </xf>
    <xf numFmtId="0" fontId="0" fillId="0" borderId="15" xfId="56" applyFont="1" applyBorder="1">
      <alignment/>
      <protection/>
    </xf>
    <xf numFmtId="0" fontId="3" fillId="32" borderId="21" xfId="56" applyFont="1" applyFill="1" applyBorder="1" applyAlignment="1">
      <alignment horizontal="center" vertical="center" wrapText="1"/>
      <protection/>
    </xf>
    <xf numFmtId="0" fontId="3" fillId="32" borderId="22" xfId="56" applyFont="1" applyFill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4" fillId="0" borderId="22" xfId="56" applyFont="1" applyBorder="1" applyAlignment="1">
      <alignment vertical="top" wrapText="1"/>
      <protection/>
    </xf>
    <xf numFmtId="0" fontId="0" fillId="0" borderId="22" xfId="56" applyFont="1" applyBorder="1">
      <alignment/>
      <protection/>
    </xf>
    <xf numFmtId="0" fontId="3" fillId="0" borderId="0" xfId="56" applyFont="1" applyBorder="1" applyAlignment="1">
      <alignment horizontal="center" vertical="center" wrapText="1"/>
      <protection/>
    </xf>
    <xf numFmtId="3" fontId="4" fillId="0" borderId="24" xfId="56" applyNumberFormat="1" applyFont="1" applyBorder="1" applyAlignment="1">
      <alignment vertical="top" wrapText="1"/>
      <protection/>
    </xf>
    <xf numFmtId="3" fontId="4" fillId="0" borderId="25" xfId="56" applyNumberFormat="1" applyFont="1" applyBorder="1" applyAlignment="1">
      <alignment vertical="top" wrapText="1"/>
      <protection/>
    </xf>
    <xf numFmtId="3" fontId="4" fillId="0" borderId="26" xfId="56" applyNumberFormat="1" applyFont="1" applyBorder="1" applyAlignment="1">
      <alignment vertical="top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0" fillId="0" borderId="21" xfId="56" applyFont="1" applyBorder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2" fillId="0" borderId="14" xfId="56" applyFont="1" applyFill="1" applyBorder="1" applyAlignment="1">
      <alignment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0" fontId="4" fillId="0" borderId="10" xfId="56" applyFont="1" applyBorder="1" applyAlignment="1" quotePrefix="1">
      <alignment horizontal="center" vertical="top" wrapText="1"/>
      <protection/>
    </xf>
    <xf numFmtId="0" fontId="2" fillId="0" borderId="10" xfId="56" applyFont="1" applyBorder="1">
      <alignment/>
      <protection/>
    </xf>
    <xf numFmtId="49" fontId="4" fillId="0" borderId="10" xfId="56" applyNumberFormat="1" applyFont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 quotePrefix="1">
      <alignment horizontal="center" vertical="center" wrapText="1"/>
      <protection/>
    </xf>
    <xf numFmtId="0" fontId="2" fillId="0" borderId="10" xfId="56" applyFont="1" applyFill="1" applyBorder="1" applyAlignment="1">
      <alignment vertical="center"/>
      <protection/>
    </xf>
    <xf numFmtId="0" fontId="2" fillId="0" borderId="0" xfId="56" applyFont="1" applyFill="1" applyBorder="1" applyAlignment="1">
      <alignment vertical="center" wrapText="1"/>
      <protection/>
    </xf>
    <xf numFmtId="0" fontId="2" fillId="0" borderId="10" xfId="56" applyFont="1" applyFill="1" applyBorder="1">
      <alignment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56" fillId="0" borderId="29" xfId="0" applyFont="1" applyBorder="1" applyAlignment="1">
      <alignment horizontal="justify" vertical="center" wrapText="1"/>
    </xf>
    <xf numFmtId="0" fontId="4" fillId="34" borderId="29" xfId="0" applyFont="1" applyFill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56" fillId="0" borderId="29" xfId="0" applyFont="1" applyFill="1" applyBorder="1" applyAlignment="1">
      <alignment horizontal="justify" vertical="center" wrapText="1"/>
    </xf>
    <xf numFmtId="49" fontId="1" fillId="0" borderId="10" xfId="56" applyNumberFormat="1" applyFont="1" applyBorder="1" applyAlignment="1">
      <alignment horizontal="center" vertical="top" wrapText="1"/>
      <protection/>
    </xf>
    <xf numFmtId="0" fontId="1" fillId="0" borderId="10" xfId="56" applyFont="1" applyFill="1" applyBorder="1" applyAlignment="1">
      <alignment horizontal="center" vertical="top" wrapText="1"/>
      <protection/>
    </xf>
    <xf numFmtId="0" fontId="1" fillId="0" borderId="29" xfId="0" applyFont="1" applyBorder="1" applyAlignment="1">
      <alignment horizontal="center" vertical="center" wrapText="1"/>
    </xf>
    <xf numFmtId="0" fontId="2" fillId="0" borderId="0" xfId="56" applyFont="1" applyAlignment="1">
      <alignment vertical="center" wrapText="1"/>
      <protection/>
    </xf>
    <xf numFmtId="3" fontId="4" fillId="0" borderId="30" xfId="56" applyNumberFormat="1" applyFont="1" applyBorder="1" applyAlignment="1">
      <alignment vertical="top" wrapText="1"/>
      <protection/>
    </xf>
    <xf numFmtId="3" fontId="4" fillId="0" borderId="31" xfId="56" applyNumberFormat="1" applyFont="1" applyBorder="1" applyAlignment="1">
      <alignment vertical="top" wrapText="1"/>
      <protection/>
    </xf>
    <xf numFmtId="3" fontId="4" fillId="0" borderId="32" xfId="56" applyNumberFormat="1" applyFont="1" applyBorder="1" applyAlignment="1">
      <alignment vertical="top" wrapText="1"/>
      <protection/>
    </xf>
    <xf numFmtId="3" fontId="1" fillId="0" borderId="30" xfId="56" applyNumberFormat="1" applyFont="1" applyBorder="1" applyAlignment="1">
      <alignment horizontal="center" vertical="center" wrapText="1"/>
      <protection/>
    </xf>
    <xf numFmtId="3" fontId="1" fillId="32" borderId="31" xfId="56" applyNumberFormat="1" applyFont="1" applyFill="1" applyBorder="1" applyAlignment="1">
      <alignment horizontal="center" vertical="center" wrapText="1"/>
      <protection/>
    </xf>
    <xf numFmtId="3" fontId="1" fillId="0" borderId="31" xfId="56" applyNumberFormat="1" applyFont="1" applyBorder="1" applyAlignment="1">
      <alignment horizontal="center" vertical="center" wrapText="1"/>
      <protection/>
    </xf>
    <xf numFmtId="3" fontId="1" fillId="0" borderId="32" xfId="56" applyNumberFormat="1" applyFont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3" fontId="1" fillId="0" borderId="33" xfId="56" applyNumberFormat="1" applyFont="1" applyBorder="1" applyAlignment="1">
      <alignment horizontal="center" vertical="center" wrapText="1"/>
      <protection/>
    </xf>
    <xf numFmtId="3" fontId="1" fillId="32" borderId="0" xfId="56" applyNumberFormat="1" applyFont="1" applyFill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left" vertical="center" wrapText="1"/>
      <protection/>
    </xf>
    <xf numFmtId="3" fontId="1" fillId="0" borderId="34" xfId="56" applyNumberFormat="1" applyFont="1" applyBorder="1" applyAlignment="1">
      <alignment horizontal="center" vertical="center" wrapText="1"/>
      <protection/>
    </xf>
    <xf numFmtId="3" fontId="1" fillId="32" borderId="35" xfId="56" applyNumberFormat="1" applyFont="1" applyFill="1" applyBorder="1" applyAlignment="1">
      <alignment horizontal="center" vertical="center" wrapText="1"/>
      <protection/>
    </xf>
    <xf numFmtId="3" fontId="1" fillId="0" borderId="35" xfId="56" applyNumberFormat="1" applyFont="1" applyBorder="1" applyAlignment="1">
      <alignment horizontal="center" vertical="center" wrapText="1"/>
      <protection/>
    </xf>
    <xf numFmtId="3" fontId="1" fillId="0" borderId="36" xfId="56" applyNumberFormat="1" applyFont="1" applyBorder="1" applyAlignment="1">
      <alignment horizontal="center" vertical="center" wrapText="1"/>
      <protection/>
    </xf>
    <xf numFmtId="3" fontId="1" fillId="0" borderId="37" xfId="56" applyNumberFormat="1" applyFont="1" applyBorder="1" applyAlignment="1">
      <alignment horizontal="center" vertical="center" wrapText="1"/>
      <protection/>
    </xf>
    <xf numFmtId="3" fontId="1" fillId="32" borderId="38" xfId="56" applyNumberFormat="1" applyFont="1" applyFill="1" applyBorder="1" applyAlignment="1">
      <alignment horizontal="center" vertical="center" wrapText="1"/>
      <protection/>
    </xf>
    <xf numFmtId="3" fontId="1" fillId="0" borderId="38" xfId="56" applyNumberFormat="1" applyFont="1" applyBorder="1" applyAlignment="1">
      <alignment horizontal="center" vertical="center" wrapText="1"/>
      <protection/>
    </xf>
    <xf numFmtId="0" fontId="1" fillId="0" borderId="39" xfId="56" applyFont="1" applyBorder="1" applyAlignment="1">
      <alignment horizontal="center" vertical="center"/>
      <protection/>
    </xf>
    <xf numFmtId="0" fontId="4" fillId="34" borderId="40" xfId="56" applyFont="1" applyFill="1" applyBorder="1" applyAlignment="1">
      <alignment horizontal="justify" vertical="center" wrapText="1"/>
      <protection/>
    </xf>
    <xf numFmtId="0" fontId="4" fillId="33" borderId="29" xfId="56" applyFont="1" applyFill="1" applyBorder="1" applyAlignment="1">
      <alignment horizontal="center" vertical="center" wrapText="1"/>
      <protection/>
    </xf>
    <xf numFmtId="0" fontId="4" fillId="33" borderId="29" xfId="56" applyFont="1" applyFill="1" applyBorder="1" applyAlignment="1">
      <alignment horizontal="center" vertical="top" wrapText="1"/>
      <protection/>
    </xf>
    <xf numFmtId="3" fontId="4" fillId="33" borderId="41" xfId="56" applyNumberFormat="1" applyFont="1" applyFill="1" applyBorder="1" applyAlignment="1">
      <alignment horizontal="center" vertical="center" wrapText="1"/>
      <protection/>
    </xf>
    <xf numFmtId="3" fontId="4" fillId="35" borderId="41" xfId="56" applyNumberFormat="1" applyFont="1" applyFill="1" applyBorder="1" applyAlignment="1">
      <alignment horizontal="center" vertical="center" wrapText="1"/>
      <protection/>
    </xf>
    <xf numFmtId="4" fontId="4" fillId="35" borderId="41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/>
      <protection/>
    </xf>
    <xf numFmtId="0" fontId="56" fillId="0" borderId="40" xfId="56" applyFont="1" applyBorder="1" applyAlignment="1">
      <alignment horizontal="justify" vertical="center" wrapText="1"/>
      <protection/>
    </xf>
    <xf numFmtId="0" fontId="1" fillId="0" borderId="29" xfId="56" applyFont="1" applyBorder="1" applyAlignment="1">
      <alignment horizontal="center" vertical="center" wrapText="1"/>
      <protection/>
    </xf>
    <xf numFmtId="0" fontId="4" fillId="0" borderId="29" xfId="56" applyFont="1" applyBorder="1" applyAlignment="1">
      <alignment horizontal="center" vertical="top" wrapText="1"/>
      <protection/>
    </xf>
    <xf numFmtId="3" fontId="1" fillId="0" borderId="29" xfId="56" applyNumberFormat="1" applyFont="1" applyBorder="1" applyAlignment="1">
      <alignment horizontal="center" vertical="center" wrapText="1"/>
      <protection/>
    </xf>
    <xf numFmtId="3" fontId="1" fillId="0" borderId="41" xfId="56" applyNumberFormat="1" applyFont="1" applyBorder="1" applyAlignment="1">
      <alignment horizontal="center" vertical="center" wrapText="1"/>
      <protection/>
    </xf>
    <xf numFmtId="3" fontId="1" fillId="32" borderId="42" xfId="56" applyNumberFormat="1" applyFont="1" applyFill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center" wrapText="1"/>
      <protection/>
    </xf>
    <xf numFmtId="3" fontId="1" fillId="0" borderId="43" xfId="56" applyNumberFormat="1" applyFont="1" applyBorder="1" applyAlignment="1">
      <alignment horizontal="center" vertical="center" wrapText="1"/>
      <protection/>
    </xf>
    <xf numFmtId="3" fontId="1" fillId="0" borderId="29" xfId="56" applyNumberFormat="1" applyFont="1" applyBorder="1" applyAlignment="1">
      <alignment horizontal="center" vertical="center"/>
      <protection/>
    </xf>
    <xf numFmtId="2" fontId="1" fillId="0" borderId="29" xfId="56" applyNumberFormat="1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/>
      <protection/>
    </xf>
    <xf numFmtId="0" fontId="1" fillId="0" borderId="40" xfId="56" applyFont="1" applyBorder="1" applyAlignment="1">
      <alignment horizontal="justify" vertical="center" wrapText="1"/>
      <protection/>
    </xf>
    <xf numFmtId="0" fontId="56" fillId="0" borderId="40" xfId="56" applyFont="1" applyFill="1" applyBorder="1" applyAlignment="1">
      <alignment horizontal="justify" vertical="center" wrapText="1"/>
      <protection/>
    </xf>
    <xf numFmtId="0" fontId="4" fillId="33" borderId="40" xfId="56" applyFont="1" applyFill="1" applyBorder="1" applyAlignment="1">
      <alignment horizontal="justify" vertical="center" wrapText="1"/>
      <protection/>
    </xf>
    <xf numFmtId="0" fontId="1" fillId="33" borderId="29" xfId="56" applyFont="1" applyFill="1" applyBorder="1" applyAlignment="1">
      <alignment horizontal="center" vertical="center" wrapText="1"/>
      <protection/>
    </xf>
    <xf numFmtId="0" fontId="1" fillId="33" borderId="29" xfId="56" applyFont="1" applyFill="1" applyBorder="1" applyAlignment="1">
      <alignment horizontal="center" vertical="top" wrapText="1"/>
      <protection/>
    </xf>
    <xf numFmtId="0" fontId="1" fillId="0" borderId="29" xfId="56" applyFont="1" applyBorder="1" applyAlignment="1">
      <alignment horizontal="center" vertical="top" wrapText="1"/>
      <protection/>
    </xf>
    <xf numFmtId="0" fontId="1" fillId="0" borderId="29" xfId="56" applyFont="1" applyFill="1" applyBorder="1" applyAlignment="1">
      <alignment horizontal="center" vertical="center" wrapText="1"/>
      <protection/>
    </xf>
    <xf numFmtId="0" fontId="56" fillId="0" borderId="44" xfId="56" applyFont="1" applyBorder="1" applyAlignment="1">
      <alignment horizontal="justify" vertical="center" wrapText="1"/>
      <protection/>
    </xf>
    <xf numFmtId="0" fontId="1" fillId="0" borderId="45" xfId="56" applyFont="1" applyBorder="1" applyAlignment="1">
      <alignment horizontal="center" vertical="center" wrapText="1"/>
      <protection/>
    </xf>
    <xf numFmtId="0" fontId="1" fillId="0" borderId="45" xfId="56" applyFont="1" applyFill="1" applyBorder="1" applyAlignment="1">
      <alignment horizontal="center" vertical="center" wrapText="1"/>
      <protection/>
    </xf>
    <xf numFmtId="3" fontId="1" fillId="0" borderId="46" xfId="56" applyNumberFormat="1" applyFont="1" applyBorder="1" applyAlignment="1">
      <alignment horizontal="center" vertical="center" wrapText="1"/>
      <protection/>
    </xf>
    <xf numFmtId="3" fontId="1" fillId="32" borderId="47" xfId="56" applyNumberFormat="1" applyFont="1" applyFill="1" applyBorder="1" applyAlignment="1">
      <alignment horizontal="center" vertical="center" wrapText="1"/>
      <protection/>
    </xf>
    <xf numFmtId="3" fontId="1" fillId="0" borderId="47" xfId="56" applyNumberFormat="1" applyFont="1" applyBorder="1" applyAlignment="1">
      <alignment horizontal="center" vertical="center" wrapText="1"/>
      <protection/>
    </xf>
    <xf numFmtId="3" fontId="1" fillId="0" borderId="48" xfId="56" applyNumberFormat="1" applyFont="1" applyBorder="1" applyAlignment="1">
      <alignment horizontal="center" vertical="center" wrapText="1"/>
      <protection/>
    </xf>
    <xf numFmtId="0" fontId="2" fillId="33" borderId="17" xfId="56" applyFont="1" applyFill="1" applyBorder="1">
      <alignment/>
      <protection/>
    </xf>
    <xf numFmtId="0" fontId="2" fillId="33" borderId="15" xfId="56" applyFont="1" applyFill="1" applyBorder="1">
      <alignment/>
      <protection/>
    </xf>
    <xf numFmtId="0" fontId="8" fillId="33" borderId="15" xfId="56" applyFont="1" applyFill="1" applyBorder="1" applyAlignment="1">
      <alignment horizontal="left" vertical="top" wrapText="1"/>
      <protection/>
    </xf>
    <xf numFmtId="0" fontId="4" fillId="33" borderId="49" xfId="56" applyFont="1" applyFill="1" applyBorder="1" applyAlignment="1">
      <alignment horizontal="center" vertical="center" wrapText="1"/>
      <protection/>
    </xf>
    <xf numFmtId="3" fontId="4" fillId="33" borderId="49" xfId="56" applyNumberFormat="1" applyFont="1" applyFill="1" applyBorder="1" applyAlignment="1">
      <alignment horizontal="center" vertical="center" wrapText="1"/>
      <protection/>
    </xf>
    <xf numFmtId="3" fontId="4" fillId="35" borderId="49" xfId="56" applyNumberFormat="1" applyFont="1" applyFill="1" applyBorder="1" applyAlignment="1">
      <alignment horizontal="center" vertical="center" wrapText="1"/>
      <protection/>
    </xf>
    <xf numFmtId="0" fontId="2" fillId="0" borderId="0" xfId="56" applyFont="1">
      <alignment/>
      <protection/>
    </xf>
    <xf numFmtId="0" fontId="4" fillId="0" borderId="0" xfId="56" applyFont="1">
      <alignment/>
      <protection/>
    </xf>
    <xf numFmtId="0" fontId="1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10" fillId="0" borderId="0" xfId="56" applyFont="1" applyAlignment="1">
      <alignment horizontal="left"/>
      <protection/>
    </xf>
    <xf numFmtId="0" fontId="11" fillId="0" borderId="0" xfId="56" applyFont="1">
      <alignment/>
      <protection/>
    </xf>
    <xf numFmtId="0" fontId="0" fillId="0" borderId="0" xfId="56" applyAlignment="1">
      <alignment vertical="center" wrapText="1"/>
      <protection/>
    </xf>
    <xf numFmtId="49" fontId="0" fillId="0" borderId="0" xfId="57" applyNumberFormat="1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vertical="top"/>
      <protection/>
    </xf>
    <xf numFmtId="0" fontId="0" fillId="0" borderId="0" xfId="57" applyFont="1" applyAlignment="1">
      <alignment horizontal="center" vertical="center"/>
      <protection/>
    </xf>
    <xf numFmtId="49" fontId="14" fillId="0" borderId="0" xfId="57" applyNumberFormat="1" applyFont="1" applyAlignment="1">
      <alignment horizontal="centerContinuous" vertical="center"/>
      <protection/>
    </xf>
    <xf numFmtId="0" fontId="0" fillId="0" borderId="0" xfId="57" applyFont="1" applyAlignment="1">
      <alignment horizontal="centerContinuous" vertical="center"/>
      <protection/>
    </xf>
    <xf numFmtId="0" fontId="0" fillId="0" borderId="0" xfId="57" applyFont="1" applyAlignment="1">
      <alignment horizontal="centerContinuous" vertical="top"/>
      <protection/>
    </xf>
    <xf numFmtId="49" fontId="8" fillId="0" borderId="0" xfId="57" applyNumberFormat="1" applyFont="1" applyAlignment="1">
      <alignment horizontal="centerContinuous" vertical="center"/>
      <protection/>
    </xf>
    <xf numFmtId="49" fontId="0" fillId="0" borderId="0" xfId="57" applyNumberFormat="1" applyFont="1" applyAlignment="1">
      <alignment horizontal="centerContinuous" vertical="center"/>
      <protection/>
    </xf>
    <xf numFmtId="49" fontId="15" fillId="0" borderId="0" xfId="57" applyNumberFormat="1" applyFont="1" applyAlignment="1">
      <alignment vertical="center"/>
      <protection/>
    </xf>
    <xf numFmtId="0" fontId="15" fillId="0" borderId="0" xfId="57" applyFont="1" applyAlignment="1">
      <alignment vertical="center"/>
      <protection/>
    </xf>
    <xf numFmtId="0" fontId="13" fillId="0" borderId="0" xfId="57" applyFont="1">
      <alignment/>
      <protection/>
    </xf>
    <xf numFmtId="0" fontId="36" fillId="0" borderId="0" xfId="57" applyFont="1" applyAlignment="1">
      <alignment vertical="top"/>
      <protection/>
    </xf>
    <xf numFmtId="0" fontId="13" fillId="0" borderId="0" xfId="57" applyFont="1" applyAlignment="1">
      <alignment vertical="top"/>
      <protection/>
    </xf>
    <xf numFmtId="0" fontId="15" fillId="0" borderId="0" xfId="57" applyFont="1" applyAlignment="1">
      <alignment vertical="top"/>
      <protection/>
    </xf>
    <xf numFmtId="0" fontId="15" fillId="0" borderId="0" xfId="57" applyFont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37" fillId="0" borderId="0" xfId="57" applyFont="1" applyAlignment="1">
      <alignment vertical="top"/>
      <protection/>
    </xf>
    <xf numFmtId="0" fontId="37" fillId="0" borderId="0" xfId="57" applyFont="1" applyBorder="1" applyAlignment="1">
      <alignment vertical="top"/>
      <protection/>
    </xf>
    <xf numFmtId="0" fontId="37" fillId="0" borderId="0" xfId="57" applyFont="1" applyBorder="1" applyAlignment="1">
      <alignment horizontal="left" vertical="justify" wrapText="1"/>
      <protection/>
    </xf>
    <xf numFmtId="0" fontId="37" fillId="0" borderId="0" xfId="57" applyFont="1" applyBorder="1" applyAlignment="1">
      <alignment horizontal="left" vertical="top" indent="1"/>
      <protection/>
    </xf>
    <xf numFmtId="0" fontId="37" fillId="0" borderId="0" xfId="57" applyFont="1" applyAlignment="1">
      <alignment horizontal="left" vertical="justify" wrapText="1"/>
      <protection/>
    </xf>
    <xf numFmtId="0" fontId="37" fillId="0" borderId="0" xfId="57" applyFont="1" applyAlignment="1">
      <alignment horizontal="left" vertical="top" indent="1"/>
      <protection/>
    </xf>
    <xf numFmtId="0" fontId="37" fillId="0" borderId="0" xfId="57" applyFont="1" applyAlignment="1">
      <alignment horizontal="center" vertical="top"/>
      <protection/>
    </xf>
    <xf numFmtId="0" fontId="4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0" fillId="0" borderId="51" xfId="57" applyNumberFormat="1" applyFont="1" applyBorder="1" applyAlignment="1">
      <alignment horizontal="centerContinuous" vertical="center"/>
      <protection/>
    </xf>
    <xf numFmtId="0" fontId="0" fillId="0" borderId="51" xfId="57" applyFont="1" applyBorder="1" applyAlignment="1">
      <alignment horizontal="centerContinuous" vertical="center"/>
      <protection/>
    </xf>
    <xf numFmtId="0" fontId="0" fillId="0" borderId="51" xfId="57" applyFont="1" applyBorder="1" applyAlignment="1">
      <alignment horizontal="centerContinuous" vertical="top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45" xfId="57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left" vertical="center" wrapText="1"/>
      <protection/>
    </xf>
    <xf numFmtId="3" fontId="4" fillId="0" borderId="10" xfId="56" applyNumberFormat="1" applyFont="1" applyBorder="1" applyAlignment="1">
      <alignment vertical="top" wrapText="1"/>
      <protection/>
    </xf>
    <xf numFmtId="4" fontId="37" fillId="0" borderId="10" xfId="57" applyNumberFormat="1" applyFont="1" applyBorder="1" applyAlignment="1">
      <alignment vertical="top"/>
      <protection/>
    </xf>
    <xf numFmtId="0" fontId="2" fillId="0" borderId="10" xfId="56" applyFont="1" applyBorder="1" applyAlignment="1">
      <alignment vertical="top" wrapText="1"/>
      <protection/>
    </xf>
    <xf numFmtId="0" fontId="37" fillId="0" borderId="10" xfId="57" applyFont="1" applyBorder="1" applyAlignment="1">
      <alignment vertical="top"/>
      <protection/>
    </xf>
    <xf numFmtId="3" fontId="1" fillId="0" borderId="10" xfId="56" applyNumberFormat="1" applyFont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vertical="top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3" fontId="1" fillId="0" borderId="52" xfId="56" applyNumberFormat="1" applyFont="1" applyBorder="1" applyAlignment="1">
      <alignment horizontal="center" vertical="center" wrapText="1"/>
      <protection/>
    </xf>
    <xf numFmtId="3" fontId="4" fillId="33" borderId="29" xfId="56" applyNumberFormat="1" applyFont="1" applyFill="1" applyBorder="1" applyAlignment="1">
      <alignment horizontal="center" vertical="center" wrapText="1"/>
      <protection/>
    </xf>
    <xf numFmtId="0" fontId="4" fillId="33" borderId="29" xfId="0" applyFont="1" applyFill="1" applyBorder="1" applyAlignment="1">
      <alignment horizontal="justify" vertical="center" wrapText="1"/>
    </xf>
    <xf numFmtId="0" fontId="56" fillId="0" borderId="50" xfId="0" applyFont="1" applyBorder="1" applyAlignment="1">
      <alignment horizontal="justify" vertical="center" wrapText="1"/>
    </xf>
    <xf numFmtId="3" fontId="1" fillId="0" borderId="45" xfId="56" applyNumberFormat="1" applyFont="1" applyBorder="1" applyAlignment="1">
      <alignment horizontal="center" vertical="center" wrapText="1"/>
      <protection/>
    </xf>
    <xf numFmtId="0" fontId="37" fillId="0" borderId="45" xfId="57" applyFont="1" applyBorder="1" applyAlignment="1">
      <alignment vertical="top"/>
      <protection/>
    </xf>
    <xf numFmtId="0" fontId="37" fillId="0" borderId="45" xfId="57" applyFont="1" applyBorder="1" applyAlignment="1">
      <alignment horizontal="left" vertical="justify" wrapText="1"/>
      <protection/>
    </xf>
    <xf numFmtId="0" fontId="37" fillId="0" borderId="45" xfId="57" applyFont="1" applyBorder="1" applyAlignment="1">
      <alignment horizontal="left" vertical="top" indent="1"/>
      <protection/>
    </xf>
    <xf numFmtId="3" fontId="4" fillId="35" borderId="29" xfId="56" applyNumberFormat="1" applyFont="1" applyFill="1" applyBorder="1" applyAlignment="1">
      <alignment horizontal="center" vertical="center" wrapText="1"/>
      <protection/>
    </xf>
    <xf numFmtId="2" fontId="38" fillId="35" borderId="29" xfId="57" applyNumberFormat="1" applyFont="1" applyFill="1" applyBorder="1" applyAlignment="1">
      <alignment vertical="top"/>
      <protection/>
    </xf>
    <xf numFmtId="2" fontId="37" fillId="0" borderId="29" xfId="57" applyNumberFormat="1" applyFont="1" applyBorder="1" applyAlignment="1">
      <alignment vertical="top"/>
      <protection/>
    </xf>
    <xf numFmtId="2" fontId="37" fillId="0" borderId="45" xfId="57" applyNumberFormat="1" applyFont="1" applyBorder="1" applyAlignment="1">
      <alignment vertical="top"/>
      <protection/>
    </xf>
    <xf numFmtId="2" fontId="38" fillId="35" borderId="22" xfId="57" applyNumberFormat="1" applyFont="1" applyFill="1" applyBorder="1" applyAlignment="1">
      <alignment vertical="top"/>
      <protection/>
    </xf>
    <xf numFmtId="0" fontId="7" fillId="0" borderId="0" xfId="56" applyFont="1" applyAlignment="1">
      <alignment horizontal="center" vertical="center" wrapText="1"/>
      <protection/>
    </xf>
    <xf numFmtId="0" fontId="3" fillId="0" borderId="53" xfId="56" applyFont="1" applyBorder="1" applyAlignment="1">
      <alignment horizontal="center"/>
      <protection/>
    </xf>
    <xf numFmtId="0" fontId="3" fillId="0" borderId="54" xfId="56" applyFont="1" applyBorder="1" applyAlignment="1">
      <alignment horizontal="center"/>
      <protection/>
    </xf>
    <xf numFmtId="0" fontId="3" fillId="0" borderId="55" xfId="56" applyFont="1" applyBorder="1" applyAlignment="1">
      <alignment horizontal="center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center" vertical="center" wrapText="1"/>
      <protection/>
    </xf>
    <xf numFmtId="0" fontId="0" fillId="0" borderId="57" xfId="56" applyBorder="1">
      <alignment/>
      <protection/>
    </xf>
    <xf numFmtId="0" fontId="0" fillId="0" borderId="58" xfId="56" applyBorder="1">
      <alignment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3" fillId="0" borderId="33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right" vertical="center" wrapText="1"/>
      <protection/>
    </xf>
    <xf numFmtId="0" fontId="8" fillId="0" borderId="0" xfId="56" applyFont="1" applyAlignment="1">
      <alignment horizontal="center" wrapText="1" readingOrder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right" vertical="center" wrapText="1"/>
      <protection/>
    </xf>
    <xf numFmtId="0" fontId="3" fillId="0" borderId="17" xfId="56" applyFont="1" applyBorder="1" applyAlignment="1">
      <alignment horizontal="left" wrapText="1"/>
      <protection/>
    </xf>
    <xf numFmtId="0" fontId="3" fillId="0" borderId="15" xfId="56" applyFont="1" applyBorder="1" applyAlignment="1">
      <alignment horizontal="left" wrapText="1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50" xfId="57" applyFont="1" applyBorder="1" applyAlignment="1">
      <alignment horizontal="center" vertical="center"/>
      <protection/>
    </xf>
    <xf numFmtId="0" fontId="0" fillId="0" borderId="45" xfId="57" applyFont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50" xfId="57" applyFont="1" applyFill="1" applyBorder="1" applyAlignment="1">
      <alignment horizontal="center" vertical="center"/>
      <protection/>
    </xf>
    <xf numFmtId="0" fontId="13" fillId="0" borderId="0" xfId="57" applyFont="1" applyAlignment="1">
      <alignment horizontal="right" vertical="center"/>
      <protection/>
    </xf>
    <xf numFmtId="0" fontId="0" fillId="0" borderId="0" xfId="57" applyFont="1">
      <alignment/>
      <protection/>
    </xf>
    <xf numFmtId="0" fontId="17" fillId="0" borderId="51" xfId="57" applyFont="1" applyBorder="1" applyAlignment="1">
      <alignment horizontal="center" vertical="center"/>
      <protection/>
    </xf>
    <xf numFmtId="0" fontId="17" fillId="0" borderId="29" xfId="57" applyFont="1" applyBorder="1" applyAlignment="1">
      <alignment horizontal="center" vertical="center"/>
      <protection/>
    </xf>
    <xf numFmtId="0" fontId="17" fillId="0" borderId="45" xfId="57" applyFont="1" applyBorder="1" applyAlignment="1">
      <alignment horizontal="center" vertical="center"/>
      <protection/>
    </xf>
    <xf numFmtId="0" fontId="0" fillId="0" borderId="51" xfId="57" applyFont="1" applyBorder="1" applyAlignment="1">
      <alignment horizontal="center" vertical="center" wrapText="1"/>
      <protection/>
    </xf>
    <xf numFmtId="0" fontId="0" fillId="0" borderId="29" xfId="57" applyFont="1" applyBorder="1" applyAlignment="1">
      <alignment horizontal="center" vertical="center" wrapText="1"/>
      <protection/>
    </xf>
    <xf numFmtId="0" fontId="0" fillId="0" borderId="45" xfId="57" applyFont="1" applyBorder="1" applyAlignment="1">
      <alignment horizontal="center" vertical="center" wrapText="1"/>
      <protection/>
    </xf>
    <xf numFmtId="49" fontId="0" fillId="0" borderId="29" xfId="57" applyNumberFormat="1" applyFont="1" applyBorder="1" applyAlignment="1">
      <alignment horizontal="center" vertical="center"/>
      <protection/>
    </xf>
    <xf numFmtId="49" fontId="0" fillId="0" borderId="50" xfId="57" applyNumberFormat="1" applyFont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CECyTES\PLANES\POA\POA%202014\AJUSTE%20A%20PPTO%202014%20MARZO\PA%202014-1%20(metas)%20aju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 2014"/>
      <sheetName val="1ER. TRIM"/>
      <sheetName val="OK HACIENDA EVTOP-03"/>
    </sheetNames>
    <sheetDataSet>
      <sheetData sheetId="1">
        <row r="27">
          <cell r="U27">
            <v>3</v>
          </cell>
          <cell r="Y27">
            <v>3</v>
          </cell>
          <cell r="AC27">
            <v>3</v>
          </cell>
          <cell r="AG27">
            <v>3</v>
          </cell>
          <cell r="AK27">
            <v>3</v>
          </cell>
        </row>
        <row r="28">
          <cell r="U28">
            <v>1</v>
          </cell>
          <cell r="Y28">
            <v>1</v>
          </cell>
          <cell r="AC28">
            <v>1</v>
          </cell>
          <cell r="AG28">
            <v>1</v>
          </cell>
          <cell r="AK28">
            <v>1</v>
          </cell>
        </row>
        <row r="29">
          <cell r="U29">
            <v>1</v>
          </cell>
          <cell r="Y29">
            <v>1</v>
          </cell>
          <cell r="AC29">
            <v>1</v>
          </cell>
          <cell r="AG29">
            <v>1</v>
          </cell>
          <cell r="AK29">
            <v>1</v>
          </cell>
        </row>
        <row r="31">
          <cell r="U31">
            <v>0</v>
          </cell>
          <cell r="Y31">
            <v>1</v>
          </cell>
          <cell r="AC31">
            <v>0</v>
          </cell>
          <cell r="AG31">
            <v>0</v>
          </cell>
          <cell r="AK31">
            <v>0</v>
          </cell>
        </row>
        <row r="32">
          <cell r="U32">
            <v>0</v>
          </cell>
          <cell r="Y32">
            <v>0</v>
          </cell>
          <cell r="AC32">
            <v>0</v>
          </cell>
          <cell r="AG32">
            <v>1</v>
          </cell>
          <cell r="AK32">
            <v>0</v>
          </cell>
        </row>
        <row r="33">
          <cell r="U33">
            <v>0</v>
          </cell>
          <cell r="Y33">
            <v>0</v>
          </cell>
          <cell r="AC33">
            <v>0</v>
          </cell>
          <cell r="AG33">
            <v>1</v>
          </cell>
          <cell r="AK33">
            <v>0</v>
          </cell>
        </row>
        <row r="34">
          <cell r="U34">
            <v>0</v>
          </cell>
          <cell r="Y34">
            <v>1</v>
          </cell>
          <cell r="AC34">
            <v>0</v>
          </cell>
          <cell r="AG34">
            <v>1</v>
          </cell>
          <cell r="AK34">
            <v>0</v>
          </cell>
        </row>
        <row r="35">
          <cell r="U35">
            <v>2</v>
          </cell>
          <cell r="Y35">
            <v>6</v>
          </cell>
          <cell r="AC35">
            <v>0</v>
          </cell>
          <cell r="AG35">
            <v>1</v>
          </cell>
          <cell r="AK35">
            <v>2</v>
          </cell>
        </row>
        <row r="36">
          <cell r="U36">
            <v>1</v>
          </cell>
          <cell r="Y36">
            <v>2</v>
          </cell>
          <cell r="AC36">
            <v>1</v>
          </cell>
          <cell r="AG36">
            <v>2</v>
          </cell>
          <cell r="AK36">
            <v>1</v>
          </cell>
        </row>
        <row r="37">
          <cell r="U37">
            <v>0</v>
          </cell>
          <cell r="Y37">
            <v>2</v>
          </cell>
          <cell r="AC37">
            <v>2</v>
          </cell>
          <cell r="AG37">
            <v>0</v>
          </cell>
          <cell r="AK37">
            <v>0</v>
          </cell>
        </row>
        <row r="38">
          <cell r="U38">
            <v>0</v>
          </cell>
          <cell r="Y38">
            <v>1</v>
          </cell>
          <cell r="AC38">
            <v>0</v>
          </cell>
          <cell r="AG38">
            <v>0</v>
          </cell>
          <cell r="AK38">
            <v>0</v>
          </cell>
        </row>
        <row r="39">
          <cell r="U39">
            <v>1</v>
          </cell>
          <cell r="Y39">
            <v>0</v>
          </cell>
          <cell r="AC39">
            <v>1</v>
          </cell>
          <cell r="AG39">
            <v>0</v>
          </cell>
          <cell r="AK39">
            <v>1</v>
          </cell>
        </row>
        <row r="40">
          <cell r="U40">
            <v>2</v>
          </cell>
          <cell r="Y40">
            <v>0</v>
          </cell>
          <cell r="AC40">
            <v>1</v>
          </cell>
          <cell r="AG40">
            <v>0</v>
          </cell>
          <cell r="AK40">
            <v>2</v>
          </cell>
        </row>
        <row r="41">
          <cell r="U41">
            <v>2</v>
          </cell>
          <cell r="Y41">
            <v>1</v>
          </cell>
          <cell r="AC41">
            <v>1</v>
          </cell>
          <cell r="AG41">
            <v>1</v>
          </cell>
          <cell r="AK41">
            <v>2</v>
          </cell>
        </row>
        <row r="42">
          <cell r="U42">
            <v>2</v>
          </cell>
          <cell r="Y42">
            <v>1</v>
          </cell>
          <cell r="AC42">
            <v>2</v>
          </cell>
          <cell r="AG42">
            <v>2</v>
          </cell>
          <cell r="AK42">
            <v>2</v>
          </cell>
        </row>
        <row r="43">
          <cell r="U43">
            <v>0</v>
          </cell>
          <cell r="Y43">
            <v>1</v>
          </cell>
          <cell r="AC43">
            <v>1</v>
          </cell>
          <cell r="AG43">
            <v>1</v>
          </cell>
          <cell r="AK43">
            <v>0</v>
          </cell>
        </row>
        <row r="44">
          <cell r="U44">
            <v>0</v>
          </cell>
          <cell r="Y44">
            <v>2</v>
          </cell>
          <cell r="AC44">
            <v>0</v>
          </cell>
          <cell r="AG44">
            <v>0</v>
          </cell>
          <cell r="AK44">
            <v>0</v>
          </cell>
        </row>
        <row r="45">
          <cell r="U45">
            <v>1</v>
          </cell>
          <cell r="Y45">
            <v>1</v>
          </cell>
          <cell r="AC45">
            <v>0</v>
          </cell>
          <cell r="AG45">
            <v>1</v>
          </cell>
          <cell r="AK45">
            <v>1</v>
          </cell>
        </row>
        <row r="46">
          <cell r="U46">
            <v>0</v>
          </cell>
          <cell r="Y46">
            <v>1</v>
          </cell>
          <cell r="AC46">
            <v>1</v>
          </cell>
          <cell r="AG46">
            <v>0</v>
          </cell>
          <cell r="AK46">
            <v>0</v>
          </cell>
        </row>
        <row r="47">
          <cell r="U47">
            <v>0</v>
          </cell>
          <cell r="Y47">
            <v>1</v>
          </cell>
          <cell r="AC47">
            <v>0</v>
          </cell>
          <cell r="AG47">
            <v>0</v>
          </cell>
          <cell r="AK47">
            <v>0</v>
          </cell>
        </row>
        <row r="48">
          <cell r="U48">
            <v>0</v>
          </cell>
          <cell r="Y48">
            <v>1</v>
          </cell>
          <cell r="AC48">
            <v>2</v>
          </cell>
          <cell r="AG48">
            <v>0</v>
          </cell>
          <cell r="AK48">
            <v>0</v>
          </cell>
        </row>
        <row r="49">
          <cell r="U49">
            <v>0</v>
          </cell>
          <cell r="Y49">
            <v>0</v>
          </cell>
          <cell r="AC49">
            <v>1</v>
          </cell>
          <cell r="AG49">
            <v>0</v>
          </cell>
          <cell r="AK49">
            <v>0</v>
          </cell>
        </row>
        <row r="50">
          <cell r="U50">
            <v>1</v>
          </cell>
          <cell r="Y50">
            <v>1</v>
          </cell>
          <cell r="AC50">
            <v>1</v>
          </cell>
          <cell r="AG50">
            <v>2</v>
          </cell>
          <cell r="AK50">
            <v>1</v>
          </cell>
        </row>
        <row r="51">
          <cell r="U51">
            <v>0</v>
          </cell>
          <cell r="Y51">
            <v>0</v>
          </cell>
          <cell r="AC51">
            <v>0</v>
          </cell>
          <cell r="AG51">
            <v>1</v>
          </cell>
          <cell r="AK51">
            <v>0</v>
          </cell>
        </row>
        <row r="52">
          <cell r="U52">
            <v>0</v>
          </cell>
          <cell r="Y52">
            <v>2</v>
          </cell>
          <cell r="AC52">
            <v>1</v>
          </cell>
          <cell r="AG52">
            <v>0</v>
          </cell>
          <cell r="AK52">
            <v>0</v>
          </cell>
        </row>
        <row r="53">
          <cell r="U53">
            <v>0</v>
          </cell>
          <cell r="Y53">
            <v>1</v>
          </cell>
          <cell r="AC53">
            <v>0</v>
          </cell>
          <cell r="AG53">
            <v>1</v>
          </cell>
          <cell r="AK53">
            <v>0</v>
          </cell>
        </row>
        <row r="54">
          <cell r="U54">
            <v>0</v>
          </cell>
          <cell r="Y54">
            <v>1</v>
          </cell>
          <cell r="AC54">
            <v>0</v>
          </cell>
          <cell r="AG54">
            <v>0</v>
          </cell>
          <cell r="AK54">
            <v>0</v>
          </cell>
        </row>
        <row r="55">
          <cell r="U55">
            <v>1</v>
          </cell>
          <cell r="Y55">
            <v>0</v>
          </cell>
          <cell r="AC55">
            <v>1</v>
          </cell>
          <cell r="AG55">
            <v>0</v>
          </cell>
          <cell r="AK55">
            <v>1</v>
          </cell>
        </row>
        <row r="56">
          <cell r="U56">
            <v>1</v>
          </cell>
          <cell r="Y56">
            <v>1</v>
          </cell>
          <cell r="AC56">
            <v>1</v>
          </cell>
          <cell r="AG56">
            <v>1</v>
          </cell>
          <cell r="AK56">
            <v>1</v>
          </cell>
        </row>
        <row r="57">
          <cell r="U57">
            <v>1</v>
          </cell>
          <cell r="Y57">
            <v>1</v>
          </cell>
          <cell r="AC57">
            <v>1</v>
          </cell>
          <cell r="AG57">
            <v>1</v>
          </cell>
          <cell r="AK57">
            <v>1</v>
          </cell>
        </row>
        <row r="58">
          <cell r="U58">
            <v>0</v>
          </cell>
          <cell r="Y58">
            <v>1</v>
          </cell>
          <cell r="AC58">
            <v>0</v>
          </cell>
          <cell r="AG58">
            <v>1</v>
          </cell>
          <cell r="AK58">
            <v>0</v>
          </cell>
        </row>
        <row r="59">
          <cell r="U59">
            <v>0</v>
          </cell>
          <cell r="Y59">
            <v>1</v>
          </cell>
          <cell r="AC59">
            <v>1</v>
          </cell>
          <cell r="AG59">
            <v>1</v>
          </cell>
          <cell r="AK59">
            <v>0</v>
          </cell>
        </row>
        <row r="60">
          <cell r="U60">
            <v>1</v>
          </cell>
          <cell r="Y60">
            <v>1</v>
          </cell>
          <cell r="AC60">
            <v>1</v>
          </cell>
          <cell r="AG60">
            <v>1</v>
          </cell>
          <cell r="AK60">
            <v>1</v>
          </cell>
        </row>
        <row r="61">
          <cell r="U61">
            <v>1</v>
          </cell>
          <cell r="Y61">
            <v>0</v>
          </cell>
          <cell r="AC61">
            <v>1</v>
          </cell>
          <cell r="AG61">
            <v>0</v>
          </cell>
          <cell r="AK61">
            <v>1</v>
          </cell>
        </row>
        <row r="62">
          <cell r="U62">
            <v>1</v>
          </cell>
          <cell r="Y62">
            <v>1</v>
          </cell>
          <cell r="AC62">
            <v>1</v>
          </cell>
          <cell r="AG62">
            <v>1</v>
          </cell>
          <cell r="AK62">
            <v>1</v>
          </cell>
        </row>
        <row r="64">
          <cell r="U64">
            <v>1</v>
          </cell>
          <cell r="Y64">
            <v>1</v>
          </cell>
          <cell r="AC64">
            <v>1</v>
          </cell>
          <cell r="AG64">
            <v>1</v>
          </cell>
          <cell r="AK64">
            <v>1</v>
          </cell>
        </row>
        <row r="65">
          <cell r="U65">
            <v>1</v>
          </cell>
          <cell r="Y65">
            <v>1</v>
          </cell>
          <cell r="AC65">
            <v>1</v>
          </cell>
          <cell r="AG65">
            <v>1</v>
          </cell>
          <cell r="AK65">
            <v>1</v>
          </cell>
        </row>
        <row r="66">
          <cell r="U66">
            <v>2</v>
          </cell>
          <cell r="Y66">
            <v>3</v>
          </cell>
          <cell r="AC66">
            <v>1</v>
          </cell>
          <cell r="AG66">
            <v>3</v>
          </cell>
          <cell r="AK66">
            <v>2</v>
          </cell>
        </row>
        <row r="67">
          <cell r="U67">
            <v>1</v>
          </cell>
          <cell r="Y67">
            <v>1</v>
          </cell>
          <cell r="AC67">
            <v>1</v>
          </cell>
          <cell r="AG67">
            <v>1</v>
          </cell>
          <cell r="AK67">
            <v>1</v>
          </cell>
        </row>
        <row r="68">
          <cell r="U68">
            <v>1</v>
          </cell>
          <cell r="Y68">
            <v>1</v>
          </cell>
          <cell r="AC68">
            <v>1</v>
          </cell>
          <cell r="AG68">
            <v>2</v>
          </cell>
          <cell r="AK68">
            <v>1</v>
          </cell>
        </row>
        <row r="69">
          <cell r="U69">
            <v>2</v>
          </cell>
          <cell r="Y69">
            <v>5</v>
          </cell>
          <cell r="AC69">
            <v>1</v>
          </cell>
          <cell r="AG69">
            <v>2</v>
          </cell>
          <cell r="AK69">
            <v>2</v>
          </cell>
        </row>
        <row r="70">
          <cell r="U70">
            <v>1</v>
          </cell>
          <cell r="Y70">
            <v>1</v>
          </cell>
          <cell r="AC70">
            <v>1</v>
          </cell>
          <cell r="AG70">
            <v>1</v>
          </cell>
          <cell r="AK70">
            <v>1</v>
          </cell>
        </row>
        <row r="71">
          <cell r="U71">
            <v>3</v>
          </cell>
          <cell r="Y71">
            <v>3</v>
          </cell>
          <cell r="AC71">
            <v>3</v>
          </cell>
          <cell r="AG71">
            <v>3</v>
          </cell>
          <cell r="AK71">
            <v>3</v>
          </cell>
        </row>
        <row r="72">
          <cell r="U72">
            <v>0</v>
          </cell>
          <cell r="Y72">
            <v>1</v>
          </cell>
          <cell r="AC72">
            <v>1</v>
          </cell>
          <cell r="AG72">
            <v>1</v>
          </cell>
          <cell r="AK72">
            <v>0</v>
          </cell>
        </row>
        <row r="73">
          <cell r="U73">
            <v>0</v>
          </cell>
          <cell r="Y73">
            <v>0</v>
          </cell>
          <cell r="AC73">
            <v>0</v>
          </cell>
          <cell r="AG73">
            <v>1</v>
          </cell>
          <cell r="AK73">
            <v>0</v>
          </cell>
        </row>
        <row r="74">
          <cell r="U74">
            <v>2</v>
          </cell>
          <cell r="Y74">
            <v>0</v>
          </cell>
          <cell r="AC74">
            <v>0</v>
          </cell>
          <cell r="AG74">
            <v>1</v>
          </cell>
          <cell r="AK74">
            <v>2</v>
          </cell>
        </row>
        <row r="76">
          <cell r="U76">
            <v>1</v>
          </cell>
          <cell r="Y76">
            <v>1</v>
          </cell>
          <cell r="AC76">
            <v>1</v>
          </cell>
          <cell r="AG76">
            <v>1</v>
          </cell>
          <cell r="AK76">
            <v>1</v>
          </cell>
        </row>
        <row r="77">
          <cell r="U77">
            <v>1</v>
          </cell>
          <cell r="Y77">
            <v>1</v>
          </cell>
          <cell r="AC77">
            <v>1</v>
          </cell>
          <cell r="AG77">
            <v>1</v>
          </cell>
          <cell r="AK77">
            <v>1</v>
          </cell>
        </row>
        <row r="78">
          <cell r="U78">
            <v>3</v>
          </cell>
          <cell r="Y78">
            <v>3</v>
          </cell>
          <cell r="AC78">
            <v>3</v>
          </cell>
          <cell r="AG78">
            <v>3</v>
          </cell>
          <cell r="AK78">
            <v>3</v>
          </cell>
        </row>
        <row r="79">
          <cell r="U79">
            <v>6</v>
          </cell>
          <cell r="Y79">
            <v>2</v>
          </cell>
          <cell r="AC79">
            <v>2</v>
          </cell>
          <cell r="AG79">
            <v>2</v>
          </cell>
          <cell r="AK79">
            <v>6</v>
          </cell>
        </row>
        <row r="80">
          <cell r="U80">
            <v>3</v>
          </cell>
          <cell r="Y80">
            <v>3</v>
          </cell>
          <cell r="AC80">
            <v>3</v>
          </cell>
          <cell r="AG80">
            <v>3</v>
          </cell>
          <cell r="AK80">
            <v>3</v>
          </cell>
        </row>
        <row r="81">
          <cell r="U81">
            <v>4</v>
          </cell>
          <cell r="Y81">
            <v>0</v>
          </cell>
          <cell r="AC81">
            <v>0</v>
          </cell>
          <cell r="AG81">
            <v>0</v>
          </cell>
          <cell r="AK81">
            <v>4</v>
          </cell>
        </row>
        <row r="82">
          <cell r="U82">
            <v>3</v>
          </cell>
          <cell r="Y82">
            <v>3</v>
          </cell>
          <cell r="AC82">
            <v>3</v>
          </cell>
          <cell r="AG82">
            <v>3</v>
          </cell>
          <cell r="AK82">
            <v>3</v>
          </cell>
        </row>
        <row r="83">
          <cell r="U83">
            <v>3</v>
          </cell>
          <cell r="Y83">
            <v>3</v>
          </cell>
          <cell r="AC83">
            <v>3</v>
          </cell>
          <cell r="AG83">
            <v>3</v>
          </cell>
          <cell r="AK83">
            <v>3</v>
          </cell>
        </row>
        <row r="85">
          <cell r="U85">
            <v>0</v>
          </cell>
          <cell r="Y85">
            <v>1</v>
          </cell>
          <cell r="AC85">
            <v>0</v>
          </cell>
          <cell r="AG85">
            <v>1</v>
          </cell>
          <cell r="AK85">
            <v>0</v>
          </cell>
        </row>
        <row r="86">
          <cell r="U86">
            <v>6</v>
          </cell>
          <cell r="Y86">
            <v>6</v>
          </cell>
          <cell r="AC86">
            <v>6</v>
          </cell>
          <cell r="AG86">
            <v>6</v>
          </cell>
          <cell r="AK86">
            <v>6</v>
          </cell>
        </row>
        <row r="87">
          <cell r="U87">
            <v>0</v>
          </cell>
          <cell r="Y87">
            <v>2</v>
          </cell>
          <cell r="AC87">
            <v>1</v>
          </cell>
          <cell r="AG87">
            <v>2</v>
          </cell>
          <cell r="AK87">
            <v>0</v>
          </cell>
        </row>
        <row r="88">
          <cell r="U88">
            <v>1</v>
          </cell>
          <cell r="Y88">
            <v>5</v>
          </cell>
          <cell r="AC88">
            <v>3</v>
          </cell>
          <cell r="AG88">
            <v>3</v>
          </cell>
          <cell r="AK88">
            <v>1</v>
          </cell>
        </row>
        <row r="89">
          <cell r="U89">
            <v>1</v>
          </cell>
          <cell r="Y89">
            <v>3</v>
          </cell>
          <cell r="AC89">
            <v>2</v>
          </cell>
          <cell r="AG89">
            <v>3</v>
          </cell>
          <cell r="AK89">
            <v>1</v>
          </cell>
        </row>
        <row r="91">
          <cell r="U91">
            <v>3</v>
          </cell>
          <cell r="Y91">
            <v>4</v>
          </cell>
          <cell r="AC91">
            <v>3</v>
          </cell>
          <cell r="AG91">
            <v>3</v>
          </cell>
          <cell r="AK91">
            <v>3</v>
          </cell>
        </row>
        <row r="92">
          <cell r="U92">
            <v>0</v>
          </cell>
          <cell r="Y92">
            <v>0</v>
          </cell>
          <cell r="AC92">
            <v>0</v>
          </cell>
          <cell r="AG92">
            <v>1</v>
          </cell>
          <cell r="AK92">
            <v>0</v>
          </cell>
        </row>
        <row r="93">
          <cell r="U93">
            <v>1</v>
          </cell>
          <cell r="Y93">
            <v>0</v>
          </cell>
          <cell r="AC93">
            <v>0</v>
          </cell>
          <cell r="AG93">
            <v>1</v>
          </cell>
          <cell r="AK93">
            <v>1</v>
          </cell>
        </row>
        <row r="94">
          <cell r="U94">
            <v>1</v>
          </cell>
          <cell r="Y94">
            <v>1</v>
          </cell>
          <cell r="AC94">
            <v>1</v>
          </cell>
          <cell r="AG94">
            <v>1</v>
          </cell>
          <cell r="AK94">
            <v>1</v>
          </cell>
        </row>
        <row r="95">
          <cell r="U95">
            <v>1</v>
          </cell>
          <cell r="Y95">
            <v>1</v>
          </cell>
          <cell r="AC95">
            <v>1</v>
          </cell>
          <cell r="AG95">
            <v>1</v>
          </cell>
          <cell r="AK95">
            <v>1</v>
          </cell>
        </row>
        <row r="96">
          <cell r="U96">
            <v>0</v>
          </cell>
          <cell r="Y96">
            <v>1</v>
          </cell>
          <cell r="AC96">
            <v>1</v>
          </cell>
          <cell r="AG96">
            <v>1</v>
          </cell>
          <cell r="AK96">
            <v>0</v>
          </cell>
        </row>
        <row r="97">
          <cell r="U97">
            <v>1</v>
          </cell>
          <cell r="Y97">
            <v>1</v>
          </cell>
          <cell r="AC97">
            <v>0</v>
          </cell>
          <cell r="AG97">
            <v>0</v>
          </cell>
          <cell r="AK97">
            <v>1</v>
          </cell>
        </row>
        <row r="98">
          <cell r="U98">
            <v>2</v>
          </cell>
          <cell r="Y98">
            <v>0</v>
          </cell>
          <cell r="AC98">
            <v>2</v>
          </cell>
          <cell r="AG98">
            <v>2</v>
          </cell>
          <cell r="AK98">
            <v>2</v>
          </cell>
        </row>
        <row r="99">
          <cell r="U99">
            <v>1</v>
          </cell>
          <cell r="Y99">
            <v>1</v>
          </cell>
          <cell r="AC99">
            <v>1</v>
          </cell>
          <cell r="AG99">
            <v>1</v>
          </cell>
          <cell r="AK99">
            <v>1</v>
          </cell>
        </row>
        <row r="100">
          <cell r="U100">
            <v>3</v>
          </cell>
          <cell r="Y100">
            <v>3</v>
          </cell>
          <cell r="AC100">
            <v>3</v>
          </cell>
          <cell r="AG100">
            <v>3</v>
          </cell>
          <cell r="AK100">
            <v>3</v>
          </cell>
        </row>
        <row r="101">
          <cell r="U101">
            <v>2</v>
          </cell>
          <cell r="Y101">
            <v>2</v>
          </cell>
          <cell r="AC101">
            <v>1</v>
          </cell>
          <cell r="AG101">
            <v>3</v>
          </cell>
          <cell r="AK101">
            <v>2</v>
          </cell>
        </row>
        <row r="103">
          <cell r="U103">
            <v>4</v>
          </cell>
          <cell r="Y103">
            <v>4</v>
          </cell>
          <cell r="AC103">
            <v>4</v>
          </cell>
          <cell r="AG103">
            <v>5</v>
          </cell>
          <cell r="AK103">
            <v>4</v>
          </cell>
        </row>
        <row r="104">
          <cell r="U104">
            <v>2</v>
          </cell>
          <cell r="Y104">
            <v>3</v>
          </cell>
          <cell r="AC104">
            <v>3</v>
          </cell>
          <cell r="AG104">
            <v>3</v>
          </cell>
          <cell r="AK104">
            <v>2</v>
          </cell>
        </row>
        <row r="106">
          <cell r="U106">
            <v>1</v>
          </cell>
          <cell r="Y106">
            <v>0</v>
          </cell>
          <cell r="AC106">
            <v>1</v>
          </cell>
          <cell r="AG106">
            <v>0</v>
          </cell>
          <cell r="AK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29"/>
  <sheetViews>
    <sheetView zoomScalePageLayoutView="0" workbookViewId="0" topLeftCell="A19">
      <selection activeCell="A1" sqref="A1:AB108"/>
    </sheetView>
  </sheetViews>
  <sheetFormatPr defaultColWidth="11.421875" defaultRowHeight="12.75"/>
  <cols>
    <col min="1" max="2" width="3.28125" style="11" customWidth="1"/>
    <col min="3" max="4" width="2.7109375" style="11" customWidth="1"/>
    <col min="5" max="5" width="3.8515625" style="11" customWidth="1"/>
    <col min="6" max="6" width="3.421875" style="11" customWidth="1"/>
    <col min="7" max="7" width="4.140625" style="11" customWidth="1"/>
    <col min="8" max="8" width="3.421875" style="11" customWidth="1"/>
    <col min="9" max="9" width="2.7109375" style="11" customWidth="1"/>
    <col min="10" max="10" width="3.421875" style="11" customWidth="1"/>
    <col min="11" max="11" width="3.28125" style="11" customWidth="1"/>
    <col min="12" max="12" width="2.7109375" style="11" customWidth="1"/>
    <col min="13" max="13" width="5.28125" style="11" customWidth="1"/>
    <col min="14" max="14" width="38.7109375" style="12" customWidth="1"/>
    <col min="15" max="16" width="10.57421875" style="12" customWidth="1"/>
    <col min="17" max="17" width="9.00390625" style="12" customWidth="1"/>
    <col min="18" max="18" width="11.00390625" style="12" customWidth="1"/>
    <col min="19" max="21" width="5.140625" style="12" customWidth="1"/>
    <col min="22" max="22" width="5.140625" style="14" customWidth="1"/>
    <col min="23" max="23" width="6.8515625" style="11" customWidth="1"/>
    <col min="24" max="26" width="5.140625" style="11" customWidth="1"/>
    <col min="27" max="27" width="11.421875" style="11" customWidth="1"/>
    <col min="28" max="28" width="8.57421875" style="11" customWidth="1"/>
    <col min="29" max="16384" width="11.421875" style="11" customWidth="1"/>
  </cols>
  <sheetData>
    <row r="1" spans="14:28" ht="15.75" customHeight="1">
      <c r="N1" s="28"/>
      <c r="T1" s="227"/>
      <c r="U1" s="227"/>
      <c r="V1" s="227"/>
      <c r="W1" s="82"/>
      <c r="AB1" s="30" t="s">
        <v>19</v>
      </c>
    </row>
    <row r="2" spans="1:23" ht="15.75" customHeight="1">
      <c r="A2" s="228" t="s">
        <v>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3" ht="18.75" customHeight="1">
      <c r="A3" s="229" t="s">
        <v>21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2" ht="7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11"/>
      <c r="V4" s="11"/>
    </row>
    <row r="5" spans="1:28" ht="27.7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30" t="s">
        <v>22</v>
      </c>
      <c r="X5" s="230"/>
      <c r="Y5" s="230"/>
      <c r="Z5" s="230"/>
      <c r="AA5" s="230"/>
      <c r="AB5" s="230"/>
    </row>
    <row r="6" spans="1:28" ht="15" customHeight="1" thickBot="1">
      <c r="A6" s="231" t="s">
        <v>154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43"/>
      <c r="V6" s="43"/>
      <c r="W6" s="31"/>
      <c r="X6" s="31"/>
      <c r="Y6" s="31"/>
      <c r="Z6" s="31"/>
      <c r="AA6" s="31"/>
      <c r="AB6" s="32"/>
    </row>
    <row r="7" spans="1:28" ht="15" customHeight="1" thickBot="1">
      <c r="A7" s="212"/>
      <c r="B7" s="213"/>
      <c r="C7" s="213"/>
      <c r="D7" s="213"/>
      <c r="E7" s="213"/>
      <c r="F7" s="213"/>
      <c r="G7" s="213"/>
      <c r="H7" s="213"/>
      <c r="I7" s="225"/>
      <c r="J7" s="225"/>
      <c r="K7" s="225"/>
      <c r="L7" s="225"/>
      <c r="M7" s="225"/>
      <c r="N7" s="23"/>
      <c r="O7" s="23"/>
      <c r="P7" s="23"/>
      <c r="Q7" s="23"/>
      <c r="R7" s="23"/>
      <c r="S7" s="23"/>
      <c r="T7" s="23"/>
      <c r="U7" s="23"/>
      <c r="V7" s="23"/>
      <c r="W7" s="31"/>
      <c r="X7" s="31"/>
      <c r="Y7" s="31"/>
      <c r="Z7" s="31"/>
      <c r="AA7" s="31"/>
      <c r="AB7" s="32"/>
    </row>
    <row r="8" spans="1:28" ht="13.5" customHeight="1" thickBot="1">
      <c r="A8" s="212" t="s">
        <v>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4"/>
      <c r="N8" s="29"/>
      <c r="O8" s="24"/>
      <c r="P8" s="24"/>
      <c r="Q8" s="24"/>
      <c r="R8" s="24"/>
      <c r="S8" s="25"/>
      <c r="T8" s="25"/>
      <c r="U8" s="25"/>
      <c r="V8" s="33"/>
      <c r="W8" s="34"/>
      <c r="X8" s="34"/>
      <c r="Y8" s="34"/>
      <c r="Z8" s="34"/>
      <c r="AA8" s="34"/>
      <c r="AB8" s="35"/>
    </row>
    <row r="9" spans="1:28" ht="16.5" customHeight="1" thickBot="1">
      <c r="A9" s="215" t="s">
        <v>17</v>
      </c>
      <c r="B9" s="207" t="s">
        <v>2</v>
      </c>
      <c r="C9" s="207" t="s">
        <v>12</v>
      </c>
      <c r="D9" s="207" t="s">
        <v>13</v>
      </c>
      <c r="E9" s="207" t="s">
        <v>29</v>
      </c>
      <c r="F9" s="207" t="s">
        <v>3</v>
      </c>
      <c r="G9" s="207" t="s">
        <v>32</v>
      </c>
      <c r="H9" s="207" t="s">
        <v>11</v>
      </c>
      <c r="I9" s="207" t="s">
        <v>14</v>
      </c>
      <c r="J9" s="217" t="s">
        <v>10</v>
      </c>
      <c r="K9" s="207" t="s">
        <v>18</v>
      </c>
      <c r="L9" s="207" t="s">
        <v>15</v>
      </c>
      <c r="M9" s="207" t="s">
        <v>30</v>
      </c>
      <c r="N9" s="207" t="s">
        <v>0</v>
      </c>
      <c r="O9" s="207" t="s">
        <v>1</v>
      </c>
      <c r="P9" s="57"/>
      <c r="Q9" s="210" t="s">
        <v>23</v>
      </c>
      <c r="R9" s="211"/>
      <c r="S9" s="212" t="s">
        <v>26</v>
      </c>
      <c r="T9" s="213"/>
      <c r="U9" s="213"/>
      <c r="V9" s="213"/>
      <c r="W9" s="213"/>
      <c r="X9" s="213"/>
      <c r="Y9" s="213"/>
      <c r="Z9" s="214"/>
      <c r="AA9" s="207" t="s">
        <v>27</v>
      </c>
      <c r="AB9" s="207" t="s">
        <v>28</v>
      </c>
    </row>
    <row r="10" spans="1:28" ht="15" customHeight="1" thickBot="1">
      <c r="A10" s="226"/>
      <c r="B10" s="208"/>
      <c r="C10" s="208"/>
      <c r="D10" s="208"/>
      <c r="E10" s="208"/>
      <c r="F10" s="208"/>
      <c r="G10" s="208"/>
      <c r="H10" s="208"/>
      <c r="I10" s="208"/>
      <c r="J10" s="224"/>
      <c r="K10" s="208"/>
      <c r="L10" s="208"/>
      <c r="M10" s="208"/>
      <c r="N10" s="208"/>
      <c r="O10" s="208"/>
      <c r="P10" s="55" t="s">
        <v>33</v>
      </c>
      <c r="Q10" s="207" t="s">
        <v>25</v>
      </c>
      <c r="R10" s="207" t="s">
        <v>24</v>
      </c>
      <c r="S10" s="215" t="s">
        <v>25</v>
      </c>
      <c r="T10" s="216"/>
      <c r="U10" s="216"/>
      <c r="V10" s="217"/>
      <c r="W10" s="221" t="s">
        <v>36</v>
      </c>
      <c r="X10" s="222"/>
      <c r="Y10" s="222"/>
      <c r="Z10" s="223"/>
      <c r="AA10" s="208"/>
      <c r="AB10" s="208"/>
    </row>
    <row r="11" spans="1:28" ht="15" customHeight="1" thickBot="1">
      <c r="A11" s="226"/>
      <c r="B11" s="208"/>
      <c r="C11" s="208"/>
      <c r="D11" s="208"/>
      <c r="E11" s="208"/>
      <c r="F11" s="208"/>
      <c r="G11" s="208"/>
      <c r="H11" s="208"/>
      <c r="I11" s="208"/>
      <c r="J11" s="224"/>
      <c r="K11" s="208"/>
      <c r="L11" s="208"/>
      <c r="M11" s="208"/>
      <c r="N11" s="208"/>
      <c r="O11" s="208"/>
      <c r="P11" s="55"/>
      <c r="Q11" s="208"/>
      <c r="R11" s="208"/>
      <c r="S11" s="218"/>
      <c r="T11" s="219"/>
      <c r="U11" s="219"/>
      <c r="V11" s="220"/>
      <c r="W11" s="204" t="s">
        <v>20</v>
      </c>
      <c r="X11" s="205"/>
      <c r="Y11" s="205"/>
      <c r="Z11" s="206"/>
      <c r="AA11" s="208"/>
      <c r="AB11" s="208"/>
    </row>
    <row r="12" spans="1:28" ht="25.5" customHeight="1">
      <c r="A12" s="226"/>
      <c r="B12" s="208"/>
      <c r="C12" s="208"/>
      <c r="D12" s="208"/>
      <c r="E12" s="208"/>
      <c r="F12" s="208"/>
      <c r="G12" s="208"/>
      <c r="H12" s="208"/>
      <c r="I12" s="208"/>
      <c r="J12" s="224"/>
      <c r="K12" s="208"/>
      <c r="L12" s="208"/>
      <c r="M12" s="208"/>
      <c r="N12" s="208"/>
      <c r="O12" s="208"/>
      <c r="P12" s="55" t="s">
        <v>34</v>
      </c>
      <c r="Q12" s="208"/>
      <c r="R12" s="208"/>
      <c r="S12" s="49" t="s">
        <v>4</v>
      </c>
      <c r="T12" s="46" t="s">
        <v>5</v>
      </c>
      <c r="U12" s="46" t="s">
        <v>6</v>
      </c>
      <c r="V12" s="25" t="s">
        <v>7</v>
      </c>
      <c r="W12" s="46" t="s">
        <v>4</v>
      </c>
      <c r="X12" s="46" t="s">
        <v>5</v>
      </c>
      <c r="Y12" s="46" t="s">
        <v>6</v>
      </c>
      <c r="Z12" s="53" t="s">
        <v>7</v>
      </c>
      <c r="AA12" s="208"/>
      <c r="AB12" s="208"/>
    </row>
    <row r="13" spans="1:28" ht="2.25" customHeight="1" thickBot="1">
      <c r="A13" s="45"/>
      <c r="B13" s="45"/>
      <c r="C13" s="45"/>
      <c r="D13" s="45"/>
      <c r="E13" s="45"/>
      <c r="F13" s="45"/>
      <c r="G13" s="45" t="s">
        <v>31</v>
      </c>
      <c r="H13" s="45"/>
      <c r="I13" s="45"/>
      <c r="J13" s="45"/>
      <c r="K13" s="44"/>
      <c r="L13" s="44"/>
      <c r="M13" s="44"/>
      <c r="N13" s="209"/>
      <c r="O13" s="209"/>
      <c r="P13" s="56"/>
      <c r="Q13" s="47"/>
      <c r="R13" s="47"/>
      <c r="S13" s="50"/>
      <c r="T13" s="51"/>
      <c r="U13" s="51"/>
      <c r="V13" s="52"/>
      <c r="W13" s="51"/>
      <c r="X13" s="51"/>
      <c r="Y13" s="51"/>
      <c r="Z13" s="54"/>
      <c r="AA13" s="48"/>
      <c r="AB13" s="48"/>
    </row>
    <row r="14" spans="1:28" ht="12.75">
      <c r="A14" s="5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 t="s">
        <v>37</v>
      </c>
      <c r="O14" s="58"/>
      <c r="P14" s="2" t="s">
        <v>35</v>
      </c>
      <c r="Q14" s="1"/>
      <c r="R14" s="1"/>
      <c r="S14" s="3"/>
      <c r="T14" s="4"/>
      <c r="U14" s="4"/>
      <c r="V14" s="5"/>
      <c r="W14" s="3"/>
      <c r="X14" s="4"/>
      <c r="Y14" s="4"/>
      <c r="Z14" s="36"/>
      <c r="AA14" s="37"/>
      <c r="AB14" s="37"/>
    </row>
    <row r="15" spans="1:28" ht="12.75">
      <c r="A15" s="63"/>
      <c r="B15" s="63"/>
      <c r="C15" s="2">
        <v>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19" t="s">
        <v>38</v>
      </c>
      <c r="O15" s="2"/>
      <c r="P15" s="2"/>
      <c r="Q15" s="1"/>
      <c r="R15" s="1"/>
      <c r="S15" s="83"/>
      <c r="T15" s="84"/>
      <c r="U15" s="84"/>
      <c r="V15" s="85"/>
      <c r="W15" s="3"/>
      <c r="X15" s="4"/>
      <c r="Y15" s="4"/>
      <c r="Z15" s="36"/>
      <c r="AA15" s="37"/>
      <c r="AB15" s="37"/>
    </row>
    <row r="16" spans="1:28" ht="14.25" customHeight="1">
      <c r="A16" s="63"/>
      <c r="B16" s="63"/>
      <c r="C16" s="2"/>
      <c r="D16" s="2">
        <v>25</v>
      </c>
      <c r="E16" s="2"/>
      <c r="F16" s="2"/>
      <c r="G16" s="2"/>
      <c r="H16" s="2"/>
      <c r="I16" s="2"/>
      <c r="J16" s="2"/>
      <c r="K16" s="2"/>
      <c r="L16" s="2"/>
      <c r="M16" s="2"/>
      <c r="N16" s="19" t="s">
        <v>39</v>
      </c>
      <c r="O16" s="2"/>
      <c r="P16" s="2"/>
      <c r="Q16" s="1"/>
      <c r="R16" s="1"/>
      <c r="S16" s="83"/>
      <c r="T16" s="84"/>
      <c r="U16" s="84"/>
      <c r="V16" s="85"/>
      <c r="W16" s="3"/>
      <c r="X16" s="4"/>
      <c r="Y16" s="4"/>
      <c r="Z16" s="36"/>
      <c r="AA16" s="37"/>
      <c r="AB16" s="37"/>
    </row>
    <row r="17" spans="1:28" ht="12.75">
      <c r="A17" s="63"/>
      <c r="B17" s="63"/>
      <c r="C17" s="2"/>
      <c r="D17" s="2"/>
      <c r="E17" s="64" t="s">
        <v>40</v>
      </c>
      <c r="F17" s="2"/>
      <c r="G17" s="2"/>
      <c r="H17" s="2"/>
      <c r="I17" s="2"/>
      <c r="J17" s="2"/>
      <c r="K17" s="2"/>
      <c r="L17" s="2"/>
      <c r="M17" s="2"/>
      <c r="N17" s="19" t="s">
        <v>41</v>
      </c>
      <c r="O17" s="2"/>
      <c r="P17" s="2"/>
      <c r="Q17" s="1"/>
      <c r="R17" s="1"/>
      <c r="S17" s="83"/>
      <c r="T17" s="84"/>
      <c r="U17" s="84"/>
      <c r="V17" s="85"/>
      <c r="W17" s="3"/>
      <c r="X17" s="4"/>
      <c r="Y17" s="4"/>
      <c r="Z17" s="36"/>
      <c r="AA17" s="37"/>
      <c r="AB17" s="37"/>
    </row>
    <row r="18" spans="1:28" ht="12.75">
      <c r="A18" s="63"/>
      <c r="B18" s="63"/>
      <c r="C18" s="2"/>
      <c r="D18" s="2"/>
      <c r="E18" s="2"/>
      <c r="F18" s="2" t="s">
        <v>42</v>
      </c>
      <c r="G18" s="2"/>
      <c r="H18" s="65"/>
      <c r="I18" s="65"/>
      <c r="J18" s="2"/>
      <c r="K18" s="2"/>
      <c r="L18" s="2"/>
      <c r="M18" s="2"/>
      <c r="N18" s="19" t="s">
        <v>43</v>
      </c>
      <c r="O18" s="2"/>
      <c r="P18" s="2"/>
      <c r="Q18" s="6"/>
      <c r="R18" s="6"/>
      <c r="S18" s="86"/>
      <c r="T18" s="87"/>
      <c r="U18" s="88"/>
      <c r="V18" s="89"/>
      <c r="W18" s="9"/>
      <c r="X18" s="18"/>
      <c r="Y18" s="8"/>
      <c r="Z18" s="38"/>
      <c r="AA18" s="39"/>
      <c r="AB18" s="40"/>
    </row>
    <row r="19" spans="1:28" ht="12.75">
      <c r="A19" s="63"/>
      <c r="B19" s="63"/>
      <c r="C19" s="2"/>
      <c r="D19" s="2"/>
      <c r="E19" s="2"/>
      <c r="F19" s="2"/>
      <c r="G19" s="61">
        <v>31</v>
      </c>
      <c r="H19" s="2"/>
      <c r="I19" s="2"/>
      <c r="J19" s="66"/>
      <c r="K19" s="66"/>
      <c r="L19" s="66"/>
      <c r="M19" s="66"/>
      <c r="N19" s="62" t="s">
        <v>44</v>
      </c>
      <c r="O19" s="2"/>
      <c r="P19" s="2"/>
      <c r="Q19" s="6"/>
      <c r="R19" s="6"/>
      <c r="S19" s="86"/>
      <c r="T19" s="87"/>
      <c r="U19" s="88"/>
      <c r="V19" s="89"/>
      <c r="W19" s="9"/>
      <c r="X19" s="18"/>
      <c r="Y19" s="8"/>
      <c r="Z19" s="38"/>
      <c r="AA19" s="39"/>
      <c r="AB19" s="40"/>
    </row>
    <row r="20" spans="1:28" ht="12.75">
      <c r="A20" s="63"/>
      <c r="B20" s="63"/>
      <c r="C20" s="2"/>
      <c r="D20" s="2"/>
      <c r="E20" s="2"/>
      <c r="F20" s="2"/>
      <c r="G20" s="2"/>
      <c r="H20" s="67" t="s">
        <v>45</v>
      </c>
      <c r="I20" s="67"/>
      <c r="J20" s="65"/>
      <c r="K20" s="65"/>
      <c r="L20" s="2"/>
      <c r="M20" s="2"/>
      <c r="N20" s="19" t="s">
        <v>46</v>
      </c>
      <c r="O20" s="2"/>
      <c r="P20" s="2"/>
      <c r="Q20" s="6"/>
      <c r="R20" s="6"/>
      <c r="S20" s="86"/>
      <c r="T20" s="87"/>
      <c r="U20" s="88"/>
      <c r="V20" s="89"/>
      <c r="W20" s="9"/>
      <c r="X20" s="18"/>
      <c r="Y20" s="8"/>
      <c r="Z20" s="38"/>
      <c r="AA20" s="39"/>
      <c r="AB20" s="40"/>
    </row>
    <row r="21" spans="1:28" ht="38.25">
      <c r="A21" s="68"/>
      <c r="B21" s="68"/>
      <c r="C21" s="69"/>
      <c r="D21" s="69"/>
      <c r="E21" s="69"/>
      <c r="F21" s="69"/>
      <c r="G21" s="69"/>
      <c r="H21" s="69"/>
      <c r="I21" s="70" t="s">
        <v>47</v>
      </c>
      <c r="J21" s="61"/>
      <c r="K21" s="61"/>
      <c r="L21" s="71"/>
      <c r="M21" s="69"/>
      <c r="N21" s="72" t="s">
        <v>48</v>
      </c>
      <c r="O21" s="20"/>
      <c r="P21" s="2"/>
      <c r="Q21" s="6"/>
      <c r="R21" s="6"/>
      <c r="S21" s="86"/>
      <c r="T21" s="87"/>
      <c r="U21" s="88"/>
      <c r="V21" s="89"/>
      <c r="W21" s="9"/>
      <c r="X21" s="18"/>
      <c r="Y21" s="8"/>
      <c r="Z21" s="38"/>
      <c r="AA21" s="39"/>
      <c r="AB21" s="40"/>
    </row>
    <row r="22" spans="1:28" ht="12.75">
      <c r="A22" s="60"/>
      <c r="B22" s="60"/>
      <c r="C22" s="61"/>
      <c r="D22" s="61"/>
      <c r="E22" s="61"/>
      <c r="F22" s="61"/>
      <c r="G22" s="61"/>
      <c r="H22" s="61"/>
      <c r="I22" s="61"/>
      <c r="J22" s="61" t="s">
        <v>49</v>
      </c>
      <c r="K22" s="61"/>
      <c r="L22" s="73"/>
      <c r="M22" s="73"/>
      <c r="N22" s="72" t="s">
        <v>50</v>
      </c>
      <c r="O22" s="80"/>
      <c r="P22" s="2"/>
      <c r="Q22" s="6"/>
      <c r="R22" s="6"/>
      <c r="S22" s="86"/>
      <c r="T22" s="87"/>
      <c r="U22" s="88"/>
      <c r="V22" s="89"/>
      <c r="W22" s="9"/>
      <c r="X22" s="18"/>
      <c r="Y22" s="8"/>
      <c r="Z22" s="38"/>
      <c r="AA22" s="39"/>
      <c r="AB22" s="40"/>
    </row>
    <row r="23" spans="1:28" ht="12.75">
      <c r="A23" s="60"/>
      <c r="B23" s="60"/>
      <c r="C23" s="61"/>
      <c r="D23" s="61"/>
      <c r="E23" s="61"/>
      <c r="F23" s="61"/>
      <c r="G23" s="61"/>
      <c r="H23" s="61"/>
      <c r="I23" s="61"/>
      <c r="J23" s="61"/>
      <c r="K23" s="61">
        <v>13</v>
      </c>
      <c r="L23" s="69"/>
      <c r="M23" s="73"/>
      <c r="N23" s="90" t="s">
        <v>51</v>
      </c>
      <c r="O23" s="80"/>
      <c r="P23" s="2"/>
      <c r="Q23" s="6"/>
      <c r="R23" s="6"/>
      <c r="S23" s="86"/>
      <c r="T23" s="87"/>
      <c r="U23" s="88"/>
      <c r="V23" s="89"/>
      <c r="W23" s="9"/>
      <c r="X23" s="18"/>
      <c r="Y23" s="8"/>
      <c r="Z23" s="38"/>
      <c r="AA23" s="39"/>
      <c r="AB23" s="40"/>
    </row>
    <row r="24" spans="1:28" ht="22.5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9" t="s">
        <v>52</v>
      </c>
      <c r="M24" s="73"/>
      <c r="N24" s="90" t="s">
        <v>53</v>
      </c>
      <c r="O24" s="80"/>
      <c r="P24" s="2"/>
      <c r="Q24" s="6"/>
      <c r="R24" s="6"/>
      <c r="S24" s="86"/>
      <c r="T24" s="87"/>
      <c r="U24" s="88"/>
      <c r="V24" s="89"/>
      <c r="W24" s="91"/>
      <c r="X24" s="92"/>
      <c r="Y24" s="10"/>
      <c r="Z24" s="93"/>
      <c r="AA24" s="39"/>
      <c r="AB24" s="40"/>
    </row>
    <row r="25" spans="1:28" ht="22.5">
      <c r="A25" s="63"/>
      <c r="B25" s="63"/>
      <c r="C25" s="2"/>
      <c r="D25" s="2"/>
      <c r="E25" s="2"/>
      <c r="F25" s="2"/>
      <c r="G25" s="2"/>
      <c r="H25" s="2"/>
      <c r="I25" s="2"/>
      <c r="J25" s="2"/>
      <c r="K25" s="2"/>
      <c r="L25" s="74" t="s">
        <v>29</v>
      </c>
      <c r="M25" s="65"/>
      <c r="N25" s="94" t="s">
        <v>54</v>
      </c>
      <c r="O25" s="7"/>
      <c r="P25" s="2"/>
      <c r="Q25" s="6"/>
      <c r="R25" s="6"/>
      <c r="S25" s="86"/>
      <c r="T25" s="87"/>
      <c r="U25" s="88"/>
      <c r="V25" s="89"/>
      <c r="W25" s="91"/>
      <c r="X25" s="92"/>
      <c r="Y25" s="10"/>
      <c r="Z25" s="93"/>
      <c r="AA25" s="39"/>
      <c r="AB25" s="40"/>
    </row>
    <row r="26" spans="1:28" ht="22.5">
      <c r="A26" s="63"/>
      <c r="B26" s="63"/>
      <c r="C26" s="2"/>
      <c r="D26" s="2"/>
      <c r="E26" s="2"/>
      <c r="F26" s="2"/>
      <c r="G26" s="2"/>
      <c r="H26" s="2"/>
      <c r="I26" s="2"/>
      <c r="J26" s="2"/>
      <c r="K26" s="2"/>
      <c r="L26" s="74" t="s">
        <v>55</v>
      </c>
      <c r="M26" s="65"/>
      <c r="N26" s="94" t="s">
        <v>56</v>
      </c>
      <c r="O26" s="7"/>
      <c r="P26" s="2"/>
      <c r="Q26" s="6"/>
      <c r="R26" s="6"/>
      <c r="S26" s="95"/>
      <c r="T26" s="96"/>
      <c r="U26" s="97"/>
      <c r="V26" s="98"/>
      <c r="W26" s="99"/>
      <c r="X26" s="100"/>
      <c r="Y26" s="101"/>
      <c r="Z26" s="102"/>
      <c r="AA26" s="39"/>
      <c r="AB26" s="40"/>
    </row>
    <row r="27" spans="1:28" ht="12.75">
      <c r="A27" s="63"/>
      <c r="B27" s="63" t="s">
        <v>57</v>
      </c>
      <c r="C27" s="2"/>
      <c r="D27" s="2"/>
      <c r="E27" s="2"/>
      <c r="F27" s="2"/>
      <c r="G27" s="2"/>
      <c r="H27" s="2"/>
      <c r="I27" s="2"/>
      <c r="J27" s="2"/>
      <c r="K27" s="2"/>
      <c r="L27" s="74"/>
      <c r="M27" s="65"/>
      <c r="N27" s="103" t="s">
        <v>58</v>
      </c>
      <c r="O27" s="104"/>
      <c r="P27" s="105"/>
      <c r="Q27" s="106">
        <f>SUM(Q28:Q30)</f>
        <v>20</v>
      </c>
      <c r="R27" s="106">
        <f>SUM(R28:R30)</f>
        <v>20</v>
      </c>
      <c r="S27" s="106">
        <f>SUM(S28:S30)</f>
        <v>5</v>
      </c>
      <c r="T27" s="106">
        <f aca="true" t="shared" si="0" ref="T27:AA27">SUM(T28:T30)</f>
        <v>5</v>
      </c>
      <c r="U27" s="106">
        <f t="shared" si="0"/>
        <v>5</v>
      </c>
      <c r="V27" s="106">
        <f t="shared" si="0"/>
        <v>5</v>
      </c>
      <c r="W27" s="107">
        <f t="shared" si="0"/>
        <v>5</v>
      </c>
      <c r="X27" s="107">
        <f t="shared" si="0"/>
        <v>0</v>
      </c>
      <c r="Y27" s="107">
        <f t="shared" si="0"/>
        <v>0</v>
      </c>
      <c r="Z27" s="107">
        <f t="shared" si="0"/>
        <v>0</v>
      </c>
      <c r="AA27" s="107">
        <f t="shared" si="0"/>
        <v>5</v>
      </c>
      <c r="AB27" s="108">
        <f>+AA27/R27*100</f>
        <v>25</v>
      </c>
    </row>
    <row r="28" spans="1:28" ht="12.75">
      <c r="A28" s="63"/>
      <c r="B28" s="63"/>
      <c r="C28" s="2"/>
      <c r="D28" s="2"/>
      <c r="E28" s="2"/>
      <c r="F28" s="2"/>
      <c r="G28" s="2"/>
      <c r="H28" s="2"/>
      <c r="I28" s="2"/>
      <c r="J28" s="2"/>
      <c r="K28" s="2"/>
      <c r="L28" s="74"/>
      <c r="M28" s="109">
        <v>1</v>
      </c>
      <c r="N28" s="110" t="s">
        <v>59</v>
      </c>
      <c r="O28" s="111" t="s">
        <v>147</v>
      </c>
      <c r="P28" s="112"/>
      <c r="Q28" s="113">
        <f>+S28+T28+U28+V28</f>
        <v>12</v>
      </c>
      <c r="R28" s="113">
        <f>+Q28</f>
        <v>12</v>
      </c>
      <c r="S28" s="114">
        <f>+'[1]1ER. TRIM'!U27</f>
        <v>3</v>
      </c>
      <c r="T28" s="115">
        <f>+'[1]1ER. TRIM'!Y27</f>
        <v>3</v>
      </c>
      <c r="U28" s="116">
        <f>+'[1]1ER. TRIM'!AC27</f>
        <v>3</v>
      </c>
      <c r="V28" s="117">
        <f>+'[1]1ER. TRIM'!AG27</f>
        <v>3</v>
      </c>
      <c r="W28" s="113">
        <f>+'[1]1ER. TRIM'!AK27</f>
        <v>3</v>
      </c>
      <c r="X28" s="113">
        <f>+'[1]1ER. TRIM'!AL27</f>
        <v>0</v>
      </c>
      <c r="Y28" s="113">
        <f>+'[1]1ER. TRIM'!AM27</f>
        <v>0</v>
      </c>
      <c r="Z28" s="113">
        <f>+'[1]1ER. TRIM'!AN27</f>
        <v>0</v>
      </c>
      <c r="AA28" s="118">
        <f>+Z28+Y28+X28+W28</f>
        <v>3</v>
      </c>
      <c r="AB28" s="119">
        <f>+AA28/R28*100</f>
        <v>25</v>
      </c>
    </row>
    <row r="29" spans="1:28" ht="33.75">
      <c r="A29" s="63"/>
      <c r="B29" s="63"/>
      <c r="C29" s="2"/>
      <c r="D29" s="2"/>
      <c r="E29" s="2"/>
      <c r="F29" s="2"/>
      <c r="G29" s="2"/>
      <c r="H29" s="2"/>
      <c r="I29" s="2"/>
      <c r="J29" s="2"/>
      <c r="K29" s="2"/>
      <c r="L29" s="74"/>
      <c r="M29" s="120">
        <v>2</v>
      </c>
      <c r="N29" s="110" t="s">
        <v>60</v>
      </c>
      <c r="O29" s="111" t="s">
        <v>147</v>
      </c>
      <c r="P29" s="112"/>
      <c r="Q29" s="113">
        <f>+S29+T29+U29+V29</f>
        <v>4</v>
      </c>
      <c r="R29" s="113">
        <f aca="true" t="shared" si="1" ref="R29:R92">+Q29</f>
        <v>4</v>
      </c>
      <c r="S29" s="114">
        <f>+'[1]1ER. TRIM'!U28</f>
        <v>1</v>
      </c>
      <c r="T29" s="115">
        <f>+'[1]1ER. TRIM'!Y28</f>
        <v>1</v>
      </c>
      <c r="U29" s="116">
        <f>+'[1]1ER. TRIM'!AC28</f>
        <v>1</v>
      </c>
      <c r="V29" s="117">
        <f>+'[1]1ER. TRIM'!AG28</f>
        <v>1</v>
      </c>
      <c r="W29" s="113">
        <f>+'[1]1ER. TRIM'!AK28</f>
        <v>1</v>
      </c>
      <c r="X29" s="113">
        <f>+'[1]1ER. TRIM'!AL28</f>
        <v>0</v>
      </c>
      <c r="Y29" s="113">
        <f>+'[1]1ER. TRIM'!AM28</f>
        <v>0</v>
      </c>
      <c r="Z29" s="113">
        <f>+'[1]1ER. TRIM'!AN28</f>
        <v>0</v>
      </c>
      <c r="AA29" s="118">
        <f aca="true" t="shared" si="2" ref="AA29:AA92">+Z29+Y29+X29+W29</f>
        <v>1</v>
      </c>
      <c r="AB29" s="119">
        <f aca="true" t="shared" si="3" ref="AB29:AB92">+AA29/R29*100</f>
        <v>25</v>
      </c>
    </row>
    <row r="30" spans="1:28" ht="22.5">
      <c r="A30" s="63"/>
      <c r="B30" s="63"/>
      <c r="C30" s="2"/>
      <c r="D30" s="2"/>
      <c r="E30" s="2"/>
      <c r="F30" s="2"/>
      <c r="G30" s="2"/>
      <c r="H30" s="2"/>
      <c r="I30" s="2"/>
      <c r="J30" s="2"/>
      <c r="K30" s="2"/>
      <c r="L30" s="74"/>
      <c r="M30" s="120">
        <v>3</v>
      </c>
      <c r="N30" s="110" t="s">
        <v>61</v>
      </c>
      <c r="O30" s="111" t="s">
        <v>148</v>
      </c>
      <c r="P30" s="112"/>
      <c r="Q30" s="113">
        <f>+S30+T30+U30+V30</f>
        <v>4</v>
      </c>
      <c r="R30" s="113">
        <f t="shared" si="1"/>
        <v>4</v>
      </c>
      <c r="S30" s="114">
        <f>+'[1]1ER. TRIM'!U29</f>
        <v>1</v>
      </c>
      <c r="T30" s="115">
        <f>+'[1]1ER. TRIM'!Y29</f>
        <v>1</v>
      </c>
      <c r="U30" s="116">
        <f>+'[1]1ER. TRIM'!AC29</f>
        <v>1</v>
      </c>
      <c r="V30" s="117">
        <f>+'[1]1ER. TRIM'!AG29</f>
        <v>1</v>
      </c>
      <c r="W30" s="113">
        <f>+'[1]1ER. TRIM'!AK29</f>
        <v>1</v>
      </c>
      <c r="X30" s="113">
        <f>+'[1]1ER. TRIM'!AL29</f>
        <v>0</v>
      </c>
      <c r="Y30" s="113">
        <f>+'[1]1ER. TRIM'!AM29</f>
        <v>0</v>
      </c>
      <c r="Z30" s="113">
        <f>+'[1]1ER. TRIM'!AN29</f>
        <v>0</v>
      </c>
      <c r="AA30" s="118">
        <f t="shared" si="2"/>
        <v>1</v>
      </c>
      <c r="AB30" s="119">
        <f t="shared" si="3"/>
        <v>25</v>
      </c>
    </row>
    <row r="31" spans="1:28" ht="12.75">
      <c r="A31" s="63"/>
      <c r="B31" s="63" t="s">
        <v>62</v>
      </c>
      <c r="C31" s="2"/>
      <c r="D31" s="2"/>
      <c r="E31" s="2"/>
      <c r="F31" s="2"/>
      <c r="G31" s="2"/>
      <c r="H31" s="2"/>
      <c r="I31" s="2"/>
      <c r="J31" s="2"/>
      <c r="K31" s="2"/>
      <c r="L31" s="74"/>
      <c r="M31" s="73"/>
      <c r="N31" s="103" t="s">
        <v>63</v>
      </c>
      <c r="O31" s="104"/>
      <c r="P31" s="105"/>
      <c r="Q31" s="106">
        <f>SUM(Q32:Q63)</f>
        <v>94</v>
      </c>
      <c r="R31" s="106">
        <f>SUM(R32:R63)</f>
        <v>94</v>
      </c>
      <c r="S31" s="106">
        <f>SUM(S32:S63)</f>
        <v>18</v>
      </c>
      <c r="T31" s="106">
        <f aca="true" t="shared" si="4" ref="T31:AA31">SUM(T32:T63)</f>
        <v>33</v>
      </c>
      <c r="U31" s="106">
        <f t="shared" si="4"/>
        <v>22</v>
      </c>
      <c r="V31" s="106">
        <f t="shared" si="4"/>
        <v>21</v>
      </c>
      <c r="W31" s="107">
        <f t="shared" si="4"/>
        <v>18</v>
      </c>
      <c r="X31" s="107">
        <f t="shared" si="4"/>
        <v>0</v>
      </c>
      <c r="Y31" s="107">
        <f t="shared" si="4"/>
        <v>0</v>
      </c>
      <c r="Z31" s="107">
        <f t="shared" si="4"/>
        <v>0</v>
      </c>
      <c r="AA31" s="107">
        <f t="shared" si="4"/>
        <v>18</v>
      </c>
      <c r="AB31" s="108">
        <f>+AA31/R31*100</f>
        <v>19.148936170212767</v>
      </c>
    </row>
    <row r="32" spans="1:28" ht="33.75">
      <c r="A32" s="63"/>
      <c r="B32" s="63"/>
      <c r="C32" s="2"/>
      <c r="D32" s="2"/>
      <c r="E32" s="2"/>
      <c r="F32" s="2"/>
      <c r="G32" s="2"/>
      <c r="H32" s="2"/>
      <c r="I32" s="2"/>
      <c r="J32" s="2"/>
      <c r="K32" s="2"/>
      <c r="L32" s="74"/>
      <c r="M32" s="120">
        <v>1</v>
      </c>
      <c r="N32" s="110" t="s">
        <v>64</v>
      </c>
      <c r="O32" s="111" t="s">
        <v>147</v>
      </c>
      <c r="P32" s="112"/>
      <c r="Q32" s="113">
        <f aca="true" t="shared" si="5" ref="Q32:Q63">+S32+T32+U32+V32</f>
        <v>1</v>
      </c>
      <c r="R32" s="113">
        <f t="shared" si="1"/>
        <v>1</v>
      </c>
      <c r="S32" s="114">
        <f>+'[1]1ER. TRIM'!U31</f>
        <v>0</v>
      </c>
      <c r="T32" s="115">
        <f>+'[1]1ER. TRIM'!Y31</f>
        <v>1</v>
      </c>
      <c r="U32" s="116">
        <f>+'[1]1ER. TRIM'!AC31</f>
        <v>0</v>
      </c>
      <c r="V32" s="117">
        <f>+'[1]1ER. TRIM'!AG31</f>
        <v>0</v>
      </c>
      <c r="W32" s="113">
        <f>+'[1]1ER. TRIM'!AK31</f>
        <v>0</v>
      </c>
      <c r="X32" s="113">
        <f>+'[1]1ER. TRIM'!AL31</f>
        <v>0</v>
      </c>
      <c r="Y32" s="113">
        <f>+'[1]1ER. TRIM'!AM31</f>
        <v>0</v>
      </c>
      <c r="Z32" s="113">
        <f>+'[1]1ER. TRIM'!AN31</f>
        <v>0</v>
      </c>
      <c r="AA32" s="118">
        <f t="shared" si="2"/>
        <v>0</v>
      </c>
      <c r="AB32" s="119">
        <f t="shared" si="3"/>
        <v>0</v>
      </c>
    </row>
    <row r="33" spans="1:28" ht="12.75">
      <c r="A33" s="63"/>
      <c r="B33" s="63"/>
      <c r="C33" s="2"/>
      <c r="D33" s="2"/>
      <c r="E33" s="2"/>
      <c r="F33" s="2"/>
      <c r="G33" s="2"/>
      <c r="H33" s="2"/>
      <c r="I33" s="2"/>
      <c r="J33" s="2"/>
      <c r="K33" s="2"/>
      <c r="L33" s="74"/>
      <c r="M33" s="120">
        <v>2</v>
      </c>
      <c r="N33" s="110" t="s">
        <v>65</v>
      </c>
      <c r="O33" s="111" t="s">
        <v>147</v>
      </c>
      <c r="P33" s="112"/>
      <c r="Q33" s="113">
        <f t="shared" si="5"/>
        <v>1</v>
      </c>
      <c r="R33" s="113">
        <f t="shared" si="1"/>
        <v>1</v>
      </c>
      <c r="S33" s="114">
        <f>+'[1]1ER. TRIM'!U32</f>
        <v>0</v>
      </c>
      <c r="T33" s="115">
        <f>+'[1]1ER. TRIM'!Y32</f>
        <v>0</v>
      </c>
      <c r="U33" s="116">
        <f>+'[1]1ER. TRIM'!AC32</f>
        <v>0</v>
      </c>
      <c r="V33" s="117">
        <f>+'[1]1ER. TRIM'!AG32</f>
        <v>1</v>
      </c>
      <c r="W33" s="113">
        <f>+'[1]1ER. TRIM'!AK32</f>
        <v>0</v>
      </c>
      <c r="X33" s="113">
        <f>+'[1]1ER. TRIM'!AL32</f>
        <v>0</v>
      </c>
      <c r="Y33" s="113">
        <f>+'[1]1ER. TRIM'!AM32</f>
        <v>0</v>
      </c>
      <c r="Z33" s="113">
        <f>+'[1]1ER. TRIM'!AN32</f>
        <v>0</v>
      </c>
      <c r="AA33" s="118">
        <f t="shared" si="2"/>
        <v>0</v>
      </c>
      <c r="AB33" s="119">
        <f t="shared" si="3"/>
        <v>0</v>
      </c>
    </row>
    <row r="34" spans="1:28" ht="12.75">
      <c r="A34" s="63"/>
      <c r="B34" s="63"/>
      <c r="C34" s="2"/>
      <c r="D34" s="2"/>
      <c r="E34" s="2"/>
      <c r="F34" s="2"/>
      <c r="G34" s="2"/>
      <c r="H34" s="2"/>
      <c r="I34" s="2"/>
      <c r="J34" s="2"/>
      <c r="K34" s="2"/>
      <c r="L34" s="74"/>
      <c r="M34" s="120">
        <v>3</v>
      </c>
      <c r="N34" s="110" t="s">
        <v>66</v>
      </c>
      <c r="O34" s="111" t="s">
        <v>147</v>
      </c>
      <c r="P34" s="112"/>
      <c r="Q34" s="113">
        <f t="shared" si="5"/>
        <v>1</v>
      </c>
      <c r="R34" s="113">
        <f t="shared" si="1"/>
        <v>1</v>
      </c>
      <c r="S34" s="114">
        <f>+'[1]1ER. TRIM'!U33</f>
        <v>0</v>
      </c>
      <c r="T34" s="115">
        <f>+'[1]1ER. TRIM'!Y33</f>
        <v>0</v>
      </c>
      <c r="U34" s="116">
        <f>+'[1]1ER. TRIM'!AC33</f>
        <v>0</v>
      </c>
      <c r="V34" s="117">
        <f>+'[1]1ER. TRIM'!AG33</f>
        <v>1</v>
      </c>
      <c r="W34" s="113">
        <f>+'[1]1ER. TRIM'!AK33</f>
        <v>0</v>
      </c>
      <c r="X34" s="113">
        <f>+'[1]1ER. TRIM'!AL33</f>
        <v>0</v>
      </c>
      <c r="Y34" s="113">
        <f>+'[1]1ER. TRIM'!AM33</f>
        <v>0</v>
      </c>
      <c r="Z34" s="113">
        <f>+'[1]1ER. TRIM'!AN33</f>
        <v>0</v>
      </c>
      <c r="AA34" s="118">
        <f t="shared" si="2"/>
        <v>0</v>
      </c>
      <c r="AB34" s="119">
        <f t="shared" si="3"/>
        <v>0</v>
      </c>
    </row>
    <row r="35" spans="1:28" ht="22.5">
      <c r="A35" s="63"/>
      <c r="B35" s="63"/>
      <c r="C35" s="2"/>
      <c r="D35" s="2"/>
      <c r="E35" s="2"/>
      <c r="F35" s="2"/>
      <c r="G35" s="2"/>
      <c r="H35" s="2"/>
      <c r="I35" s="2"/>
      <c r="J35" s="2"/>
      <c r="K35" s="2"/>
      <c r="L35" s="74"/>
      <c r="M35" s="120">
        <v>4</v>
      </c>
      <c r="N35" s="110" t="s">
        <v>67</v>
      </c>
      <c r="O35" s="111" t="s">
        <v>147</v>
      </c>
      <c r="P35" s="112"/>
      <c r="Q35" s="113">
        <f t="shared" si="5"/>
        <v>2</v>
      </c>
      <c r="R35" s="113">
        <f t="shared" si="1"/>
        <v>2</v>
      </c>
      <c r="S35" s="114">
        <f>+'[1]1ER. TRIM'!U34</f>
        <v>0</v>
      </c>
      <c r="T35" s="115">
        <f>+'[1]1ER. TRIM'!Y34</f>
        <v>1</v>
      </c>
      <c r="U35" s="116">
        <f>+'[1]1ER. TRIM'!AC34</f>
        <v>0</v>
      </c>
      <c r="V35" s="117">
        <f>+'[1]1ER. TRIM'!AG34</f>
        <v>1</v>
      </c>
      <c r="W35" s="113">
        <f>+'[1]1ER. TRIM'!AK34</f>
        <v>0</v>
      </c>
      <c r="X35" s="113">
        <f>+'[1]1ER. TRIM'!AL34</f>
        <v>0</v>
      </c>
      <c r="Y35" s="113">
        <f>+'[1]1ER. TRIM'!AM34</f>
        <v>0</v>
      </c>
      <c r="Z35" s="113">
        <f>+'[1]1ER. TRIM'!AN34</f>
        <v>0</v>
      </c>
      <c r="AA35" s="118">
        <f t="shared" si="2"/>
        <v>0</v>
      </c>
      <c r="AB35" s="119">
        <f t="shared" si="3"/>
        <v>0</v>
      </c>
    </row>
    <row r="36" spans="1:28" ht="33.75">
      <c r="A36" s="63"/>
      <c r="B36" s="63"/>
      <c r="C36" s="2"/>
      <c r="D36" s="2"/>
      <c r="E36" s="2"/>
      <c r="F36" s="2"/>
      <c r="G36" s="2"/>
      <c r="H36" s="2"/>
      <c r="I36" s="2"/>
      <c r="J36" s="2"/>
      <c r="K36" s="2"/>
      <c r="L36" s="74"/>
      <c r="M36" s="120">
        <v>5</v>
      </c>
      <c r="N36" s="110" t="s">
        <v>68</v>
      </c>
      <c r="O36" s="111" t="s">
        <v>148</v>
      </c>
      <c r="P36" s="112"/>
      <c r="Q36" s="113">
        <f t="shared" si="5"/>
        <v>9</v>
      </c>
      <c r="R36" s="113">
        <f t="shared" si="1"/>
        <v>9</v>
      </c>
      <c r="S36" s="114">
        <f>+'[1]1ER. TRIM'!U35</f>
        <v>2</v>
      </c>
      <c r="T36" s="115">
        <f>+'[1]1ER. TRIM'!Y35</f>
        <v>6</v>
      </c>
      <c r="U36" s="116">
        <f>+'[1]1ER. TRIM'!AC35</f>
        <v>0</v>
      </c>
      <c r="V36" s="117">
        <f>+'[1]1ER. TRIM'!AG35</f>
        <v>1</v>
      </c>
      <c r="W36" s="113">
        <f>+'[1]1ER. TRIM'!AK35</f>
        <v>2</v>
      </c>
      <c r="X36" s="113">
        <f>+'[1]1ER. TRIM'!AL35</f>
        <v>0</v>
      </c>
      <c r="Y36" s="113">
        <f>+'[1]1ER. TRIM'!AM35</f>
        <v>0</v>
      </c>
      <c r="Z36" s="113">
        <f>+'[1]1ER. TRIM'!AN35</f>
        <v>0</v>
      </c>
      <c r="AA36" s="118">
        <f t="shared" si="2"/>
        <v>2</v>
      </c>
      <c r="AB36" s="119">
        <f t="shared" si="3"/>
        <v>22.22222222222222</v>
      </c>
    </row>
    <row r="37" spans="1:28" ht="22.5">
      <c r="A37" s="63"/>
      <c r="B37" s="63"/>
      <c r="C37" s="2"/>
      <c r="D37" s="2"/>
      <c r="E37" s="2"/>
      <c r="F37" s="2"/>
      <c r="G37" s="2"/>
      <c r="H37" s="2"/>
      <c r="I37" s="2"/>
      <c r="J37" s="2"/>
      <c r="K37" s="2"/>
      <c r="L37" s="74"/>
      <c r="M37" s="120">
        <v>6</v>
      </c>
      <c r="N37" s="110" t="s">
        <v>69</v>
      </c>
      <c r="O37" s="111" t="s">
        <v>147</v>
      </c>
      <c r="P37" s="112"/>
      <c r="Q37" s="113">
        <f t="shared" si="5"/>
        <v>6</v>
      </c>
      <c r="R37" s="113">
        <f t="shared" si="1"/>
        <v>6</v>
      </c>
      <c r="S37" s="114">
        <f>+'[1]1ER. TRIM'!U36</f>
        <v>1</v>
      </c>
      <c r="T37" s="115">
        <f>+'[1]1ER. TRIM'!Y36</f>
        <v>2</v>
      </c>
      <c r="U37" s="116">
        <f>+'[1]1ER. TRIM'!AC36</f>
        <v>1</v>
      </c>
      <c r="V37" s="117">
        <f>+'[1]1ER. TRIM'!AG36</f>
        <v>2</v>
      </c>
      <c r="W37" s="113">
        <f>+'[1]1ER. TRIM'!AK36</f>
        <v>1</v>
      </c>
      <c r="X37" s="113">
        <f>+'[1]1ER. TRIM'!AL36</f>
        <v>0</v>
      </c>
      <c r="Y37" s="113">
        <f>+'[1]1ER. TRIM'!AM36</f>
        <v>0</v>
      </c>
      <c r="Z37" s="113">
        <f>+'[1]1ER. TRIM'!AN36</f>
        <v>0</v>
      </c>
      <c r="AA37" s="118">
        <f t="shared" si="2"/>
        <v>1</v>
      </c>
      <c r="AB37" s="119">
        <f t="shared" si="3"/>
        <v>16.666666666666664</v>
      </c>
    </row>
    <row r="38" spans="1:28" ht="33.75">
      <c r="A38" s="63"/>
      <c r="B38" s="63"/>
      <c r="C38" s="2"/>
      <c r="D38" s="2"/>
      <c r="E38" s="2"/>
      <c r="F38" s="2"/>
      <c r="G38" s="2"/>
      <c r="H38" s="2"/>
      <c r="I38" s="2"/>
      <c r="J38" s="2"/>
      <c r="K38" s="2"/>
      <c r="L38" s="74"/>
      <c r="M38" s="120">
        <v>7</v>
      </c>
      <c r="N38" s="110" t="s">
        <v>70</v>
      </c>
      <c r="O38" s="111" t="s">
        <v>147</v>
      </c>
      <c r="P38" s="112"/>
      <c r="Q38" s="113">
        <f t="shared" si="5"/>
        <v>4</v>
      </c>
      <c r="R38" s="113">
        <f t="shared" si="1"/>
        <v>4</v>
      </c>
      <c r="S38" s="114">
        <f>+'[1]1ER. TRIM'!U37</f>
        <v>0</v>
      </c>
      <c r="T38" s="115">
        <f>+'[1]1ER. TRIM'!Y37</f>
        <v>2</v>
      </c>
      <c r="U38" s="116">
        <f>+'[1]1ER. TRIM'!AC37</f>
        <v>2</v>
      </c>
      <c r="V38" s="117">
        <f>+'[1]1ER. TRIM'!AG37</f>
        <v>0</v>
      </c>
      <c r="W38" s="113">
        <f>+'[1]1ER. TRIM'!AK37</f>
        <v>0</v>
      </c>
      <c r="X38" s="113">
        <f>+'[1]1ER. TRIM'!AL37</f>
        <v>0</v>
      </c>
      <c r="Y38" s="113">
        <f>+'[1]1ER. TRIM'!AM37</f>
        <v>0</v>
      </c>
      <c r="Z38" s="113">
        <f>+'[1]1ER. TRIM'!AN37</f>
        <v>0</v>
      </c>
      <c r="AA38" s="118">
        <f t="shared" si="2"/>
        <v>0</v>
      </c>
      <c r="AB38" s="119">
        <f t="shared" si="3"/>
        <v>0</v>
      </c>
    </row>
    <row r="39" spans="1:28" ht="22.5">
      <c r="A39" s="63"/>
      <c r="B39" s="63"/>
      <c r="C39" s="2"/>
      <c r="D39" s="2"/>
      <c r="E39" s="2"/>
      <c r="F39" s="2"/>
      <c r="G39" s="2"/>
      <c r="H39" s="2"/>
      <c r="I39" s="2"/>
      <c r="J39" s="2"/>
      <c r="K39" s="2"/>
      <c r="L39" s="74"/>
      <c r="M39" s="120">
        <v>8</v>
      </c>
      <c r="N39" s="110" t="s">
        <v>71</v>
      </c>
      <c r="O39" s="111" t="s">
        <v>149</v>
      </c>
      <c r="P39" s="112"/>
      <c r="Q39" s="113">
        <f t="shared" si="5"/>
        <v>1</v>
      </c>
      <c r="R39" s="113">
        <f t="shared" si="1"/>
        <v>1</v>
      </c>
      <c r="S39" s="114">
        <f>+'[1]1ER. TRIM'!U38</f>
        <v>0</v>
      </c>
      <c r="T39" s="115">
        <f>+'[1]1ER. TRIM'!Y38</f>
        <v>1</v>
      </c>
      <c r="U39" s="116">
        <f>+'[1]1ER. TRIM'!AC38</f>
        <v>0</v>
      </c>
      <c r="V39" s="117">
        <f>+'[1]1ER. TRIM'!AG38</f>
        <v>0</v>
      </c>
      <c r="W39" s="113">
        <f>+'[1]1ER. TRIM'!AK38</f>
        <v>0</v>
      </c>
      <c r="X39" s="113">
        <f>+'[1]1ER. TRIM'!AL38</f>
        <v>0</v>
      </c>
      <c r="Y39" s="113">
        <f>+'[1]1ER. TRIM'!AM38</f>
        <v>0</v>
      </c>
      <c r="Z39" s="113">
        <f>+'[1]1ER. TRIM'!AN38</f>
        <v>0</v>
      </c>
      <c r="AA39" s="118">
        <f t="shared" si="2"/>
        <v>0</v>
      </c>
      <c r="AB39" s="119">
        <f t="shared" si="3"/>
        <v>0</v>
      </c>
    </row>
    <row r="40" spans="1:28" ht="33.75">
      <c r="A40" s="63"/>
      <c r="B40" s="63"/>
      <c r="C40" s="2"/>
      <c r="D40" s="2"/>
      <c r="E40" s="2"/>
      <c r="F40" s="2"/>
      <c r="G40" s="2"/>
      <c r="H40" s="2"/>
      <c r="I40" s="2"/>
      <c r="J40" s="2"/>
      <c r="K40" s="2"/>
      <c r="L40" s="74"/>
      <c r="M40" s="120">
        <v>9</v>
      </c>
      <c r="N40" s="110" t="s">
        <v>72</v>
      </c>
      <c r="O40" s="111" t="s">
        <v>148</v>
      </c>
      <c r="P40" s="112"/>
      <c r="Q40" s="113">
        <f t="shared" si="5"/>
        <v>2</v>
      </c>
      <c r="R40" s="113">
        <f t="shared" si="1"/>
        <v>2</v>
      </c>
      <c r="S40" s="114">
        <f>+'[1]1ER. TRIM'!U39</f>
        <v>1</v>
      </c>
      <c r="T40" s="115">
        <f>+'[1]1ER. TRIM'!Y39</f>
        <v>0</v>
      </c>
      <c r="U40" s="116">
        <f>+'[1]1ER. TRIM'!AC39</f>
        <v>1</v>
      </c>
      <c r="V40" s="117">
        <f>+'[1]1ER. TRIM'!AG39</f>
        <v>0</v>
      </c>
      <c r="W40" s="113">
        <f>+'[1]1ER. TRIM'!AK39</f>
        <v>1</v>
      </c>
      <c r="X40" s="113">
        <f>+'[1]1ER. TRIM'!AL39</f>
        <v>0</v>
      </c>
      <c r="Y40" s="113">
        <f>+'[1]1ER. TRIM'!AM39</f>
        <v>0</v>
      </c>
      <c r="Z40" s="113">
        <f>+'[1]1ER. TRIM'!AN39</f>
        <v>0</v>
      </c>
      <c r="AA40" s="118">
        <f t="shared" si="2"/>
        <v>1</v>
      </c>
      <c r="AB40" s="119">
        <f t="shared" si="3"/>
        <v>50</v>
      </c>
    </row>
    <row r="41" spans="1:28" ht="22.5">
      <c r="A41" s="63"/>
      <c r="B41" s="63"/>
      <c r="C41" s="2"/>
      <c r="D41" s="2"/>
      <c r="E41" s="2"/>
      <c r="F41" s="2"/>
      <c r="G41" s="2"/>
      <c r="H41" s="2"/>
      <c r="I41" s="2"/>
      <c r="J41" s="2"/>
      <c r="K41" s="2"/>
      <c r="L41" s="74"/>
      <c r="M41" s="120">
        <v>10</v>
      </c>
      <c r="N41" s="110" t="s">
        <v>73</v>
      </c>
      <c r="O41" s="111" t="s">
        <v>148</v>
      </c>
      <c r="P41" s="112"/>
      <c r="Q41" s="113">
        <f t="shared" si="5"/>
        <v>3</v>
      </c>
      <c r="R41" s="113">
        <f t="shared" si="1"/>
        <v>3</v>
      </c>
      <c r="S41" s="114">
        <f>+'[1]1ER. TRIM'!U40</f>
        <v>2</v>
      </c>
      <c r="T41" s="115">
        <f>+'[1]1ER. TRIM'!Y40</f>
        <v>0</v>
      </c>
      <c r="U41" s="116">
        <f>+'[1]1ER. TRIM'!AC40</f>
        <v>1</v>
      </c>
      <c r="V41" s="117">
        <f>+'[1]1ER. TRIM'!AG40</f>
        <v>0</v>
      </c>
      <c r="W41" s="113">
        <f>+'[1]1ER. TRIM'!AK40</f>
        <v>2</v>
      </c>
      <c r="X41" s="113">
        <f>+'[1]1ER. TRIM'!AL40</f>
        <v>0</v>
      </c>
      <c r="Y41" s="113">
        <f>+'[1]1ER. TRIM'!AM40</f>
        <v>0</v>
      </c>
      <c r="Z41" s="113">
        <f>+'[1]1ER. TRIM'!AN40</f>
        <v>0</v>
      </c>
      <c r="AA41" s="118">
        <f t="shared" si="2"/>
        <v>2</v>
      </c>
      <c r="AB41" s="119">
        <f t="shared" si="3"/>
        <v>66.66666666666666</v>
      </c>
    </row>
    <row r="42" spans="1:28" ht="56.25">
      <c r="A42" s="63"/>
      <c r="B42" s="63"/>
      <c r="C42" s="2"/>
      <c r="D42" s="2"/>
      <c r="E42" s="2"/>
      <c r="F42" s="2"/>
      <c r="G42" s="2"/>
      <c r="H42" s="2"/>
      <c r="I42" s="2"/>
      <c r="J42" s="2"/>
      <c r="K42" s="2"/>
      <c r="L42" s="74"/>
      <c r="M42" s="120">
        <v>11</v>
      </c>
      <c r="N42" s="110" t="s">
        <v>74</v>
      </c>
      <c r="O42" s="111" t="s">
        <v>148</v>
      </c>
      <c r="P42" s="112"/>
      <c r="Q42" s="113">
        <f t="shared" si="5"/>
        <v>5</v>
      </c>
      <c r="R42" s="113">
        <f t="shared" si="1"/>
        <v>5</v>
      </c>
      <c r="S42" s="114">
        <f>+'[1]1ER. TRIM'!U41</f>
        <v>2</v>
      </c>
      <c r="T42" s="115">
        <f>+'[1]1ER. TRIM'!Y41</f>
        <v>1</v>
      </c>
      <c r="U42" s="116">
        <f>+'[1]1ER. TRIM'!AC41</f>
        <v>1</v>
      </c>
      <c r="V42" s="117">
        <f>+'[1]1ER. TRIM'!AG41</f>
        <v>1</v>
      </c>
      <c r="W42" s="113">
        <f>+'[1]1ER. TRIM'!AK41</f>
        <v>2</v>
      </c>
      <c r="X42" s="113">
        <f>+'[1]1ER. TRIM'!AL41</f>
        <v>0</v>
      </c>
      <c r="Y42" s="113">
        <f>+'[1]1ER. TRIM'!AM41</f>
        <v>0</v>
      </c>
      <c r="Z42" s="113">
        <f>+'[1]1ER. TRIM'!AN41</f>
        <v>0</v>
      </c>
      <c r="AA42" s="118">
        <f t="shared" si="2"/>
        <v>2</v>
      </c>
      <c r="AB42" s="119">
        <f t="shared" si="3"/>
        <v>40</v>
      </c>
    </row>
    <row r="43" spans="1:28" ht="22.5">
      <c r="A43" s="63"/>
      <c r="B43" s="63"/>
      <c r="C43" s="2"/>
      <c r="D43" s="2"/>
      <c r="E43" s="2"/>
      <c r="F43" s="2"/>
      <c r="G43" s="2"/>
      <c r="H43" s="2"/>
      <c r="I43" s="2"/>
      <c r="J43" s="2"/>
      <c r="K43" s="2"/>
      <c r="L43" s="74"/>
      <c r="M43" s="120">
        <v>12</v>
      </c>
      <c r="N43" s="110" t="s">
        <v>75</v>
      </c>
      <c r="O43" s="111" t="s">
        <v>148</v>
      </c>
      <c r="P43" s="112"/>
      <c r="Q43" s="113">
        <f t="shared" si="5"/>
        <v>7</v>
      </c>
      <c r="R43" s="113">
        <f t="shared" si="1"/>
        <v>7</v>
      </c>
      <c r="S43" s="114">
        <f>+'[1]1ER. TRIM'!U42</f>
        <v>2</v>
      </c>
      <c r="T43" s="115">
        <f>+'[1]1ER. TRIM'!Y42</f>
        <v>1</v>
      </c>
      <c r="U43" s="116">
        <f>+'[1]1ER. TRIM'!AC42</f>
        <v>2</v>
      </c>
      <c r="V43" s="117">
        <f>+'[1]1ER. TRIM'!AG42</f>
        <v>2</v>
      </c>
      <c r="W43" s="113">
        <f>+'[1]1ER. TRIM'!AK42</f>
        <v>2</v>
      </c>
      <c r="X43" s="113">
        <f>+'[1]1ER. TRIM'!AL42</f>
        <v>0</v>
      </c>
      <c r="Y43" s="113">
        <f>+'[1]1ER. TRIM'!AM42</f>
        <v>0</v>
      </c>
      <c r="Z43" s="113">
        <f>+'[1]1ER. TRIM'!AN42</f>
        <v>0</v>
      </c>
      <c r="AA43" s="118">
        <f t="shared" si="2"/>
        <v>2</v>
      </c>
      <c r="AB43" s="119">
        <f t="shared" si="3"/>
        <v>28.57142857142857</v>
      </c>
    </row>
    <row r="44" spans="1:28" ht="22.5">
      <c r="A44" s="63"/>
      <c r="B44" s="63"/>
      <c r="C44" s="2"/>
      <c r="D44" s="2"/>
      <c r="E44" s="2"/>
      <c r="F44" s="2"/>
      <c r="G44" s="2"/>
      <c r="H44" s="2"/>
      <c r="I44" s="2"/>
      <c r="J44" s="2"/>
      <c r="K44" s="2"/>
      <c r="L44" s="74"/>
      <c r="M44" s="120">
        <v>13</v>
      </c>
      <c r="N44" s="110" t="s">
        <v>76</v>
      </c>
      <c r="O44" s="111" t="s">
        <v>148</v>
      </c>
      <c r="P44" s="112"/>
      <c r="Q44" s="113">
        <f t="shared" si="5"/>
        <v>3</v>
      </c>
      <c r="R44" s="113">
        <f t="shared" si="1"/>
        <v>3</v>
      </c>
      <c r="S44" s="114">
        <f>+'[1]1ER. TRIM'!U43</f>
        <v>0</v>
      </c>
      <c r="T44" s="115">
        <f>+'[1]1ER. TRIM'!Y43</f>
        <v>1</v>
      </c>
      <c r="U44" s="116">
        <f>+'[1]1ER. TRIM'!AC43</f>
        <v>1</v>
      </c>
      <c r="V44" s="117">
        <f>+'[1]1ER. TRIM'!AG43</f>
        <v>1</v>
      </c>
      <c r="W44" s="113">
        <f>+'[1]1ER. TRIM'!AK43</f>
        <v>0</v>
      </c>
      <c r="X44" s="113">
        <f>+'[1]1ER. TRIM'!AL43</f>
        <v>0</v>
      </c>
      <c r="Y44" s="113">
        <f>+'[1]1ER. TRIM'!AM43</f>
        <v>0</v>
      </c>
      <c r="Z44" s="113">
        <f>+'[1]1ER. TRIM'!AN43</f>
        <v>0</v>
      </c>
      <c r="AA44" s="118">
        <f t="shared" si="2"/>
        <v>0</v>
      </c>
      <c r="AB44" s="119">
        <f t="shared" si="3"/>
        <v>0</v>
      </c>
    </row>
    <row r="45" spans="1:28" ht="22.5">
      <c r="A45" s="63"/>
      <c r="B45" s="63"/>
      <c r="C45" s="2"/>
      <c r="D45" s="2"/>
      <c r="E45" s="2"/>
      <c r="F45" s="2"/>
      <c r="G45" s="2"/>
      <c r="H45" s="2"/>
      <c r="I45" s="2"/>
      <c r="J45" s="2"/>
      <c r="K45" s="2"/>
      <c r="L45" s="74"/>
      <c r="M45" s="120">
        <v>14</v>
      </c>
      <c r="N45" s="121" t="s">
        <v>77</v>
      </c>
      <c r="O45" s="111" t="s">
        <v>148</v>
      </c>
      <c r="P45" s="112"/>
      <c r="Q45" s="113">
        <f t="shared" si="5"/>
        <v>2</v>
      </c>
      <c r="R45" s="113">
        <f t="shared" si="1"/>
        <v>2</v>
      </c>
      <c r="S45" s="114">
        <f>+'[1]1ER. TRIM'!U44</f>
        <v>0</v>
      </c>
      <c r="T45" s="115">
        <f>+'[1]1ER. TRIM'!Y44</f>
        <v>2</v>
      </c>
      <c r="U45" s="116">
        <f>+'[1]1ER. TRIM'!AC44</f>
        <v>0</v>
      </c>
      <c r="V45" s="117">
        <f>+'[1]1ER. TRIM'!AG44</f>
        <v>0</v>
      </c>
      <c r="W45" s="113">
        <f>+'[1]1ER. TRIM'!AK44</f>
        <v>0</v>
      </c>
      <c r="X45" s="113">
        <f>+'[1]1ER. TRIM'!AL44</f>
        <v>0</v>
      </c>
      <c r="Y45" s="113">
        <f>+'[1]1ER. TRIM'!AM44</f>
        <v>0</v>
      </c>
      <c r="Z45" s="113">
        <f>+'[1]1ER. TRIM'!AN44</f>
        <v>0</v>
      </c>
      <c r="AA45" s="118">
        <f t="shared" si="2"/>
        <v>0</v>
      </c>
      <c r="AB45" s="119">
        <f t="shared" si="3"/>
        <v>0</v>
      </c>
    </row>
    <row r="46" spans="1:28" ht="22.5">
      <c r="A46" s="63"/>
      <c r="B46" s="63"/>
      <c r="C46" s="2"/>
      <c r="D46" s="2"/>
      <c r="E46" s="2"/>
      <c r="F46" s="2"/>
      <c r="G46" s="2"/>
      <c r="H46" s="2"/>
      <c r="I46" s="2"/>
      <c r="J46" s="2"/>
      <c r="K46" s="2"/>
      <c r="L46" s="74"/>
      <c r="M46" s="120">
        <v>15</v>
      </c>
      <c r="N46" s="110" t="s">
        <v>78</v>
      </c>
      <c r="O46" s="111" t="s">
        <v>148</v>
      </c>
      <c r="P46" s="112"/>
      <c r="Q46" s="113">
        <f t="shared" si="5"/>
        <v>3</v>
      </c>
      <c r="R46" s="113">
        <f t="shared" si="1"/>
        <v>3</v>
      </c>
      <c r="S46" s="114">
        <f>+'[1]1ER. TRIM'!U45</f>
        <v>1</v>
      </c>
      <c r="T46" s="115">
        <f>+'[1]1ER. TRIM'!Y45</f>
        <v>1</v>
      </c>
      <c r="U46" s="116">
        <f>+'[1]1ER. TRIM'!AC45</f>
        <v>0</v>
      </c>
      <c r="V46" s="117">
        <f>+'[1]1ER. TRIM'!AG45</f>
        <v>1</v>
      </c>
      <c r="W46" s="113">
        <f>+'[1]1ER. TRIM'!AK45</f>
        <v>1</v>
      </c>
      <c r="X46" s="113">
        <f>+'[1]1ER. TRIM'!AL45</f>
        <v>0</v>
      </c>
      <c r="Y46" s="113">
        <f>+'[1]1ER. TRIM'!AM45</f>
        <v>0</v>
      </c>
      <c r="Z46" s="113">
        <f>+'[1]1ER. TRIM'!AN45</f>
        <v>0</v>
      </c>
      <c r="AA46" s="118">
        <f t="shared" si="2"/>
        <v>1</v>
      </c>
      <c r="AB46" s="119">
        <f t="shared" si="3"/>
        <v>33.33333333333333</v>
      </c>
    </row>
    <row r="47" spans="1:28" ht="12.75">
      <c r="A47" s="63"/>
      <c r="B47" s="63"/>
      <c r="C47" s="2"/>
      <c r="D47" s="2"/>
      <c r="E47" s="2"/>
      <c r="F47" s="2"/>
      <c r="G47" s="2"/>
      <c r="H47" s="2"/>
      <c r="I47" s="2"/>
      <c r="J47" s="2"/>
      <c r="K47" s="2"/>
      <c r="L47" s="74"/>
      <c r="M47" s="120">
        <v>16</v>
      </c>
      <c r="N47" s="110" t="s">
        <v>79</v>
      </c>
      <c r="O47" s="111" t="s">
        <v>148</v>
      </c>
      <c r="P47" s="112"/>
      <c r="Q47" s="113">
        <f t="shared" si="5"/>
        <v>2</v>
      </c>
      <c r="R47" s="113">
        <f t="shared" si="1"/>
        <v>2</v>
      </c>
      <c r="S47" s="114">
        <f>+'[1]1ER. TRIM'!U46</f>
        <v>0</v>
      </c>
      <c r="T47" s="115">
        <f>+'[1]1ER. TRIM'!Y46</f>
        <v>1</v>
      </c>
      <c r="U47" s="116">
        <f>+'[1]1ER. TRIM'!AC46</f>
        <v>1</v>
      </c>
      <c r="V47" s="117">
        <f>+'[1]1ER. TRIM'!AG46</f>
        <v>0</v>
      </c>
      <c r="W47" s="113">
        <f>+'[1]1ER. TRIM'!AK46</f>
        <v>0</v>
      </c>
      <c r="X47" s="113">
        <f>+'[1]1ER. TRIM'!AL46</f>
        <v>0</v>
      </c>
      <c r="Y47" s="113">
        <f>+'[1]1ER. TRIM'!AM46</f>
        <v>0</v>
      </c>
      <c r="Z47" s="113">
        <f>+'[1]1ER. TRIM'!AN46</f>
        <v>0</v>
      </c>
      <c r="AA47" s="118">
        <f t="shared" si="2"/>
        <v>0</v>
      </c>
      <c r="AB47" s="119">
        <f t="shared" si="3"/>
        <v>0</v>
      </c>
    </row>
    <row r="48" spans="1:28" ht="33.75">
      <c r="A48" s="63"/>
      <c r="B48" s="63"/>
      <c r="C48" s="2"/>
      <c r="D48" s="2"/>
      <c r="E48" s="2"/>
      <c r="F48" s="2"/>
      <c r="G48" s="2"/>
      <c r="H48" s="2"/>
      <c r="I48" s="2"/>
      <c r="J48" s="2"/>
      <c r="K48" s="2"/>
      <c r="L48" s="74"/>
      <c r="M48" s="120">
        <v>17</v>
      </c>
      <c r="N48" s="110" t="s">
        <v>80</v>
      </c>
      <c r="O48" s="111" t="s">
        <v>147</v>
      </c>
      <c r="P48" s="112"/>
      <c r="Q48" s="113">
        <f t="shared" si="5"/>
        <v>1</v>
      </c>
      <c r="R48" s="113">
        <f t="shared" si="1"/>
        <v>1</v>
      </c>
      <c r="S48" s="114">
        <f>+'[1]1ER. TRIM'!U47</f>
        <v>0</v>
      </c>
      <c r="T48" s="115">
        <f>+'[1]1ER. TRIM'!Y47</f>
        <v>1</v>
      </c>
      <c r="U48" s="116">
        <f>+'[1]1ER. TRIM'!AC47</f>
        <v>0</v>
      </c>
      <c r="V48" s="117">
        <f>+'[1]1ER. TRIM'!AG47</f>
        <v>0</v>
      </c>
      <c r="W48" s="113">
        <f>+'[1]1ER. TRIM'!AK47</f>
        <v>0</v>
      </c>
      <c r="X48" s="113">
        <f>+'[1]1ER. TRIM'!AL47</f>
        <v>0</v>
      </c>
      <c r="Y48" s="113">
        <f>+'[1]1ER. TRIM'!AM47</f>
        <v>0</v>
      </c>
      <c r="Z48" s="113">
        <f>+'[1]1ER. TRIM'!AN47</f>
        <v>0</v>
      </c>
      <c r="AA48" s="118">
        <f t="shared" si="2"/>
        <v>0</v>
      </c>
      <c r="AB48" s="119">
        <f t="shared" si="3"/>
        <v>0</v>
      </c>
    </row>
    <row r="49" spans="1:28" ht="33.75">
      <c r="A49" s="63"/>
      <c r="B49" s="63"/>
      <c r="C49" s="2"/>
      <c r="D49" s="2"/>
      <c r="E49" s="2"/>
      <c r="F49" s="2"/>
      <c r="G49" s="2"/>
      <c r="H49" s="2"/>
      <c r="I49" s="2"/>
      <c r="J49" s="2"/>
      <c r="K49" s="2"/>
      <c r="L49" s="74"/>
      <c r="M49" s="120">
        <v>18</v>
      </c>
      <c r="N49" s="110" t="s">
        <v>81</v>
      </c>
      <c r="O49" s="111" t="s">
        <v>148</v>
      </c>
      <c r="P49" s="112"/>
      <c r="Q49" s="113">
        <f t="shared" si="5"/>
        <v>3</v>
      </c>
      <c r="R49" s="113">
        <f t="shared" si="1"/>
        <v>3</v>
      </c>
      <c r="S49" s="114">
        <f>+'[1]1ER. TRIM'!U48</f>
        <v>0</v>
      </c>
      <c r="T49" s="115">
        <f>+'[1]1ER. TRIM'!Y48</f>
        <v>1</v>
      </c>
      <c r="U49" s="116">
        <f>+'[1]1ER. TRIM'!AC48</f>
        <v>2</v>
      </c>
      <c r="V49" s="117">
        <f>+'[1]1ER. TRIM'!AG48</f>
        <v>0</v>
      </c>
      <c r="W49" s="113">
        <f>+'[1]1ER. TRIM'!AK48</f>
        <v>0</v>
      </c>
      <c r="X49" s="113">
        <f>+'[1]1ER. TRIM'!AL48</f>
        <v>0</v>
      </c>
      <c r="Y49" s="113">
        <f>+'[1]1ER. TRIM'!AM48</f>
        <v>0</v>
      </c>
      <c r="Z49" s="113">
        <f>+'[1]1ER. TRIM'!AN48</f>
        <v>0</v>
      </c>
      <c r="AA49" s="118">
        <f t="shared" si="2"/>
        <v>0</v>
      </c>
      <c r="AB49" s="119">
        <f t="shared" si="3"/>
        <v>0</v>
      </c>
    </row>
    <row r="50" spans="1:28" ht="22.5">
      <c r="A50" s="63"/>
      <c r="B50" s="63"/>
      <c r="C50" s="2"/>
      <c r="D50" s="2"/>
      <c r="E50" s="2"/>
      <c r="F50" s="2"/>
      <c r="G50" s="2"/>
      <c r="H50" s="2"/>
      <c r="I50" s="2"/>
      <c r="J50" s="2"/>
      <c r="K50" s="2"/>
      <c r="L50" s="74"/>
      <c r="M50" s="120">
        <v>19</v>
      </c>
      <c r="N50" s="110" t="s">
        <v>82</v>
      </c>
      <c r="O50" s="111" t="s">
        <v>148</v>
      </c>
      <c r="P50" s="112"/>
      <c r="Q50" s="113">
        <f t="shared" si="5"/>
        <v>1</v>
      </c>
      <c r="R50" s="113">
        <f t="shared" si="1"/>
        <v>1</v>
      </c>
      <c r="S50" s="114">
        <f>+'[1]1ER. TRIM'!U49</f>
        <v>0</v>
      </c>
      <c r="T50" s="115">
        <f>+'[1]1ER. TRIM'!Y49</f>
        <v>0</v>
      </c>
      <c r="U50" s="116">
        <f>+'[1]1ER. TRIM'!AC49</f>
        <v>1</v>
      </c>
      <c r="V50" s="117">
        <f>+'[1]1ER. TRIM'!AG49</f>
        <v>0</v>
      </c>
      <c r="W50" s="113">
        <f>+'[1]1ER. TRIM'!AK49</f>
        <v>0</v>
      </c>
      <c r="X50" s="113">
        <f>+'[1]1ER. TRIM'!AL49</f>
        <v>0</v>
      </c>
      <c r="Y50" s="113">
        <f>+'[1]1ER. TRIM'!AM49</f>
        <v>0</v>
      </c>
      <c r="Z50" s="113">
        <f>+'[1]1ER. TRIM'!AN49</f>
        <v>0</v>
      </c>
      <c r="AA50" s="118">
        <f t="shared" si="2"/>
        <v>0</v>
      </c>
      <c r="AB50" s="119">
        <f t="shared" si="3"/>
        <v>0</v>
      </c>
    </row>
    <row r="51" spans="1:28" ht="45">
      <c r="A51" s="63"/>
      <c r="B51" s="63"/>
      <c r="C51" s="2"/>
      <c r="D51" s="2"/>
      <c r="E51" s="2"/>
      <c r="F51" s="2"/>
      <c r="G51" s="2"/>
      <c r="H51" s="2"/>
      <c r="I51" s="2"/>
      <c r="J51" s="2"/>
      <c r="K51" s="2"/>
      <c r="L51" s="74"/>
      <c r="M51" s="120">
        <v>20</v>
      </c>
      <c r="N51" s="110" t="s">
        <v>83</v>
      </c>
      <c r="O51" s="111" t="s">
        <v>148</v>
      </c>
      <c r="P51" s="112"/>
      <c r="Q51" s="113">
        <f t="shared" si="5"/>
        <v>5</v>
      </c>
      <c r="R51" s="113">
        <f t="shared" si="1"/>
        <v>5</v>
      </c>
      <c r="S51" s="114">
        <f>+'[1]1ER. TRIM'!U50</f>
        <v>1</v>
      </c>
      <c r="T51" s="115">
        <f>+'[1]1ER. TRIM'!Y50</f>
        <v>1</v>
      </c>
      <c r="U51" s="116">
        <f>+'[1]1ER. TRIM'!AC50</f>
        <v>1</v>
      </c>
      <c r="V51" s="117">
        <f>+'[1]1ER. TRIM'!AG50</f>
        <v>2</v>
      </c>
      <c r="W51" s="113">
        <f>+'[1]1ER. TRIM'!AK50</f>
        <v>1</v>
      </c>
      <c r="X51" s="113">
        <f>+'[1]1ER. TRIM'!AL50</f>
        <v>0</v>
      </c>
      <c r="Y51" s="113">
        <f>+'[1]1ER. TRIM'!AM50</f>
        <v>0</v>
      </c>
      <c r="Z51" s="113">
        <f>+'[1]1ER. TRIM'!AN50</f>
        <v>0</v>
      </c>
      <c r="AA51" s="118">
        <f t="shared" si="2"/>
        <v>1</v>
      </c>
      <c r="AB51" s="119">
        <f t="shared" si="3"/>
        <v>20</v>
      </c>
    </row>
    <row r="52" spans="1:28" ht="33.75">
      <c r="A52" s="63"/>
      <c r="B52" s="63"/>
      <c r="C52" s="2"/>
      <c r="D52" s="2"/>
      <c r="E52" s="2"/>
      <c r="F52" s="2"/>
      <c r="G52" s="2"/>
      <c r="H52" s="2"/>
      <c r="I52" s="2"/>
      <c r="J52" s="2"/>
      <c r="K52" s="2"/>
      <c r="L52" s="74"/>
      <c r="M52" s="120">
        <v>21</v>
      </c>
      <c r="N52" s="110" t="s">
        <v>84</v>
      </c>
      <c r="O52" s="111" t="s">
        <v>147</v>
      </c>
      <c r="P52" s="112"/>
      <c r="Q52" s="113">
        <f t="shared" si="5"/>
        <v>1</v>
      </c>
      <c r="R52" s="113">
        <f t="shared" si="1"/>
        <v>1</v>
      </c>
      <c r="S52" s="114">
        <f>+'[1]1ER. TRIM'!U51</f>
        <v>0</v>
      </c>
      <c r="T52" s="115">
        <f>+'[1]1ER. TRIM'!Y51</f>
        <v>0</v>
      </c>
      <c r="U52" s="116">
        <f>+'[1]1ER. TRIM'!AC51</f>
        <v>0</v>
      </c>
      <c r="V52" s="117">
        <f>+'[1]1ER. TRIM'!AG51</f>
        <v>1</v>
      </c>
      <c r="W52" s="113">
        <f>+'[1]1ER. TRIM'!AK51</f>
        <v>0</v>
      </c>
      <c r="X52" s="113">
        <f>+'[1]1ER. TRIM'!AL51</f>
        <v>0</v>
      </c>
      <c r="Y52" s="113">
        <f>+'[1]1ER. TRIM'!AM51</f>
        <v>0</v>
      </c>
      <c r="Z52" s="113">
        <f>+'[1]1ER. TRIM'!AN51</f>
        <v>0</v>
      </c>
      <c r="AA52" s="118">
        <f t="shared" si="2"/>
        <v>0</v>
      </c>
      <c r="AB52" s="119">
        <f t="shared" si="3"/>
        <v>0</v>
      </c>
    </row>
    <row r="53" spans="1:28" ht="33.75">
      <c r="A53" s="63"/>
      <c r="B53" s="63"/>
      <c r="C53" s="2"/>
      <c r="D53" s="2"/>
      <c r="E53" s="2"/>
      <c r="F53" s="2"/>
      <c r="G53" s="2"/>
      <c r="H53" s="2"/>
      <c r="I53" s="2"/>
      <c r="J53" s="2"/>
      <c r="K53" s="2"/>
      <c r="L53" s="74"/>
      <c r="M53" s="120">
        <v>22</v>
      </c>
      <c r="N53" s="110" t="s">
        <v>85</v>
      </c>
      <c r="O53" s="111" t="s">
        <v>148</v>
      </c>
      <c r="P53" s="112"/>
      <c r="Q53" s="113">
        <f t="shared" si="5"/>
        <v>3</v>
      </c>
      <c r="R53" s="113">
        <f t="shared" si="1"/>
        <v>3</v>
      </c>
      <c r="S53" s="114">
        <f>+'[1]1ER. TRIM'!U52</f>
        <v>0</v>
      </c>
      <c r="T53" s="115">
        <f>+'[1]1ER. TRIM'!Y52</f>
        <v>2</v>
      </c>
      <c r="U53" s="116">
        <f>+'[1]1ER. TRIM'!AC52</f>
        <v>1</v>
      </c>
      <c r="V53" s="117">
        <f>+'[1]1ER. TRIM'!AG52</f>
        <v>0</v>
      </c>
      <c r="W53" s="113">
        <f>+'[1]1ER. TRIM'!AK52</f>
        <v>0</v>
      </c>
      <c r="X53" s="113">
        <f>+'[1]1ER. TRIM'!AL52</f>
        <v>0</v>
      </c>
      <c r="Y53" s="113">
        <f>+'[1]1ER. TRIM'!AM52</f>
        <v>0</v>
      </c>
      <c r="Z53" s="113">
        <f>+'[1]1ER. TRIM'!AN52</f>
        <v>0</v>
      </c>
      <c r="AA53" s="118">
        <f t="shared" si="2"/>
        <v>0</v>
      </c>
      <c r="AB53" s="119">
        <f t="shared" si="3"/>
        <v>0</v>
      </c>
    </row>
    <row r="54" spans="1:28" ht="45">
      <c r="A54" s="63"/>
      <c r="B54" s="63"/>
      <c r="C54" s="2"/>
      <c r="D54" s="2"/>
      <c r="E54" s="2"/>
      <c r="F54" s="2"/>
      <c r="G54" s="2"/>
      <c r="H54" s="2"/>
      <c r="I54" s="2"/>
      <c r="J54" s="2"/>
      <c r="K54" s="2"/>
      <c r="L54" s="74"/>
      <c r="M54" s="120">
        <v>23</v>
      </c>
      <c r="N54" s="110" t="s">
        <v>86</v>
      </c>
      <c r="O54" s="111" t="s">
        <v>147</v>
      </c>
      <c r="P54" s="112"/>
      <c r="Q54" s="113">
        <f t="shared" si="5"/>
        <v>2</v>
      </c>
      <c r="R54" s="113">
        <f t="shared" si="1"/>
        <v>2</v>
      </c>
      <c r="S54" s="114">
        <f>+'[1]1ER. TRIM'!U53</f>
        <v>0</v>
      </c>
      <c r="T54" s="115">
        <f>+'[1]1ER. TRIM'!Y53</f>
        <v>1</v>
      </c>
      <c r="U54" s="116">
        <f>+'[1]1ER. TRIM'!AC53</f>
        <v>0</v>
      </c>
      <c r="V54" s="117">
        <f>+'[1]1ER. TRIM'!AG53</f>
        <v>1</v>
      </c>
      <c r="W54" s="113">
        <f>+'[1]1ER. TRIM'!AK53</f>
        <v>0</v>
      </c>
      <c r="X54" s="113">
        <f>+'[1]1ER. TRIM'!AL53</f>
        <v>0</v>
      </c>
      <c r="Y54" s="113">
        <f>+'[1]1ER. TRIM'!AM53</f>
        <v>0</v>
      </c>
      <c r="Z54" s="113">
        <f>+'[1]1ER. TRIM'!AN53</f>
        <v>0</v>
      </c>
      <c r="AA54" s="118">
        <f t="shared" si="2"/>
        <v>0</v>
      </c>
      <c r="AB54" s="119">
        <f t="shared" si="3"/>
        <v>0</v>
      </c>
    </row>
    <row r="55" spans="1:28" ht="22.5">
      <c r="A55" s="63"/>
      <c r="B55" s="63"/>
      <c r="C55" s="2"/>
      <c r="D55" s="2"/>
      <c r="E55" s="2"/>
      <c r="F55" s="2"/>
      <c r="G55" s="2"/>
      <c r="H55" s="2"/>
      <c r="I55" s="2"/>
      <c r="J55" s="2"/>
      <c r="K55" s="2"/>
      <c r="L55" s="74"/>
      <c r="M55" s="120">
        <v>24</v>
      </c>
      <c r="N55" s="110" t="s">
        <v>87</v>
      </c>
      <c r="O55" s="111" t="s">
        <v>147</v>
      </c>
      <c r="P55" s="112"/>
      <c r="Q55" s="113">
        <f t="shared" si="5"/>
        <v>1</v>
      </c>
      <c r="R55" s="113">
        <f t="shared" si="1"/>
        <v>1</v>
      </c>
      <c r="S55" s="114">
        <f>+'[1]1ER. TRIM'!U54</f>
        <v>0</v>
      </c>
      <c r="T55" s="115">
        <f>+'[1]1ER. TRIM'!Y54</f>
        <v>1</v>
      </c>
      <c r="U55" s="116">
        <f>+'[1]1ER. TRIM'!AC54</f>
        <v>0</v>
      </c>
      <c r="V55" s="117">
        <f>+'[1]1ER. TRIM'!AG54</f>
        <v>0</v>
      </c>
      <c r="W55" s="113">
        <f>+'[1]1ER. TRIM'!AK54</f>
        <v>0</v>
      </c>
      <c r="X55" s="113">
        <f>+'[1]1ER. TRIM'!AL54</f>
        <v>0</v>
      </c>
      <c r="Y55" s="113">
        <f>+'[1]1ER. TRIM'!AM54</f>
        <v>0</v>
      </c>
      <c r="Z55" s="113">
        <f>+'[1]1ER. TRIM'!AN54</f>
        <v>0</v>
      </c>
      <c r="AA55" s="118">
        <f t="shared" si="2"/>
        <v>0</v>
      </c>
      <c r="AB55" s="119">
        <f t="shared" si="3"/>
        <v>0</v>
      </c>
    </row>
    <row r="56" spans="1:28" ht="45">
      <c r="A56" s="63"/>
      <c r="B56" s="63"/>
      <c r="C56" s="2"/>
      <c r="D56" s="2"/>
      <c r="E56" s="2"/>
      <c r="F56" s="2"/>
      <c r="G56" s="2"/>
      <c r="H56" s="2"/>
      <c r="I56" s="2"/>
      <c r="J56" s="2"/>
      <c r="K56" s="2"/>
      <c r="L56" s="74"/>
      <c r="M56" s="120">
        <v>25</v>
      </c>
      <c r="N56" s="110" t="s">
        <v>88</v>
      </c>
      <c r="O56" s="111" t="s">
        <v>147</v>
      </c>
      <c r="P56" s="112"/>
      <c r="Q56" s="113">
        <f t="shared" si="5"/>
        <v>2</v>
      </c>
      <c r="R56" s="113">
        <f t="shared" si="1"/>
        <v>2</v>
      </c>
      <c r="S56" s="114">
        <f>+'[1]1ER. TRIM'!U55</f>
        <v>1</v>
      </c>
      <c r="T56" s="115">
        <f>+'[1]1ER. TRIM'!Y55</f>
        <v>0</v>
      </c>
      <c r="U56" s="116">
        <f>+'[1]1ER. TRIM'!AC55</f>
        <v>1</v>
      </c>
      <c r="V56" s="117">
        <f>+'[1]1ER. TRIM'!AG55</f>
        <v>0</v>
      </c>
      <c r="W56" s="113">
        <f>+'[1]1ER. TRIM'!AK55</f>
        <v>1</v>
      </c>
      <c r="X56" s="113">
        <f>+'[1]1ER. TRIM'!AL55</f>
        <v>0</v>
      </c>
      <c r="Y56" s="113">
        <f>+'[1]1ER. TRIM'!AM55</f>
        <v>0</v>
      </c>
      <c r="Z56" s="113">
        <f>+'[1]1ER. TRIM'!AN55</f>
        <v>0</v>
      </c>
      <c r="AA56" s="118">
        <f t="shared" si="2"/>
        <v>1</v>
      </c>
      <c r="AB56" s="119">
        <f t="shared" si="3"/>
        <v>50</v>
      </c>
    </row>
    <row r="57" spans="1:28" ht="12.75">
      <c r="A57" s="63"/>
      <c r="B57" s="63"/>
      <c r="C57" s="2"/>
      <c r="D57" s="2"/>
      <c r="E57" s="2"/>
      <c r="F57" s="2"/>
      <c r="G57" s="2"/>
      <c r="H57" s="2"/>
      <c r="I57" s="2"/>
      <c r="J57" s="2"/>
      <c r="K57" s="2"/>
      <c r="L57" s="74"/>
      <c r="M57" s="120">
        <v>26</v>
      </c>
      <c r="N57" s="110" t="s">
        <v>89</v>
      </c>
      <c r="O57" s="111" t="s">
        <v>147</v>
      </c>
      <c r="P57" s="112"/>
      <c r="Q57" s="113">
        <f t="shared" si="5"/>
        <v>4</v>
      </c>
      <c r="R57" s="113">
        <f t="shared" si="1"/>
        <v>4</v>
      </c>
      <c r="S57" s="114">
        <f>+'[1]1ER. TRIM'!U56</f>
        <v>1</v>
      </c>
      <c r="T57" s="115">
        <f>+'[1]1ER. TRIM'!Y56</f>
        <v>1</v>
      </c>
      <c r="U57" s="116">
        <f>+'[1]1ER. TRIM'!AC56</f>
        <v>1</v>
      </c>
      <c r="V57" s="117">
        <f>+'[1]1ER. TRIM'!AG56</f>
        <v>1</v>
      </c>
      <c r="W57" s="113">
        <f>+'[1]1ER. TRIM'!AK56</f>
        <v>1</v>
      </c>
      <c r="X57" s="113">
        <f>+'[1]1ER. TRIM'!AL56</f>
        <v>0</v>
      </c>
      <c r="Y57" s="113">
        <f>+'[1]1ER. TRIM'!AM56</f>
        <v>0</v>
      </c>
      <c r="Z57" s="113">
        <f>+'[1]1ER. TRIM'!AN56</f>
        <v>0</v>
      </c>
      <c r="AA57" s="118">
        <f t="shared" si="2"/>
        <v>1</v>
      </c>
      <c r="AB57" s="119">
        <f t="shared" si="3"/>
        <v>25</v>
      </c>
    </row>
    <row r="58" spans="1:28" ht="22.5">
      <c r="A58" s="63"/>
      <c r="B58" s="63"/>
      <c r="C58" s="2"/>
      <c r="D58" s="2"/>
      <c r="E58" s="2"/>
      <c r="F58" s="2"/>
      <c r="G58" s="2"/>
      <c r="H58" s="2"/>
      <c r="I58" s="2"/>
      <c r="J58" s="2"/>
      <c r="K58" s="2"/>
      <c r="L58" s="74"/>
      <c r="M58" s="120">
        <v>27</v>
      </c>
      <c r="N58" s="110" t="s">
        <v>90</v>
      </c>
      <c r="O58" s="111" t="s">
        <v>148</v>
      </c>
      <c r="P58" s="112"/>
      <c r="Q58" s="113">
        <f t="shared" si="5"/>
        <v>4</v>
      </c>
      <c r="R58" s="113">
        <f t="shared" si="1"/>
        <v>4</v>
      </c>
      <c r="S58" s="114">
        <f>+'[1]1ER. TRIM'!U57</f>
        <v>1</v>
      </c>
      <c r="T58" s="115">
        <f>+'[1]1ER. TRIM'!Y57</f>
        <v>1</v>
      </c>
      <c r="U58" s="116">
        <f>+'[1]1ER. TRIM'!AC57</f>
        <v>1</v>
      </c>
      <c r="V58" s="117">
        <f>+'[1]1ER. TRIM'!AG57</f>
        <v>1</v>
      </c>
      <c r="W58" s="113">
        <f>+'[1]1ER. TRIM'!AK57</f>
        <v>1</v>
      </c>
      <c r="X58" s="113">
        <f>+'[1]1ER. TRIM'!AL57</f>
        <v>0</v>
      </c>
      <c r="Y58" s="113">
        <f>+'[1]1ER. TRIM'!AM57</f>
        <v>0</v>
      </c>
      <c r="Z58" s="113">
        <f>+'[1]1ER. TRIM'!AN57</f>
        <v>0</v>
      </c>
      <c r="AA58" s="118">
        <f t="shared" si="2"/>
        <v>1</v>
      </c>
      <c r="AB58" s="119">
        <f t="shared" si="3"/>
        <v>25</v>
      </c>
    </row>
    <row r="59" spans="1:28" ht="22.5">
      <c r="A59" s="63"/>
      <c r="B59" s="63"/>
      <c r="C59" s="2"/>
      <c r="D59" s="2"/>
      <c r="E59" s="2"/>
      <c r="F59" s="2"/>
      <c r="G59" s="2"/>
      <c r="H59" s="2"/>
      <c r="I59" s="2"/>
      <c r="J59" s="2"/>
      <c r="K59" s="2"/>
      <c r="L59" s="74"/>
      <c r="M59" s="120">
        <v>28</v>
      </c>
      <c r="N59" s="122" t="s">
        <v>91</v>
      </c>
      <c r="O59" s="111" t="s">
        <v>147</v>
      </c>
      <c r="P59" s="112"/>
      <c r="Q59" s="113">
        <f t="shared" si="5"/>
        <v>2</v>
      </c>
      <c r="R59" s="113">
        <f t="shared" si="1"/>
        <v>2</v>
      </c>
      <c r="S59" s="114">
        <f>+'[1]1ER. TRIM'!U58</f>
        <v>0</v>
      </c>
      <c r="T59" s="115">
        <f>+'[1]1ER. TRIM'!Y58</f>
        <v>1</v>
      </c>
      <c r="U59" s="116">
        <f>+'[1]1ER. TRIM'!AC58</f>
        <v>0</v>
      </c>
      <c r="V59" s="117">
        <f>+'[1]1ER. TRIM'!AG58</f>
        <v>1</v>
      </c>
      <c r="W59" s="113">
        <f>+'[1]1ER. TRIM'!AK58</f>
        <v>0</v>
      </c>
      <c r="X59" s="113">
        <f>+'[1]1ER. TRIM'!AL58</f>
        <v>0</v>
      </c>
      <c r="Y59" s="113">
        <f>+'[1]1ER. TRIM'!AM58</f>
        <v>0</v>
      </c>
      <c r="Z59" s="113">
        <f>+'[1]1ER. TRIM'!AN58</f>
        <v>0</v>
      </c>
      <c r="AA59" s="118">
        <f t="shared" si="2"/>
        <v>0</v>
      </c>
      <c r="AB59" s="119">
        <f t="shared" si="3"/>
        <v>0</v>
      </c>
    </row>
    <row r="60" spans="1:28" ht="22.5">
      <c r="A60" s="63"/>
      <c r="B60" s="63"/>
      <c r="C60" s="2"/>
      <c r="D60" s="2"/>
      <c r="E60" s="2"/>
      <c r="F60" s="2"/>
      <c r="G60" s="2"/>
      <c r="H60" s="2"/>
      <c r="I60" s="2"/>
      <c r="J60" s="2"/>
      <c r="K60" s="2"/>
      <c r="L60" s="74"/>
      <c r="M60" s="120">
        <v>29</v>
      </c>
      <c r="N60" s="110" t="s">
        <v>92</v>
      </c>
      <c r="O60" s="111" t="s">
        <v>147</v>
      </c>
      <c r="P60" s="112"/>
      <c r="Q60" s="113">
        <f t="shared" si="5"/>
        <v>3</v>
      </c>
      <c r="R60" s="113">
        <f t="shared" si="1"/>
        <v>3</v>
      </c>
      <c r="S60" s="114">
        <f>+'[1]1ER. TRIM'!U59</f>
        <v>0</v>
      </c>
      <c r="T60" s="115">
        <f>+'[1]1ER. TRIM'!Y59</f>
        <v>1</v>
      </c>
      <c r="U60" s="116">
        <f>+'[1]1ER. TRIM'!AC59</f>
        <v>1</v>
      </c>
      <c r="V60" s="117">
        <f>+'[1]1ER. TRIM'!AG59</f>
        <v>1</v>
      </c>
      <c r="W60" s="113">
        <f>+'[1]1ER. TRIM'!AK59</f>
        <v>0</v>
      </c>
      <c r="X60" s="113">
        <f>+'[1]1ER. TRIM'!AL59</f>
        <v>0</v>
      </c>
      <c r="Y60" s="113">
        <f>+'[1]1ER. TRIM'!AM59</f>
        <v>0</v>
      </c>
      <c r="Z60" s="113">
        <f>+'[1]1ER. TRIM'!AN59</f>
        <v>0</v>
      </c>
      <c r="AA60" s="118">
        <f t="shared" si="2"/>
        <v>0</v>
      </c>
      <c r="AB60" s="119">
        <f t="shared" si="3"/>
        <v>0</v>
      </c>
    </row>
    <row r="61" spans="1:28" ht="33.75">
      <c r="A61" s="63"/>
      <c r="B61" s="63"/>
      <c r="C61" s="2"/>
      <c r="D61" s="2"/>
      <c r="E61" s="2"/>
      <c r="F61" s="2"/>
      <c r="G61" s="2"/>
      <c r="H61" s="2"/>
      <c r="I61" s="2"/>
      <c r="J61" s="2"/>
      <c r="K61" s="2"/>
      <c r="L61" s="74"/>
      <c r="M61" s="120">
        <v>30</v>
      </c>
      <c r="N61" s="110" t="s">
        <v>93</v>
      </c>
      <c r="O61" s="111" t="s">
        <v>147</v>
      </c>
      <c r="P61" s="112"/>
      <c r="Q61" s="113">
        <f t="shared" si="5"/>
        <v>4</v>
      </c>
      <c r="R61" s="113">
        <f t="shared" si="1"/>
        <v>4</v>
      </c>
      <c r="S61" s="114">
        <f>+'[1]1ER. TRIM'!U60</f>
        <v>1</v>
      </c>
      <c r="T61" s="115">
        <f>+'[1]1ER. TRIM'!Y60</f>
        <v>1</v>
      </c>
      <c r="U61" s="116">
        <f>+'[1]1ER. TRIM'!AC60</f>
        <v>1</v>
      </c>
      <c r="V61" s="117">
        <f>+'[1]1ER. TRIM'!AG60</f>
        <v>1</v>
      </c>
      <c r="W61" s="113">
        <f>+'[1]1ER. TRIM'!AK60</f>
        <v>1</v>
      </c>
      <c r="X61" s="113">
        <f>+'[1]1ER. TRIM'!AL60</f>
        <v>0</v>
      </c>
      <c r="Y61" s="113">
        <f>+'[1]1ER. TRIM'!AM60</f>
        <v>0</v>
      </c>
      <c r="Z61" s="113">
        <f>+'[1]1ER. TRIM'!AN60</f>
        <v>0</v>
      </c>
      <c r="AA61" s="118">
        <f t="shared" si="2"/>
        <v>1</v>
      </c>
      <c r="AB61" s="119">
        <f t="shared" si="3"/>
        <v>25</v>
      </c>
    </row>
    <row r="62" spans="1:28" ht="45">
      <c r="A62" s="63"/>
      <c r="B62" s="63"/>
      <c r="C62" s="2"/>
      <c r="D62" s="2"/>
      <c r="E62" s="2"/>
      <c r="F62" s="2"/>
      <c r="G62" s="2"/>
      <c r="H62" s="2"/>
      <c r="I62" s="2"/>
      <c r="J62" s="2"/>
      <c r="K62" s="2"/>
      <c r="L62" s="74"/>
      <c r="M62" s="120">
        <v>31</v>
      </c>
      <c r="N62" s="110" t="s">
        <v>94</v>
      </c>
      <c r="O62" s="111" t="s">
        <v>147</v>
      </c>
      <c r="P62" s="112"/>
      <c r="Q62" s="113">
        <f t="shared" si="5"/>
        <v>2</v>
      </c>
      <c r="R62" s="113">
        <f t="shared" si="1"/>
        <v>2</v>
      </c>
      <c r="S62" s="114">
        <f>+'[1]1ER. TRIM'!U61</f>
        <v>1</v>
      </c>
      <c r="T62" s="115">
        <f>+'[1]1ER. TRIM'!Y61</f>
        <v>0</v>
      </c>
      <c r="U62" s="116">
        <f>+'[1]1ER. TRIM'!AC61</f>
        <v>1</v>
      </c>
      <c r="V62" s="117">
        <f>+'[1]1ER. TRIM'!AG61</f>
        <v>0</v>
      </c>
      <c r="W62" s="113">
        <f>+'[1]1ER. TRIM'!AK61</f>
        <v>1</v>
      </c>
      <c r="X62" s="113">
        <f>+'[1]1ER. TRIM'!AL61</f>
        <v>0</v>
      </c>
      <c r="Y62" s="113">
        <f>+'[1]1ER. TRIM'!AM61</f>
        <v>0</v>
      </c>
      <c r="Z62" s="113">
        <f>+'[1]1ER. TRIM'!AN61</f>
        <v>0</v>
      </c>
      <c r="AA62" s="118">
        <f t="shared" si="2"/>
        <v>1</v>
      </c>
      <c r="AB62" s="119">
        <f t="shared" si="3"/>
        <v>50</v>
      </c>
    </row>
    <row r="63" spans="1:28" ht="12.75">
      <c r="A63" s="63"/>
      <c r="B63" s="63"/>
      <c r="C63" s="2"/>
      <c r="D63" s="2"/>
      <c r="E63" s="2"/>
      <c r="F63" s="2"/>
      <c r="G63" s="2"/>
      <c r="H63" s="2"/>
      <c r="I63" s="2"/>
      <c r="J63" s="2"/>
      <c r="K63" s="2"/>
      <c r="L63" s="74"/>
      <c r="M63" s="120">
        <v>32</v>
      </c>
      <c r="N63" s="110" t="s">
        <v>95</v>
      </c>
      <c r="O63" s="111" t="s">
        <v>147</v>
      </c>
      <c r="P63" s="112"/>
      <c r="Q63" s="113">
        <f t="shared" si="5"/>
        <v>4</v>
      </c>
      <c r="R63" s="113">
        <f t="shared" si="1"/>
        <v>4</v>
      </c>
      <c r="S63" s="114">
        <f>+'[1]1ER. TRIM'!U62</f>
        <v>1</v>
      </c>
      <c r="T63" s="115">
        <f>+'[1]1ER. TRIM'!Y62</f>
        <v>1</v>
      </c>
      <c r="U63" s="116">
        <f>+'[1]1ER. TRIM'!AC62</f>
        <v>1</v>
      </c>
      <c r="V63" s="117">
        <f>+'[1]1ER. TRIM'!AG62</f>
        <v>1</v>
      </c>
      <c r="W63" s="113">
        <f>+'[1]1ER. TRIM'!AK62</f>
        <v>1</v>
      </c>
      <c r="X63" s="113">
        <f>+'[1]1ER. TRIM'!AL62</f>
        <v>0</v>
      </c>
      <c r="Y63" s="113">
        <f>+'[1]1ER. TRIM'!AM62</f>
        <v>0</v>
      </c>
      <c r="Z63" s="113">
        <f>+'[1]1ER. TRIM'!AN62</f>
        <v>0</v>
      </c>
      <c r="AA63" s="118">
        <f t="shared" si="2"/>
        <v>1</v>
      </c>
      <c r="AB63" s="119">
        <f t="shared" si="3"/>
        <v>25</v>
      </c>
    </row>
    <row r="64" spans="1:28" ht="12.75">
      <c r="A64" s="79"/>
      <c r="B64" s="63" t="s">
        <v>96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120"/>
      <c r="N64" s="123" t="s">
        <v>97</v>
      </c>
      <c r="O64" s="104"/>
      <c r="P64" s="105"/>
      <c r="Q64" s="106">
        <f>SUM(Q65:Q75)</f>
        <v>59</v>
      </c>
      <c r="R64" s="106">
        <f>SUM(R65:R75)</f>
        <v>59</v>
      </c>
      <c r="S64" s="106">
        <f>SUM(S65:S75)</f>
        <v>14</v>
      </c>
      <c r="T64" s="106">
        <f aca="true" t="shared" si="6" ref="T64:AA64">SUM(T65:T75)</f>
        <v>17</v>
      </c>
      <c r="U64" s="106">
        <f t="shared" si="6"/>
        <v>11</v>
      </c>
      <c r="V64" s="106">
        <f t="shared" si="6"/>
        <v>17</v>
      </c>
      <c r="W64" s="107">
        <f t="shared" si="6"/>
        <v>14</v>
      </c>
      <c r="X64" s="107">
        <f t="shared" si="6"/>
        <v>0</v>
      </c>
      <c r="Y64" s="107">
        <f t="shared" si="6"/>
        <v>0</v>
      </c>
      <c r="Z64" s="107">
        <f t="shared" si="6"/>
        <v>0</v>
      </c>
      <c r="AA64" s="107">
        <f t="shared" si="6"/>
        <v>14</v>
      </c>
      <c r="AB64" s="108">
        <f>+AA64/R64*100</f>
        <v>23.728813559322035</v>
      </c>
    </row>
    <row r="65" spans="1:28" ht="22.5">
      <c r="A65" s="79"/>
      <c r="B65" s="63"/>
      <c r="C65" s="7"/>
      <c r="D65" s="7"/>
      <c r="E65" s="7"/>
      <c r="F65" s="7"/>
      <c r="G65" s="7"/>
      <c r="H65" s="7"/>
      <c r="I65" s="7"/>
      <c r="J65" s="7"/>
      <c r="K65" s="7"/>
      <c r="L65" s="7"/>
      <c r="M65" s="120">
        <v>1</v>
      </c>
      <c r="N65" s="110" t="s">
        <v>98</v>
      </c>
      <c r="O65" s="111" t="s">
        <v>147</v>
      </c>
      <c r="P65" s="112"/>
      <c r="Q65" s="113">
        <f aca="true" t="shared" si="7" ref="Q65:Q75">+S65+T65+U65+V65</f>
        <v>4</v>
      </c>
      <c r="R65" s="113">
        <f t="shared" si="1"/>
        <v>4</v>
      </c>
      <c r="S65" s="114">
        <f>+'[1]1ER. TRIM'!U64</f>
        <v>1</v>
      </c>
      <c r="T65" s="115">
        <f>+'[1]1ER. TRIM'!Y64</f>
        <v>1</v>
      </c>
      <c r="U65" s="116">
        <f>+'[1]1ER. TRIM'!AC64</f>
        <v>1</v>
      </c>
      <c r="V65" s="117">
        <f>+'[1]1ER. TRIM'!AG64</f>
        <v>1</v>
      </c>
      <c r="W65" s="113">
        <f>+'[1]1ER. TRIM'!AK64</f>
        <v>1</v>
      </c>
      <c r="X65" s="113">
        <f>+'[1]1ER. TRIM'!AL64</f>
        <v>0</v>
      </c>
      <c r="Y65" s="113">
        <f>+'[1]1ER. TRIM'!AM64</f>
        <v>0</v>
      </c>
      <c r="Z65" s="113">
        <f>+'[1]1ER. TRIM'!AN64</f>
        <v>0</v>
      </c>
      <c r="AA65" s="118">
        <f t="shared" si="2"/>
        <v>1</v>
      </c>
      <c r="AB65" s="119">
        <f t="shared" si="3"/>
        <v>25</v>
      </c>
    </row>
    <row r="66" spans="1:28" ht="22.5">
      <c r="A66" s="79"/>
      <c r="B66" s="63"/>
      <c r="C66" s="7"/>
      <c r="D66" s="7"/>
      <c r="E66" s="7"/>
      <c r="F66" s="79"/>
      <c r="G66" s="7"/>
      <c r="H66" s="7"/>
      <c r="I66" s="7"/>
      <c r="J66" s="7"/>
      <c r="K66" s="7"/>
      <c r="L66" s="7"/>
      <c r="M66" s="120">
        <v>2</v>
      </c>
      <c r="N66" s="110" t="s">
        <v>99</v>
      </c>
      <c r="O66" s="111" t="s">
        <v>147</v>
      </c>
      <c r="P66" s="112"/>
      <c r="Q66" s="113">
        <f t="shared" si="7"/>
        <v>4</v>
      </c>
      <c r="R66" s="113">
        <f t="shared" si="1"/>
        <v>4</v>
      </c>
      <c r="S66" s="114">
        <f>+'[1]1ER. TRIM'!U65</f>
        <v>1</v>
      </c>
      <c r="T66" s="115">
        <f>+'[1]1ER. TRIM'!Y65</f>
        <v>1</v>
      </c>
      <c r="U66" s="116">
        <f>+'[1]1ER. TRIM'!AC65</f>
        <v>1</v>
      </c>
      <c r="V66" s="117">
        <f>+'[1]1ER. TRIM'!AG65</f>
        <v>1</v>
      </c>
      <c r="W66" s="113">
        <f>+'[1]1ER. TRIM'!AK65</f>
        <v>1</v>
      </c>
      <c r="X66" s="113">
        <f>+'[1]1ER. TRIM'!AL65</f>
        <v>0</v>
      </c>
      <c r="Y66" s="113">
        <f>+'[1]1ER. TRIM'!AM65</f>
        <v>0</v>
      </c>
      <c r="Z66" s="113">
        <f>+'[1]1ER. TRIM'!AN65</f>
        <v>0</v>
      </c>
      <c r="AA66" s="118">
        <f t="shared" si="2"/>
        <v>1</v>
      </c>
      <c r="AB66" s="119">
        <f t="shared" si="3"/>
        <v>25</v>
      </c>
    </row>
    <row r="67" spans="1:28" ht="33.75">
      <c r="A67" s="79"/>
      <c r="B67" s="63"/>
      <c r="C67" s="7"/>
      <c r="D67" s="7"/>
      <c r="E67" s="7"/>
      <c r="F67" s="7"/>
      <c r="G67" s="79"/>
      <c r="H67" s="7"/>
      <c r="I67" s="7"/>
      <c r="J67" s="7"/>
      <c r="K67" s="7"/>
      <c r="L67" s="7"/>
      <c r="M67" s="120">
        <v>3</v>
      </c>
      <c r="N67" s="121" t="s">
        <v>100</v>
      </c>
      <c r="O67" s="111" t="s">
        <v>148</v>
      </c>
      <c r="P67" s="112"/>
      <c r="Q67" s="113">
        <f t="shared" si="7"/>
        <v>9</v>
      </c>
      <c r="R67" s="113">
        <f t="shared" si="1"/>
        <v>9</v>
      </c>
      <c r="S67" s="114">
        <f>+'[1]1ER. TRIM'!U66</f>
        <v>2</v>
      </c>
      <c r="T67" s="115">
        <f>+'[1]1ER. TRIM'!Y66</f>
        <v>3</v>
      </c>
      <c r="U67" s="116">
        <f>+'[1]1ER. TRIM'!AC66</f>
        <v>1</v>
      </c>
      <c r="V67" s="117">
        <f>+'[1]1ER. TRIM'!AG66</f>
        <v>3</v>
      </c>
      <c r="W67" s="113">
        <f>+'[1]1ER. TRIM'!AK66</f>
        <v>2</v>
      </c>
      <c r="X67" s="113">
        <f>+'[1]1ER. TRIM'!AL66</f>
        <v>0</v>
      </c>
      <c r="Y67" s="113">
        <f>+'[1]1ER. TRIM'!AM66</f>
        <v>0</v>
      </c>
      <c r="Z67" s="113">
        <f>+'[1]1ER. TRIM'!AN66</f>
        <v>0</v>
      </c>
      <c r="AA67" s="118">
        <f t="shared" si="2"/>
        <v>2</v>
      </c>
      <c r="AB67" s="119">
        <f t="shared" si="3"/>
        <v>22.22222222222222</v>
      </c>
    </row>
    <row r="68" spans="1:28" ht="22.5">
      <c r="A68" s="79"/>
      <c r="B68" s="63"/>
      <c r="C68" s="7"/>
      <c r="D68" s="7"/>
      <c r="E68" s="7"/>
      <c r="F68" s="7"/>
      <c r="G68" s="7"/>
      <c r="H68" s="79"/>
      <c r="I68" s="79"/>
      <c r="J68" s="79"/>
      <c r="K68" s="79"/>
      <c r="L68" s="79"/>
      <c r="M68" s="120" t="s">
        <v>101</v>
      </c>
      <c r="N68" s="121" t="s">
        <v>102</v>
      </c>
      <c r="O68" s="111" t="s">
        <v>147</v>
      </c>
      <c r="P68" s="112"/>
      <c r="Q68" s="113">
        <f t="shared" si="7"/>
        <v>4</v>
      </c>
      <c r="R68" s="113">
        <f t="shared" si="1"/>
        <v>4</v>
      </c>
      <c r="S68" s="114">
        <f>+'[1]1ER. TRIM'!U67</f>
        <v>1</v>
      </c>
      <c r="T68" s="115">
        <f>+'[1]1ER. TRIM'!Y67</f>
        <v>1</v>
      </c>
      <c r="U68" s="116">
        <f>+'[1]1ER. TRIM'!AC67</f>
        <v>1</v>
      </c>
      <c r="V68" s="117">
        <f>+'[1]1ER. TRIM'!AG67</f>
        <v>1</v>
      </c>
      <c r="W68" s="113">
        <f>+'[1]1ER. TRIM'!AK67</f>
        <v>1</v>
      </c>
      <c r="X68" s="113">
        <f>+'[1]1ER. TRIM'!AL67</f>
        <v>0</v>
      </c>
      <c r="Y68" s="113">
        <f>+'[1]1ER. TRIM'!AM67</f>
        <v>0</v>
      </c>
      <c r="Z68" s="113">
        <f>+'[1]1ER. TRIM'!AN67</f>
        <v>0</v>
      </c>
      <c r="AA68" s="118">
        <f t="shared" si="2"/>
        <v>1</v>
      </c>
      <c r="AB68" s="119">
        <f t="shared" si="3"/>
        <v>25</v>
      </c>
    </row>
    <row r="69" spans="1:28" ht="33.75">
      <c r="A69" s="79"/>
      <c r="B69" s="63"/>
      <c r="C69" s="7"/>
      <c r="D69" s="7"/>
      <c r="E69" s="7"/>
      <c r="F69" s="7"/>
      <c r="G69" s="7"/>
      <c r="H69" s="7"/>
      <c r="I69" s="7"/>
      <c r="J69" s="79"/>
      <c r="K69" s="79"/>
      <c r="L69" s="79"/>
      <c r="M69" s="120" t="s">
        <v>103</v>
      </c>
      <c r="N69" s="121" t="s">
        <v>104</v>
      </c>
      <c r="O69" s="111" t="s">
        <v>148</v>
      </c>
      <c r="P69" s="112"/>
      <c r="Q69" s="113">
        <f t="shared" si="7"/>
        <v>5</v>
      </c>
      <c r="R69" s="113">
        <f t="shared" si="1"/>
        <v>5</v>
      </c>
      <c r="S69" s="114">
        <f>+'[1]1ER. TRIM'!U68</f>
        <v>1</v>
      </c>
      <c r="T69" s="115">
        <f>+'[1]1ER. TRIM'!Y68</f>
        <v>1</v>
      </c>
      <c r="U69" s="116">
        <f>+'[1]1ER. TRIM'!AC68</f>
        <v>1</v>
      </c>
      <c r="V69" s="117">
        <f>+'[1]1ER. TRIM'!AG68</f>
        <v>2</v>
      </c>
      <c r="W69" s="113">
        <f>+'[1]1ER. TRIM'!AK68</f>
        <v>1</v>
      </c>
      <c r="X69" s="113">
        <f>+'[1]1ER. TRIM'!AL68</f>
        <v>0</v>
      </c>
      <c r="Y69" s="113">
        <f>+'[1]1ER. TRIM'!AM68</f>
        <v>0</v>
      </c>
      <c r="Z69" s="113">
        <f>+'[1]1ER. TRIM'!AN68</f>
        <v>0</v>
      </c>
      <c r="AA69" s="118">
        <f t="shared" si="2"/>
        <v>1</v>
      </c>
      <c r="AB69" s="119">
        <f t="shared" si="3"/>
        <v>20</v>
      </c>
    </row>
    <row r="70" spans="1:28" ht="22.5">
      <c r="A70" s="79"/>
      <c r="B70" s="63"/>
      <c r="C70" s="7"/>
      <c r="D70" s="7"/>
      <c r="E70" s="7"/>
      <c r="F70" s="7"/>
      <c r="G70" s="7"/>
      <c r="H70" s="7"/>
      <c r="I70" s="7"/>
      <c r="J70" s="79"/>
      <c r="K70" s="79"/>
      <c r="L70" s="79"/>
      <c r="M70" s="120" t="s">
        <v>105</v>
      </c>
      <c r="N70" s="121" t="s">
        <v>106</v>
      </c>
      <c r="O70" s="111" t="s">
        <v>148</v>
      </c>
      <c r="P70" s="112"/>
      <c r="Q70" s="113">
        <f t="shared" si="7"/>
        <v>10</v>
      </c>
      <c r="R70" s="113">
        <f t="shared" si="1"/>
        <v>10</v>
      </c>
      <c r="S70" s="114">
        <f>+'[1]1ER. TRIM'!U69</f>
        <v>2</v>
      </c>
      <c r="T70" s="115">
        <f>+'[1]1ER. TRIM'!Y69</f>
        <v>5</v>
      </c>
      <c r="U70" s="116">
        <f>+'[1]1ER. TRIM'!AC69</f>
        <v>1</v>
      </c>
      <c r="V70" s="117">
        <f>+'[1]1ER. TRIM'!AG69</f>
        <v>2</v>
      </c>
      <c r="W70" s="113">
        <f>+'[1]1ER. TRIM'!AK69</f>
        <v>2</v>
      </c>
      <c r="X70" s="113">
        <f>+'[1]1ER. TRIM'!AL69</f>
        <v>0</v>
      </c>
      <c r="Y70" s="113">
        <f>+'[1]1ER. TRIM'!AM69</f>
        <v>0</v>
      </c>
      <c r="Z70" s="113">
        <f>+'[1]1ER. TRIM'!AN69</f>
        <v>0</v>
      </c>
      <c r="AA70" s="118">
        <f t="shared" si="2"/>
        <v>2</v>
      </c>
      <c r="AB70" s="119">
        <f t="shared" si="3"/>
        <v>20</v>
      </c>
    </row>
    <row r="71" spans="1:28" ht="22.5">
      <c r="A71" s="79"/>
      <c r="B71" s="63"/>
      <c r="C71" s="7"/>
      <c r="D71" s="7"/>
      <c r="E71" s="7"/>
      <c r="F71" s="7"/>
      <c r="G71" s="7"/>
      <c r="H71" s="7"/>
      <c r="I71" s="7"/>
      <c r="J71" s="79"/>
      <c r="K71" s="79"/>
      <c r="L71" s="79"/>
      <c r="M71" s="120" t="s">
        <v>107</v>
      </c>
      <c r="N71" s="121" t="s">
        <v>108</v>
      </c>
      <c r="O71" s="111" t="s">
        <v>147</v>
      </c>
      <c r="P71" s="112"/>
      <c r="Q71" s="113">
        <f t="shared" si="7"/>
        <v>4</v>
      </c>
      <c r="R71" s="113">
        <f t="shared" si="1"/>
        <v>4</v>
      </c>
      <c r="S71" s="114">
        <f>+'[1]1ER. TRIM'!U70</f>
        <v>1</v>
      </c>
      <c r="T71" s="115">
        <f>+'[1]1ER. TRIM'!Y70</f>
        <v>1</v>
      </c>
      <c r="U71" s="116">
        <f>+'[1]1ER. TRIM'!AC70</f>
        <v>1</v>
      </c>
      <c r="V71" s="117">
        <f>+'[1]1ER. TRIM'!AG70</f>
        <v>1</v>
      </c>
      <c r="W71" s="113">
        <f>+'[1]1ER. TRIM'!AK70</f>
        <v>1</v>
      </c>
      <c r="X71" s="113">
        <f>+'[1]1ER. TRIM'!AL70</f>
        <v>0</v>
      </c>
      <c r="Y71" s="113">
        <f>+'[1]1ER. TRIM'!AM70</f>
        <v>0</v>
      </c>
      <c r="Z71" s="113">
        <f>+'[1]1ER. TRIM'!AN70</f>
        <v>0</v>
      </c>
      <c r="AA71" s="118">
        <f t="shared" si="2"/>
        <v>1</v>
      </c>
      <c r="AB71" s="119">
        <f t="shared" si="3"/>
        <v>25</v>
      </c>
    </row>
    <row r="72" spans="1:28" ht="22.5">
      <c r="A72" s="79"/>
      <c r="B72" s="63"/>
      <c r="C72" s="7"/>
      <c r="D72" s="7"/>
      <c r="E72" s="7"/>
      <c r="F72" s="7"/>
      <c r="G72" s="7"/>
      <c r="H72" s="7"/>
      <c r="I72" s="7"/>
      <c r="J72" s="79"/>
      <c r="K72" s="79"/>
      <c r="L72" s="79"/>
      <c r="M72" s="120" t="s">
        <v>109</v>
      </c>
      <c r="N72" s="121" t="s">
        <v>110</v>
      </c>
      <c r="O72" s="111" t="s">
        <v>147</v>
      </c>
      <c r="P72" s="112"/>
      <c r="Q72" s="113">
        <f t="shared" si="7"/>
        <v>12</v>
      </c>
      <c r="R72" s="113">
        <f t="shared" si="1"/>
        <v>12</v>
      </c>
      <c r="S72" s="114">
        <f>+'[1]1ER. TRIM'!U71</f>
        <v>3</v>
      </c>
      <c r="T72" s="115">
        <f>+'[1]1ER. TRIM'!Y71</f>
        <v>3</v>
      </c>
      <c r="U72" s="116">
        <f>+'[1]1ER. TRIM'!AC71</f>
        <v>3</v>
      </c>
      <c r="V72" s="117">
        <f>+'[1]1ER. TRIM'!AG71</f>
        <v>3</v>
      </c>
      <c r="W72" s="113">
        <f>+'[1]1ER. TRIM'!AK71</f>
        <v>3</v>
      </c>
      <c r="X72" s="113">
        <f>+'[1]1ER. TRIM'!AL71</f>
        <v>0</v>
      </c>
      <c r="Y72" s="113">
        <f>+'[1]1ER. TRIM'!AM71</f>
        <v>0</v>
      </c>
      <c r="Z72" s="113">
        <f>+'[1]1ER. TRIM'!AN71</f>
        <v>0</v>
      </c>
      <c r="AA72" s="118">
        <f t="shared" si="2"/>
        <v>3</v>
      </c>
      <c r="AB72" s="119">
        <f t="shared" si="3"/>
        <v>25</v>
      </c>
    </row>
    <row r="73" spans="1:28" ht="45">
      <c r="A73" s="79"/>
      <c r="B73" s="63"/>
      <c r="C73" s="7"/>
      <c r="D73" s="7"/>
      <c r="E73" s="7"/>
      <c r="F73" s="7"/>
      <c r="G73" s="7"/>
      <c r="H73" s="7"/>
      <c r="I73" s="7"/>
      <c r="J73" s="79"/>
      <c r="K73" s="79"/>
      <c r="L73" s="79"/>
      <c r="M73" s="120" t="s">
        <v>111</v>
      </c>
      <c r="N73" s="121" t="s">
        <v>112</v>
      </c>
      <c r="O73" s="111" t="s">
        <v>147</v>
      </c>
      <c r="P73" s="112"/>
      <c r="Q73" s="113">
        <f t="shared" si="7"/>
        <v>3</v>
      </c>
      <c r="R73" s="113">
        <f t="shared" si="1"/>
        <v>3</v>
      </c>
      <c r="S73" s="114">
        <f>+'[1]1ER. TRIM'!U72</f>
        <v>0</v>
      </c>
      <c r="T73" s="115">
        <f>+'[1]1ER. TRIM'!Y72</f>
        <v>1</v>
      </c>
      <c r="U73" s="116">
        <f>+'[1]1ER. TRIM'!AC72</f>
        <v>1</v>
      </c>
      <c r="V73" s="117">
        <f>+'[1]1ER. TRIM'!AG72</f>
        <v>1</v>
      </c>
      <c r="W73" s="113">
        <f>+'[1]1ER. TRIM'!AK72</f>
        <v>0</v>
      </c>
      <c r="X73" s="113">
        <f>+'[1]1ER. TRIM'!AL72</f>
        <v>0</v>
      </c>
      <c r="Y73" s="113">
        <f>+'[1]1ER. TRIM'!AM72</f>
        <v>0</v>
      </c>
      <c r="Z73" s="113">
        <f>+'[1]1ER. TRIM'!AN72</f>
        <v>0</v>
      </c>
      <c r="AA73" s="118">
        <f t="shared" si="2"/>
        <v>0</v>
      </c>
      <c r="AB73" s="119">
        <f t="shared" si="3"/>
        <v>0</v>
      </c>
    </row>
    <row r="74" spans="1:28" ht="22.5">
      <c r="A74" s="79"/>
      <c r="B74" s="63"/>
      <c r="C74" s="7"/>
      <c r="D74" s="7"/>
      <c r="E74" s="7"/>
      <c r="F74" s="7"/>
      <c r="G74" s="7"/>
      <c r="H74" s="7"/>
      <c r="I74" s="7"/>
      <c r="J74" s="7"/>
      <c r="K74" s="7"/>
      <c r="L74" s="7"/>
      <c r="M74" s="120">
        <v>10</v>
      </c>
      <c r="N74" s="121" t="s">
        <v>113</v>
      </c>
      <c r="O74" s="111" t="s">
        <v>148</v>
      </c>
      <c r="P74" s="112"/>
      <c r="Q74" s="113">
        <f t="shared" si="7"/>
        <v>1</v>
      </c>
      <c r="R74" s="113">
        <f t="shared" si="1"/>
        <v>1</v>
      </c>
      <c r="S74" s="114">
        <f>+'[1]1ER. TRIM'!U73</f>
        <v>0</v>
      </c>
      <c r="T74" s="115">
        <f>+'[1]1ER. TRIM'!Y73</f>
        <v>0</v>
      </c>
      <c r="U74" s="116">
        <f>+'[1]1ER. TRIM'!AC73</f>
        <v>0</v>
      </c>
      <c r="V74" s="117">
        <f>+'[1]1ER. TRIM'!AG73</f>
        <v>1</v>
      </c>
      <c r="W74" s="113">
        <f>+'[1]1ER. TRIM'!AK73</f>
        <v>0</v>
      </c>
      <c r="X74" s="113">
        <f>+'[1]1ER. TRIM'!AL73</f>
        <v>0</v>
      </c>
      <c r="Y74" s="113">
        <f>+'[1]1ER. TRIM'!AM73</f>
        <v>0</v>
      </c>
      <c r="Z74" s="113">
        <f>+'[1]1ER. TRIM'!AN73</f>
        <v>0</v>
      </c>
      <c r="AA74" s="118">
        <f t="shared" si="2"/>
        <v>0</v>
      </c>
      <c r="AB74" s="119">
        <f t="shared" si="3"/>
        <v>0</v>
      </c>
    </row>
    <row r="75" spans="1:28" ht="33.75">
      <c r="A75" s="79"/>
      <c r="B75" s="63"/>
      <c r="C75" s="7"/>
      <c r="D75" s="7"/>
      <c r="E75" s="7"/>
      <c r="F75" s="7"/>
      <c r="G75" s="7"/>
      <c r="H75" s="7"/>
      <c r="I75" s="7"/>
      <c r="J75" s="7"/>
      <c r="K75" s="7"/>
      <c r="L75" s="7"/>
      <c r="M75" s="120">
        <v>11</v>
      </c>
      <c r="N75" s="121" t="s">
        <v>114</v>
      </c>
      <c r="O75" s="111" t="s">
        <v>150</v>
      </c>
      <c r="P75" s="112"/>
      <c r="Q75" s="113">
        <f t="shared" si="7"/>
        <v>3</v>
      </c>
      <c r="R75" s="113">
        <f t="shared" si="1"/>
        <v>3</v>
      </c>
      <c r="S75" s="114">
        <f>+'[1]1ER. TRIM'!U74</f>
        <v>2</v>
      </c>
      <c r="T75" s="115">
        <f>+'[1]1ER. TRIM'!Y74</f>
        <v>0</v>
      </c>
      <c r="U75" s="116">
        <f>+'[1]1ER. TRIM'!AC74</f>
        <v>0</v>
      </c>
      <c r="V75" s="117">
        <f>+'[1]1ER. TRIM'!AG74</f>
        <v>1</v>
      </c>
      <c r="W75" s="113">
        <f>+'[1]1ER. TRIM'!AK74</f>
        <v>2</v>
      </c>
      <c r="X75" s="113">
        <f>+'[1]1ER. TRIM'!AL74</f>
        <v>0</v>
      </c>
      <c r="Y75" s="113">
        <f>+'[1]1ER. TRIM'!AM74</f>
        <v>0</v>
      </c>
      <c r="Z75" s="113">
        <f>+'[1]1ER. TRIM'!AN74</f>
        <v>0</v>
      </c>
      <c r="AA75" s="118">
        <f t="shared" si="2"/>
        <v>2</v>
      </c>
      <c r="AB75" s="119">
        <f t="shared" si="3"/>
        <v>66.66666666666666</v>
      </c>
    </row>
    <row r="76" spans="1:28" ht="12.75">
      <c r="A76" s="79"/>
      <c r="B76" s="63" t="s">
        <v>101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120"/>
      <c r="N76" s="123" t="s">
        <v>115</v>
      </c>
      <c r="O76" s="104"/>
      <c r="P76" s="105"/>
      <c r="Q76" s="106">
        <f>SUM(Q77:Q84)</f>
        <v>72</v>
      </c>
      <c r="R76" s="106">
        <f>SUM(R77:R84)</f>
        <v>72</v>
      </c>
      <c r="S76" s="106">
        <f>SUM(S77:S84)</f>
        <v>24</v>
      </c>
      <c r="T76" s="106">
        <f aca="true" t="shared" si="8" ref="T76:AA76">SUM(T77:T84)</f>
        <v>16</v>
      </c>
      <c r="U76" s="106">
        <f t="shared" si="8"/>
        <v>16</v>
      </c>
      <c r="V76" s="106">
        <f t="shared" si="8"/>
        <v>16</v>
      </c>
      <c r="W76" s="107">
        <f t="shared" si="8"/>
        <v>24</v>
      </c>
      <c r="X76" s="107">
        <f t="shared" si="8"/>
        <v>0</v>
      </c>
      <c r="Y76" s="107">
        <f t="shared" si="8"/>
        <v>0</v>
      </c>
      <c r="Z76" s="107">
        <f t="shared" si="8"/>
        <v>0</v>
      </c>
      <c r="AA76" s="107">
        <f t="shared" si="8"/>
        <v>24</v>
      </c>
      <c r="AB76" s="108">
        <f>+AA76/R76*100</f>
        <v>33.33333333333333</v>
      </c>
    </row>
    <row r="77" spans="1:28" ht="22.5">
      <c r="A77" s="79"/>
      <c r="B77" s="63"/>
      <c r="C77" s="7"/>
      <c r="D77" s="7"/>
      <c r="E77" s="7"/>
      <c r="F77" s="7"/>
      <c r="G77" s="7"/>
      <c r="H77" s="7"/>
      <c r="I77" s="7"/>
      <c r="J77" s="7"/>
      <c r="K77" s="7"/>
      <c r="L77" s="7"/>
      <c r="M77" s="120">
        <v>1</v>
      </c>
      <c r="N77" s="110" t="s">
        <v>116</v>
      </c>
      <c r="O77" s="111" t="s">
        <v>147</v>
      </c>
      <c r="P77" s="112"/>
      <c r="Q77" s="113">
        <f aca="true" t="shared" si="9" ref="Q77:Q84">+S77+T77+U77+V77</f>
        <v>4</v>
      </c>
      <c r="R77" s="113">
        <f t="shared" si="1"/>
        <v>4</v>
      </c>
      <c r="S77" s="114">
        <f>+'[1]1ER. TRIM'!U76</f>
        <v>1</v>
      </c>
      <c r="T77" s="115">
        <f>+'[1]1ER. TRIM'!Y76</f>
        <v>1</v>
      </c>
      <c r="U77" s="116">
        <f>+'[1]1ER. TRIM'!AC76</f>
        <v>1</v>
      </c>
      <c r="V77" s="117">
        <f>+'[1]1ER. TRIM'!AG76</f>
        <v>1</v>
      </c>
      <c r="W77" s="113">
        <f>+'[1]1ER. TRIM'!AK76</f>
        <v>1</v>
      </c>
      <c r="X77" s="113">
        <f>+'[1]1ER. TRIM'!AL76</f>
        <v>0</v>
      </c>
      <c r="Y77" s="113">
        <f>+'[1]1ER. TRIM'!AM76</f>
        <v>0</v>
      </c>
      <c r="Z77" s="113">
        <f>+'[1]1ER. TRIM'!AN76</f>
        <v>0</v>
      </c>
      <c r="AA77" s="118">
        <f t="shared" si="2"/>
        <v>1</v>
      </c>
      <c r="AB77" s="119">
        <f t="shared" si="3"/>
        <v>25</v>
      </c>
    </row>
    <row r="78" spans="1:28" ht="22.5">
      <c r="A78" s="79"/>
      <c r="B78" s="63"/>
      <c r="C78" s="7"/>
      <c r="D78" s="7"/>
      <c r="E78" s="7"/>
      <c r="F78" s="7"/>
      <c r="G78" s="7"/>
      <c r="H78" s="7"/>
      <c r="I78" s="7"/>
      <c r="J78" s="7"/>
      <c r="K78" s="7"/>
      <c r="L78" s="7"/>
      <c r="M78" s="120">
        <v>2</v>
      </c>
      <c r="N78" s="110" t="s">
        <v>117</v>
      </c>
      <c r="O78" s="111" t="s">
        <v>147</v>
      </c>
      <c r="P78" s="112"/>
      <c r="Q78" s="113">
        <f t="shared" si="9"/>
        <v>4</v>
      </c>
      <c r="R78" s="113">
        <f t="shared" si="1"/>
        <v>4</v>
      </c>
      <c r="S78" s="114">
        <f>+'[1]1ER. TRIM'!U77</f>
        <v>1</v>
      </c>
      <c r="T78" s="115">
        <f>+'[1]1ER. TRIM'!Y77</f>
        <v>1</v>
      </c>
      <c r="U78" s="116">
        <f>+'[1]1ER. TRIM'!AC77</f>
        <v>1</v>
      </c>
      <c r="V78" s="117">
        <f>+'[1]1ER. TRIM'!AG77</f>
        <v>1</v>
      </c>
      <c r="W78" s="113">
        <f>+'[1]1ER. TRIM'!AK77</f>
        <v>1</v>
      </c>
      <c r="X78" s="113">
        <f>+'[1]1ER. TRIM'!AL77</f>
        <v>0</v>
      </c>
      <c r="Y78" s="113">
        <f>+'[1]1ER. TRIM'!AM77</f>
        <v>0</v>
      </c>
      <c r="Z78" s="113">
        <f>+'[1]1ER. TRIM'!AN77</f>
        <v>0</v>
      </c>
      <c r="AA78" s="118">
        <f t="shared" si="2"/>
        <v>1</v>
      </c>
      <c r="AB78" s="119">
        <f t="shared" si="3"/>
        <v>25</v>
      </c>
    </row>
    <row r="79" spans="1:28" ht="22.5">
      <c r="A79" s="79"/>
      <c r="B79" s="63"/>
      <c r="C79" s="7"/>
      <c r="D79" s="7"/>
      <c r="E79" s="7"/>
      <c r="F79" s="7"/>
      <c r="G79" s="7"/>
      <c r="H79" s="7"/>
      <c r="I79" s="7"/>
      <c r="J79" s="7"/>
      <c r="K79" s="7"/>
      <c r="L79" s="7"/>
      <c r="M79" s="120">
        <v>3</v>
      </c>
      <c r="N79" s="110" t="s">
        <v>118</v>
      </c>
      <c r="O79" s="111" t="s">
        <v>147</v>
      </c>
      <c r="P79" s="112"/>
      <c r="Q79" s="113">
        <f t="shared" si="9"/>
        <v>12</v>
      </c>
      <c r="R79" s="113">
        <f t="shared" si="1"/>
        <v>12</v>
      </c>
      <c r="S79" s="114">
        <f>+'[1]1ER. TRIM'!U78</f>
        <v>3</v>
      </c>
      <c r="T79" s="115">
        <f>+'[1]1ER. TRIM'!Y78</f>
        <v>3</v>
      </c>
      <c r="U79" s="116">
        <f>+'[1]1ER. TRIM'!AC78</f>
        <v>3</v>
      </c>
      <c r="V79" s="117">
        <f>+'[1]1ER. TRIM'!AG78</f>
        <v>3</v>
      </c>
      <c r="W79" s="113">
        <f>+'[1]1ER. TRIM'!AK78</f>
        <v>3</v>
      </c>
      <c r="X79" s="113">
        <f>+'[1]1ER. TRIM'!AL78</f>
        <v>0</v>
      </c>
      <c r="Y79" s="113">
        <f>+'[1]1ER. TRIM'!AM78</f>
        <v>0</v>
      </c>
      <c r="Z79" s="113">
        <f>+'[1]1ER. TRIM'!AN78</f>
        <v>0</v>
      </c>
      <c r="AA79" s="118">
        <f t="shared" si="2"/>
        <v>3</v>
      </c>
      <c r="AB79" s="119">
        <f t="shared" si="3"/>
        <v>25</v>
      </c>
    </row>
    <row r="80" spans="1:28" ht="12.75">
      <c r="A80" s="79"/>
      <c r="B80" s="63"/>
      <c r="C80" s="7"/>
      <c r="D80" s="7"/>
      <c r="E80" s="7"/>
      <c r="F80" s="7"/>
      <c r="G80" s="7"/>
      <c r="H80" s="7"/>
      <c r="I80" s="7"/>
      <c r="J80" s="7"/>
      <c r="K80" s="7"/>
      <c r="L80" s="7"/>
      <c r="M80" s="120">
        <v>4</v>
      </c>
      <c r="N80" s="110" t="s">
        <v>119</v>
      </c>
      <c r="O80" s="111" t="s">
        <v>151</v>
      </c>
      <c r="P80" s="112"/>
      <c r="Q80" s="113">
        <f t="shared" si="9"/>
        <v>12</v>
      </c>
      <c r="R80" s="113">
        <f t="shared" si="1"/>
        <v>12</v>
      </c>
      <c r="S80" s="114">
        <f>+'[1]1ER. TRIM'!U79</f>
        <v>6</v>
      </c>
      <c r="T80" s="115">
        <f>+'[1]1ER. TRIM'!Y79</f>
        <v>2</v>
      </c>
      <c r="U80" s="116">
        <f>+'[1]1ER. TRIM'!AC79</f>
        <v>2</v>
      </c>
      <c r="V80" s="117">
        <f>+'[1]1ER. TRIM'!AG79</f>
        <v>2</v>
      </c>
      <c r="W80" s="113">
        <f>+'[1]1ER. TRIM'!AK79</f>
        <v>6</v>
      </c>
      <c r="X80" s="113">
        <f>+'[1]1ER. TRIM'!AL79</f>
        <v>0</v>
      </c>
      <c r="Y80" s="113">
        <f>+'[1]1ER. TRIM'!AM79</f>
        <v>0</v>
      </c>
      <c r="Z80" s="113">
        <f>+'[1]1ER. TRIM'!AN79</f>
        <v>0</v>
      </c>
      <c r="AA80" s="118">
        <f t="shared" si="2"/>
        <v>6</v>
      </c>
      <c r="AB80" s="119">
        <f t="shared" si="3"/>
        <v>50</v>
      </c>
    </row>
    <row r="81" spans="1:28" ht="22.5">
      <c r="A81" s="79"/>
      <c r="B81" s="63"/>
      <c r="C81" s="7"/>
      <c r="D81" s="7"/>
      <c r="E81" s="7"/>
      <c r="F81" s="7"/>
      <c r="G81" s="7"/>
      <c r="H81" s="7"/>
      <c r="I81" s="7"/>
      <c r="J81" s="7"/>
      <c r="K81" s="7"/>
      <c r="L81" s="7"/>
      <c r="M81" s="120">
        <v>5</v>
      </c>
      <c r="N81" s="110" t="s">
        <v>120</v>
      </c>
      <c r="O81" s="111" t="s">
        <v>147</v>
      </c>
      <c r="P81" s="112"/>
      <c r="Q81" s="113">
        <f t="shared" si="9"/>
        <v>12</v>
      </c>
      <c r="R81" s="113">
        <f t="shared" si="1"/>
        <v>12</v>
      </c>
      <c r="S81" s="114">
        <f>+'[1]1ER. TRIM'!U80</f>
        <v>3</v>
      </c>
      <c r="T81" s="115">
        <f>+'[1]1ER. TRIM'!Y80</f>
        <v>3</v>
      </c>
      <c r="U81" s="116">
        <f>+'[1]1ER. TRIM'!AC80</f>
        <v>3</v>
      </c>
      <c r="V81" s="117">
        <f>+'[1]1ER. TRIM'!AG80</f>
        <v>3</v>
      </c>
      <c r="W81" s="113">
        <f>+'[1]1ER. TRIM'!AK80</f>
        <v>3</v>
      </c>
      <c r="X81" s="113">
        <f>+'[1]1ER. TRIM'!AL80</f>
        <v>0</v>
      </c>
      <c r="Y81" s="113">
        <f>+'[1]1ER. TRIM'!AM80</f>
        <v>0</v>
      </c>
      <c r="Z81" s="113">
        <f>+'[1]1ER. TRIM'!AN80</f>
        <v>0</v>
      </c>
      <c r="AA81" s="118">
        <f t="shared" si="2"/>
        <v>3</v>
      </c>
      <c r="AB81" s="119">
        <f t="shared" si="3"/>
        <v>25</v>
      </c>
    </row>
    <row r="82" spans="1:28" ht="22.5">
      <c r="A82" s="79"/>
      <c r="B82" s="63"/>
      <c r="C82" s="7"/>
      <c r="D82" s="7"/>
      <c r="E82" s="7"/>
      <c r="F82" s="7"/>
      <c r="G82" s="7"/>
      <c r="H82" s="7"/>
      <c r="I82" s="7"/>
      <c r="J82" s="7"/>
      <c r="K82" s="7"/>
      <c r="L82" s="7"/>
      <c r="M82" s="120">
        <v>6</v>
      </c>
      <c r="N82" s="110" t="s">
        <v>121</v>
      </c>
      <c r="O82" s="111" t="s">
        <v>152</v>
      </c>
      <c r="P82" s="112"/>
      <c r="Q82" s="113">
        <f t="shared" si="9"/>
        <v>4</v>
      </c>
      <c r="R82" s="113">
        <f t="shared" si="1"/>
        <v>4</v>
      </c>
      <c r="S82" s="114">
        <f>+'[1]1ER. TRIM'!U81</f>
        <v>4</v>
      </c>
      <c r="T82" s="115">
        <f>+'[1]1ER. TRIM'!Y81</f>
        <v>0</v>
      </c>
      <c r="U82" s="116">
        <f>+'[1]1ER. TRIM'!AC81</f>
        <v>0</v>
      </c>
      <c r="V82" s="117">
        <f>+'[1]1ER. TRIM'!AG81</f>
        <v>0</v>
      </c>
      <c r="W82" s="113">
        <f>+'[1]1ER. TRIM'!AK81</f>
        <v>4</v>
      </c>
      <c r="X82" s="113">
        <f>+'[1]1ER. TRIM'!AL81</f>
        <v>0</v>
      </c>
      <c r="Y82" s="113">
        <f>+'[1]1ER. TRIM'!AM81</f>
        <v>0</v>
      </c>
      <c r="Z82" s="113">
        <f>+'[1]1ER. TRIM'!AN81</f>
        <v>0</v>
      </c>
      <c r="AA82" s="118">
        <f t="shared" si="2"/>
        <v>4</v>
      </c>
      <c r="AB82" s="119">
        <f t="shared" si="3"/>
        <v>100</v>
      </c>
    </row>
    <row r="83" spans="1:28" ht="22.5">
      <c r="A83" s="79"/>
      <c r="B83" s="63"/>
      <c r="C83" s="7"/>
      <c r="D83" s="7"/>
      <c r="E83" s="7"/>
      <c r="F83" s="7"/>
      <c r="G83" s="7"/>
      <c r="H83" s="7"/>
      <c r="I83" s="7"/>
      <c r="J83" s="7"/>
      <c r="K83" s="7"/>
      <c r="L83" s="7"/>
      <c r="M83" s="120">
        <v>7</v>
      </c>
      <c r="N83" s="110" t="s">
        <v>122</v>
      </c>
      <c r="O83" s="111" t="s">
        <v>153</v>
      </c>
      <c r="P83" s="112"/>
      <c r="Q83" s="113">
        <f t="shared" si="9"/>
        <v>12</v>
      </c>
      <c r="R83" s="113">
        <f t="shared" si="1"/>
        <v>12</v>
      </c>
      <c r="S83" s="114">
        <f>+'[1]1ER. TRIM'!U82</f>
        <v>3</v>
      </c>
      <c r="T83" s="115">
        <f>+'[1]1ER. TRIM'!Y82</f>
        <v>3</v>
      </c>
      <c r="U83" s="116">
        <f>+'[1]1ER. TRIM'!AC82</f>
        <v>3</v>
      </c>
      <c r="V83" s="117">
        <f>+'[1]1ER. TRIM'!AG82</f>
        <v>3</v>
      </c>
      <c r="W83" s="113">
        <f>+'[1]1ER. TRIM'!AK82</f>
        <v>3</v>
      </c>
      <c r="X83" s="113">
        <f>+'[1]1ER. TRIM'!AL82</f>
        <v>0</v>
      </c>
      <c r="Y83" s="113">
        <f>+'[1]1ER. TRIM'!AM82</f>
        <v>0</v>
      </c>
      <c r="Z83" s="113">
        <f>+'[1]1ER. TRIM'!AN82</f>
        <v>0</v>
      </c>
      <c r="AA83" s="118">
        <f t="shared" si="2"/>
        <v>3</v>
      </c>
      <c r="AB83" s="119">
        <f t="shared" si="3"/>
        <v>25</v>
      </c>
    </row>
    <row r="84" spans="1:28" ht="22.5">
      <c r="A84" s="79"/>
      <c r="B84" s="63"/>
      <c r="C84" s="7"/>
      <c r="D84" s="7"/>
      <c r="E84" s="7"/>
      <c r="F84" s="7"/>
      <c r="G84" s="7"/>
      <c r="H84" s="7"/>
      <c r="I84" s="7"/>
      <c r="J84" s="7"/>
      <c r="K84" s="7"/>
      <c r="L84" s="7"/>
      <c r="M84" s="120">
        <v>8</v>
      </c>
      <c r="N84" s="110" t="s">
        <v>123</v>
      </c>
      <c r="O84" s="111" t="s">
        <v>153</v>
      </c>
      <c r="P84" s="112"/>
      <c r="Q84" s="113">
        <f t="shared" si="9"/>
        <v>12</v>
      </c>
      <c r="R84" s="113">
        <f t="shared" si="1"/>
        <v>12</v>
      </c>
      <c r="S84" s="114">
        <f>+'[1]1ER. TRIM'!U83</f>
        <v>3</v>
      </c>
      <c r="T84" s="115">
        <f>+'[1]1ER. TRIM'!Y83</f>
        <v>3</v>
      </c>
      <c r="U84" s="116">
        <f>+'[1]1ER. TRIM'!AC83</f>
        <v>3</v>
      </c>
      <c r="V84" s="117">
        <f>+'[1]1ER. TRIM'!AG83</f>
        <v>3</v>
      </c>
      <c r="W84" s="113">
        <f>+'[1]1ER. TRIM'!AK83</f>
        <v>3</v>
      </c>
      <c r="X84" s="113">
        <f>+'[1]1ER. TRIM'!AL83</f>
        <v>0</v>
      </c>
      <c r="Y84" s="113">
        <f>+'[1]1ER. TRIM'!AM83</f>
        <v>0</v>
      </c>
      <c r="Z84" s="113">
        <f>+'[1]1ER. TRIM'!AN83</f>
        <v>0</v>
      </c>
      <c r="AA84" s="118">
        <f t="shared" si="2"/>
        <v>3</v>
      </c>
      <c r="AB84" s="119">
        <f t="shared" si="3"/>
        <v>25</v>
      </c>
    </row>
    <row r="85" spans="1:28" ht="12.75">
      <c r="A85" s="79"/>
      <c r="B85" s="63" t="s">
        <v>103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120"/>
      <c r="N85" s="103" t="s">
        <v>124</v>
      </c>
      <c r="O85" s="124"/>
      <c r="P85" s="125"/>
      <c r="Q85" s="106">
        <f>SUM(Q86:Q90)</f>
        <v>52</v>
      </c>
      <c r="R85" s="106">
        <f>SUM(R86:R90)</f>
        <v>52</v>
      </c>
      <c r="S85" s="106">
        <f>SUM(S86:S90)</f>
        <v>8</v>
      </c>
      <c r="T85" s="106">
        <f aca="true" t="shared" si="10" ref="T85:AA85">SUM(T86:T90)</f>
        <v>17</v>
      </c>
      <c r="U85" s="106">
        <f t="shared" si="10"/>
        <v>12</v>
      </c>
      <c r="V85" s="106">
        <f t="shared" si="10"/>
        <v>15</v>
      </c>
      <c r="W85" s="107">
        <f t="shared" si="10"/>
        <v>8</v>
      </c>
      <c r="X85" s="107">
        <f t="shared" si="10"/>
        <v>0</v>
      </c>
      <c r="Y85" s="107">
        <f t="shared" si="10"/>
        <v>0</v>
      </c>
      <c r="Z85" s="107">
        <f t="shared" si="10"/>
        <v>0</v>
      </c>
      <c r="AA85" s="107">
        <f t="shared" si="10"/>
        <v>8</v>
      </c>
      <c r="AB85" s="108">
        <f>+AA85/R85*100</f>
        <v>15.384615384615385</v>
      </c>
    </row>
    <row r="86" spans="1:28" ht="22.5">
      <c r="A86" s="79"/>
      <c r="B86" s="63"/>
      <c r="C86" s="7"/>
      <c r="D86" s="7"/>
      <c r="E86" s="7"/>
      <c r="F86" s="7"/>
      <c r="G86" s="7"/>
      <c r="H86" s="7"/>
      <c r="I86" s="7"/>
      <c r="J86" s="7"/>
      <c r="K86" s="7"/>
      <c r="L86" s="7"/>
      <c r="M86" s="120">
        <v>1</v>
      </c>
      <c r="N86" s="121" t="s">
        <v>125</v>
      </c>
      <c r="O86" s="111" t="s">
        <v>148</v>
      </c>
      <c r="P86" s="126"/>
      <c r="Q86" s="113">
        <f>+S86+T86+U86+V86</f>
        <v>2</v>
      </c>
      <c r="R86" s="113">
        <f t="shared" si="1"/>
        <v>2</v>
      </c>
      <c r="S86" s="114">
        <f>+'[1]1ER. TRIM'!U85</f>
        <v>0</v>
      </c>
      <c r="T86" s="115">
        <f>+'[1]1ER. TRIM'!Y85</f>
        <v>1</v>
      </c>
      <c r="U86" s="116">
        <f>+'[1]1ER. TRIM'!AC85</f>
        <v>0</v>
      </c>
      <c r="V86" s="117">
        <f>+'[1]1ER. TRIM'!AG85</f>
        <v>1</v>
      </c>
      <c r="W86" s="113">
        <f>+'[1]1ER. TRIM'!AK85</f>
        <v>0</v>
      </c>
      <c r="X86" s="113">
        <f>+'[1]1ER. TRIM'!AL85</f>
        <v>0</v>
      </c>
      <c r="Y86" s="113">
        <f>+'[1]1ER. TRIM'!AM85</f>
        <v>0</v>
      </c>
      <c r="Z86" s="113">
        <f>+'[1]1ER. TRIM'!AN85</f>
        <v>0</v>
      </c>
      <c r="AA86" s="118">
        <f t="shared" si="2"/>
        <v>0</v>
      </c>
      <c r="AB86" s="119">
        <f t="shared" si="3"/>
        <v>0</v>
      </c>
    </row>
    <row r="87" spans="1:28" ht="22.5">
      <c r="A87" s="79"/>
      <c r="B87" s="63"/>
      <c r="C87" s="7"/>
      <c r="D87" s="7"/>
      <c r="E87" s="7"/>
      <c r="F87" s="7"/>
      <c r="G87" s="7"/>
      <c r="H87" s="7"/>
      <c r="I87" s="7"/>
      <c r="J87" s="7"/>
      <c r="K87" s="7"/>
      <c r="L87" s="7"/>
      <c r="M87" s="120">
        <v>2</v>
      </c>
      <c r="N87" s="121" t="s">
        <v>126</v>
      </c>
      <c r="O87" s="111" t="s">
        <v>147</v>
      </c>
      <c r="P87" s="111"/>
      <c r="Q87" s="113">
        <f>+S87+T87+U87+V87</f>
        <v>24</v>
      </c>
      <c r="R87" s="113">
        <f t="shared" si="1"/>
        <v>24</v>
      </c>
      <c r="S87" s="114">
        <f>+'[1]1ER. TRIM'!U86</f>
        <v>6</v>
      </c>
      <c r="T87" s="115">
        <f>+'[1]1ER. TRIM'!Y86</f>
        <v>6</v>
      </c>
      <c r="U87" s="116">
        <f>+'[1]1ER. TRIM'!AC86</f>
        <v>6</v>
      </c>
      <c r="V87" s="117">
        <f>+'[1]1ER. TRIM'!AG86</f>
        <v>6</v>
      </c>
      <c r="W87" s="113">
        <f>+'[1]1ER. TRIM'!AK86</f>
        <v>6</v>
      </c>
      <c r="X87" s="113">
        <f>+'[1]1ER. TRIM'!AL86</f>
        <v>0</v>
      </c>
      <c r="Y87" s="113">
        <f>+'[1]1ER. TRIM'!AM86</f>
        <v>0</v>
      </c>
      <c r="Z87" s="113">
        <f>+'[1]1ER. TRIM'!AN86</f>
        <v>0</v>
      </c>
      <c r="AA87" s="118">
        <f t="shared" si="2"/>
        <v>6</v>
      </c>
      <c r="AB87" s="119">
        <f t="shared" si="3"/>
        <v>25</v>
      </c>
    </row>
    <row r="88" spans="1:28" ht="33.75">
      <c r="A88" s="79"/>
      <c r="B88" s="63"/>
      <c r="C88" s="7"/>
      <c r="D88" s="7"/>
      <c r="E88" s="7"/>
      <c r="F88" s="7"/>
      <c r="G88" s="7"/>
      <c r="H88" s="7"/>
      <c r="I88" s="7"/>
      <c r="J88" s="7"/>
      <c r="K88" s="7"/>
      <c r="L88" s="7"/>
      <c r="M88" s="120">
        <v>3</v>
      </c>
      <c r="N88" s="121" t="s">
        <v>127</v>
      </c>
      <c r="O88" s="111" t="s">
        <v>148</v>
      </c>
      <c r="P88" s="126"/>
      <c r="Q88" s="113">
        <f>+S88+T88+U88+V88</f>
        <v>5</v>
      </c>
      <c r="R88" s="113">
        <f t="shared" si="1"/>
        <v>5</v>
      </c>
      <c r="S88" s="114">
        <f>+'[1]1ER. TRIM'!U87</f>
        <v>0</v>
      </c>
      <c r="T88" s="115">
        <f>+'[1]1ER. TRIM'!Y87</f>
        <v>2</v>
      </c>
      <c r="U88" s="116">
        <f>+'[1]1ER. TRIM'!AC87</f>
        <v>1</v>
      </c>
      <c r="V88" s="117">
        <f>+'[1]1ER. TRIM'!AG87</f>
        <v>2</v>
      </c>
      <c r="W88" s="113">
        <f>+'[1]1ER. TRIM'!AK87</f>
        <v>0</v>
      </c>
      <c r="X88" s="113">
        <f>+'[1]1ER. TRIM'!AL87</f>
        <v>0</v>
      </c>
      <c r="Y88" s="113">
        <f>+'[1]1ER. TRIM'!AM87</f>
        <v>0</v>
      </c>
      <c r="Z88" s="113">
        <f>+'[1]1ER. TRIM'!AN87</f>
        <v>0</v>
      </c>
      <c r="AA88" s="118">
        <f t="shared" si="2"/>
        <v>0</v>
      </c>
      <c r="AB88" s="119">
        <f t="shared" si="3"/>
        <v>0</v>
      </c>
    </row>
    <row r="89" spans="1:28" ht="22.5">
      <c r="A89" s="79"/>
      <c r="B89" s="63"/>
      <c r="C89" s="7"/>
      <c r="D89" s="7"/>
      <c r="E89" s="7"/>
      <c r="F89" s="7"/>
      <c r="G89" s="7"/>
      <c r="H89" s="7"/>
      <c r="I89" s="7"/>
      <c r="J89" s="7"/>
      <c r="K89" s="7"/>
      <c r="L89" s="7"/>
      <c r="M89" s="120">
        <v>4</v>
      </c>
      <c r="N89" s="110" t="s">
        <v>128</v>
      </c>
      <c r="O89" s="111" t="s">
        <v>147</v>
      </c>
      <c r="P89" s="111"/>
      <c r="Q89" s="113">
        <f>+S89+T89+U89+V89</f>
        <v>12</v>
      </c>
      <c r="R89" s="113">
        <f t="shared" si="1"/>
        <v>12</v>
      </c>
      <c r="S89" s="114">
        <f>+'[1]1ER. TRIM'!U88</f>
        <v>1</v>
      </c>
      <c r="T89" s="115">
        <f>+'[1]1ER. TRIM'!Y88</f>
        <v>5</v>
      </c>
      <c r="U89" s="116">
        <f>+'[1]1ER. TRIM'!AC88</f>
        <v>3</v>
      </c>
      <c r="V89" s="117">
        <f>+'[1]1ER. TRIM'!AG88</f>
        <v>3</v>
      </c>
      <c r="W89" s="113">
        <f>+'[1]1ER. TRIM'!AK88</f>
        <v>1</v>
      </c>
      <c r="X89" s="113">
        <f>+'[1]1ER. TRIM'!AL88</f>
        <v>0</v>
      </c>
      <c r="Y89" s="113">
        <f>+'[1]1ER. TRIM'!AM88</f>
        <v>0</v>
      </c>
      <c r="Z89" s="113">
        <f>+'[1]1ER. TRIM'!AN88</f>
        <v>0</v>
      </c>
      <c r="AA89" s="118">
        <f t="shared" si="2"/>
        <v>1</v>
      </c>
      <c r="AB89" s="119">
        <f t="shared" si="3"/>
        <v>8.333333333333332</v>
      </c>
    </row>
    <row r="90" spans="1:28" ht="22.5">
      <c r="A90" s="79"/>
      <c r="B90" s="63"/>
      <c r="C90" s="7"/>
      <c r="D90" s="7"/>
      <c r="E90" s="7"/>
      <c r="F90" s="7"/>
      <c r="G90" s="7"/>
      <c r="H90" s="7"/>
      <c r="I90" s="7"/>
      <c r="J90" s="7"/>
      <c r="K90" s="7"/>
      <c r="L90" s="7"/>
      <c r="M90" s="120">
        <v>5</v>
      </c>
      <c r="N90" s="110" t="s">
        <v>129</v>
      </c>
      <c r="O90" s="111" t="s">
        <v>147</v>
      </c>
      <c r="P90" s="111"/>
      <c r="Q90" s="113">
        <f>+S90+T90+U90+V90</f>
        <v>9</v>
      </c>
      <c r="R90" s="113">
        <f t="shared" si="1"/>
        <v>9</v>
      </c>
      <c r="S90" s="114">
        <f>+'[1]1ER. TRIM'!U89</f>
        <v>1</v>
      </c>
      <c r="T90" s="115">
        <f>+'[1]1ER. TRIM'!Y89</f>
        <v>3</v>
      </c>
      <c r="U90" s="116">
        <f>+'[1]1ER. TRIM'!AC89</f>
        <v>2</v>
      </c>
      <c r="V90" s="117">
        <f>+'[1]1ER. TRIM'!AG89</f>
        <v>3</v>
      </c>
      <c r="W90" s="113">
        <f>+'[1]1ER. TRIM'!AK89</f>
        <v>1</v>
      </c>
      <c r="X90" s="113">
        <f>+'[1]1ER. TRIM'!AL89</f>
        <v>0</v>
      </c>
      <c r="Y90" s="113">
        <f>+'[1]1ER. TRIM'!AM89</f>
        <v>0</v>
      </c>
      <c r="Z90" s="113">
        <f>+'[1]1ER. TRIM'!AN89</f>
        <v>0</v>
      </c>
      <c r="AA90" s="118">
        <f t="shared" si="2"/>
        <v>1</v>
      </c>
      <c r="AB90" s="119">
        <f t="shared" si="3"/>
        <v>11.11111111111111</v>
      </c>
    </row>
    <row r="91" spans="1:28" ht="12.75">
      <c r="A91" s="79"/>
      <c r="B91" s="63" t="s">
        <v>105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120"/>
      <c r="N91" s="123" t="s">
        <v>130</v>
      </c>
      <c r="O91" s="104"/>
      <c r="P91" s="104"/>
      <c r="Q91" s="106">
        <f>SUM(Q92:Q102)</f>
        <v>59</v>
      </c>
      <c r="R91" s="106">
        <f>SUM(R92:R102)</f>
        <v>59</v>
      </c>
      <c r="S91" s="106">
        <f>SUM(S92:S102)</f>
        <v>15</v>
      </c>
      <c r="T91" s="106">
        <f aca="true" t="shared" si="11" ref="T91:AA91">SUM(T92:T102)</f>
        <v>14</v>
      </c>
      <c r="U91" s="106">
        <f t="shared" si="11"/>
        <v>13</v>
      </c>
      <c r="V91" s="106">
        <f t="shared" si="11"/>
        <v>17</v>
      </c>
      <c r="W91" s="107">
        <f t="shared" si="11"/>
        <v>15</v>
      </c>
      <c r="X91" s="107">
        <f t="shared" si="11"/>
        <v>0</v>
      </c>
      <c r="Y91" s="107">
        <f t="shared" si="11"/>
        <v>0</v>
      </c>
      <c r="Z91" s="107">
        <f t="shared" si="11"/>
        <v>0</v>
      </c>
      <c r="AA91" s="107">
        <f t="shared" si="11"/>
        <v>15</v>
      </c>
      <c r="AB91" s="108">
        <f>+AA91/R91*100</f>
        <v>25.423728813559322</v>
      </c>
    </row>
    <row r="92" spans="1:28" ht="45">
      <c r="A92" s="79"/>
      <c r="B92" s="63"/>
      <c r="C92" s="7"/>
      <c r="D92" s="7"/>
      <c r="E92" s="7"/>
      <c r="F92" s="7"/>
      <c r="G92" s="7"/>
      <c r="H92" s="7"/>
      <c r="I92" s="7"/>
      <c r="J92" s="7"/>
      <c r="K92" s="7"/>
      <c r="L92" s="7"/>
      <c r="M92" s="120">
        <v>1</v>
      </c>
      <c r="N92" s="110" t="s">
        <v>131</v>
      </c>
      <c r="O92" s="111" t="s">
        <v>147</v>
      </c>
      <c r="P92" s="111"/>
      <c r="Q92" s="113">
        <f aca="true" t="shared" si="12" ref="Q92:Q102">+S92+T92+U92+V92</f>
        <v>13</v>
      </c>
      <c r="R92" s="113">
        <f t="shared" si="1"/>
        <v>13</v>
      </c>
      <c r="S92" s="114">
        <f>+'[1]1ER. TRIM'!U91</f>
        <v>3</v>
      </c>
      <c r="T92" s="115">
        <f>+'[1]1ER. TRIM'!Y91</f>
        <v>4</v>
      </c>
      <c r="U92" s="116">
        <f>+'[1]1ER. TRIM'!AC91</f>
        <v>3</v>
      </c>
      <c r="V92" s="117">
        <f>+'[1]1ER. TRIM'!AG91</f>
        <v>3</v>
      </c>
      <c r="W92" s="113">
        <f>+'[1]1ER. TRIM'!AK91</f>
        <v>3</v>
      </c>
      <c r="X92" s="113">
        <f>+'[1]1ER. TRIM'!AL91</f>
        <v>0</v>
      </c>
      <c r="Y92" s="113">
        <f>+'[1]1ER. TRIM'!AM91</f>
        <v>0</v>
      </c>
      <c r="Z92" s="113">
        <f>+'[1]1ER. TRIM'!AN91</f>
        <v>0</v>
      </c>
      <c r="AA92" s="118">
        <f t="shared" si="2"/>
        <v>3</v>
      </c>
      <c r="AB92" s="119">
        <f t="shared" si="3"/>
        <v>23.076923076923077</v>
      </c>
    </row>
    <row r="93" spans="1:28" ht="33.75">
      <c r="A93" s="79"/>
      <c r="B93" s="63"/>
      <c r="C93" s="7"/>
      <c r="D93" s="7"/>
      <c r="E93" s="7"/>
      <c r="F93" s="7"/>
      <c r="G93" s="7"/>
      <c r="H93" s="7"/>
      <c r="I93" s="7"/>
      <c r="J93" s="7"/>
      <c r="K93" s="7"/>
      <c r="L93" s="7"/>
      <c r="M93" s="120">
        <v>2</v>
      </c>
      <c r="N93" s="110" t="s">
        <v>132</v>
      </c>
      <c r="O93" s="111" t="s">
        <v>147</v>
      </c>
      <c r="P93" s="111"/>
      <c r="Q93" s="113">
        <f t="shared" si="12"/>
        <v>1</v>
      </c>
      <c r="R93" s="113">
        <f aca="true" t="shared" si="13" ref="R93:R102">+Q93</f>
        <v>1</v>
      </c>
      <c r="S93" s="114">
        <f>+'[1]1ER. TRIM'!U92</f>
        <v>0</v>
      </c>
      <c r="T93" s="115">
        <f>+'[1]1ER. TRIM'!Y92</f>
        <v>0</v>
      </c>
      <c r="U93" s="116">
        <f>+'[1]1ER. TRIM'!AC92</f>
        <v>0</v>
      </c>
      <c r="V93" s="117">
        <f>+'[1]1ER. TRIM'!AG92</f>
        <v>1</v>
      </c>
      <c r="W93" s="113">
        <f>+'[1]1ER. TRIM'!AK92</f>
        <v>0</v>
      </c>
      <c r="X93" s="113">
        <f>+'[1]1ER. TRIM'!AL92</f>
        <v>0</v>
      </c>
      <c r="Y93" s="113">
        <f>+'[1]1ER. TRIM'!AM92</f>
        <v>0</v>
      </c>
      <c r="Z93" s="113">
        <f>+'[1]1ER. TRIM'!AN92</f>
        <v>0</v>
      </c>
      <c r="AA93" s="118">
        <f aca="true" t="shared" si="14" ref="AA93:AA102">+Z93+Y93+X93+W93</f>
        <v>0</v>
      </c>
      <c r="AB93" s="119">
        <f aca="true" t="shared" si="15" ref="AB93:AB102">+AA93/R93*100</f>
        <v>0</v>
      </c>
    </row>
    <row r="94" spans="1:28" ht="45">
      <c r="A94" s="79"/>
      <c r="B94" s="63"/>
      <c r="C94" s="7"/>
      <c r="D94" s="7"/>
      <c r="E94" s="7"/>
      <c r="F94" s="7"/>
      <c r="G94" s="7"/>
      <c r="H94" s="7"/>
      <c r="I94" s="7"/>
      <c r="J94" s="7"/>
      <c r="K94" s="7"/>
      <c r="L94" s="7"/>
      <c r="M94" s="120">
        <v>3</v>
      </c>
      <c r="N94" s="121" t="s">
        <v>133</v>
      </c>
      <c r="O94" s="111" t="s">
        <v>147</v>
      </c>
      <c r="P94" s="126"/>
      <c r="Q94" s="113">
        <f t="shared" si="12"/>
        <v>2</v>
      </c>
      <c r="R94" s="113">
        <f t="shared" si="13"/>
        <v>2</v>
      </c>
      <c r="S94" s="114">
        <f>+'[1]1ER. TRIM'!U93</f>
        <v>1</v>
      </c>
      <c r="T94" s="115">
        <f>+'[1]1ER. TRIM'!Y93</f>
        <v>0</v>
      </c>
      <c r="U94" s="116">
        <f>+'[1]1ER. TRIM'!AC93</f>
        <v>0</v>
      </c>
      <c r="V94" s="117">
        <f>+'[1]1ER. TRIM'!AG93</f>
        <v>1</v>
      </c>
      <c r="W94" s="113">
        <f>+'[1]1ER. TRIM'!AK93</f>
        <v>1</v>
      </c>
      <c r="X94" s="113">
        <f>+'[1]1ER. TRIM'!AL93</f>
        <v>0</v>
      </c>
      <c r="Y94" s="113">
        <f>+'[1]1ER. TRIM'!AM93</f>
        <v>0</v>
      </c>
      <c r="Z94" s="113">
        <f>+'[1]1ER. TRIM'!AN93</f>
        <v>0</v>
      </c>
      <c r="AA94" s="118">
        <f t="shared" si="14"/>
        <v>1</v>
      </c>
      <c r="AB94" s="119">
        <f t="shared" si="15"/>
        <v>50</v>
      </c>
    </row>
    <row r="95" spans="1:28" ht="33.75">
      <c r="A95" s="79"/>
      <c r="B95" s="63"/>
      <c r="C95" s="7"/>
      <c r="D95" s="7"/>
      <c r="E95" s="7"/>
      <c r="F95" s="7"/>
      <c r="G95" s="7"/>
      <c r="H95" s="7"/>
      <c r="I95" s="7"/>
      <c r="J95" s="7"/>
      <c r="K95" s="7"/>
      <c r="L95" s="7"/>
      <c r="M95" s="120">
        <v>4</v>
      </c>
      <c r="N95" s="110" t="s">
        <v>134</v>
      </c>
      <c r="O95" s="111" t="s">
        <v>147</v>
      </c>
      <c r="P95" s="127"/>
      <c r="Q95" s="113">
        <f t="shared" si="12"/>
        <v>4</v>
      </c>
      <c r="R95" s="113">
        <f t="shared" si="13"/>
        <v>4</v>
      </c>
      <c r="S95" s="114">
        <f>+'[1]1ER. TRIM'!U94</f>
        <v>1</v>
      </c>
      <c r="T95" s="115">
        <f>+'[1]1ER. TRIM'!Y94</f>
        <v>1</v>
      </c>
      <c r="U95" s="116">
        <f>+'[1]1ER. TRIM'!AC94</f>
        <v>1</v>
      </c>
      <c r="V95" s="117">
        <f>+'[1]1ER. TRIM'!AG94</f>
        <v>1</v>
      </c>
      <c r="W95" s="113">
        <f>+'[1]1ER. TRIM'!AK94</f>
        <v>1</v>
      </c>
      <c r="X95" s="113">
        <f>+'[1]1ER. TRIM'!AL94</f>
        <v>0</v>
      </c>
      <c r="Y95" s="113">
        <f>+'[1]1ER. TRIM'!AM94</f>
        <v>0</v>
      </c>
      <c r="Z95" s="113">
        <f>+'[1]1ER. TRIM'!AN94</f>
        <v>0</v>
      </c>
      <c r="AA95" s="118">
        <f t="shared" si="14"/>
        <v>1</v>
      </c>
      <c r="AB95" s="119">
        <f t="shared" si="15"/>
        <v>25</v>
      </c>
    </row>
    <row r="96" spans="1:28" ht="12.75">
      <c r="A96" s="79"/>
      <c r="B96" s="63"/>
      <c r="C96" s="7"/>
      <c r="D96" s="7"/>
      <c r="E96" s="7"/>
      <c r="F96" s="7"/>
      <c r="G96" s="7"/>
      <c r="H96" s="7"/>
      <c r="I96" s="7"/>
      <c r="J96" s="7"/>
      <c r="K96" s="7"/>
      <c r="L96" s="7"/>
      <c r="M96" s="120">
        <v>5</v>
      </c>
      <c r="N96" s="110" t="s">
        <v>135</v>
      </c>
      <c r="O96" s="111" t="s">
        <v>153</v>
      </c>
      <c r="P96" s="127"/>
      <c r="Q96" s="113">
        <f t="shared" si="12"/>
        <v>4</v>
      </c>
      <c r="R96" s="113">
        <f t="shared" si="13"/>
        <v>4</v>
      </c>
      <c r="S96" s="114">
        <f>+'[1]1ER. TRIM'!U95</f>
        <v>1</v>
      </c>
      <c r="T96" s="115">
        <f>+'[1]1ER. TRIM'!Y95</f>
        <v>1</v>
      </c>
      <c r="U96" s="116">
        <f>+'[1]1ER. TRIM'!AC95</f>
        <v>1</v>
      </c>
      <c r="V96" s="117">
        <f>+'[1]1ER. TRIM'!AG95</f>
        <v>1</v>
      </c>
      <c r="W96" s="113">
        <f>+'[1]1ER. TRIM'!AK95</f>
        <v>1</v>
      </c>
      <c r="X96" s="113">
        <f>+'[1]1ER. TRIM'!AL95</f>
        <v>0</v>
      </c>
      <c r="Y96" s="113">
        <f>+'[1]1ER. TRIM'!AM95</f>
        <v>0</v>
      </c>
      <c r="Z96" s="113">
        <f>+'[1]1ER. TRIM'!AN95</f>
        <v>0</v>
      </c>
      <c r="AA96" s="118">
        <f t="shared" si="14"/>
        <v>1</v>
      </c>
      <c r="AB96" s="119">
        <f t="shared" si="15"/>
        <v>25</v>
      </c>
    </row>
    <row r="97" spans="1:28" ht="45">
      <c r="A97" s="79"/>
      <c r="B97" s="63"/>
      <c r="C97" s="7"/>
      <c r="D97" s="7"/>
      <c r="E97" s="7"/>
      <c r="F97" s="7"/>
      <c r="G97" s="7"/>
      <c r="H97" s="7"/>
      <c r="I97" s="7"/>
      <c r="J97" s="7"/>
      <c r="K97" s="7"/>
      <c r="L97" s="7"/>
      <c r="M97" s="120">
        <v>6</v>
      </c>
      <c r="N97" s="110" t="s">
        <v>136</v>
      </c>
      <c r="O97" s="111" t="s">
        <v>149</v>
      </c>
      <c r="P97" s="127"/>
      <c r="Q97" s="113">
        <f t="shared" si="12"/>
        <v>3</v>
      </c>
      <c r="R97" s="113">
        <f t="shared" si="13"/>
        <v>3</v>
      </c>
      <c r="S97" s="114">
        <f>+'[1]1ER. TRIM'!U96</f>
        <v>0</v>
      </c>
      <c r="T97" s="115">
        <f>+'[1]1ER. TRIM'!Y96</f>
        <v>1</v>
      </c>
      <c r="U97" s="116">
        <f>+'[1]1ER. TRIM'!AC96</f>
        <v>1</v>
      </c>
      <c r="V97" s="117">
        <f>+'[1]1ER. TRIM'!AG96</f>
        <v>1</v>
      </c>
      <c r="W97" s="113">
        <f>+'[1]1ER. TRIM'!AK96</f>
        <v>0</v>
      </c>
      <c r="X97" s="113">
        <f>+'[1]1ER. TRIM'!AL96</f>
        <v>0</v>
      </c>
      <c r="Y97" s="113">
        <f>+'[1]1ER. TRIM'!AM96</f>
        <v>0</v>
      </c>
      <c r="Z97" s="113">
        <f>+'[1]1ER. TRIM'!AN96</f>
        <v>0</v>
      </c>
      <c r="AA97" s="118">
        <f t="shared" si="14"/>
        <v>0</v>
      </c>
      <c r="AB97" s="119">
        <f t="shared" si="15"/>
        <v>0</v>
      </c>
    </row>
    <row r="98" spans="1:28" ht="33.75">
      <c r="A98" s="79"/>
      <c r="B98" s="63"/>
      <c r="C98" s="7"/>
      <c r="D98" s="7"/>
      <c r="E98" s="7"/>
      <c r="F98" s="7"/>
      <c r="G98" s="7"/>
      <c r="H98" s="7"/>
      <c r="I98" s="7"/>
      <c r="J98" s="7"/>
      <c r="K98" s="7"/>
      <c r="L98" s="7"/>
      <c r="M98" s="120">
        <v>7</v>
      </c>
      <c r="N98" s="110" t="s">
        <v>137</v>
      </c>
      <c r="O98" s="111" t="s">
        <v>149</v>
      </c>
      <c r="P98" s="127"/>
      <c r="Q98" s="113">
        <f t="shared" si="12"/>
        <v>2</v>
      </c>
      <c r="R98" s="113">
        <f t="shared" si="13"/>
        <v>2</v>
      </c>
      <c r="S98" s="114">
        <f>+'[1]1ER. TRIM'!U97</f>
        <v>1</v>
      </c>
      <c r="T98" s="115">
        <f>+'[1]1ER. TRIM'!Y97</f>
        <v>1</v>
      </c>
      <c r="U98" s="116">
        <f>+'[1]1ER. TRIM'!AC97</f>
        <v>0</v>
      </c>
      <c r="V98" s="117">
        <f>+'[1]1ER. TRIM'!AG97</f>
        <v>0</v>
      </c>
      <c r="W98" s="113">
        <f>+'[1]1ER. TRIM'!AK97</f>
        <v>1</v>
      </c>
      <c r="X98" s="113">
        <f>+'[1]1ER. TRIM'!AL97</f>
        <v>0</v>
      </c>
      <c r="Y98" s="113">
        <f>+'[1]1ER. TRIM'!AM97</f>
        <v>0</v>
      </c>
      <c r="Z98" s="113">
        <f>+'[1]1ER. TRIM'!AN97</f>
        <v>0</v>
      </c>
      <c r="AA98" s="118">
        <f t="shared" si="14"/>
        <v>1</v>
      </c>
      <c r="AB98" s="119">
        <f t="shared" si="15"/>
        <v>50</v>
      </c>
    </row>
    <row r="99" spans="1:28" ht="33.75">
      <c r="A99" s="79"/>
      <c r="B99" s="63"/>
      <c r="C99" s="7"/>
      <c r="D99" s="7"/>
      <c r="E99" s="7"/>
      <c r="F99" s="7"/>
      <c r="G99" s="7"/>
      <c r="H99" s="7"/>
      <c r="I99" s="7"/>
      <c r="J99" s="7"/>
      <c r="K99" s="7"/>
      <c r="L99" s="7"/>
      <c r="M99" s="120">
        <v>8</v>
      </c>
      <c r="N99" s="110" t="s">
        <v>138</v>
      </c>
      <c r="O99" s="111" t="s">
        <v>147</v>
      </c>
      <c r="P99" s="127"/>
      <c r="Q99" s="113">
        <f t="shared" si="12"/>
        <v>6</v>
      </c>
      <c r="R99" s="113">
        <f t="shared" si="13"/>
        <v>6</v>
      </c>
      <c r="S99" s="114">
        <f>+'[1]1ER. TRIM'!U98</f>
        <v>2</v>
      </c>
      <c r="T99" s="115">
        <f>+'[1]1ER. TRIM'!Y98</f>
        <v>0</v>
      </c>
      <c r="U99" s="116">
        <f>+'[1]1ER. TRIM'!AC98</f>
        <v>2</v>
      </c>
      <c r="V99" s="117">
        <f>+'[1]1ER. TRIM'!AG98</f>
        <v>2</v>
      </c>
      <c r="W99" s="113">
        <f>+'[1]1ER. TRIM'!AK98</f>
        <v>2</v>
      </c>
      <c r="X99" s="113">
        <f>+'[1]1ER. TRIM'!AL98</f>
        <v>0</v>
      </c>
      <c r="Y99" s="113">
        <f>+'[1]1ER. TRIM'!AM98</f>
        <v>0</v>
      </c>
      <c r="Z99" s="113">
        <f>+'[1]1ER. TRIM'!AN98</f>
        <v>0</v>
      </c>
      <c r="AA99" s="118">
        <f t="shared" si="14"/>
        <v>2</v>
      </c>
      <c r="AB99" s="119">
        <f t="shared" si="15"/>
        <v>33.33333333333333</v>
      </c>
    </row>
    <row r="100" spans="1:28" ht="33.75">
      <c r="A100" s="79"/>
      <c r="B100" s="6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20">
        <v>9</v>
      </c>
      <c r="N100" s="121" t="s">
        <v>139</v>
      </c>
      <c r="O100" s="111" t="s">
        <v>147</v>
      </c>
      <c r="P100" s="127"/>
      <c r="Q100" s="113">
        <f t="shared" si="12"/>
        <v>4</v>
      </c>
      <c r="R100" s="113">
        <f t="shared" si="13"/>
        <v>4</v>
      </c>
      <c r="S100" s="114">
        <f>+'[1]1ER. TRIM'!U99</f>
        <v>1</v>
      </c>
      <c r="T100" s="115">
        <f>+'[1]1ER. TRIM'!Y99</f>
        <v>1</v>
      </c>
      <c r="U100" s="116">
        <f>+'[1]1ER. TRIM'!AC99</f>
        <v>1</v>
      </c>
      <c r="V100" s="117">
        <f>+'[1]1ER. TRIM'!AG99</f>
        <v>1</v>
      </c>
      <c r="W100" s="113">
        <f>+'[1]1ER. TRIM'!AK99</f>
        <v>1</v>
      </c>
      <c r="X100" s="113">
        <f>+'[1]1ER. TRIM'!AL99</f>
        <v>0</v>
      </c>
      <c r="Y100" s="113">
        <f>+'[1]1ER. TRIM'!AM99</f>
        <v>0</v>
      </c>
      <c r="Z100" s="113">
        <f>+'[1]1ER. TRIM'!AN99</f>
        <v>0</v>
      </c>
      <c r="AA100" s="118">
        <f t="shared" si="14"/>
        <v>1</v>
      </c>
      <c r="AB100" s="119">
        <f t="shared" si="15"/>
        <v>25</v>
      </c>
    </row>
    <row r="101" spans="1:28" ht="22.5">
      <c r="A101" s="79"/>
      <c r="B101" s="6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20">
        <v>10</v>
      </c>
      <c r="N101" s="110" t="s">
        <v>140</v>
      </c>
      <c r="O101" s="111" t="s">
        <v>147</v>
      </c>
      <c r="P101" s="127"/>
      <c r="Q101" s="113">
        <f t="shared" si="12"/>
        <v>12</v>
      </c>
      <c r="R101" s="113">
        <f t="shared" si="13"/>
        <v>12</v>
      </c>
      <c r="S101" s="114">
        <f>+'[1]1ER. TRIM'!U100</f>
        <v>3</v>
      </c>
      <c r="T101" s="115">
        <f>+'[1]1ER. TRIM'!Y100</f>
        <v>3</v>
      </c>
      <c r="U101" s="116">
        <f>+'[1]1ER. TRIM'!AC100</f>
        <v>3</v>
      </c>
      <c r="V101" s="117">
        <f>+'[1]1ER. TRIM'!AG100</f>
        <v>3</v>
      </c>
      <c r="W101" s="113">
        <f>+'[1]1ER. TRIM'!AK100</f>
        <v>3</v>
      </c>
      <c r="X101" s="113">
        <f>+'[1]1ER. TRIM'!AL100</f>
        <v>0</v>
      </c>
      <c r="Y101" s="113">
        <f>+'[1]1ER. TRIM'!AM100</f>
        <v>0</v>
      </c>
      <c r="Z101" s="113">
        <f>+'[1]1ER. TRIM'!AN100</f>
        <v>0</v>
      </c>
      <c r="AA101" s="118">
        <f t="shared" si="14"/>
        <v>3</v>
      </c>
      <c r="AB101" s="119">
        <f t="shared" si="15"/>
        <v>25</v>
      </c>
    </row>
    <row r="102" spans="1:28" ht="33.75">
      <c r="A102" s="79"/>
      <c r="B102" s="6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20">
        <v>11</v>
      </c>
      <c r="N102" s="110" t="s">
        <v>141</v>
      </c>
      <c r="O102" s="111" t="s">
        <v>153</v>
      </c>
      <c r="P102" s="127"/>
      <c r="Q102" s="113">
        <f t="shared" si="12"/>
        <v>8</v>
      </c>
      <c r="R102" s="113">
        <f t="shared" si="13"/>
        <v>8</v>
      </c>
      <c r="S102" s="114">
        <f>+'[1]1ER. TRIM'!U101</f>
        <v>2</v>
      </c>
      <c r="T102" s="115">
        <f>+'[1]1ER. TRIM'!Y101</f>
        <v>2</v>
      </c>
      <c r="U102" s="116">
        <f>+'[1]1ER. TRIM'!AC101</f>
        <v>1</v>
      </c>
      <c r="V102" s="117">
        <f>+'[1]1ER. TRIM'!AG101</f>
        <v>3</v>
      </c>
      <c r="W102" s="113">
        <f>+'[1]1ER. TRIM'!AK101</f>
        <v>2</v>
      </c>
      <c r="X102" s="113">
        <f>+'[1]1ER. TRIM'!AL101</f>
        <v>0</v>
      </c>
      <c r="Y102" s="113">
        <f>+'[1]1ER. TRIM'!AM101</f>
        <v>0</v>
      </c>
      <c r="Z102" s="113">
        <f>+'[1]1ER. TRIM'!AN101</f>
        <v>0</v>
      </c>
      <c r="AA102" s="118">
        <f t="shared" si="14"/>
        <v>2</v>
      </c>
      <c r="AB102" s="119">
        <f t="shared" si="15"/>
        <v>25</v>
      </c>
    </row>
    <row r="103" spans="1:28" ht="12.75">
      <c r="A103" s="79"/>
      <c r="B103" s="63" t="s">
        <v>107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20"/>
      <c r="N103" s="123" t="s">
        <v>142</v>
      </c>
      <c r="O103" s="104"/>
      <c r="P103" s="104"/>
      <c r="Q103" s="106">
        <f>SUM(Q104:Q105)</f>
        <v>28</v>
      </c>
      <c r="R103" s="106">
        <f>SUM(R104:R105)</f>
        <v>28</v>
      </c>
      <c r="S103" s="106">
        <f>SUM(S104:S105)</f>
        <v>6</v>
      </c>
      <c r="T103" s="106">
        <f aca="true" t="shared" si="16" ref="T103:AA103">SUM(T104:T105)</f>
        <v>7</v>
      </c>
      <c r="U103" s="106">
        <f t="shared" si="16"/>
        <v>7</v>
      </c>
      <c r="V103" s="106">
        <f t="shared" si="16"/>
        <v>8</v>
      </c>
      <c r="W103" s="107">
        <f t="shared" si="16"/>
        <v>6</v>
      </c>
      <c r="X103" s="107">
        <f t="shared" si="16"/>
        <v>0</v>
      </c>
      <c r="Y103" s="107">
        <f t="shared" si="16"/>
        <v>0</v>
      </c>
      <c r="Z103" s="107">
        <f t="shared" si="16"/>
        <v>0</v>
      </c>
      <c r="AA103" s="107">
        <f t="shared" si="16"/>
        <v>6</v>
      </c>
      <c r="AB103" s="108">
        <f aca="true" t="shared" si="17" ref="AB103:AB108">+AA103/R103*100</f>
        <v>21.428571428571427</v>
      </c>
    </row>
    <row r="104" spans="1:28" ht="22.5">
      <c r="A104" s="79"/>
      <c r="B104" s="6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20">
        <v>1</v>
      </c>
      <c r="N104" s="110" t="s">
        <v>143</v>
      </c>
      <c r="O104" s="111" t="s">
        <v>148</v>
      </c>
      <c r="P104" s="127"/>
      <c r="Q104" s="113">
        <f>+S104+T104+U104+V104</f>
        <v>17</v>
      </c>
      <c r="R104" s="113">
        <f>+Q104</f>
        <v>17</v>
      </c>
      <c r="S104" s="114">
        <f>+'[1]1ER. TRIM'!U103</f>
        <v>4</v>
      </c>
      <c r="T104" s="115">
        <f>+'[1]1ER. TRIM'!Y103</f>
        <v>4</v>
      </c>
      <c r="U104" s="116">
        <f>+'[1]1ER. TRIM'!AC103</f>
        <v>4</v>
      </c>
      <c r="V104" s="117">
        <f>+'[1]1ER. TRIM'!AG103</f>
        <v>5</v>
      </c>
      <c r="W104" s="113">
        <f>+'[1]1ER. TRIM'!AK103</f>
        <v>4</v>
      </c>
      <c r="X104" s="113">
        <f>+'[1]1ER. TRIM'!AL103</f>
        <v>0</v>
      </c>
      <c r="Y104" s="113">
        <f>+'[1]1ER. TRIM'!AM103</f>
        <v>0</v>
      </c>
      <c r="Z104" s="113">
        <f>+'[1]1ER. TRIM'!AN103</f>
        <v>0</v>
      </c>
      <c r="AA104" s="118">
        <f>+Z104+Y104+X104+W104</f>
        <v>4</v>
      </c>
      <c r="AB104" s="119">
        <f t="shared" si="17"/>
        <v>23.52941176470588</v>
      </c>
    </row>
    <row r="105" spans="1:28" ht="33.75">
      <c r="A105" s="79"/>
      <c r="B105" s="6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20">
        <v>2</v>
      </c>
      <c r="N105" s="110" t="s">
        <v>144</v>
      </c>
      <c r="O105" s="111" t="s">
        <v>147</v>
      </c>
      <c r="P105" s="127"/>
      <c r="Q105" s="113">
        <f>+S105+T105+U105+V105</f>
        <v>11</v>
      </c>
      <c r="R105" s="113">
        <f>+Q105</f>
        <v>11</v>
      </c>
      <c r="S105" s="114">
        <f>+'[1]1ER. TRIM'!U104</f>
        <v>2</v>
      </c>
      <c r="T105" s="115">
        <f>+'[1]1ER. TRIM'!Y104</f>
        <v>3</v>
      </c>
      <c r="U105" s="116">
        <f>+'[1]1ER. TRIM'!AC104</f>
        <v>3</v>
      </c>
      <c r="V105" s="117">
        <f>+'[1]1ER. TRIM'!AG104</f>
        <v>3</v>
      </c>
      <c r="W105" s="113">
        <f>+'[1]1ER. TRIM'!AK104</f>
        <v>2</v>
      </c>
      <c r="X105" s="113">
        <f>+'[1]1ER. TRIM'!AL104</f>
        <v>0</v>
      </c>
      <c r="Y105" s="113">
        <f>+'[1]1ER. TRIM'!AM104</f>
        <v>0</v>
      </c>
      <c r="Z105" s="113">
        <f>+'[1]1ER. TRIM'!AN104</f>
        <v>0</v>
      </c>
      <c r="AA105" s="118">
        <f>+Z105+Y105+X105+W105</f>
        <v>2</v>
      </c>
      <c r="AB105" s="119">
        <f t="shared" si="17"/>
        <v>18.181818181818183</v>
      </c>
    </row>
    <row r="106" spans="1:28" ht="12.75">
      <c r="A106" s="79"/>
      <c r="B106" s="63" t="s">
        <v>109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20"/>
      <c r="N106" s="123" t="s">
        <v>145</v>
      </c>
      <c r="O106" s="104"/>
      <c r="P106" s="104"/>
      <c r="Q106" s="106">
        <f>SUM(Q107)</f>
        <v>2</v>
      </c>
      <c r="R106" s="106">
        <f>SUM(R107)</f>
        <v>2</v>
      </c>
      <c r="S106" s="106">
        <f>SUM(S107)</f>
        <v>1</v>
      </c>
      <c r="T106" s="106">
        <f aca="true" t="shared" si="18" ref="T106:AA106">SUM(T107)</f>
        <v>0</v>
      </c>
      <c r="U106" s="106">
        <f t="shared" si="18"/>
        <v>1</v>
      </c>
      <c r="V106" s="106">
        <f t="shared" si="18"/>
        <v>0</v>
      </c>
      <c r="W106" s="107">
        <f t="shared" si="18"/>
        <v>1</v>
      </c>
      <c r="X106" s="107">
        <f t="shared" si="18"/>
        <v>0</v>
      </c>
      <c r="Y106" s="107">
        <f t="shared" si="18"/>
        <v>0</v>
      </c>
      <c r="Z106" s="107">
        <f t="shared" si="18"/>
        <v>0</v>
      </c>
      <c r="AA106" s="107">
        <f t="shared" si="18"/>
        <v>1</v>
      </c>
      <c r="AB106" s="108">
        <f t="shared" si="17"/>
        <v>50</v>
      </c>
    </row>
    <row r="107" spans="1:28" ht="34.5" thickBot="1">
      <c r="A107" s="79"/>
      <c r="B107" s="6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20">
        <v>1</v>
      </c>
      <c r="N107" s="128" t="s">
        <v>146</v>
      </c>
      <c r="O107" s="129" t="s">
        <v>147</v>
      </c>
      <c r="P107" s="130"/>
      <c r="Q107" s="113">
        <f>+S107+T107+U107+V107</f>
        <v>2</v>
      </c>
      <c r="R107" s="113">
        <f>+Q107</f>
        <v>2</v>
      </c>
      <c r="S107" s="131">
        <f>+'[1]1ER. TRIM'!U106</f>
        <v>1</v>
      </c>
      <c r="T107" s="132">
        <f>+'[1]1ER. TRIM'!Y106</f>
        <v>0</v>
      </c>
      <c r="U107" s="133">
        <f>+'[1]1ER. TRIM'!AC106</f>
        <v>1</v>
      </c>
      <c r="V107" s="134">
        <f>+'[1]1ER. TRIM'!AG106</f>
        <v>0</v>
      </c>
      <c r="W107" s="113">
        <f>+'[1]1ER. TRIM'!AK106</f>
        <v>1</v>
      </c>
      <c r="X107" s="113">
        <f>+'[1]1ER. TRIM'!AL106</f>
        <v>0</v>
      </c>
      <c r="Y107" s="113">
        <f>+'[1]1ER. TRIM'!AM106</f>
        <v>0</v>
      </c>
      <c r="Z107" s="113">
        <f>+'[1]1ER. TRIM'!AN106</f>
        <v>0</v>
      </c>
      <c r="AA107" s="118">
        <f>+Z107+Y107+X107+W107</f>
        <v>1</v>
      </c>
      <c r="AB107" s="119">
        <f t="shared" si="17"/>
        <v>50</v>
      </c>
    </row>
    <row r="108" spans="1:28" s="141" customFormat="1" ht="16.5" thickBot="1">
      <c r="A108" s="135"/>
      <c r="B108" s="136"/>
      <c r="C108" s="13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137" t="s">
        <v>16</v>
      </c>
      <c r="O108" s="138"/>
      <c r="P108" s="138"/>
      <c r="Q108" s="139">
        <f>+Q106+Q103+Q91+Q85+Q76+Q64+Q31+Q27</f>
        <v>386</v>
      </c>
      <c r="R108" s="139">
        <f>+R106+R103+R91+R85+R76+R64+R31+R27</f>
        <v>386</v>
      </c>
      <c r="S108" s="139">
        <f aca="true" t="shared" si="19" ref="S108:AA108">+S106+S103+S91+S85+S76+S64+S31+S27</f>
        <v>91</v>
      </c>
      <c r="T108" s="139">
        <f t="shared" si="19"/>
        <v>109</v>
      </c>
      <c r="U108" s="139">
        <f t="shared" si="19"/>
        <v>87</v>
      </c>
      <c r="V108" s="139">
        <f t="shared" si="19"/>
        <v>99</v>
      </c>
      <c r="W108" s="140">
        <f t="shared" si="19"/>
        <v>91</v>
      </c>
      <c r="X108" s="140">
        <f t="shared" si="19"/>
        <v>0</v>
      </c>
      <c r="Y108" s="140">
        <f t="shared" si="19"/>
        <v>0</v>
      </c>
      <c r="Z108" s="140">
        <f t="shared" si="19"/>
        <v>0</v>
      </c>
      <c r="AA108" s="140">
        <f t="shared" si="19"/>
        <v>91</v>
      </c>
      <c r="AB108" s="108">
        <f t="shared" si="17"/>
        <v>23.57512953367876</v>
      </c>
    </row>
    <row r="109" spans="1:28" ht="17.25" customHeight="1">
      <c r="A109" s="142"/>
      <c r="B109" s="142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26"/>
      <c r="O109" s="16"/>
      <c r="P109" s="16"/>
      <c r="Q109" s="16"/>
      <c r="R109" s="16"/>
      <c r="S109" s="10"/>
      <c r="T109" s="10"/>
      <c r="U109" s="10"/>
      <c r="V109" s="10"/>
      <c r="W109" s="41"/>
      <c r="X109" s="41"/>
      <c r="Y109" s="13"/>
      <c r="Z109" s="13"/>
      <c r="AA109" s="13"/>
      <c r="AB109" s="13"/>
    </row>
    <row r="110" spans="1:24" s="13" customFormat="1" ht="15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203"/>
      <c r="T110" s="203"/>
      <c r="U110" s="203"/>
      <c r="V110" s="203"/>
      <c r="W110" s="41"/>
      <c r="X110" s="41"/>
    </row>
    <row r="111" spans="1:28" s="13" customFormat="1" ht="14.25" customHeight="1">
      <c r="A111" s="144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5"/>
      <c r="O111" s="15"/>
      <c r="P111" s="15"/>
      <c r="Q111" s="15"/>
      <c r="R111" s="15"/>
      <c r="S111" s="17"/>
      <c r="T111" s="17"/>
      <c r="U111" s="22"/>
      <c r="V111" s="17"/>
      <c r="W111" s="10"/>
      <c r="X111" s="10"/>
      <c r="AB111" s="42"/>
    </row>
    <row r="112" spans="1:28" ht="14.2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203"/>
      <c r="T112" s="203"/>
      <c r="U112" s="203"/>
      <c r="V112" s="203"/>
      <c r="W112" s="41"/>
      <c r="X112" s="41"/>
      <c r="Y112" s="13"/>
      <c r="Z112" s="13"/>
      <c r="AA112" s="13"/>
      <c r="AB112" s="13"/>
    </row>
    <row r="113" spans="1:28" ht="14.2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203"/>
      <c r="T113" s="203"/>
      <c r="U113" s="203"/>
      <c r="V113" s="203"/>
      <c r="W113" s="41"/>
      <c r="X113" s="41"/>
      <c r="Y113" s="13"/>
      <c r="Z113" s="13"/>
      <c r="AA113" s="13"/>
      <c r="AB113" s="13"/>
    </row>
    <row r="114" spans="1:28" ht="14.2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203"/>
      <c r="T114" s="203"/>
      <c r="U114" s="203"/>
      <c r="V114" s="203"/>
      <c r="W114" s="41"/>
      <c r="X114" s="41"/>
      <c r="Y114" s="13"/>
      <c r="Z114" s="13"/>
      <c r="AA114" s="13"/>
      <c r="AB114" s="13"/>
    </row>
    <row r="115" spans="1:28" ht="14.25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203"/>
      <c r="T115" s="203"/>
      <c r="U115" s="203"/>
      <c r="V115" s="203"/>
      <c r="W115" s="41"/>
      <c r="X115" s="41"/>
      <c r="Y115" s="13"/>
      <c r="Z115" s="13"/>
      <c r="AA115" s="13"/>
      <c r="AB115" s="13"/>
    </row>
    <row r="116" spans="1:28" ht="14.25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203"/>
      <c r="T116" s="203"/>
      <c r="U116" s="203"/>
      <c r="V116" s="203"/>
      <c r="W116" s="41"/>
      <c r="X116" s="41"/>
      <c r="Y116" s="13"/>
      <c r="Z116" s="13"/>
      <c r="AA116" s="13"/>
      <c r="AB116" s="13"/>
    </row>
    <row r="117" spans="1:28" ht="14.2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203"/>
      <c r="T117" s="203"/>
      <c r="U117" s="203"/>
      <c r="V117" s="203"/>
      <c r="W117" s="41"/>
      <c r="X117" s="41"/>
      <c r="Y117" s="13"/>
      <c r="Z117" s="13"/>
      <c r="AA117" s="13"/>
      <c r="AB117" s="13"/>
    </row>
    <row r="118" spans="1:28" ht="14.2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203"/>
      <c r="T118" s="203"/>
      <c r="U118" s="203"/>
      <c r="V118" s="203"/>
      <c r="W118" s="41"/>
      <c r="X118" s="41"/>
      <c r="Y118" s="13"/>
      <c r="Z118" s="13"/>
      <c r="AA118" s="13"/>
      <c r="AB118" s="13"/>
    </row>
    <row r="119" spans="1:28" ht="14.2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203"/>
      <c r="T119" s="203"/>
      <c r="U119" s="203"/>
      <c r="V119" s="203"/>
      <c r="W119" s="41"/>
      <c r="X119" s="41"/>
      <c r="Y119" s="13"/>
      <c r="Z119" s="13"/>
      <c r="AA119" s="13"/>
      <c r="AB119" s="13"/>
    </row>
    <row r="120" spans="1:28" ht="14.25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203"/>
      <c r="T120" s="203"/>
      <c r="U120" s="203"/>
      <c r="V120" s="203"/>
      <c r="W120" s="41"/>
      <c r="X120" s="41"/>
      <c r="Y120" s="13"/>
      <c r="Z120" s="13"/>
      <c r="AA120" s="13"/>
      <c r="AB120" s="13"/>
    </row>
    <row r="121" spans="1:28" ht="14.25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203"/>
      <c r="T121" s="203"/>
      <c r="U121" s="203"/>
      <c r="V121" s="203"/>
      <c r="W121" s="41"/>
      <c r="X121" s="41"/>
      <c r="Y121" s="13"/>
      <c r="Z121" s="13"/>
      <c r="AA121" s="13"/>
      <c r="AB121" s="13"/>
    </row>
    <row r="122" spans="1:28" ht="14.25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203"/>
      <c r="T122" s="203"/>
      <c r="U122" s="203"/>
      <c r="V122" s="203"/>
      <c r="W122" s="41"/>
      <c r="X122" s="41"/>
      <c r="Y122" s="13"/>
      <c r="Z122" s="13"/>
      <c r="AA122" s="13"/>
      <c r="AB122" s="13"/>
    </row>
    <row r="123" spans="1:28" ht="14.25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203"/>
      <c r="T123" s="203"/>
      <c r="U123" s="203"/>
      <c r="V123" s="203"/>
      <c r="W123" s="41"/>
      <c r="X123" s="41"/>
      <c r="Y123" s="13"/>
      <c r="Z123" s="13"/>
      <c r="AA123" s="13"/>
      <c r="AB123" s="13"/>
    </row>
    <row r="124" spans="1:28" ht="14.25" customHeight="1">
      <c r="A124" s="146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7"/>
      <c r="T124" s="17"/>
      <c r="U124" s="17"/>
      <c r="V124" s="17"/>
      <c r="W124" s="41"/>
      <c r="X124" s="41"/>
      <c r="Y124" s="13"/>
      <c r="Z124" s="13"/>
      <c r="AA124" s="13"/>
      <c r="AB124" s="13"/>
    </row>
    <row r="125" spans="1:28" ht="14.25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203"/>
      <c r="T125" s="203"/>
      <c r="U125" s="203"/>
      <c r="V125" s="203"/>
      <c r="W125" s="41"/>
      <c r="X125" s="41"/>
      <c r="Y125" s="13"/>
      <c r="Z125" s="13"/>
      <c r="AA125" s="13"/>
      <c r="AB125" s="13"/>
    </row>
    <row r="126" spans="1:28" ht="14.2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203"/>
      <c r="T126" s="203"/>
      <c r="U126" s="203"/>
      <c r="V126" s="203"/>
      <c r="W126" s="41"/>
      <c r="X126" s="41"/>
      <c r="Y126" s="13"/>
      <c r="Z126" s="13"/>
      <c r="AA126" s="13"/>
      <c r="AB126" s="13"/>
    </row>
    <row r="127" spans="1:28" ht="14.25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203"/>
      <c r="T127" s="203"/>
      <c r="U127" s="203"/>
      <c r="V127" s="203"/>
      <c r="W127" s="41"/>
      <c r="X127" s="41"/>
      <c r="Y127" s="13"/>
      <c r="Z127" s="13"/>
      <c r="AA127" s="13"/>
      <c r="AB127" s="13"/>
    </row>
    <row r="128" spans="1:28" ht="14.25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203"/>
      <c r="T128" s="203"/>
      <c r="U128" s="203"/>
      <c r="V128" s="203"/>
      <c r="W128" s="41"/>
      <c r="X128" s="41"/>
      <c r="Y128" s="13"/>
      <c r="Z128" s="13"/>
      <c r="AA128" s="13"/>
      <c r="AB128" s="13"/>
    </row>
    <row r="129" ht="12.75">
      <c r="N129" s="147"/>
    </row>
  </sheetData>
  <sheetProtection/>
  <mergeCells count="50">
    <mergeCell ref="T1:V1"/>
    <mergeCell ref="A2:W2"/>
    <mergeCell ref="A3:W3"/>
    <mergeCell ref="A4:T4"/>
    <mergeCell ref="W5:AB5"/>
    <mergeCell ref="A6:T6"/>
    <mergeCell ref="A7:H7"/>
    <mergeCell ref="I7:M7"/>
    <mergeCell ref="A8:M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3"/>
    <mergeCell ref="O9:O13"/>
    <mergeCell ref="Q9:R9"/>
    <mergeCell ref="S9:Z9"/>
    <mergeCell ref="AA9:AA12"/>
    <mergeCell ref="AB9:AB12"/>
    <mergeCell ref="Q10:Q12"/>
    <mergeCell ref="R10:R12"/>
    <mergeCell ref="S10:V11"/>
    <mergeCell ref="W10:Z10"/>
    <mergeCell ref="W11:Z11"/>
    <mergeCell ref="S110:V110"/>
    <mergeCell ref="S112:V112"/>
    <mergeCell ref="S113:V113"/>
    <mergeCell ref="S114:V114"/>
    <mergeCell ref="S115:V115"/>
    <mergeCell ref="S116:V116"/>
    <mergeCell ref="S117:V117"/>
    <mergeCell ref="S118:V118"/>
    <mergeCell ref="S119:V119"/>
    <mergeCell ref="S120:V120"/>
    <mergeCell ref="S121:V121"/>
    <mergeCell ref="S122:V122"/>
    <mergeCell ref="S123:V123"/>
    <mergeCell ref="S125:V125"/>
    <mergeCell ref="S126:V126"/>
    <mergeCell ref="S127:V127"/>
    <mergeCell ref="S128:V128"/>
  </mergeCells>
  <printOptions horizontalCentered="1"/>
  <pageMargins left="0.1968503937007874" right="0.1968503937007874" top="0.1968503937007874" bottom="0.2362204724409449" header="0" footer="0"/>
  <pageSetup fitToHeight="5" fitToWidth="1" horizontalDpi="600" verticalDpi="600" orientation="landscape" scale="7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tabSelected="1" zoomScalePageLayoutView="0" workbookViewId="0" topLeftCell="I1">
      <selection activeCell="N24" sqref="N24"/>
    </sheetView>
  </sheetViews>
  <sheetFormatPr defaultColWidth="11.421875" defaultRowHeight="12.75"/>
  <cols>
    <col min="1" max="1" width="3.57421875" style="165" customWidth="1"/>
    <col min="2" max="2" width="2.8515625" style="165" customWidth="1"/>
    <col min="3" max="3" width="3.140625" style="165" customWidth="1"/>
    <col min="4" max="7" width="3.28125" style="165" customWidth="1"/>
    <col min="8" max="8" width="3.421875" style="165" customWidth="1"/>
    <col min="9" max="9" width="4.8515625" style="165" customWidth="1"/>
    <col min="10" max="10" width="3.421875" style="165" customWidth="1"/>
    <col min="11" max="12" width="5.140625" style="165" customWidth="1"/>
    <col min="13" max="13" width="5.7109375" style="165" customWidth="1"/>
    <col min="14" max="14" width="65.421875" style="169" customWidth="1"/>
    <col min="15" max="15" width="13.28125" style="170" customWidth="1"/>
    <col min="16" max="17" width="15.7109375" style="171" bestFit="1" customWidth="1"/>
    <col min="18" max="20" width="14.7109375" style="171" bestFit="1" customWidth="1"/>
    <col min="21" max="21" width="8.7109375" style="171" customWidth="1"/>
    <col min="22" max="16384" width="11.421875" style="165" customWidth="1"/>
  </cols>
  <sheetData>
    <row r="1" spans="1:21" s="149" customFormat="1" ht="19.5" customHeight="1">
      <c r="A1" s="148"/>
      <c r="M1" s="150"/>
      <c r="P1" s="151"/>
      <c r="Q1" s="151"/>
      <c r="R1" s="151"/>
      <c r="S1" s="151"/>
      <c r="T1" s="238" t="s">
        <v>155</v>
      </c>
      <c r="U1" s="239"/>
    </row>
    <row r="2" spans="1:21" s="149" customFormat="1" ht="19.5" customHeight="1">
      <c r="A2" s="152" t="s">
        <v>156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3"/>
      <c r="O2" s="153"/>
      <c r="P2" s="153"/>
      <c r="Q2" s="153"/>
      <c r="R2" s="153"/>
      <c r="S2" s="153"/>
      <c r="T2" s="153"/>
      <c r="U2" s="151"/>
    </row>
    <row r="3" spans="1:21" s="149" customFormat="1" ht="19.5" customHeight="1">
      <c r="A3" s="155" t="s">
        <v>157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153"/>
      <c r="O3" s="153"/>
      <c r="P3" s="153"/>
      <c r="Q3" s="153"/>
      <c r="R3" s="153"/>
      <c r="S3" s="153"/>
      <c r="T3" s="153"/>
      <c r="U3" s="151"/>
    </row>
    <row r="4" spans="1:21" s="149" customFormat="1" ht="19.5" customHeight="1">
      <c r="A4" s="156" t="s">
        <v>158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  <c r="N4" s="153"/>
      <c r="O4" s="153"/>
      <c r="P4" s="153"/>
      <c r="Q4" s="153"/>
      <c r="R4" s="153"/>
      <c r="S4" s="153"/>
      <c r="T4" s="153"/>
      <c r="U4" s="151"/>
    </row>
    <row r="5" spans="1:21" s="149" customFormat="1" ht="19.5" customHeight="1">
      <c r="A5" s="156" t="s">
        <v>159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3"/>
      <c r="O5" s="153"/>
      <c r="P5" s="153"/>
      <c r="Q5" s="153"/>
      <c r="R5" s="153"/>
      <c r="S5" s="153"/>
      <c r="T5" s="153"/>
      <c r="U5" s="151"/>
    </row>
    <row r="6" spans="1:21" s="149" customFormat="1" ht="19.5" customHeight="1">
      <c r="A6" s="148"/>
      <c r="M6" s="150"/>
      <c r="P6" s="151"/>
      <c r="Q6" s="151"/>
      <c r="R6" s="151"/>
      <c r="S6" s="151"/>
      <c r="T6" s="151"/>
      <c r="U6" s="151"/>
    </row>
    <row r="7" spans="1:21" s="158" customFormat="1" ht="19.5" customHeight="1" thickBot="1">
      <c r="A7" s="157" t="s">
        <v>160</v>
      </c>
      <c r="G7" s="158" t="s">
        <v>48</v>
      </c>
      <c r="H7" s="159"/>
      <c r="I7" s="160"/>
      <c r="J7" s="160"/>
      <c r="K7" s="161"/>
      <c r="L7" s="161"/>
      <c r="M7" s="162"/>
      <c r="P7" s="163"/>
      <c r="Q7" s="163"/>
      <c r="R7" s="163"/>
      <c r="S7" s="163"/>
      <c r="T7" s="163"/>
      <c r="U7" s="164"/>
    </row>
    <row r="8" spans="1:21" s="149" customFormat="1" ht="19.5" customHeight="1">
      <c r="A8" s="175" t="s">
        <v>161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240" t="s">
        <v>162</v>
      </c>
      <c r="O8" s="243" t="s">
        <v>163</v>
      </c>
      <c r="P8" s="176" t="s">
        <v>23</v>
      </c>
      <c r="Q8" s="176"/>
      <c r="R8" s="176" t="s">
        <v>26</v>
      </c>
      <c r="S8" s="176"/>
      <c r="T8" s="176"/>
      <c r="U8" s="243" t="s">
        <v>164</v>
      </c>
    </row>
    <row r="9" spans="1:21" s="149" customFormat="1" ht="19.5" customHeight="1">
      <c r="A9" s="246" t="s">
        <v>17</v>
      </c>
      <c r="B9" s="233" t="s">
        <v>2</v>
      </c>
      <c r="C9" s="233" t="s">
        <v>12</v>
      </c>
      <c r="D9" s="233" t="s">
        <v>13</v>
      </c>
      <c r="E9" s="233" t="s">
        <v>29</v>
      </c>
      <c r="F9" s="233" t="s">
        <v>3</v>
      </c>
      <c r="G9" s="233" t="s">
        <v>165</v>
      </c>
      <c r="H9" s="236" t="s">
        <v>11</v>
      </c>
      <c r="I9" s="233" t="s">
        <v>166</v>
      </c>
      <c r="J9" s="233" t="s">
        <v>167</v>
      </c>
      <c r="K9" s="233" t="s">
        <v>18</v>
      </c>
      <c r="L9" s="233" t="s">
        <v>15</v>
      </c>
      <c r="M9" s="233" t="s">
        <v>30</v>
      </c>
      <c r="N9" s="241"/>
      <c r="O9" s="244"/>
      <c r="P9" s="233" t="s">
        <v>25</v>
      </c>
      <c r="Q9" s="233" t="s">
        <v>24</v>
      </c>
      <c r="R9" s="233" t="s">
        <v>25</v>
      </c>
      <c r="S9" s="178" t="s">
        <v>168</v>
      </c>
      <c r="T9" s="178" t="s">
        <v>168</v>
      </c>
      <c r="U9" s="244"/>
    </row>
    <row r="10" spans="1:21" s="149" customFormat="1" ht="19.5" customHeight="1" thickBot="1">
      <c r="A10" s="247"/>
      <c r="B10" s="234"/>
      <c r="C10" s="234"/>
      <c r="D10" s="234"/>
      <c r="E10" s="234"/>
      <c r="F10" s="234"/>
      <c r="G10" s="234"/>
      <c r="H10" s="237"/>
      <c r="I10" s="234"/>
      <c r="J10" s="234"/>
      <c r="K10" s="234"/>
      <c r="L10" s="234"/>
      <c r="M10" s="234"/>
      <c r="N10" s="242"/>
      <c r="O10" s="245"/>
      <c r="P10" s="235"/>
      <c r="Q10" s="235"/>
      <c r="R10" s="235"/>
      <c r="S10" s="179" t="s">
        <v>20</v>
      </c>
      <c r="T10" s="179" t="s">
        <v>20</v>
      </c>
      <c r="U10" s="245"/>
    </row>
    <row r="11" spans="1:21" ht="12.75">
      <c r="A11" s="58">
        <v>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80" t="s">
        <v>37</v>
      </c>
      <c r="O11" s="55"/>
      <c r="P11" s="1"/>
      <c r="Q11" s="1"/>
      <c r="R11" s="181"/>
      <c r="S11" s="181"/>
      <c r="T11" s="181"/>
      <c r="U11" s="182"/>
    </row>
    <row r="12" spans="1:21" ht="12.75">
      <c r="A12" s="63"/>
      <c r="B12" s="63"/>
      <c r="C12" s="2">
        <v>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83" t="s">
        <v>38</v>
      </c>
      <c r="O12" s="2"/>
      <c r="P12" s="1"/>
      <c r="Q12" s="1"/>
      <c r="R12" s="181"/>
      <c r="S12" s="181"/>
      <c r="T12" s="181"/>
      <c r="U12" s="184"/>
    </row>
    <row r="13" spans="1:21" ht="12.75">
      <c r="A13" s="63"/>
      <c r="B13" s="63"/>
      <c r="C13" s="2"/>
      <c r="D13" s="2">
        <v>25</v>
      </c>
      <c r="E13" s="2"/>
      <c r="F13" s="2"/>
      <c r="G13" s="2"/>
      <c r="H13" s="2"/>
      <c r="I13" s="2"/>
      <c r="J13" s="2"/>
      <c r="K13" s="2"/>
      <c r="L13" s="2"/>
      <c r="M13" s="2"/>
      <c r="N13" s="183" t="s">
        <v>39</v>
      </c>
      <c r="O13" s="2"/>
      <c r="P13" s="1"/>
      <c r="Q13" s="1"/>
      <c r="R13" s="181"/>
      <c r="S13" s="181"/>
      <c r="T13" s="181"/>
      <c r="U13" s="184"/>
    </row>
    <row r="14" spans="1:21" ht="12.75">
      <c r="A14" s="63"/>
      <c r="B14" s="63"/>
      <c r="C14" s="2"/>
      <c r="D14" s="2"/>
      <c r="E14" s="64" t="s">
        <v>40</v>
      </c>
      <c r="F14" s="2"/>
      <c r="G14" s="2"/>
      <c r="H14" s="2"/>
      <c r="I14" s="2"/>
      <c r="J14" s="2"/>
      <c r="K14" s="2"/>
      <c r="L14" s="2"/>
      <c r="M14" s="2"/>
      <c r="N14" s="183" t="s">
        <v>41</v>
      </c>
      <c r="O14" s="2"/>
      <c r="P14" s="1"/>
      <c r="Q14" s="1"/>
      <c r="R14" s="181"/>
      <c r="S14" s="181"/>
      <c r="T14" s="181"/>
      <c r="U14" s="184"/>
    </row>
    <row r="15" spans="1:21" ht="12.75">
      <c r="A15" s="63"/>
      <c r="B15" s="63"/>
      <c r="C15" s="2"/>
      <c r="D15" s="2"/>
      <c r="E15" s="2"/>
      <c r="F15" s="2" t="s">
        <v>42</v>
      </c>
      <c r="G15" s="2"/>
      <c r="H15" s="65"/>
      <c r="I15" s="65"/>
      <c r="J15" s="2"/>
      <c r="K15" s="2"/>
      <c r="L15" s="2"/>
      <c r="M15" s="2"/>
      <c r="N15" s="183" t="s">
        <v>43</v>
      </c>
      <c r="O15" s="2"/>
      <c r="P15" s="6"/>
      <c r="Q15" s="6"/>
      <c r="R15" s="185"/>
      <c r="S15" s="185"/>
      <c r="T15" s="185"/>
      <c r="U15" s="184"/>
    </row>
    <row r="16" spans="1:21" ht="12.75">
      <c r="A16" s="63"/>
      <c r="B16" s="63"/>
      <c r="C16" s="2"/>
      <c r="D16" s="2"/>
      <c r="E16" s="2"/>
      <c r="F16" s="2"/>
      <c r="G16" s="61">
        <v>31</v>
      </c>
      <c r="H16" s="2"/>
      <c r="I16" s="2"/>
      <c r="J16" s="66"/>
      <c r="K16" s="66"/>
      <c r="L16" s="66"/>
      <c r="M16" s="66"/>
      <c r="N16" s="186" t="s">
        <v>44</v>
      </c>
      <c r="O16" s="2"/>
      <c r="P16" s="6"/>
      <c r="Q16" s="6"/>
      <c r="R16" s="185"/>
      <c r="S16" s="185"/>
      <c r="T16" s="185"/>
      <c r="U16" s="184"/>
    </row>
    <row r="17" spans="1:21" ht="12.75">
      <c r="A17" s="63"/>
      <c r="B17" s="63"/>
      <c r="C17" s="2"/>
      <c r="D17" s="2"/>
      <c r="E17" s="2"/>
      <c r="F17" s="2"/>
      <c r="G17" s="2"/>
      <c r="H17" s="67" t="s">
        <v>45</v>
      </c>
      <c r="I17" s="67"/>
      <c r="J17" s="65"/>
      <c r="K17" s="65"/>
      <c r="L17" s="2"/>
      <c r="M17" s="2"/>
      <c r="N17" s="183" t="s">
        <v>46</v>
      </c>
      <c r="O17" s="2"/>
      <c r="P17" s="6"/>
      <c r="Q17" s="6"/>
      <c r="R17" s="185"/>
      <c r="S17" s="185"/>
      <c r="T17" s="185"/>
      <c r="U17" s="184"/>
    </row>
    <row r="18" spans="1:21" ht="12.75">
      <c r="A18" s="68"/>
      <c r="B18" s="68"/>
      <c r="C18" s="69"/>
      <c r="D18" s="69"/>
      <c r="E18" s="69"/>
      <c r="F18" s="69"/>
      <c r="G18" s="69"/>
      <c r="H18" s="69"/>
      <c r="I18" s="70">
        <v>902</v>
      </c>
      <c r="J18" s="61"/>
      <c r="K18" s="61"/>
      <c r="L18" s="71"/>
      <c r="M18" s="69"/>
      <c r="N18" s="187" t="s">
        <v>169</v>
      </c>
      <c r="O18" s="20"/>
      <c r="P18" s="6"/>
      <c r="Q18" s="6"/>
      <c r="R18" s="185"/>
      <c r="S18" s="185"/>
      <c r="T18" s="185"/>
      <c r="U18" s="184"/>
    </row>
    <row r="19" spans="1:21" ht="12.75">
      <c r="A19" s="60"/>
      <c r="B19" s="60"/>
      <c r="C19" s="61"/>
      <c r="D19" s="61"/>
      <c r="E19" s="61"/>
      <c r="F19" s="61"/>
      <c r="G19" s="61"/>
      <c r="H19" s="61"/>
      <c r="I19" s="61"/>
      <c r="J19" s="61" t="s">
        <v>49</v>
      </c>
      <c r="K19" s="61"/>
      <c r="L19" s="73"/>
      <c r="M19" s="73"/>
      <c r="N19" s="187" t="s">
        <v>50</v>
      </c>
      <c r="O19" s="80"/>
      <c r="P19" s="6"/>
      <c r="Q19" s="6"/>
      <c r="R19" s="185"/>
      <c r="S19" s="185"/>
      <c r="T19" s="185"/>
      <c r="U19" s="184"/>
    </row>
    <row r="20" spans="1:21" ht="12.75">
      <c r="A20" s="60"/>
      <c r="B20" s="60"/>
      <c r="C20" s="61"/>
      <c r="D20" s="61"/>
      <c r="E20" s="61"/>
      <c r="F20" s="61"/>
      <c r="G20" s="61"/>
      <c r="H20" s="61"/>
      <c r="I20" s="61"/>
      <c r="J20" s="61"/>
      <c r="K20" s="61">
        <v>13</v>
      </c>
      <c r="L20" s="69"/>
      <c r="M20" s="73"/>
      <c r="N20" s="188" t="s">
        <v>51</v>
      </c>
      <c r="O20" s="80"/>
      <c r="P20" s="6"/>
      <c r="Q20" s="6"/>
      <c r="R20" s="185"/>
      <c r="S20" s="185"/>
      <c r="T20" s="185"/>
      <c r="U20" s="184"/>
    </row>
    <row r="21" spans="1:21" ht="12.75" customHeight="1">
      <c r="A21" s="60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9" t="s">
        <v>52</v>
      </c>
      <c r="M21" s="73"/>
      <c r="N21" s="188" t="s">
        <v>53</v>
      </c>
      <c r="O21" s="80"/>
      <c r="P21" s="6"/>
      <c r="Q21" s="6"/>
      <c r="R21" s="185"/>
      <c r="S21" s="185"/>
      <c r="T21" s="185"/>
      <c r="U21" s="184"/>
    </row>
    <row r="22" spans="1:21" ht="12.75" customHeight="1">
      <c r="A22" s="63"/>
      <c r="B22" s="63"/>
      <c r="C22" s="2"/>
      <c r="D22" s="2"/>
      <c r="E22" s="2"/>
      <c r="F22" s="2"/>
      <c r="G22" s="2"/>
      <c r="H22" s="2"/>
      <c r="I22" s="2"/>
      <c r="J22" s="2"/>
      <c r="K22" s="2"/>
      <c r="L22" s="74" t="s">
        <v>29</v>
      </c>
      <c r="M22" s="65"/>
      <c r="N22" s="189" t="s">
        <v>54</v>
      </c>
      <c r="O22" s="7"/>
      <c r="P22" s="6"/>
      <c r="Q22" s="6"/>
      <c r="R22" s="185"/>
      <c r="S22" s="185"/>
      <c r="T22" s="185"/>
      <c r="U22" s="184"/>
    </row>
    <row r="23" spans="1:21" ht="12.75" customHeight="1">
      <c r="A23" s="63"/>
      <c r="B23" s="63"/>
      <c r="C23" s="2"/>
      <c r="D23" s="2"/>
      <c r="E23" s="2"/>
      <c r="F23" s="2"/>
      <c r="G23" s="2"/>
      <c r="H23" s="2"/>
      <c r="I23" s="2"/>
      <c r="J23" s="2"/>
      <c r="K23" s="2"/>
      <c r="L23" s="74" t="s">
        <v>55</v>
      </c>
      <c r="M23" s="65"/>
      <c r="N23" s="189" t="s">
        <v>56</v>
      </c>
      <c r="O23" s="7"/>
      <c r="P23" s="6"/>
      <c r="Q23" s="6"/>
      <c r="R23" s="190"/>
      <c r="S23" s="190"/>
      <c r="T23" s="190"/>
      <c r="U23" s="184"/>
    </row>
    <row r="24" spans="1:21" ht="12.75" customHeight="1">
      <c r="A24" s="63"/>
      <c r="B24" s="63" t="s">
        <v>57</v>
      </c>
      <c r="C24" s="2"/>
      <c r="D24" s="2"/>
      <c r="E24" s="2"/>
      <c r="F24" s="2"/>
      <c r="G24" s="2"/>
      <c r="H24" s="2"/>
      <c r="I24" s="2"/>
      <c r="J24" s="2"/>
      <c r="K24" s="2"/>
      <c r="L24" s="74"/>
      <c r="M24" s="65"/>
      <c r="N24" s="76" t="s">
        <v>58</v>
      </c>
      <c r="O24" s="172"/>
      <c r="P24" s="191">
        <f>SUM(P25:P27)</f>
        <v>20</v>
      </c>
      <c r="Q24" s="191">
        <f>SUM(Q25:Q27)</f>
        <v>20</v>
      </c>
      <c r="R24" s="191">
        <f>SUM(R25:R27)</f>
        <v>5</v>
      </c>
      <c r="S24" s="198">
        <f>SUM(S25:S27)</f>
        <v>5</v>
      </c>
      <c r="T24" s="198">
        <f>SUM(T25:T27)</f>
        <v>5</v>
      </c>
      <c r="U24" s="199">
        <f>+T24/Q24*100</f>
        <v>25</v>
      </c>
    </row>
    <row r="25" spans="1:21" ht="12.75" customHeight="1">
      <c r="A25" s="63"/>
      <c r="B25" s="63"/>
      <c r="C25" s="2"/>
      <c r="D25" s="2"/>
      <c r="E25" s="2"/>
      <c r="F25" s="2"/>
      <c r="G25" s="2"/>
      <c r="H25" s="2"/>
      <c r="I25" s="2"/>
      <c r="J25" s="2"/>
      <c r="K25" s="2"/>
      <c r="L25" s="74"/>
      <c r="M25" s="109">
        <v>1</v>
      </c>
      <c r="N25" s="75" t="s">
        <v>59</v>
      </c>
      <c r="O25" s="81" t="s">
        <v>147</v>
      </c>
      <c r="P25" s="113">
        <v>12</v>
      </c>
      <c r="Q25" s="113">
        <v>12</v>
      </c>
      <c r="R25" s="113">
        <v>3</v>
      </c>
      <c r="S25" s="113">
        <v>3</v>
      </c>
      <c r="T25" s="113">
        <v>3</v>
      </c>
      <c r="U25" s="200">
        <f aca="true" t="shared" si="0" ref="U25:U88">+T25/Q25*100</f>
        <v>25</v>
      </c>
    </row>
    <row r="26" spans="1:21" ht="22.5">
      <c r="A26" s="63"/>
      <c r="B26" s="63"/>
      <c r="C26" s="2"/>
      <c r="D26" s="2"/>
      <c r="E26" s="2"/>
      <c r="F26" s="2"/>
      <c r="G26" s="2"/>
      <c r="H26" s="2"/>
      <c r="I26" s="2"/>
      <c r="J26" s="2"/>
      <c r="K26" s="2"/>
      <c r="L26" s="74"/>
      <c r="M26" s="120">
        <v>2</v>
      </c>
      <c r="N26" s="75" t="s">
        <v>60</v>
      </c>
      <c r="O26" s="81" t="s">
        <v>147</v>
      </c>
      <c r="P26" s="113">
        <v>4</v>
      </c>
      <c r="Q26" s="113">
        <v>4</v>
      </c>
      <c r="R26" s="113">
        <v>1</v>
      </c>
      <c r="S26" s="113">
        <v>1</v>
      </c>
      <c r="T26" s="113">
        <v>1</v>
      </c>
      <c r="U26" s="200">
        <f t="shared" si="0"/>
        <v>25</v>
      </c>
    </row>
    <row r="27" spans="1:21" ht="12.75">
      <c r="A27" s="63"/>
      <c r="B27" s="63"/>
      <c r="C27" s="2"/>
      <c r="D27" s="2"/>
      <c r="E27" s="2"/>
      <c r="F27" s="2"/>
      <c r="G27" s="2"/>
      <c r="H27" s="2"/>
      <c r="I27" s="2"/>
      <c r="J27" s="2"/>
      <c r="K27" s="2"/>
      <c r="L27" s="74"/>
      <c r="M27" s="120">
        <v>3</v>
      </c>
      <c r="N27" s="75" t="s">
        <v>61</v>
      </c>
      <c r="O27" s="81" t="s">
        <v>148</v>
      </c>
      <c r="P27" s="113">
        <v>4</v>
      </c>
      <c r="Q27" s="113">
        <v>4</v>
      </c>
      <c r="R27" s="113">
        <v>1</v>
      </c>
      <c r="S27" s="113">
        <v>1</v>
      </c>
      <c r="T27" s="113">
        <v>1</v>
      </c>
      <c r="U27" s="200">
        <f t="shared" si="0"/>
        <v>25</v>
      </c>
    </row>
    <row r="28" spans="1:21" ht="12.75">
      <c r="A28" s="63"/>
      <c r="B28" s="63" t="s">
        <v>62</v>
      </c>
      <c r="C28" s="2"/>
      <c r="D28" s="2"/>
      <c r="E28" s="2"/>
      <c r="F28" s="2"/>
      <c r="G28" s="2"/>
      <c r="H28" s="2"/>
      <c r="I28" s="2"/>
      <c r="J28" s="2"/>
      <c r="K28" s="2"/>
      <c r="L28" s="74"/>
      <c r="M28" s="73"/>
      <c r="N28" s="76" t="s">
        <v>63</v>
      </c>
      <c r="O28" s="172"/>
      <c r="P28" s="191">
        <f>SUM(P29:P60)</f>
        <v>94</v>
      </c>
      <c r="Q28" s="191">
        <f>SUM(Q29:Q60)</f>
        <v>94</v>
      </c>
      <c r="R28" s="191">
        <f>SUM(R29:R60)</f>
        <v>18</v>
      </c>
      <c r="S28" s="198">
        <f>SUM(S29:S60)</f>
        <v>18</v>
      </c>
      <c r="T28" s="198">
        <f>SUM(T29:T60)</f>
        <v>18</v>
      </c>
      <c r="U28" s="199">
        <f t="shared" si="0"/>
        <v>19.148936170212767</v>
      </c>
    </row>
    <row r="29" spans="1:21" ht="22.5">
      <c r="A29" s="63"/>
      <c r="B29" s="63"/>
      <c r="C29" s="2"/>
      <c r="D29" s="2"/>
      <c r="E29" s="2"/>
      <c r="F29" s="2"/>
      <c r="G29" s="2"/>
      <c r="H29" s="2"/>
      <c r="I29" s="2"/>
      <c r="J29" s="2"/>
      <c r="K29" s="2"/>
      <c r="L29" s="74"/>
      <c r="M29" s="120">
        <v>1</v>
      </c>
      <c r="N29" s="75" t="s">
        <v>64</v>
      </c>
      <c r="O29" s="81" t="s">
        <v>147</v>
      </c>
      <c r="P29" s="113">
        <v>1</v>
      </c>
      <c r="Q29" s="113">
        <v>1</v>
      </c>
      <c r="R29" s="113">
        <v>0</v>
      </c>
      <c r="S29" s="113">
        <v>0</v>
      </c>
      <c r="T29" s="113">
        <v>0</v>
      </c>
      <c r="U29" s="200">
        <f t="shared" si="0"/>
        <v>0</v>
      </c>
    </row>
    <row r="30" spans="1:21" ht="12.75">
      <c r="A30" s="63"/>
      <c r="B30" s="63"/>
      <c r="C30" s="2"/>
      <c r="D30" s="2"/>
      <c r="E30" s="2"/>
      <c r="F30" s="2"/>
      <c r="G30" s="2"/>
      <c r="H30" s="2"/>
      <c r="I30" s="2"/>
      <c r="J30" s="2"/>
      <c r="K30" s="2"/>
      <c r="L30" s="74"/>
      <c r="M30" s="120">
        <v>2</v>
      </c>
      <c r="N30" s="75" t="s">
        <v>65</v>
      </c>
      <c r="O30" s="81" t="s">
        <v>147</v>
      </c>
      <c r="P30" s="113">
        <v>1</v>
      </c>
      <c r="Q30" s="113">
        <v>1</v>
      </c>
      <c r="R30" s="113">
        <v>0</v>
      </c>
      <c r="S30" s="113">
        <v>0</v>
      </c>
      <c r="T30" s="113">
        <v>0</v>
      </c>
      <c r="U30" s="200">
        <f t="shared" si="0"/>
        <v>0</v>
      </c>
    </row>
    <row r="31" spans="1:21" ht="12.75">
      <c r="A31" s="63"/>
      <c r="B31" s="63"/>
      <c r="C31" s="2"/>
      <c r="D31" s="2"/>
      <c r="E31" s="2"/>
      <c r="F31" s="2"/>
      <c r="G31" s="2"/>
      <c r="H31" s="2"/>
      <c r="I31" s="2"/>
      <c r="J31" s="2"/>
      <c r="K31" s="2"/>
      <c r="L31" s="74"/>
      <c r="M31" s="120">
        <v>3</v>
      </c>
      <c r="N31" s="75" t="s">
        <v>66</v>
      </c>
      <c r="O31" s="81" t="s">
        <v>147</v>
      </c>
      <c r="P31" s="113">
        <v>1</v>
      </c>
      <c r="Q31" s="113">
        <v>1</v>
      </c>
      <c r="R31" s="113">
        <v>0</v>
      </c>
      <c r="S31" s="113">
        <v>0</v>
      </c>
      <c r="T31" s="113">
        <v>0</v>
      </c>
      <c r="U31" s="200">
        <f t="shared" si="0"/>
        <v>0</v>
      </c>
    </row>
    <row r="32" spans="1:21" ht="22.5">
      <c r="A32" s="63"/>
      <c r="B32" s="63"/>
      <c r="C32" s="2"/>
      <c r="D32" s="2"/>
      <c r="E32" s="2"/>
      <c r="F32" s="2"/>
      <c r="G32" s="2"/>
      <c r="H32" s="2"/>
      <c r="I32" s="2"/>
      <c r="J32" s="2"/>
      <c r="K32" s="2"/>
      <c r="L32" s="74"/>
      <c r="M32" s="120">
        <v>4</v>
      </c>
      <c r="N32" s="75" t="s">
        <v>67</v>
      </c>
      <c r="O32" s="81" t="s">
        <v>147</v>
      </c>
      <c r="P32" s="113">
        <v>2</v>
      </c>
      <c r="Q32" s="113">
        <v>2</v>
      </c>
      <c r="R32" s="113">
        <v>0</v>
      </c>
      <c r="S32" s="113">
        <v>0</v>
      </c>
      <c r="T32" s="113">
        <v>0</v>
      </c>
      <c r="U32" s="200">
        <f t="shared" si="0"/>
        <v>0</v>
      </c>
    </row>
    <row r="33" spans="1:21" ht="22.5">
      <c r="A33" s="63"/>
      <c r="B33" s="63"/>
      <c r="C33" s="2"/>
      <c r="D33" s="2"/>
      <c r="E33" s="2"/>
      <c r="F33" s="2"/>
      <c r="G33" s="2"/>
      <c r="H33" s="2"/>
      <c r="I33" s="2"/>
      <c r="J33" s="2"/>
      <c r="K33" s="2"/>
      <c r="L33" s="74"/>
      <c r="M33" s="120">
        <v>5</v>
      </c>
      <c r="N33" s="75" t="s">
        <v>68</v>
      </c>
      <c r="O33" s="81" t="s">
        <v>148</v>
      </c>
      <c r="P33" s="113">
        <v>9</v>
      </c>
      <c r="Q33" s="113">
        <v>9</v>
      </c>
      <c r="R33" s="113">
        <v>2</v>
      </c>
      <c r="S33" s="113">
        <v>2</v>
      </c>
      <c r="T33" s="113">
        <v>2</v>
      </c>
      <c r="U33" s="200">
        <f t="shared" si="0"/>
        <v>22.22222222222222</v>
      </c>
    </row>
    <row r="34" spans="1:21" ht="12.75">
      <c r="A34" s="63"/>
      <c r="B34" s="63"/>
      <c r="C34" s="2"/>
      <c r="D34" s="2"/>
      <c r="E34" s="2"/>
      <c r="F34" s="2"/>
      <c r="G34" s="2"/>
      <c r="H34" s="2"/>
      <c r="I34" s="2"/>
      <c r="J34" s="2"/>
      <c r="K34" s="2"/>
      <c r="L34" s="74"/>
      <c r="M34" s="120">
        <v>6</v>
      </c>
      <c r="N34" s="75" t="s">
        <v>69</v>
      </c>
      <c r="O34" s="81" t="s">
        <v>147</v>
      </c>
      <c r="P34" s="113">
        <v>6</v>
      </c>
      <c r="Q34" s="113">
        <v>6</v>
      </c>
      <c r="R34" s="113">
        <v>1</v>
      </c>
      <c r="S34" s="113">
        <v>1</v>
      </c>
      <c r="T34" s="113">
        <v>1</v>
      </c>
      <c r="U34" s="200">
        <f t="shared" si="0"/>
        <v>16.666666666666664</v>
      </c>
    </row>
    <row r="35" spans="1:21" ht="22.5">
      <c r="A35" s="63"/>
      <c r="B35" s="63"/>
      <c r="C35" s="2"/>
      <c r="D35" s="2"/>
      <c r="E35" s="2"/>
      <c r="F35" s="2"/>
      <c r="G35" s="2"/>
      <c r="H35" s="2"/>
      <c r="I35" s="2"/>
      <c r="J35" s="2"/>
      <c r="K35" s="2"/>
      <c r="L35" s="74"/>
      <c r="M35" s="120">
        <v>7</v>
      </c>
      <c r="N35" s="75" t="s">
        <v>70</v>
      </c>
      <c r="O35" s="81" t="s">
        <v>147</v>
      </c>
      <c r="P35" s="113">
        <v>4</v>
      </c>
      <c r="Q35" s="113">
        <v>4</v>
      </c>
      <c r="R35" s="113">
        <v>0</v>
      </c>
      <c r="S35" s="113">
        <v>0</v>
      </c>
      <c r="T35" s="113">
        <v>0</v>
      </c>
      <c r="U35" s="200">
        <f t="shared" si="0"/>
        <v>0</v>
      </c>
    </row>
    <row r="36" spans="1:21" ht="22.5">
      <c r="A36" s="63"/>
      <c r="B36" s="63"/>
      <c r="C36" s="2"/>
      <c r="D36" s="2"/>
      <c r="E36" s="2"/>
      <c r="F36" s="2"/>
      <c r="G36" s="2"/>
      <c r="H36" s="2"/>
      <c r="I36" s="2"/>
      <c r="J36" s="2"/>
      <c r="K36" s="2"/>
      <c r="L36" s="74"/>
      <c r="M36" s="120">
        <v>8</v>
      </c>
      <c r="N36" s="75" t="s">
        <v>71</v>
      </c>
      <c r="O36" s="81" t="s">
        <v>149</v>
      </c>
      <c r="P36" s="113">
        <v>1</v>
      </c>
      <c r="Q36" s="113">
        <v>1</v>
      </c>
      <c r="R36" s="113">
        <v>0</v>
      </c>
      <c r="S36" s="113">
        <v>0</v>
      </c>
      <c r="T36" s="113">
        <v>0</v>
      </c>
      <c r="U36" s="200">
        <f t="shared" si="0"/>
        <v>0</v>
      </c>
    </row>
    <row r="37" spans="1:21" ht="22.5">
      <c r="A37" s="63"/>
      <c r="B37" s="63"/>
      <c r="C37" s="2"/>
      <c r="D37" s="2"/>
      <c r="E37" s="2"/>
      <c r="F37" s="2"/>
      <c r="G37" s="2"/>
      <c r="H37" s="2"/>
      <c r="I37" s="2"/>
      <c r="J37" s="2"/>
      <c r="K37" s="2"/>
      <c r="L37" s="74"/>
      <c r="M37" s="120">
        <v>9</v>
      </c>
      <c r="N37" s="75" t="s">
        <v>72</v>
      </c>
      <c r="O37" s="81" t="s">
        <v>148</v>
      </c>
      <c r="P37" s="113">
        <v>2</v>
      </c>
      <c r="Q37" s="113">
        <v>2</v>
      </c>
      <c r="R37" s="113">
        <v>1</v>
      </c>
      <c r="S37" s="113">
        <v>1</v>
      </c>
      <c r="T37" s="113">
        <v>1</v>
      </c>
      <c r="U37" s="200">
        <f t="shared" si="0"/>
        <v>50</v>
      </c>
    </row>
    <row r="38" spans="1:21" ht="22.5">
      <c r="A38" s="63"/>
      <c r="B38" s="63"/>
      <c r="C38" s="2"/>
      <c r="D38" s="2"/>
      <c r="E38" s="2"/>
      <c r="F38" s="2"/>
      <c r="G38" s="2"/>
      <c r="H38" s="2"/>
      <c r="I38" s="2"/>
      <c r="J38" s="2"/>
      <c r="K38" s="2"/>
      <c r="L38" s="74"/>
      <c r="M38" s="120">
        <v>10</v>
      </c>
      <c r="N38" s="75" t="s">
        <v>73</v>
      </c>
      <c r="O38" s="81" t="s">
        <v>148</v>
      </c>
      <c r="P38" s="113">
        <v>3</v>
      </c>
      <c r="Q38" s="113">
        <v>3</v>
      </c>
      <c r="R38" s="113">
        <v>2</v>
      </c>
      <c r="S38" s="113">
        <v>2</v>
      </c>
      <c r="T38" s="113">
        <v>2</v>
      </c>
      <c r="U38" s="200">
        <f t="shared" si="0"/>
        <v>66.66666666666666</v>
      </c>
    </row>
    <row r="39" spans="1:21" ht="33.75">
      <c r="A39" s="63"/>
      <c r="B39" s="63"/>
      <c r="C39" s="2"/>
      <c r="D39" s="2"/>
      <c r="E39" s="2"/>
      <c r="F39" s="2"/>
      <c r="G39" s="2"/>
      <c r="H39" s="2"/>
      <c r="I39" s="2"/>
      <c r="J39" s="2"/>
      <c r="K39" s="2"/>
      <c r="L39" s="74"/>
      <c r="M39" s="120">
        <v>11</v>
      </c>
      <c r="N39" s="75" t="s">
        <v>74</v>
      </c>
      <c r="O39" s="81" t="s">
        <v>148</v>
      </c>
      <c r="P39" s="113">
        <v>5</v>
      </c>
      <c r="Q39" s="113">
        <v>5</v>
      </c>
      <c r="R39" s="113">
        <v>2</v>
      </c>
      <c r="S39" s="113">
        <v>2</v>
      </c>
      <c r="T39" s="113">
        <v>2</v>
      </c>
      <c r="U39" s="200">
        <f t="shared" si="0"/>
        <v>40</v>
      </c>
    </row>
    <row r="40" spans="1:21" ht="12.75">
      <c r="A40" s="63"/>
      <c r="B40" s="63"/>
      <c r="C40" s="2"/>
      <c r="D40" s="2"/>
      <c r="E40" s="2"/>
      <c r="F40" s="2"/>
      <c r="G40" s="2"/>
      <c r="H40" s="2"/>
      <c r="I40" s="2"/>
      <c r="J40" s="2"/>
      <c r="K40" s="2"/>
      <c r="L40" s="74"/>
      <c r="M40" s="120">
        <v>12</v>
      </c>
      <c r="N40" s="75" t="s">
        <v>75</v>
      </c>
      <c r="O40" s="81" t="s">
        <v>148</v>
      </c>
      <c r="P40" s="113">
        <v>7</v>
      </c>
      <c r="Q40" s="113">
        <v>7</v>
      </c>
      <c r="R40" s="113">
        <v>2</v>
      </c>
      <c r="S40" s="113">
        <v>2</v>
      </c>
      <c r="T40" s="113">
        <v>2</v>
      </c>
      <c r="U40" s="200">
        <f t="shared" si="0"/>
        <v>28.57142857142857</v>
      </c>
    </row>
    <row r="41" spans="1:21" ht="12.75">
      <c r="A41" s="63"/>
      <c r="B41" s="63"/>
      <c r="C41" s="2"/>
      <c r="D41" s="2"/>
      <c r="E41" s="2"/>
      <c r="F41" s="2"/>
      <c r="G41" s="2"/>
      <c r="H41" s="2"/>
      <c r="I41" s="2"/>
      <c r="J41" s="2"/>
      <c r="K41" s="2"/>
      <c r="L41" s="74"/>
      <c r="M41" s="120">
        <v>13</v>
      </c>
      <c r="N41" s="75" t="s">
        <v>76</v>
      </c>
      <c r="O41" s="81" t="s">
        <v>148</v>
      </c>
      <c r="P41" s="113">
        <v>3</v>
      </c>
      <c r="Q41" s="113">
        <v>3</v>
      </c>
      <c r="R41" s="113">
        <v>0</v>
      </c>
      <c r="S41" s="113">
        <v>0</v>
      </c>
      <c r="T41" s="113">
        <v>0</v>
      </c>
      <c r="U41" s="200">
        <f t="shared" si="0"/>
        <v>0</v>
      </c>
    </row>
    <row r="42" spans="1:21" ht="22.5">
      <c r="A42" s="63"/>
      <c r="B42" s="63"/>
      <c r="C42" s="2"/>
      <c r="D42" s="2"/>
      <c r="E42" s="2"/>
      <c r="F42" s="2"/>
      <c r="G42" s="2"/>
      <c r="H42" s="2"/>
      <c r="I42" s="2"/>
      <c r="J42" s="2"/>
      <c r="K42" s="2"/>
      <c r="L42" s="74"/>
      <c r="M42" s="120">
        <v>14</v>
      </c>
      <c r="N42" s="77" t="s">
        <v>77</v>
      </c>
      <c r="O42" s="81" t="s">
        <v>148</v>
      </c>
      <c r="P42" s="113">
        <v>2</v>
      </c>
      <c r="Q42" s="113">
        <v>2</v>
      </c>
      <c r="R42" s="113">
        <v>0</v>
      </c>
      <c r="S42" s="113">
        <v>0</v>
      </c>
      <c r="T42" s="113">
        <v>0</v>
      </c>
      <c r="U42" s="200">
        <f t="shared" si="0"/>
        <v>0</v>
      </c>
    </row>
    <row r="43" spans="1:21" ht="12.75">
      <c r="A43" s="63"/>
      <c r="B43" s="63"/>
      <c r="C43" s="2"/>
      <c r="D43" s="2"/>
      <c r="E43" s="2"/>
      <c r="F43" s="2"/>
      <c r="G43" s="2"/>
      <c r="H43" s="2"/>
      <c r="I43" s="2"/>
      <c r="J43" s="2"/>
      <c r="K43" s="2"/>
      <c r="L43" s="74"/>
      <c r="M43" s="120">
        <v>15</v>
      </c>
      <c r="N43" s="75" t="s">
        <v>78</v>
      </c>
      <c r="O43" s="81" t="s">
        <v>148</v>
      </c>
      <c r="P43" s="113">
        <v>3</v>
      </c>
      <c r="Q43" s="113">
        <v>3</v>
      </c>
      <c r="R43" s="113">
        <v>1</v>
      </c>
      <c r="S43" s="113">
        <v>1</v>
      </c>
      <c r="T43" s="113">
        <v>1</v>
      </c>
      <c r="U43" s="200">
        <f t="shared" si="0"/>
        <v>33.33333333333333</v>
      </c>
    </row>
    <row r="44" spans="1:21" ht="12.75">
      <c r="A44" s="63"/>
      <c r="B44" s="63"/>
      <c r="C44" s="2"/>
      <c r="D44" s="2"/>
      <c r="E44" s="2"/>
      <c r="F44" s="2"/>
      <c r="G44" s="2"/>
      <c r="H44" s="2"/>
      <c r="I44" s="2"/>
      <c r="J44" s="2"/>
      <c r="K44" s="2"/>
      <c r="L44" s="74"/>
      <c r="M44" s="120">
        <v>16</v>
      </c>
      <c r="N44" s="75" t="s">
        <v>79</v>
      </c>
      <c r="O44" s="81" t="s">
        <v>148</v>
      </c>
      <c r="P44" s="113">
        <v>2</v>
      </c>
      <c r="Q44" s="113">
        <v>2</v>
      </c>
      <c r="R44" s="113">
        <v>0</v>
      </c>
      <c r="S44" s="113">
        <v>0</v>
      </c>
      <c r="T44" s="113">
        <v>0</v>
      </c>
      <c r="U44" s="200">
        <f t="shared" si="0"/>
        <v>0</v>
      </c>
    </row>
    <row r="45" spans="1:21" ht="22.5">
      <c r="A45" s="63"/>
      <c r="B45" s="63"/>
      <c r="C45" s="2"/>
      <c r="D45" s="2"/>
      <c r="E45" s="2"/>
      <c r="F45" s="2"/>
      <c r="G45" s="2"/>
      <c r="H45" s="2"/>
      <c r="I45" s="2"/>
      <c r="J45" s="2"/>
      <c r="K45" s="2"/>
      <c r="L45" s="74"/>
      <c r="M45" s="120">
        <v>17</v>
      </c>
      <c r="N45" s="75" t="s">
        <v>80</v>
      </c>
      <c r="O45" s="81" t="s">
        <v>147</v>
      </c>
      <c r="P45" s="113">
        <v>1</v>
      </c>
      <c r="Q45" s="113">
        <v>1</v>
      </c>
      <c r="R45" s="113">
        <v>0</v>
      </c>
      <c r="S45" s="113">
        <v>0</v>
      </c>
      <c r="T45" s="113">
        <v>0</v>
      </c>
      <c r="U45" s="200">
        <f t="shared" si="0"/>
        <v>0</v>
      </c>
    </row>
    <row r="46" spans="1:21" ht="22.5">
      <c r="A46" s="63"/>
      <c r="B46" s="63"/>
      <c r="C46" s="2"/>
      <c r="D46" s="2"/>
      <c r="E46" s="2"/>
      <c r="F46" s="2"/>
      <c r="G46" s="2"/>
      <c r="H46" s="2"/>
      <c r="I46" s="2"/>
      <c r="J46" s="2"/>
      <c r="K46" s="2"/>
      <c r="L46" s="74"/>
      <c r="M46" s="120">
        <v>18</v>
      </c>
      <c r="N46" s="75" t="s">
        <v>81</v>
      </c>
      <c r="O46" s="81" t="s">
        <v>148</v>
      </c>
      <c r="P46" s="113">
        <v>3</v>
      </c>
      <c r="Q46" s="113">
        <v>3</v>
      </c>
      <c r="R46" s="113">
        <v>0</v>
      </c>
      <c r="S46" s="113">
        <v>0</v>
      </c>
      <c r="T46" s="113">
        <v>0</v>
      </c>
      <c r="U46" s="200">
        <f t="shared" si="0"/>
        <v>0</v>
      </c>
    </row>
    <row r="47" spans="1:21" ht="22.5">
      <c r="A47" s="63"/>
      <c r="B47" s="63"/>
      <c r="C47" s="2"/>
      <c r="D47" s="2"/>
      <c r="E47" s="2"/>
      <c r="F47" s="2"/>
      <c r="G47" s="2"/>
      <c r="H47" s="2"/>
      <c r="I47" s="2"/>
      <c r="J47" s="2"/>
      <c r="K47" s="2"/>
      <c r="L47" s="74"/>
      <c r="M47" s="120">
        <v>19</v>
      </c>
      <c r="N47" s="75" t="s">
        <v>82</v>
      </c>
      <c r="O47" s="81" t="s">
        <v>148</v>
      </c>
      <c r="P47" s="113">
        <v>1</v>
      </c>
      <c r="Q47" s="113">
        <v>1</v>
      </c>
      <c r="R47" s="113">
        <v>0</v>
      </c>
      <c r="S47" s="113">
        <v>0</v>
      </c>
      <c r="T47" s="113">
        <v>0</v>
      </c>
      <c r="U47" s="200">
        <f t="shared" si="0"/>
        <v>0</v>
      </c>
    </row>
    <row r="48" spans="1:21" ht="22.5">
      <c r="A48" s="63"/>
      <c r="B48" s="63"/>
      <c r="C48" s="2"/>
      <c r="D48" s="2"/>
      <c r="E48" s="2"/>
      <c r="F48" s="2"/>
      <c r="G48" s="2"/>
      <c r="H48" s="2"/>
      <c r="I48" s="2"/>
      <c r="J48" s="2"/>
      <c r="K48" s="2"/>
      <c r="L48" s="74"/>
      <c r="M48" s="120">
        <v>20</v>
      </c>
      <c r="N48" s="75" t="s">
        <v>83</v>
      </c>
      <c r="O48" s="81" t="s">
        <v>148</v>
      </c>
      <c r="P48" s="113">
        <v>5</v>
      </c>
      <c r="Q48" s="113">
        <v>5</v>
      </c>
      <c r="R48" s="113">
        <v>1</v>
      </c>
      <c r="S48" s="113">
        <v>1</v>
      </c>
      <c r="T48" s="113">
        <v>1</v>
      </c>
      <c r="U48" s="200">
        <f t="shared" si="0"/>
        <v>20</v>
      </c>
    </row>
    <row r="49" spans="1:21" ht="22.5">
      <c r="A49" s="63"/>
      <c r="B49" s="63"/>
      <c r="C49" s="2"/>
      <c r="D49" s="2"/>
      <c r="E49" s="2"/>
      <c r="F49" s="2"/>
      <c r="G49" s="2"/>
      <c r="H49" s="2"/>
      <c r="I49" s="2"/>
      <c r="J49" s="2"/>
      <c r="K49" s="2"/>
      <c r="L49" s="74"/>
      <c r="M49" s="120">
        <v>21</v>
      </c>
      <c r="N49" s="75" t="s">
        <v>84</v>
      </c>
      <c r="O49" s="81" t="s">
        <v>147</v>
      </c>
      <c r="P49" s="113">
        <v>1</v>
      </c>
      <c r="Q49" s="113">
        <v>1</v>
      </c>
      <c r="R49" s="113">
        <v>0</v>
      </c>
      <c r="S49" s="113">
        <v>0</v>
      </c>
      <c r="T49" s="113">
        <v>0</v>
      </c>
      <c r="U49" s="200">
        <f t="shared" si="0"/>
        <v>0</v>
      </c>
    </row>
    <row r="50" spans="1:21" ht="22.5">
      <c r="A50" s="63"/>
      <c r="B50" s="63"/>
      <c r="C50" s="2"/>
      <c r="D50" s="2"/>
      <c r="E50" s="2"/>
      <c r="F50" s="2"/>
      <c r="G50" s="2"/>
      <c r="H50" s="2"/>
      <c r="I50" s="2"/>
      <c r="J50" s="2"/>
      <c r="K50" s="2"/>
      <c r="L50" s="74"/>
      <c r="M50" s="120">
        <v>22</v>
      </c>
      <c r="N50" s="75" t="s">
        <v>85</v>
      </c>
      <c r="O50" s="81" t="s">
        <v>148</v>
      </c>
      <c r="P50" s="113">
        <v>3</v>
      </c>
      <c r="Q50" s="113">
        <v>3</v>
      </c>
      <c r="R50" s="113">
        <v>0</v>
      </c>
      <c r="S50" s="113">
        <v>0</v>
      </c>
      <c r="T50" s="113">
        <v>0</v>
      </c>
      <c r="U50" s="200">
        <f t="shared" si="0"/>
        <v>0</v>
      </c>
    </row>
    <row r="51" spans="1:21" ht="22.5">
      <c r="A51" s="63"/>
      <c r="B51" s="63"/>
      <c r="C51" s="2"/>
      <c r="D51" s="2"/>
      <c r="E51" s="2"/>
      <c r="F51" s="2"/>
      <c r="G51" s="2"/>
      <c r="H51" s="2"/>
      <c r="I51" s="2"/>
      <c r="J51" s="2"/>
      <c r="K51" s="2"/>
      <c r="L51" s="74"/>
      <c r="M51" s="120">
        <v>23</v>
      </c>
      <c r="N51" s="75" t="s">
        <v>86</v>
      </c>
      <c r="O51" s="81" t="s">
        <v>147</v>
      </c>
      <c r="P51" s="113">
        <v>2</v>
      </c>
      <c r="Q51" s="113">
        <v>2</v>
      </c>
      <c r="R51" s="113">
        <v>0</v>
      </c>
      <c r="S51" s="113">
        <v>0</v>
      </c>
      <c r="T51" s="113">
        <v>0</v>
      </c>
      <c r="U51" s="200">
        <f t="shared" si="0"/>
        <v>0</v>
      </c>
    </row>
    <row r="52" spans="1:21" ht="12.75">
      <c r="A52" s="63"/>
      <c r="B52" s="63"/>
      <c r="C52" s="2"/>
      <c r="D52" s="2"/>
      <c r="E52" s="2"/>
      <c r="F52" s="2"/>
      <c r="G52" s="2"/>
      <c r="H52" s="2"/>
      <c r="I52" s="2"/>
      <c r="J52" s="2"/>
      <c r="K52" s="2"/>
      <c r="L52" s="74"/>
      <c r="M52" s="120">
        <v>24</v>
      </c>
      <c r="N52" s="75" t="s">
        <v>87</v>
      </c>
      <c r="O52" s="81" t="s">
        <v>147</v>
      </c>
      <c r="P52" s="113">
        <v>1</v>
      </c>
      <c r="Q52" s="113">
        <v>1</v>
      </c>
      <c r="R52" s="113">
        <v>0</v>
      </c>
      <c r="S52" s="113">
        <v>0</v>
      </c>
      <c r="T52" s="113">
        <v>0</v>
      </c>
      <c r="U52" s="200">
        <f t="shared" si="0"/>
        <v>0</v>
      </c>
    </row>
    <row r="53" spans="1:21" ht="33.75">
      <c r="A53" s="63"/>
      <c r="B53" s="63"/>
      <c r="C53" s="2"/>
      <c r="D53" s="2"/>
      <c r="E53" s="2"/>
      <c r="F53" s="2"/>
      <c r="G53" s="2"/>
      <c r="H53" s="2"/>
      <c r="I53" s="2"/>
      <c r="J53" s="2"/>
      <c r="K53" s="2"/>
      <c r="L53" s="74"/>
      <c r="M53" s="120">
        <v>25</v>
      </c>
      <c r="N53" s="75" t="s">
        <v>88</v>
      </c>
      <c r="O53" s="81" t="s">
        <v>147</v>
      </c>
      <c r="P53" s="113">
        <v>2</v>
      </c>
      <c r="Q53" s="113">
        <v>2</v>
      </c>
      <c r="R53" s="113">
        <v>1</v>
      </c>
      <c r="S53" s="113">
        <v>1</v>
      </c>
      <c r="T53" s="113">
        <v>1</v>
      </c>
      <c r="U53" s="200">
        <f t="shared" si="0"/>
        <v>50</v>
      </c>
    </row>
    <row r="54" spans="1:21" ht="12.75">
      <c r="A54" s="63"/>
      <c r="B54" s="63"/>
      <c r="C54" s="2"/>
      <c r="D54" s="2"/>
      <c r="E54" s="2"/>
      <c r="F54" s="2"/>
      <c r="G54" s="2"/>
      <c r="H54" s="2"/>
      <c r="I54" s="2"/>
      <c r="J54" s="2"/>
      <c r="K54" s="2"/>
      <c r="L54" s="74"/>
      <c r="M54" s="120">
        <v>26</v>
      </c>
      <c r="N54" s="75" t="s">
        <v>89</v>
      </c>
      <c r="O54" s="81" t="s">
        <v>147</v>
      </c>
      <c r="P54" s="113">
        <v>4</v>
      </c>
      <c r="Q54" s="113">
        <v>4</v>
      </c>
      <c r="R54" s="113">
        <v>1</v>
      </c>
      <c r="S54" s="113">
        <v>1</v>
      </c>
      <c r="T54" s="113">
        <v>1</v>
      </c>
      <c r="U54" s="200">
        <f t="shared" si="0"/>
        <v>25</v>
      </c>
    </row>
    <row r="55" spans="1:21" ht="12.75">
      <c r="A55" s="63"/>
      <c r="B55" s="63"/>
      <c r="C55" s="2"/>
      <c r="D55" s="2"/>
      <c r="E55" s="2"/>
      <c r="F55" s="2"/>
      <c r="G55" s="2"/>
      <c r="H55" s="2"/>
      <c r="I55" s="2"/>
      <c r="J55" s="2"/>
      <c r="K55" s="2"/>
      <c r="L55" s="74"/>
      <c r="M55" s="120">
        <v>27</v>
      </c>
      <c r="N55" s="75" t="s">
        <v>90</v>
      </c>
      <c r="O55" s="81" t="s">
        <v>148</v>
      </c>
      <c r="P55" s="113">
        <v>4</v>
      </c>
      <c r="Q55" s="113">
        <v>4</v>
      </c>
      <c r="R55" s="113">
        <v>1</v>
      </c>
      <c r="S55" s="113">
        <v>1</v>
      </c>
      <c r="T55" s="113">
        <v>1</v>
      </c>
      <c r="U55" s="200">
        <f t="shared" si="0"/>
        <v>25</v>
      </c>
    </row>
    <row r="56" spans="1:21" ht="12.75">
      <c r="A56" s="63"/>
      <c r="B56" s="63"/>
      <c r="C56" s="2"/>
      <c r="D56" s="2"/>
      <c r="E56" s="2"/>
      <c r="F56" s="2"/>
      <c r="G56" s="2"/>
      <c r="H56" s="2"/>
      <c r="I56" s="2"/>
      <c r="J56" s="2"/>
      <c r="K56" s="2"/>
      <c r="L56" s="74"/>
      <c r="M56" s="120">
        <v>28</v>
      </c>
      <c r="N56" s="78" t="s">
        <v>91</v>
      </c>
      <c r="O56" s="81" t="s">
        <v>147</v>
      </c>
      <c r="P56" s="113">
        <v>2</v>
      </c>
      <c r="Q56" s="113">
        <v>2</v>
      </c>
      <c r="R56" s="113">
        <v>0</v>
      </c>
      <c r="S56" s="113">
        <v>0</v>
      </c>
      <c r="T56" s="113">
        <v>0</v>
      </c>
      <c r="U56" s="200">
        <f t="shared" si="0"/>
        <v>0</v>
      </c>
    </row>
    <row r="57" spans="1:21" ht="22.5">
      <c r="A57" s="63"/>
      <c r="B57" s="63"/>
      <c r="C57" s="2"/>
      <c r="D57" s="2"/>
      <c r="E57" s="2"/>
      <c r="F57" s="2"/>
      <c r="G57" s="2"/>
      <c r="H57" s="2"/>
      <c r="I57" s="2"/>
      <c r="J57" s="2"/>
      <c r="K57" s="2"/>
      <c r="L57" s="74"/>
      <c r="M57" s="120">
        <v>29</v>
      </c>
      <c r="N57" s="75" t="s">
        <v>92</v>
      </c>
      <c r="O57" s="81" t="s">
        <v>147</v>
      </c>
      <c r="P57" s="113">
        <v>3</v>
      </c>
      <c r="Q57" s="113">
        <v>3</v>
      </c>
      <c r="R57" s="113">
        <v>0</v>
      </c>
      <c r="S57" s="113">
        <v>0</v>
      </c>
      <c r="T57" s="113">
        <v>0</v>
      </c>
      <c r="U57" s="200">
        <f t="shared" si="0"/>
        <v>0</v>
      </c>
    </row>
    <row r="58" spans="1:21" ht="22.5">
      <c r="A58" s="63"/>
      <c r="B58" s="63"/>
      <c r="C58" s="2"/>
      <c r="D58" s="2"/>
      <c r="E58" s="2"/>
      <c r="F58" s="2"/>
      <c r="G58" s="2"/>
      <c r="H58" s="2"/>
      <c r="I58" s="2"/>
      <c r="J58" s="2"/>
      <c r="K58" s="2"/>
      <c r="L58" s="74"/>
      <c r="M58" s="120">
        <v>30</v>
      </c>
      <c r="N58" s="75" t="s">
        <v>93</v>
      </c>
      <c r="O58" s="81" t="s">
        <v>147</v>
      </c>
      <c r="P58" s="113">
        <v>4</v>
      </c>
      <c r="Q58" s="113">
        <v>4</v>
      </c>
      <c r="R58" s="113">
        <v>1</v>
      </c>
      <c r="S58" s="113">
        <v>1</v>
      </c>
      <c r="T58" s="113">
        <v>1</v>
      </c>
      <c r="U58" s="200">
        <f t="shared" si="0"/>
        <v>25</v>
      </c>
    </row>
    <row r="59" spans="1:21" ht="33.75">
      <c r="A59" s="63"/>
      <c r="B59" s="63"/>
      <c r="C59" s="2"/>
      <c r="D59" s="2"/>
      <c r="E59" s="2"/>
      <c r="F59" s="2"/>
      <c r="G59" s="2"/>
      <c r="H59" s="2"/>
      <c r="I59" s="2"/>
      <c r="J59" s="2"/>
      <c r="K59" s="2"/>
      <c r="L59" s="74"/>
      <c r="M59" s="120">
        <v>31</v>
      </c>
      <c r="N59" s="75" t="s">
        <v>94</v>
      </c>
      <c r="O59" s="81" t="s">
        <v>147</v>
      </c>
      <c r="P59" s="113">
        <v>2</v>
      </c>
      <c r="Q59" s="113">
        <v>2</v>
      </c>
      <c r="R59" s="113">
        <v>1</v>
      </c>
      <c r="S59" s="113">
        <v>1</v>
      </c>
      <c r="T59" s="113">
        <v>1</v>
      </c>
      <c r="U59" s="200">
        <f t="shared" si="0"/>
        <v>50</v>
      </c>
    </row>
    <row r="60" spans="1:21" ht="12.75">
      <c r="A60" s="63"/>
      <c r="B60" s="63"/>
      <c r="C60" s="2"/>
      <c r="D60" s="2"/>
      <c r="E60" s="2"/>
      <c r="F60" s="2"/>
      <c r="G60" s="2"/>
      <c r="H60" s="2"/>
      <c r="I60" s="2"/>
      <c r="J60" s="2"/>
      <c r="K60" s="2"/>
      <c r="L60" s="74"/>
      <c r="M60" s="120">
        <v>32</v>
      </c>
      <c r="N60" s="75" t="s">
        <v>95</v>
      </c>
      <c r="O60" s="81" t="s">
        <v>147</v>
      </c>
      <c r="P60" s="113">
        <v>4</v>
      </c>
      <c r="Q60" s="113">
        <v>4</v>
      </c>
      <c r="R60" s="113">
        <v>1</v>
      </c>
      <c r="S60" s="113">
        <v>1</v>
      </c>
      <c r="T60" s="113">
        <v>1</v>
      </c>
      <c r="U60" s="200">
        <f t="shared" si="0"/>
        <v>25</v>
      </c>
    </row>
    <row r="61" spans="1:21" ht="12.75">
      <c r="A61" s="79"/>
      <c r="B61" s="63" t="s">
        <v>96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120"/>
      <c r="N61" s="192" t="s">
        <v>97</v>
      </c>
      <c r="O61" s="172"/>
      <c r="P61" s="191">
        <f>SUM(P62:P72)</f>
        <v>59</v>
      </c>
      <c r="Q61" s="191">
        <f>SUM(Q62:Q72)</f>
        <v>59</v>
      </c>
      <c r="R61" s="191">
        <f>SUM(R62:R72)</f>
        <v>14</v>
      </c>
      <c r="S61" s="198">
        <f>SUM(S62:S72)</f>
        <v>14</v>
      </c>
      <c r="T61" s="198">
        <f>SUM(T62:T72)</f>
        <v>14</v>
      </c>
      <c r="U61" s="199">
        <f t="shared" si="0"/>
        <v>23.728813559322035</v>
      </c>
    </row>
    <row r="62" spans="1:21" ht="12.75">
      <c r="A62" s="79"/>
      <c r="B62" s="63"/>
      <c r="C62" s="7"/>
      <c r="D62" s="7"/>
      <c r="E62" s="7"/>
      <c r="F62" s="7"/>
      <c r="G62" s="7"/>
      <c r="H62" s="7"/>
      <c r="I62" s="7"/>
      <c r="J62" s="7"/>
      <c r="K62" s="7"/>
      <c r="L62" s="7"/>
      <c r="M62" s="120">
        <v>1</v>
      </c>
      <c r="N62" s="75" t="s">
        <v>98</v>
      </c>
      <c r="O62" s="81" t="s">
        <v>147</v>
      </c>
      <c r="P62" s="113">
        <v>4</v>
      </c>
      <c r="Q62" s="113">
        <v>4</v>
      </c>
      <c r="R62" s="113">
        <v>1</v>
      </c>
      <c r="S62" s="113">
        <v>1</v>
      </c>
      <c r="T62" s="113">
        <v>1</v>
      </c>
      <c r="U62" s="200">
        <f t="shared" si="0"/>
        <v>25</v>
      </c>
    </row>
    <row r="63" spans="1:21" ht="12.75">
      <c r="A63" s="79"/>
      <c r="B63" s="63"/>
      <c r="C63" s="7"/>
      <c r="D63" s="7"/>
      <c r="E63" s="7"/>
      <c r="F63" s="79"/>
      <c r="G63" s="7"/>
      <c r="H63" s="7"/>
      <c r="I63" s="7"/>
      <c r="J63" s="7"/>
      <c r="K63" s="7"/>
      <c r="L63" s="7"/>
      <c r="M63" s="120">
        <v>2</v>
      </c>
      <c r="N63" s="75" t="s">
        <v>99</v>
      </c>
      <c r="O63" s="81" t="s">
        <v>147</v>
      </c>
      <c r="P63" s="113">
        <v>4</v>
      </c>
      <c r="Q63" s="113">
        <v>4</v>
      </c>
      <c r="R63" s="113">
        <v>1</v>
      </c>
      <c r="S63" s="113">
        <v>1</v>
      </c>
      <c r="T63" s="113">
        <v>1</v>
      </c>
      <c r="U63" s="200">
        <f t="shared" si="0"/>
        <v>25</v>
      </c>
    </row>
    <row r="64" spans="1:21" ht="22.5">
      <c r="A64" s="79"/>
      <c r="B64" s="63"/>
      <c r="C64" s="7"/>
      <c r="D64" s="7"/>
      <c r="E64" s="7"/>
      <c r="F64" s="7"/>
      <c r="G64" s="79"/>
      <c r="H64" s="7"/>
      <c r="I64" s="7"/>
      <c r="J64" s="7"/>
      <c r="K64" s="7"/>
      <c r="L64" s="7"/>
      <c r="M64" s="120">
        <v>3</v>
      </c>
      <c r="N64" s="77" t="s">
        <v>100</v>
      </c>
      <c r="O64" s="81" t="s">
        <v>148</v>
      </c>
      <c r="P64" s="113">
        <v>9</v>
      </c>
      <c r="Q64" s="113">
        <v>9</v>
      </c>
      <c r="R64" s="113">
        <v>2</v>
      </c>
      <c r="S64" s="113">
        <v>2</v>
      </c>
      <c r="T64" s="113">
        <v>2</v>
      </c>
      <c r="U64" s="200">
        <f t="shared" si="0"/>
        <v>22.22222222222222</v>
      </c>
    </row>
    <row r="65" spans="1:21" ht="12.75">
      <c r="A65" s="79"/>
      <c r="B65" s="63"/>
      <c r="C65" s="7"/>
      <c r="D65" s="7"/>
      <c r="E65" s="7"/>
      <c r="F65" s="7"/>
      <c r="G65" s="7"/>
      <c r="H65" s="79"/>
      <c r="I65" s="79"/>
      <c r="J65" s="79"/>
      <c r="K65" s="79"/>
      <c r="L65" s="79"/>
      <c r="M65" s="120" t="s">
        <v>101</v>
      </c>
      <c r="N65" s="77" t="s">
        <v>102</v>
      </c>
      <c r="O65" s="81" t="s">
        <v>147</v>
      </c>
      <c r="P65" s="113">
        <v>4</v>
      </c>
      <c r="Q65" s="113">
        <v>4</v>
      </c>
      <c r="R65" s="113">
        <v>1</v>
      </c>
      <c r="S65" s="113">
        <v>1</v>
      </c>
      <c r="T65" s="113">
        <v>1</v>
      </c>
      <c r="U65" s="200">
        <f t="shared" si="0"/>
        <v>25</v>
      </c>
    </row>
    <row r="66" spans="1:21" ht="22.5">
      <c r="A66" s="79"/>
      <c r="B66" s="63"/>
      <c r="C66" s="7"/>
      <c r="D66" s="7"/>
      <c r="E66" s="7"/>
      <c r="F66" s="7"/>
      <c r="G66" s="7"/>
      <c r="H66" s="7"/>
      <c r="I66" s="7"/>
      <c r="J66" s="79"/>
      <c r="K66" s="79"/>
      <c r="L66" s="79"/>
      <c r="M66" s="120" t="s">
        <v>103</v>
      </c>
      <c r="N66" s="77" t="s">
        <v>104</v>
      </c>
      <c r="O66" s="81" t="s">
        <v>148</v>
      </c>
      <c r="P66" s="113">
        <v>5</v>
      </c>
      <c r="Q66" s="113">
        <v>5</v>
      </c>
      <c r="R66" s="113">
        <v>1</v>
      </c>
      <c r="S66" s="113">
        <v>1</v>
      </c>
      <c r="T66" s="113">
        <v>1</v>
      </c>
      <c r="U66" s="200">
        <f t="shared" si="0"/>
        <v>20</v>
      </c>
    </row>
    <row r="67" spans="1:21" ht="22.5">
      <c r="A67" s="79"/>
      <c r="B67" s="63"/>
      <c r="C67" s="7"/>
      <c r="D67" s="7"/>
      <c r="E67" s="7"/>
      <c r="F67" s="7"/>
      <c r="G67" s="7"/>
      <c r="H67" s="7"/>
      <c r="I67" s="7"/>
      <c r="J67" s="79"/>
      <c r="K67" s="79"/>
      <c r="L67" s="79"/>
      <c r="M67" s="120" t="s">
        <v>105</v>
      </c>
      <c r="N67" s="77" t="s">
        <v>106</v>
      </c>
      <c r="O67" s="81" t="s">
        <v>148</v>
      </c>
      <c r="P67" s="113">
        <v>10</v>
      </c>
      <c r="Q67" s="113">
        <v>10</v>
      </c>
      <c r="R67" s="113">
        <v>2</v>
      </c>
      <c r="S67" s="113">
        <v>2</v>
      </c>
      <c r="T67" s="113">
        <v>2</v>
      </c>
      <c r="U67" s="200">
        <f t="shared" si="0"/>
        <v>20</v>
      </c>
    </row>
    <row r="68" spans="1:21" ht="12.75">
      <c r="A68" s="79"/>
      <c r="B68" s="63"/>
      <c r="C68" s="7"/>
      <c r="D68" s="7"/>
      <c r="E68" s="7"/>
      <c r="F68" s="7"/>
      <c r="G68" s="7"/>
      <c r="H68" s="7"/>
      <c r="I68" s="7"/>
      <c r="J68" s="79"/>
      <c r="K68" s="79"/>
      <c r="L68" s="79"/>
      <c r="M68" s="120" t="s">
        <v>107</v>
      </c>
      <c r="N68" s="77" t="s">
        <v>108</v>
      </c>
      <c r="O68" s="81" t="s">
        <v>147</v>
      </c>
      <c r="P68" s="113">
        <v>4</v>
      </c>
      <c r="Q68" s="113">
        <v>4</v>
      </c>
      <c r="R68" s="113">
        <v>1</v>
      </c>
      <c r="S68" s="113">
        <v>1</v>
      </c>
      <c r="T68" s="113">
        <v>1</v>
      </c>
      <c r="U68" s="200">
        <f t="shared" si="0"/>
        <v>25</v>
      </c>
    </row>
    <row r="69" spans="1:21" ht="12.75">
      <c r="A69" s="79"/>
      <c r="B69" s="63"/>
      <c r="C69" s="7"/>
      <c r="D69" s="7"/>
      <c r="E69" s="7"/>
      <c r="F69" s="7"/>
      <c r="G69" s="7"/>
      <c r="H69" s="7"/>
      <c r="I69" s="7"/>
      <c r="J69" s="79"/>
      <c r="K69" s="79"/>
      <c r="L69" s="79"/>
      <c r="M69" s="120" t="s">
        <v>109</v>
      </c>
      <c r="N69" s="77" t="s">
        <v>110</v>
      </c>
      <c r="O69" s="81" t="s">
        <v>147</v>
      </c>
      <c r="P69" s="113">
        <v>12</v>
      </c>
      <c r="Q69" s="113">
        <v>12</v>
      </c>
      <c r="R69" s="113">
        <v>3</v>
      </c>
      <c r="S69" s="113">
        <v>3</v>
      </c>
      <c r="T69" s="113">
        <v>3</v>
      </c>
      <c r="U69" s="200">
        <f t="shared" si="0"/>
        <v>25</v>
      </c>
    </row>
    <row r="70" spans="1:21" ht="22.5">
      <c r="A70" s="79"/>
      <c r="B70" s="63"/>
      <c r="C70" s="7"/>
      <c r="D70" s="7"/>
      <c r="E70" s="7"/>
      <c r="F70" s="7"/>
      <c r="G70" s="7"/>
      <c r="H70" s="7"/>
      <c r="I70" s="7"/>
      <c r="J70" s="79"/>
      <c r="K70" s="79"/>
      <c r="L70" s="79"/>
      <c r="M70" s="120" t="s">
        <v>111</v>
      </c>
      <c r="N70" s="77" t="s">
        <v>112</v>
      </c>
      <c r="O70" s="81" t="s">
        <v>147</v>
      </c>
      <c r="P70" s="113">
        <v>3</v>
      </c>
      <c r="Q70" s="113">
        <v>3</v>
      </c>
      <c r="R70" s="113">
        <v>0</v>
      </c>
      <c r="S70" s="113">
        <v>0</v>
      </c>
      <c r="T70" s="113">
        <v>0</v>
      </c>
      <c r="U70" s="200">
        <f t="shared" si="0"/>
        <v>0</v>
      </c>
    </row>
    <row r="71" spans="1:21" ht="12.75">
      <c r="A71" s="79"/>
      <c r="B71" s="63"/>
      <c r="C71" s="7"/>
      <c r="D71" s="7"/>
      <c r="E71" s="7"/>
      <c r="F71" s="7"/>
      <c r="G71" s="7"/>
      <c r="H71" s="7"/>
      <c r="I71" s="7"/>
      <c r="J71" s="7"/>
      <c r="K71" s="7"/>
      <c r="L71" s="7"/>
      <c r="M71" s="120">
        <v>10</v>
      </c>
      <c r="N71" s="77" t="s">
        <v>113</v>
      </c>
      <c r="O71" s="81" t="s">
        <v>148</v>
      </c>
      <c r="P71" s="113">
        <v>1</v>
      </c>
      <c r="Q71" s="113">
        <v>1</v>
      </c>
      <c r="R71" s="113">
        <v>0</v>
      </c>
      <c r="S71" s="113">
        <v>0</v>
      </c>
      <c r="T71" s="113">
        <v>0</v>
      </c>
      <c r="U71" s="200">
        <f t="shared" si="0"/>
        <v>0</v>
      </c>
    </row>
    <row r="72" spans="1:21" ht="22.5">
      <c r="A72" s="79"/>
      <c r="B72" s="63"/>
      <c r="C72" s="7"/>
      <c r="D72" s="7"/>
      <c r="E72" s="7"/>
      <c r="F72" s="7"/>
      <c r="G72" s="7"/>
      <c r="H72" s="7"/>
      <c r="I72" s="7"/>
      <c r="J72" s="7"/>
      <c r="K72" s="7"/>
      <c r="L72" s="7"/>
      <c r="M72" s="120">
        <v>11</v>
      </c>
      <c r="N72" s="77" t="s">
        <v>114</v>
      </c>
      <c r="O72" s="81" t="s">
        <v>150</v>
      </c>
      <c r="P72" s="113">
        <v>3</v>
      </c>
      <c r="Q72" s="113">
        <v>3</v>
      </c>
      <c r="R72" s="113">
        <v>2</v>
      </c>
      <c r="S72" s="113">
        <v>2</v>
      </c>
      <c r="T72" s="113">
        <v>2</v>
      </c>
      <c r="U72" s="200">
        <f t="shared" si="0"/>
        <v>66.66666666666666</v>
      </c>
    </row>
    <row r="73" spans="1:21" ht="12.75">
      <c r="A73" s="79"/>
      <c r="B73" s="63" t="s">
        <v>101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20"/>
      <c r="N73" s="192" t="s">
        <v>115</v>
      </c>
      <c r="O73" s="172"/>
      <c r="P73" s="191">
        <f>SUM(P74:P81)</f>
        <v>72</v>
      </c>
      <c r="Q73" s="191">
        <f>SUM(Q74:Q81)</f>
        <v>72</v>
      </c>
      <c r="R73" s="191">
        <f>SUM(R74:R81)</f>
        <v>24</v>
      </c>
      <c r="S73" s="198">
        <f>SUM(S74:S81)</f>
        <v>24</v>
      </c>
      <c r="T73" s="198">
        <f>SUM(T74:T81)</f>
        <v>24</v>
      </c>
      <c r="U73" s="199">
        <f t="shared" si="0"/>
        <v>33.33333333333333</v>
      </c>
    </row>
    <row r="74" spans="1:21" ht="12.75">
      <c r="A74" s="79"/>
      <c r="B74" s="63"/>
      <c r="C74" s="7"/>
      <c r="D74" s="7"/>
      <c r="E74" s="7"/>
      <c r="F74" s="7"/>
      <c r="G74" s="7"/>
      <c r="H74" s="7"/>
      <c r="I74" s="7"/>
      <c r="J74" s="7"/>
      <c r="K74" s="7"/>
      <c r="L74" s="7"/>
      <c r="M74" s="120">
        <v>1</v>
      </c>
      <c r="N74" s="75" t="s">
        <v>116</v>
      </c>
      <c r="O74" s="81" t="s">
        <v>147</v>
      </c>
      <c r="P74" s="113">
        <v>4</v>
      </c>
      <c r="Q74" s="113">
        <v>4</v>
      </c>
      <c r="R74" s="113">
        <v>1</v>
      </c>
      <c r="S74" s="113">
        <v>1</v>
      </c>
      <c r="T74" s="113">
        <v>1</v>
      </c>
      <c r="U74" s="200">
        <f t="shared" si="0"/>
        <v>25</v>
      </c>
    </row>
    <row r="75" spans="1:21" ht="12.75">
      <c r="A75" s="79"/>
      <c r="B75" s="63"/>
      <c r="C75" s="7"/>
      <c r="D75" s="7"/>
      <c r="E75" s="7"/>
      <c r="F75" s="7"/>
      <c r="G75" s="7"/>
      <c r="H75" s="7"/>
      <c r="I75" s="7"/>
      <c r="J75" s="7"/>
      <c r="K75" s="7"/>
      <c r="L75" s="7"/>
      <c r="M75" s="120">
        <v>2</v>
      </c>
      <c r="N75" s="75" t="s">
        <v>117</v>
      </c>
      <c r="O75" s="81" t="s">
        <v>147</v>
      </c>
      <c r="P75" s="113">
        <v>4</v>
      </c>
      <c r="Q75" s="113">
        <v>4</v>
      </c>
      <c r="R75" s="113">
        <v>1</v>
      </c>
      <c r="S75" s="113">
        <v>1</v>
      </c>
      <c r="T75" s="113">
        <v>1</v>
      </c>
      <c r="U75" s="200">
        <f t="shared" si="0"/>
        <v>25</v>
      </c>
    </row>
    <row r="76" spans="1:21" ht="22.5">
      <c r="A76" s="79"/>
      <c r="B76" s="63"/>
      <c r="C76" s="7"/>
      <c r="D76" s="7"/>
      <c r="E76" s="7"/>
      <c r="F76" s="7"/>
      <c r="G76" s="7"/>
      <c r="H76" s="7"/>
      <c r="I76" s="7"/>
      <c r="J76" s="7"/>
      <c r="K76" s="7"/>
      <c r="L76" s="7"/>
      <c r="M76" s="120">
        <v>3</v>
      </c>
      <c r="N76" s="75" t="s">
        <v>118</v>
      </c>
      <c r="O76" s="81" t="s">
        <v>147</v>
      </c>
      <c r="P76" s="113">
        <v>12</v>
      </c>
      <c r="Q76" s="113">
        <v>12</v>
      </c>
      <c r="R76" s="113">
        <v>3</v>
      </c>
      <c r="S76" s="113">
        <v>3</v>
      </c>
      <c r="T76" s="113">
        <v>3</v>
      </c>
      <c r="U76" s="200">
        <f t="shared" si="0"/>
        <v>25</v>
      </c>
    </row>
    <row r="77" spans="1:21" ht="12.75">
      <c r="A77" s="79"/>
      <c r="B77" s="63"/>
      <c r="C77" s="7"/>
      <c r="D77" s="7"/>
      <c r="E77" s="7"/>
      <c r="F77" s="7"/>
      <c r="G77" s="7"/>
      <c r="H77" s="7"/>
      <c r="I77" s="7"/>
      <c r="J77" s="7"/>
      <c r="K77" s="7"/>
      <c r="L77" s="7"/>
      <c r="M77" s="120">
        <v>4</v>
      </c>
      <c r="N77" s="75" t="s">
        <v>119</v>
      </c>
      <c r="O77" s="81" t="s">
        <v>151</v>
      </c>
      <c r="P77" s="113">
        <v>12</v>
      </c>
      <c r="Q77" s="113">
        <v>12</v>
      </c>
      <c r="R77" s="113">
        <v>6</v>
      </c>
      <c r="S77" s="113">
        <v>6</v>
      </c>
      <c r="T77" s="113">
        <v>6</v>
      </c>
      <c r="U77" s="200">
        <f t="shared" si="0"/>
        <v>50</v>
      </c>
    </row>
    <row r="78" spans="1:21" ht="12.75">
      <c r="A78" s="79"/>
      <c r="B78" s="63"/>
      <c r="C78" s="7"/>
      <c r="D78" s="7"/>
      <c r="E78" s="7"/>
      <c r="F78" s="7"/>
      <c r="G78" s="7"/>
      <c r="H78" s="7"/>
      <c r="I78" s="7"/>
      <c r="J78" s="7"/>
      <c r="K78" s="7"/>
      <c r="L78" s="7"/>
      <c r="M78" s="120">
        <v>5</v>
      </c>
      <c r="N78" s="75" t="s">
        <v>120</v>
      </c>
      <c r="O78" s="81" t="s">
        <v>147</v>
      </c>
      <c r="P78" s="113">
        <v>12</v>
      </c>
      <c r="Q78" s="113">
        <v>12</v>
      </c>
      <c r="R78" s="113">
        <v>3</v>
      </c>
      <c r="S78" s="113">
        <v>3</v>
      </c>
      <c r="T78" s="113">
        <v>3</v>
      </c>
      <c r="U78" s="200">
        <f t="shared" si="0"/>
        <v>25</v>
      </c>
    </row>
    <row r="79" spans="1:21" ht="22.5">
      <c r="A79" s="79"/>
      <c r="B79" s="63"/>
      <c r="C79" s="7"/>
      <c r="D79" s="7"/>
      <c r="E79" s="7"/>
      <c r="F79" s="7"/>
      <c r="G79" s="7"/>
      <c r="H79" s="7"/>
      <c r="I79" s="7"/>
      <c r="J79" s="7"/>
      <c r="K79" s="7"/>
      <c r="L79" s="7"/>
      <c r="M79" s="120">
        <v>6</v>
      </c>
      <c r="N79" s="75" t="s">
        <v>121</v>
      </c>
      <c r="O79" s="81" t="s">
        <v>152</v>
      </c>
      <c r="P79" s="113">
        <v>4</v>
      </c>
      <c r="Q79" s="113">
        <v>4</v>
      </c>
      <c r="R79" s="113">
        <v>4</v>
      </c>
      <c r="S79" s="113">
        <v>4</v>
      </c>
      <c r="T79" s="113">
        <v>4</v>
      </c>
      <c r="U79" s="200">
        <f t="shared" si="0"/>
        <v>100</v>
      </c>
    </row>
    <row r="80" spans="1:21" ht="12.75">
      <c r="A80" s="79"/>
      <c r="B80" s="63"/>
      <c r="C80" s="7"/>
      <c r="D80" s="7"/>
      <c r="E80" s="7"/>
      <c r="F80" s="7"/>
      <c r="G80" s="7"/>
      <c r="H80" s="7"/>
      <c r="I80" s="7"/>
      <c r="J80" s="7"/>
      <c r="K80" s="7"/>
      <c r="L80" s="7"/>
      <c r="M80" s="120">
        <v>7</v>
      </c>
      <c r="N80" s="75" t="s">
        <v>122</v>
      </c>
      <c r="O80" s="81" t="s">
        <v>153</v>
      </c>
      <c r="P80" s="113">
        <v>12</v>
      </c>
      <c r="Q80" s="113">
        <v>12</v>
      </c>
      <c r="R80" s="113">
        <v>3</v>
      </c>
      <c r="S80" s="113">
        <v>3</v>
      </c>
      <c r="T80" s="113">
        <v>3</v>
      </c>
      <c r="U80" s="200">
        <f t="shared" si="0"/>
        <v>25</v>
      </c>
    </row>
    <row r="81" spans="1:21" ht="12.75">
      <c r="A81" s="79"/>
      <c r="B81" s="63"/>
      <c r="C81" s="7"/>
      <c r="D81" s="7"/>
      <c r="E81" s="7"/>
      <c r="F81" s="7"/>
      <c r="G81" s="7"/>
      <c r="H81" s="7"/>
      <c r="I81" s="7"/>
      <c r="J81" s="7"/>
      <c r="K81" s="7"/>
      <c r="L81" s="7"/>
      <c r="M81" s="120">
        <v>8</v>
      </c>
      <c r="N81" s="75" t="s">
        <v>123</v>
      </c>
      <c r="O81" s="81" t="s">
        <v>153</v>
      </c>
      <c r="P81" s="113">
        <v>12</v>
      </c>
      <c r="Q81" s="113">
        <v>12</v>
      </c>
      <c r="R81" s="113">
        <v>3</v>
      </c>
      <c r="S81" s="113">
        <v>3</v>
      </c>
      <c r="T81" s="113">
        <v>3</v>
      </c>
      <c r="U81" s="200">
        <f t="shared" si="0"/>
        <v>25</v>
      </c>
    </row>
    <row r="82" spans="1:21" ht="12.75">
      <c r="A82" s="79"/>
      <c r="B82" s="63" t="s">
        <v>103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120"/>
      <c r="N82" s="76" t="s">
        <v>124</v>
      </c>
      <c r="O82" s="173"/>
      <c r="P82" s="191">
        <f>SUM(P83:P87)</f>
        <v>52</v>
      </c>
      <c r="Q82" s="191">
        <f>SUM(Q83:Q87)</f>
        <v>52</v>
      </c>
      <c r="R82" s="191">
        <f>SUM(R83:R87)</f>
        <v>8</v>
      </c>
      <c r="S82" s="198">
        <f>SUM(S83:S87)</f>
        <v>8</v>
      </c>
      <c r="T82" s="198">
        <f>SUM(T83:T87)</f>
        <v>8</v>
      </c>
      <c r="U82" s="199">
        <f t="shared" si="0"/>
        <v>15.384615384615385</v>
      </c>
    </row>
    <row r="83" spans="1:21" ht="12.75">
      <c r="A83" s="79"/>
      <c r="B83" s="63"/>
      <c r="C83" s="7"/>
      <c r="D83" s="7"/>
      <c r="E83" s="7"/>
      <c r="F83" s="7"/>
      <c r="G83" s="7"/>
      <c r="H83" s="7"/>
      <c r="I83" s="7"/>
      <c r="J83" s="7"/>
      <c r="K83" s="7"/>
      <c r="L83" s="7"/>
      <c r="M83" s="120">
        <v>1</v>
      </c>
      <c r="N83" s="77" t="s">
        <v>125</v>
      </c>
      <c r="O83" s="81" t="s">
        <v>148</v>
      </c>
      <c r="P83" s="113">
        <v>2</v>
      </c>
      <c r="Q83" s="113">
        <v>2</v>
      </c>
      <c r="R83" s="113">
        <v>0</v>
      </c>
      <c r="S83" s="113">
        <v>0</v>
      </c>
      <c r="T83" s="113">
        <v>0</v>
      </c>
      <c r="U83" s="200">
        <f t="shared" si="0"/>
        <v>0</v>
      </c>
    </row>
    <row r="84" spans="1:21" ht="12.75">
      <c r="A84" s="79"/>
      <c r="B84" s="63"/>
      <c r="C84" s="7"/>
      <c r="D84" s="7"/>
      <c r="E84" s="7"/>
      <c r="F84" s="7"/>
      <c r="G84" s="7"/>
      <c r="H84" s="7"/>
      <c r="I84" s="7"/>
      <c r="J84" s="7"/>
      <c r="K84" s="7"/>
      <c r="L84" s="7"/>
      <c r="M84" s="120">
        <v>2</v>
      </c>
      <c r="N84" s="77" t="s">
        <v>126</v>
      </c>
      <c r="O84" s="81" t="s">
        <v>147</v>
      </c>
      <c r="P84" s="113">
        <v>24</v>
      </c>
      <c r="Q84" s="113">
        <v>24</v>
      </c>
      <c r="R84" s="113">
        <v>6</v>
      </c>
      <c r="S84" s="113">
        <v>6</v>
      </c>
      <c r="T84" s="113">
        <v>6</v>
      </c>
      <c r="U84" s="200">
        <f t="shared" si="0"/>
        <v>25</v>
      </c>
    </row>
    <row r="85" spans="1:21" ht="22.5">
      <c r="A85" s="79"/>
      <c r="B85" s="63"/>
      <c r="C85" s="7"/>
      <c r="D85" s="7"/>
      <c r="E85" s="7"/>
      <c r="F85" s="7"/>
      <c r="G85" s="7"/>
      <c r="H85" s="7"/>
      <c r="I85" s="7"/>
      <c r="J85" s="7"/>
      <c r="K85" s="7"/>
      <c r="L85" s="7"/>
      <c r="M85" s="120">
        <v>3</v>
      </c>
      <c r="N85" s="77" t="s">
        <v>127</v>
      </c>
      <c r="O85" s="81" t="s">
        <v>148</v>
      </c>
      <c r="P85" s="113">
        <v>5</v>
      </c>
      <c r="Q85" s="113">
        <v>5</v>
      </c>
      <c r="R85" s="113">
        <v>0</v>
      </c>
      <c r="S85" s="113">
        <v>0</v>
      </c>
      <c r="T85" s="113">
        <v>0</v>
      </c>
      <c r="U85" s="200">
        <f t="shared" si="0"/>
        <v>0</v>
      </c>
    </row>
    <row r="86" spans="1:21" ht="12.75">
      <c r="A86" s="79"/>
      <c r="B86" s="63"/>
      <c r="C86" s="7"/>
      <c r="D86" s="7"/>
      <c r="E86" s="7"/>
      <c r="F86" s="7"/>
      <c r="G86" s="7"/>
      <c r="H86" s="7"/>
      <c r="I86" s="7"/>
      <c r="J86" s="7"/>
      <c r="K86" s="7"/>
      <c r="L86" s="7"/>
      <c r="M86" s="120">
        <v>4</v>
      </c>
      <c r="N86" s="75" t="s">
        <v>128</v>
      </c>
      <c r="O86" s="81" t="s">
        <v>147</v>
      </c>
      <c r="P86" s="113">
        <v>12</v>
      </c>
      <c r="Q86" s="113">
        <v>12</v>
      </c>
      <c r="R86" s="113">
        <v>1</v>
      </c>
      <c r="S86" s="113">
        <v>1</v>
      </c>
      <c r="T86" s="113">
        <v>1</v>
      </c>
      <c r="U86" s="200">
        <f t="shared" si="0"/>
        <v>8.333333333333332</v>
      </c>
    </row>
    <row r="87" spans="1:21" ht="12.75">
      <c r="A87" s="79"/>
      <c r="B87" s="63"/>
      <c r="C87" s="7"/>
      <c r="D87" s="7"/>
      <c r="E87" s="7"/>
      <c r="F87" s="7"/>
      <c r="G87" s="7"/>
      <c r="H87" s="7"/>
      <c r="I87" s="7"/>
      <c r="J87" s="7"/>
      <c r="K87" s="7"/>
      <c r="L87" s="7"/>
      <c r="M87" s="120">
        <v>5</v>
      </c>
      <c r="N87" s="75" t="s">
        <v>129</v>
      </c>
      <c r="O87" s="81" t="s">
        <v>147</v>
      </c>
      <c r="P87" s="113">
        <v>9</v>
      </c>
      <c r="Q87" s="113">
        <v>9</v>
      </c>
      <c r="R87" s="113">
        <v>1</v>
      </c>
      <c r="S87" s="113">
        <v>1</v>
      </c>
      <c r="T87" s="113">
        <v>1</v>
      </c>
      <c r="U87" s="200">
        <f t="shared" si="0"/>
        <v>11.11111111111111</v>
      </c>
    </row>
    <row r="88" spans="1:21" ht="12.75">
      <c r="A88" s="79"/>
      <c r="B88" s="63" t="s">
        <v>105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120"/>
      <c r="N88" s="192" t="s">
        <v>130</v>
      </c>
      <c r="O88" s="172"/>
      <c r="P88" s="191">
        <f>SUM(P89:P99)</f>
        <v>59</v>
      </c>
      <c r="Q88" s="191">
        <f>SUM(Q89:Q99)</f>
        <v>59</v>
      </c>
      <c r="R88" s="191">
        <f>SUM(R89:R99)</f>
        <v>15</v>
      </c>
      <c r="S88" s="198">
        <f>SUM(S89:S99)</f>
        <v>15</v>
      </c>
      <c r="T88" s="198">
        <f>SUM(T89:T99)</f>
        <v>15</v>
      </c>
      <c r="U88" s="199">
        <f t="shared" si="0"/>
        <v>25.423728813559322</v>
      </c>
    </row>
    <row r="89" spans="1:21" ht="22.5">
      <c r="A89" s="79"/>
      <c r="B89" s="63"/>
      <c r="C89" s="7"/>
      <c r="D89" s="7"/>
      <c r="E89" s="7"/>
      <c r="F89" s="7"/>
      <c r="G89" s="7"/>
      <c r="H89" s="7"/>
      <c r="I89" s="7"/>
      <c r="J89" s="7"/>
      <c r="K89" s="7"/>
      <c r="L89" s="7"/>
      <c r="M89" s="120">
        <v>1</v>
      </c>
      <c r="N89" s="75" t="s">
        <v>131</v>
      </c>
      <c r="O89" s="81" t="s">
        <v>147</v>
      </c>
      <c r="P89" s="113">
        <v>13</v>
      </c>
      <c r="Q89" s="113">
        <v>13</v>
      </c>
      <c r="R89" s="113">
        <v>3</v>
      </c>
      <c r="S89" s="113">
        <v>3</v>
      </c>
      <c r="T89" s="113">
        <v>3</v>
      </c>
      <c r="U89" s="200">
        <f aca="true" t="shared" si="1" ref="U89:U105">+T89/Q89*100</f>
        <v>23.076923076923077</v>
      </c>
    </row>
    <row r="90" spans="1:21" ht="22.5">
      <c r="A90" s="79"/>
      <c r="B90" s="63"/>
      <c r="C90" s="7"/>
      <c r="D90" s="7"/>
      <c r="E90" s="7"/>
      <c r="F90" s="7"/>
      <c r="G90" s="7"/>
      <c r="H90" s="7"/>
      <c r="I90" s="7"/>
      <c r="J90" s="7"/>
      <c r="K90" s="7"/>
      <c r="L90" s="7"/>
      <c r="M90" s="120">
        <v>2</v>
      </c>
      <c r="N90" s="75" t="s">
        <v>132</v>
      </c>
      <c r="O90" s="81" t="s">
        <v>147</v>
      </c>
      <c r="P90" s="113">
        <v>1</v>
      </c>
      <c r="Q90" s="113">
        <v>1</v>
      </c>
      <c r="R90" s="113">
        <v>0</v>
      </c>
      <c r="S90" s="113">
        <v>0</v>
      </c>
      <c r="T90" s="113">
        <v>0</v>
      </c>
      <c r="U90" s="200">
        <f t="shared" si="1"/>
        <v>0</v>
      </c>
    </row>
    <row r="91" spans="1:21" ht="22.5">
      <c r="A91" s="79"/>
      <c r="B91" s="63"/>
      <c r="C91" s="7"/>
      <c r="D91" s="7"/>
      <c r="E91" s="7"/>
      <c r="F91" s="7"/>
      <c r="G91" s="7"/>
      <c r="H91" s="7"/>
      <c r="I91" s="7"/>
      <c r="J91" s="7"/>
      <c r="K91" s="7"/>
      <c r="L91" s="7"/>
      <c r="M91" s="120">
        <v>3</v>
      </c>
      <c r="N91" s="77" t="s">
        <v>133</v>
      </c>
      <c r="O91" s="81" t="s">
        <v>147</v>
      </c>
      <c r="P91" s="113">
        <v>2</v>
      </c>
      <c r="Q91" s="113">
        <v>2</v>
      </c>
      <c r="R91" s="113">
        <v>1</v>
      </c>
      <c r="S91" s="113">
        <v>1</v>
      </c>
      <c r="T91" s="113">
        <v>1</v>
      </c>
      <c r="U91" s="200">
        <f t="shared" si="1"/>
        <v>50</v>
      </c>
    </row>
    <row r="92" spans="1:21" ht="22.5">
      <c r="A92" s="79"/>
      <c r="B92" s="63"/>
      <c r="C92" s="7"/>
      <c r="D92" s="7"/>
      <c r="E92" s="7"/>
      <c r="F92" s="7"/>
      <c r="G92" s="7"/>
      <c r="H92" s="7"/>
      <c r="I92" s="7"/>
      <c r="J92" s="7"/>
      <c r="K92" s="7"/>
      <c r="L92" s="7"/>
      <c r="M92" s="120">
        <v>4</v>
      </c>
      <c r="N92" s="75" t="s">
        <v>134</v>
      </c>
      <c r="O92" s="81" t="s">
        <v>147</v>
      </c>
      <c r="P92" s="113">
        <v>4</v>
      </c>
      <c r="Q92" s="113">
        <v>4</v>
      </c>
      <c r="R92" s="113">
        <v>1</v>
      </c>
      <c r="S92" s="113">
        <v>1</v>
      </c>
      <c r="T92" s="113">
        <v>1</v>
      </c>
      <c r="U92" s="200">
        <f t="shared" si="1"/>
        <v>25</v>
      </c>
    </row>
    <row r="93" spans="1:21" ht="12.75">
      <c r="A93" s="79"/>
      <c r="B93" s="63"/>
      <c r="C93" s="7"/>
      <c r="D93" s="7"/>
      <c r="E93" s="7"/>
      <c r="F93" s="7"/>
      <c r="G93" s="7"/>
      <c r="H93" s="7"/>
      <c r="I93" s="7"/>
      <c r="J93" s="7"/>
      <c r="K93" s="7"/>
      <c r="L93" s="7"/>
      <c r="M93" s="120">
        <v>5</v>
      </c>
      <c r="N93" s="75" t="s">
        <v>135</v>
      </c>
      <c r="O93" s="81" t="s">
        <v>153</v>
      </c>
      <c r="P93" s="113">
        <v>4</v>
      </c>
      <c r="Q93" s="113">
        <v>4</v>
      </c>
      <c r="R93" s="113">
        <v>1</v>
      </c>
      <c r="S93" s="113">
        <v>1</v>
      </c>
      <c r="T93" s="113">
        <v>1</v>
      </c>
      <c r="U93" s="200">
        <f t="shared" si="1"/>
        <v>25</v>
      </c>
    </row>
    <row r="94" spans="1:21" ht="33.75">
      <c r="A94" s="79"/>
      <c r="B94" s="63"/>
      <c r="C94" s="7"/>
      <c r="D94" s="7"/>
      <c r="E94" s="7"/>
      <c r="F94" s="7"/>
      <c r="G94" s="7"/>
      <c r="H94" s="7"/>
      <c r="I94" s="7"/>
      <c r="J94" s="7"/>
      <c r="K94" s="7"/>
      <c r="L94" s="7"/>
      <c r="M94" s="120">
        <v>6</v>
      </c>
      <c r="N94" s="75" t="s">
        <v>136</v>
      </c>
      <c r="O94" s="81" t="s">
        <v>149</v>
      </c>
      <c r="P94" s="113">
        <v>3</v>
      </c>
      <c r="Q94" s="113">
        <v>3</v>
      </c>
      <c r="R94" s="113">
        <v>0</v>
      </c>
      <c r="S94" s="113">
        <v>0</v>
      </c>
      <c r="T94" s="113">
        <v>0</v>
      </c>
      <c r="U94" s="200">
        <f t="shared" si="1"/>
        <v>0</v>
      </c>
    </row>
    <row r="95" spans="1:21" ht="22.5">
      <c r="A95" s="79"/>
      <c r="B95" s="63"/>
      <c r="C95" s="7"/>
      <c r="D95" s="7"/>
      <c r="E95" s="7"/>
      <c r="F95" s="7"/>
      <c r="G95" s="7"/>
      <c r="H95" s="7"/>
      <c r="I95" s="7"/>
      <c r="J95" s="7"/>
      <c r="K95" s="7"/>
      <c r="L95" s="7"/>
      <c r="M95" s="120">
        <v>7</v>
      </c>
      <c r="N95" s="75" t="s">
        <v>137</v>
      </c>
      <c r="O95" s="81" t="s">
        <v>149</v>
      </c>
      <c r="P95" s="113">
        <v>2</v>
      </c>
      <c r="Q95" s="113">
        <v>2</v>
      </c>
      <c r="R95" s="113">
        <v>1</v>
      </c>
      <c r="S95" s="113">
        <v>1</v>
      </c>
      <c r="T95" s="113">
        <v>1</v>
      </c>
      <c r="U95" s="200">
        <f t="shared" si="1"/>
        <v>50</v>
      </c>
    </row>
    <row r="96" spans="1:21" ht="22.5">
      <c r="A96" s="79"/>
      <c r="B96" s="63"/>
      <c r="C96" s="7"/>
      <c r="D96" s="7"/>
      <c r="E96" s="7"/>
      <c r="F96" s="7"/>
      <c r="G96" s="7"/>
      <c r="H96" s="7"/>
      <c r="I96" s="7"/>
      <c r="J96" s="7"/>
      <c r="K96" s="7"/>
      <c r="L96" s="7"/>
      <c r="M96" s="120">
        <v>8</v>
      </c>
      <c r="N96" s="75" t="s">
        <v>138</v>
      </c>
      <c r="O96" s="81" t="s">
        <v>147</v>
      </c>
      <c r="P96" s="113">
        <v>6</v>
      </c>
      <c r="Q96" s="113">
        <v>6</v>
      </c>
      <c r="R96" s="113">
        <v>2</v>
      </c>
      <c r="S96" s="113">
        <v>2</v>
      </c>
      <c r="T96" s="113">
        <v>2</v>
      </c>
      <c r="U96" s="200">
        <f t="shared" si="1"/>
        <v>33.33333333333333</v>
      </c>
    </row>
    <row r="97" spans="1:21" ht="22.5">
      <c r="A97" s="79"/>
      <c r="B97" s="63"/>
      <c r="C97" s="7"/>
      <c r="D97" s="7"/>
      <c r="E97" s="7"/>
      <c r="F97" s="7"/>
      <c r="G97" s="7"/>
      <c r="H97" s="7"/>
      <c r="I97" s="7"/>
      <c r="J97" s="7"/>
      <c r="K97" s="7"/>
      <c r="L97" s="7"/>
      <c r="M97" s="120">
        <v>9</v>
      </c>
      <c r="N97" s="77" t="s">
        <v>139</v>
      </c>
      <c r="O97" s="81" t="s">
        <v>147</v>
      </c>
      <c r="P97" s="113">
        <v>4</v>
      </c>
      <c r="Q97" s="113">
        <v>4</v>
      </c>
      <c r="R97" s="113">
        <v>1</v>
      </c>
      <c r="S97" s="113">
        <v>1</v>
      </c>
      <c r="T97" s="113">
        <v>1</v>
      </c>
      <c r="U97" s="200">
        <f t="shared" si="1"/>
        <v>25</v>
      </c>
    </row>
    <row r="98" spans="1:21" ht="12.75">
      <c r="A98" s="79"/>
      <c r="B98" s="63"/>
      <c r="C98" s="7"/>
      <c r="D98" s="7"/>
      <c r="E98" s="7"/>
      <c r="F98" s="7"/>
      <c r="G98" s="7"/>
      <c r="H98" s="7"/>
      <c r="I98" s="7"/>
      <c r="J98" s="7"/>
      <c r="K98" s="7"/>
      <c r="L98" s="7"/>
      <c r="M98" s="120">
        <v>10</v>
      </c>
      <c r="N98" s="75" t="s">
        <v>140</v>
      </c>
      <c r="O98" s="81" t="s">
        <v>147</v>
      </c>
      <c r="P98" s="113">
        <v>12</v>
      </c>
      <c r="Q98" s="113">
        <v>12</v>
      </c>
      <c r="R98" s="113">
        <v>3</v>
      </c>
      <c r="S98" s="113">
        <v>3</v>
      </c>
      <c r="T98" s="113">
        <v>3</v>
      </c>
      <c r="U98" s="200">
        <f t="shared" si="1"/>
        <v>25</v>
      </c>
    </row>
    <row r="99" spans="1:21" ht="22.5">
      <c r="A99" s="79"/>
      <c r="B99" s="63"/>
      <c r="C99" s="7"/>
      <c r="D99" s="7"/>
      <c r="E99" s="7"/>
      <c r="F99" s="7"/>
      <c r="G99" s="7"/>
      <c r="H99" s="7"/>
      <c r="I99" s="7"/>
      <c r="J99" s="7"/>
      <c r="K99" s="7"/>
      <c r="L99" s="7"/>
      <c r="M99" s="120">
        <v>11</v>
      </c>
      <c r="N99" s="75" t="s">
        <v>141</v>
      </c>
      <c r="O99" s="81" t="s">
        <v>153</v>
      </c>
      <c r="P99" s="113">
        <v>8</v>
      </c>
      <c r="Q99" s="113">
        <v>8</v>
      </c>
      <c r="R99" s="113">
        <v>2</v>
      </c>
      <c r="S99" s="113">
        <v>2</v>
      </c>
      <c r="T99" s="113">
        <v>2</v>
      </c>
      <c r="U99" s="200">
        <f t="shared" si="1"/>
        <v>25</v>
      </c>
    </row>
    <row r="100" spans="1:21" ht="12.75">
      <c r="A100" s="79"/>
      <c r="B100" s="63" t="s">
        <v>107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20"/>
      <c r="N100" s="192" t="s">
        <v>142</v>
      </c>
      <c r="O100" s="172"/>
      <c r="P100" s="191">
        <f>SUM(P101:P102)</f>
        <v>28</v>
      </c>
      <c r="Q100" s="191">
        <f>SUM(Q101:Q102)</f>
        <v>28</v>
      </c>
      <c r="R100" s="191">
        <f>SUM(R101:R102)</f>
        <v>6</v>
      </c>
      <c r="S100" s="198">
        <f>SUM(S101:S102)</f>
        <v>6</v>
      </c>
      <c r="T100" s="198">
        <f>SUM(T101:T102)</f>
        <v>6</v>
      </c>
      <c r="U100" s="199">
        <f t="shared" si="1"/>
        <v>21.428571428571427</v>
      </c>
    </row>
    <row r="101" spans="1:21" ht="12.75">
      <c r="A101" s="79"/>
      <c r="B101" s="6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20">
        <v>1</v>
      </c>
      <c r="N101" s="75" t="s">
        <v>143</v>
      </c>
      <c r="O101" s="81" t="s">
        <v>148</v>
      </c>
      <c r="P101" s="113">
        <v>17</v>
      </c>
      <c r="Q101" s="113">
        <v>17</v>
      </c>
      <c r="R101" s="113">
        <v>4</v>
      </c>
      <c r="S101" s="113">
        <v>4</v>
      </c>
      <c r="T101" s="113">
        <v>4</v>
      </c>
      <c r="U101" s="200">
        <f t="shared" si="1"/>
        <v>23.52941176470588</v>
      </c>
    </row>
    <row r="102" spans="1:21" ht="22.5">
      <c r="A102" s="79"/>
      <c r="B102" s="6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20">
        <v>2</v>
      </c>
      <c r="N102" s="75" t="s">
        <v>144</v>
      </c>
      <c r="O102" s="81" t="s">
        <v>147</v>
      </c>
      <c r="P102" s="113">
        <v>11</v>
      </c>
      <c r="Q102" s="113">
        <v>11</v>
      </c>
      <c r="R102" s="113">
        <v>2</v>
      </c>
      <c r="S102" s="113">
        <v>2</v>
      </c>
      <c r="T102" s="113">
        <v>2</v>
      </c>
      <c r="U102" s="200">
        <f t="shared" si="1"/>
        <v>18.181818181818183</v>
      </c>
    </row>
    <row r="103" spans="1:21" ht="12.75">
      <c r="A103" s="79"/>
      <c r="B103" s="63" t="s">
        <v>109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20"/>
      <c r="N103" s="192" t="s">
        <v>145</v>
      </c>
      <c r="O103" s="172"/>
      <c r="P103" s="191">
        <f>SUM(P104)</f>
        <v>2</v>
      </c>
      <c r="Q103" s="191">
        <f>SUM(Q104)</f>
        <v>2</v>
      </c>
      <c r="R103" s="191">
        <f>SUM(R104)</f>
        <v>1</v>
      </c>
      <c r="S103" s="198">
        <f>SUM(S104)</f>
        <v>1</v>
      </c>
      <c r="T103" s="198">
        <f>SUM(T104)</f>
        <v>1</v>
      </c>
      <c r="U103" s="199">
        <f t="shared" si="1"/>
        <v>50</v>
      </c>
    </row>
    <row r="104" spans="1:21" ht="23.25" thickBot="1">
      <c r="A104" s="79"/>
      <c r="B104" s="6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20">
        <v>1</v>
      </c>
      <c r="N104" s="193" t="s">
        <v>146</v>
      </c>
      <c r="O104" s="174" t="s">
        <v>147</v>
      </c>
      <c r="P104" s="113">
        <v>2</v>
      </c>
      <c r="Q104" s="113">
        <v>2</v>
      </c>
      <c r="R104" s="194">
        <v>1</v>
      </c>
      <c r="S104" s="113">
        <v>1</v>
      </c>
      <c r="T104" s="113">
        <v>1</v>
      </c>
      <c r="U104" s="201">
        <f t="shared" si="1"/>
        <v>50</v>
      </c>
    </row>
    <row r="105" spans="1:21" ht="13.5" thickBot="1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6"/>
      <c r="O105" s="197"/>
      <c r="P105" s="139">
        <f>+P103+P100+P88+P82+P73+P61+P28+P24</f>
        <v>386</v>
      </c>
      <c r="Q105" s="139">
        <f>+Q103+Q100+Q88+Q82+Q73+Q61+Q28+Q24</f>
        <v>386</v>
      </c>
      <c r="R105" s="139">
        <f>+R103+R100+R88+R82+R73+R61+R28+R24</f>
        <v>91</v>
      </c>
      <c r="S105" s="140">
        <f>+S103+S100+S88+S82+S73+S61+S28+S24</f>
        <v>91</v>
      </c>
      <c r="T105" s="140">
        <f>+T103+T100+T88+T82+T73+T61+T28+T24</f>
        <v>91</v>
      </c>
      <c r="U105" s="202">
        <f t="shared" si="1"/>
        <v>23.57512953367876</v>
      </c>
    </row>
    <row r="106" spans="1:21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7"/>
      <c r="O106" s="168"/>
      <c r="P106" s="166"/>
      <c r="Q106" s="166"/>
      <c r="R106" s="166"/>
      <c r="S106" s="166"/>
      <c r="T106" s="166"/>
      <c r="U106" s="166"/>
    </row>
  </sheetData>
  <sheetProtection/>
  <mergeCells count="20">
    <mergeCell ref="T1:U1"/>
    <mergeCell ref="N8:N10"/>
    <mergeCell ref="O8:O10"/>
    <mergeCell ref="U8:U10"/>
    <mergeCell ref="A9:A10"/>
    <mergeCell ref="B9:B10"/>
    <mergeCell ref="C9:C10"/>
    <mergeCell ref="D9:D10"/>
    <mergeCell ref="E9:E10"/>
    <mergeCell ref="F9:F10"/>
    <mergeCell ref="M9:M10"/>
    <mergeCell ref="P9:P10"/>
    <mergeCell ref="Q9:Q10"/>
    <mergeCell ref="R9:R10"/>
    <mergeCell ref="G9:G10"/>
    <mergeCell ref="H9:H10"/>
    <mergeCell ref="I9:I10"/>
    <mergeCell ref="J9:J10"/>
    <mergeCell ref="K9:K10"/>
    <mergeCell ref="L9:L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Sandra Duarte</cp:lastModifiedBy>
  <cp:lastPrinted>2014-04-13T21:43:27Z</cp:lastPrinted>
  <dcterms:created xsi:type="dcterms:W3CDTF">1999-04-27T18:26:38Z</dcterms:created>
  <dcterms:modified xsi:type="dcterms:W3CDTF">2014-05-06T18:42:36Z</dcterms:modified>
  <cp:category/>
  <cp:version/>
  <cp:contentType/>
  <cp:contentStatus/>
</cp:coreProperties>
</file>