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OA 2015" sheetId="1" r:id="rId1"/>
  </sheets>
  <externalReferences>
    <externalReference r:id="rId2"/>
  </externalReferences>
  <definedNames>
    <definedName name="_xlnm.Print_Area" localSheetId="0">'POA 2015'!$A$2:$AG$96</definedName>
    <definedName name="_xlnm.Database">#REF!</definedName>
    <definedName name="_xlnm.Print_Titles" localSheetId="0">'POA 2015'!$2:$11</definedName>
  </definedNames>
  <calcPr calcId="145621" fullCalcOnLoad="1"/>
</workbook>
</file>

<file path=xl/calcChain.xml><?xml version="1.0" encoding="utf-8"?>
<calcChain xmlns="http://schemas.openxmlformats.org/spreadsheetml/2006/main">
  <c r="M96" i="1" l="1"/>
  <c r="AG95" i="1"/>
  <c r="AC95" i="1"/>
  <c r="Y95" i="1"/>
  <c r="U95" i="1"/>
  <c r="P95" i="1"/>
  <c r="Q95" i="1" s="1"/>
  <c r="Q94" i="1" s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P94" i="1"/>
  <c r="AG93" i="1"/>
  <c r="AC93" i="1"/>
  <c r="Y93" i="1"/>
  <c r="U93" i="1"/>
  <c r="P93" i="1"/>
  <c r="Q93" i="1" s="1"/>
  <c r="Q92" i="1" s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P92" i="1"/>
  <c r="AG91" i="1"/>
  <c r="AC91" i="1"/>
  <c r="Y91" i="1"/>
  <c r="U91" i="1"/>
  <c r="P91" i="1"/>
  <c r="Q91" i="1" s="1"/>
  <c r="AG90" i="1"/>
  <c r="AC90" i="1"/>
  <c r="Y90" i="1"/>
  <c r="U90" i="1"/>
  <c r="P90" i="1"/>
  <c r="Q90" i="1" s="1"/>
  <c r="Q89" i="1" s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P89" i="1"/>
  <c r="AG88" i="1"/>
  <c r="AC88" i="1"/>
  <c r="Y88" i="1"/>
  <c r="U88" i="1"/>
  <c r="P88" i="1"/>
  <c r="Q88" i="1" s="1"/>
  <c r="AG87" i="1"/>
  <c r="AC87" i="1"/>
  <c r="Y87" i="1"/>
  <c r="U87" i="1"/>
  <c r="P87" i="1"/>
  <c r="Q87" i="1" s="1"/>
  <c r="AG86" i="1"/>
  <c r="AC86" i="1"/>
  <c r="Y86" i="1"/>
  <c r="U86" i="1"/>
  <c r="P86" i="1"/>
  <c r="Q86" i="1" s="1"/>
  <c r="AG85" i="1"/>
  <c r="AC85" i="1"/>
  <c r="Y85" i="1"/>
  <c r="U85" i="1"/>
  <c r="P85" i="1"/>
  <c r="Q85" i="1" s="1"/>
  <c r="AG84" i="1"/>
  <c r="AC84" i="1"/>
  <c r="Y84" i="1"/>
  <c r="U84" i="1"/>
  <c r="P84" i="1"/>
  <c r="Q84" i="1" s="1"/>
  <c r="AG83" i="1"/>
  <c r="AC83" i="1"/>
  <c r="Y83" i="1"/>
  <c r="U83" i="1"/>
  <c r="P83" i="1"/>
  <c r="Q83" i="1" s="1"/>
  <c r="AG82" i="1"/>
  <c r="AC82" i="1"/>
  <c r="Y82" i="1"/>
  <c r="U82" i="1"/>
  <c r="P82" i="1"/>
  <c r="Q82" i="1" s="1"/>
  <c r="AG81" i="1"/>
  <c r="AC81" i="1"/>
  <c r="Y81" i="1"/>
  <c r="U81" i="1"/>
  <c r="P81" i="1"/>
  <c r="Q81" i="1" s="1"/>
  <c r="AG80" i="1"/>
  <c r="AC80" i="1"/>
  <c r="Y80" i="1"/>
  <c r="U80" i="1"/>
  <c r="P80" i="1"/>
  <c r="Q80" i="1" s="1"/>
  <c r="AG79" i="1"/>
  <c r="AC79" i="1"/>
  <c r="Y79" i="1"/>
  <c r="U79" i="1"/>
  <c r="P79" i="1"/>
  <c r="Q79" i="1" s="1"/>
  <c r="Q78" i="1" s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P78" i="1"/>
  <c r="AG77" i="1"/>
  <c r="AC77" i="1"/>
  <c r="Y77" i="1"/>
  <c r="U77" i="1"/>
  <c r="P77" i="1"/>
  <c r="Q77" i="1" s="1"/>
  <c r="AG76" i="1"/>
  <c r="AC76" i="1"/>
  <c r="Y76" i="1"/>
  <c r="U76" i="1"/>
  <c r="P76" i="1"/>
  <c r="Q76" i="1" s="1"/>
  <c r="Q75" i="1" s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P75" i="1"/>
  <c r="AG74" i="1"/>
  <c r="AC74" i="1"/>
  <c r="Y74" i="1"/>
  <c r="U74" i="1"/>
  <c r="P74" i="1"/>
  <c r="Q74" i="1" s="1"/>
  <c r="AG73" i="1"/>
  <c r="AC73" i="1"/>
  <c r="Y73" i="1"/>
  <c r="U73" i="1"/>
  <c r="P73" i="1"/>
  <c r="Q73" i="1" s="1"/>
  <c r="AG72" i="1"/>
  <c r="AC72" i="1"/>
  <c r="Y72" i="1"/>
  <c r="U72" i="1"/>
  <c r="P72" i="1"/>
  <c r="Q72" i="1" s="1"/>
  <c r="AG71" i="1"/>
  <c r="AC71" i="1"/>
  <c r="Y71" i="1"/>
  <c r="U71" i="1"/>
  <c r="P71" i="1"/>
  <c r="Q71" i="1" s="1"/>
  <c r="AG70" i="1"/>
  <c r="AC70" i="1"/>
  <c r="Y70" i="1"/>
  <c r="U70" i="1"/>
  <c r="P70" i="1"/>
  <c r="Q70" i="1" s="1"/>
  <c r="AG69" i="1"/>
  <c r="AC69" i="1"/>
  <c r="Y69" i="1"/>
  <c r="U69" i="1"/>
  <c r="P69" i="1"/>
  <c r="Q69" i="1" s="1"/>
  <c r="AG68" i="1"/>
  <c r="AC68" i="1"/>
  <c r="Y68" i="1"/>
  <c r="U68" i="1"/>
  <c r="P68" i="1"/>
  <c r="Q68" i="1" s="1"/>
  <c r="AG67" i="1"/>
  <c r="AC67" i="1"/>
  <c r="Y67" i="1"/>
  <c r="U67" i="1"/>
  <c r="P67" i="1"/>
  <c r="Q67" i="1" s="1"/>
  <c r="Q66" i="1" s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P66" i="1"/>
  <c r="AG65" i="1"/>
  <c r="AC65" i="1"/>
  <c r="Y65" i="1"/>
  <c r="U65" i="1"/>
  <c r="P65" i="1"/>
  <c r="Q65" i="1" s="1"/>
  <c r="AG64" i="1"/>
  <c r="AC64" i="1"/>
  <c r="Y64" i="1"/>
  <c r="U64" i="1"/>
  <c r="P64" i="1"/>
  <c r="Q64" i="1" s="1"/>
  <c r="AG63" i="1"/>
  <c r="AC63" i="1"/>
  <c r="Y63" i="1"/>
  <c r="U63" i="1"/>
  <c r="P63" i="1"/>
  <c r="Q63" i="1" s="1"/>
  <c r="AG62" i="1"/>
  <c r="AC62" i="1"/>
  <c r="Y62" i="1"/>
  <c r="U62" i="1"/>
  <c r="P62" i="1"/>
  <c r="Q62" i="1" s="1"/>
  <c r="AG61" i="1"/>
  <c r="AC61" i="1"/>
  <c r="Y61" i="1"/>
  <c r="U61" i="1"/>
  <c r="P61" i="1"/>
  <c r="Q61" i="1" s="1"/>
  <c r="AG60" i="1"/>
  <c r="AC60" i="1"/>
  <c r="Y60" i="1"/>
  <c r="U60" i="1"/>
  <c r="P60" i="1"/>
  <c r="Q60" i="1" s="1"/>
  <c r="AG59" i="1"/>
  <c r="AC59" i="1"/>
  <c r="Y59" i="1"/>
  <c r="U59" i="1"/>
  <c r="P59" i="1"/>
  <c r="Q59" i="1" s="1"/>
  <c r="AG58" i="1"/>
  <c r="AC58" i="1"/>
  <c r="Y58" i="1"/>
  <c r="U58" i="1"/>
  <c r="P58" i="1"/>
  <c r="Q58" i="1" s="1"/>
  <c r="AG57" i="1"/>
  <c r="AC57" i="1"/>
  <c r="Y57" i="1"/>
  <c r="U57" i="1"/>
  <c r="P57" i="1"/>
  <c r="Q57" i="1" s="1"/>
  <c r="AG56" i="1"/>
  <c r="AC56" i="1"/>
  <c r="Y56" i="1"/>
  <c r="U56" i="1"/>
  <c r="P56" i="1"/>
  <c r="Q56" i="1" s="1"/>
  <c r="AG55" i="1"/>
  <c r="AC55" i="1"/>
  <c r="Y55" i="1"/>
  <c r="U55" i="1"/>
  <c r="P55" i="1"/>
  <c r="Q55" i="1" s="1"/>
  <c r="Q54" i="1" s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P54" i="1"/>
  <c r="AG53" i="1"/>
  <c r="AC53" i="1"/>
  <c r="Y53" i="1"/>
  <c r="U53" i="1"/>
  <c r="P53" i="1"/>
  <c r="Q53" i="1" s="1"/>
  <c r="AG52" i="1"/>
  <c r="AC52" i="1"/>
  <c r="Y52" i="1"/>
  <c r="U52" i="1"/>
  <c r="P52" i="1"/>
  <c r="Q52" i="1" s="1"/>
  <c r="AG51" i="1"/>
  <c r="AC51" i="1"/>
  <c r="Y51" i="1"/>
  <c r="U51" i="1"/>
  <c r="P51" i="1"/>
  <c r="Q51" i="1" s="1"/>
  <c r="AG50" i="1"/>
  <c r="AC50" i="1"/>
  <c r="Y50" i="1"/>
  <c r="U50" i="1"/>
  <c r="P50" i="1"/>
  <c r="Q50" i="1" s="1"/>
  <c r="AG49" i="1"/>
  <c r="AC49" i="1"/>
  <c r="Y49" i="1"/>
  <c r="U49" i="1"/>
  <c r="P49" i="1"/>
  <c r="Q49" i="1" s="1"/>
  <c r="AG48" i="1"/>
  <c r="AC48" i="1"/>
  <c r="Y48" i="1"/>
  <c r="U48" i="1"/>
  <c r="P48" i="1"/>
  <c r="Q48" i="1" s="1"/>
  <c r="AG47" i="1"/>
  <c r="AC47" i="1"/>
  <c r="Y47" i="1"/>
  <c r="U47" i="1"/>
  <c r="P47" i="1"/>
  <c r="Q47" i="1" s="1"/>
  <c r="AG46" i="1"/>
  <c r="AC46" i="1"/>
  <c r="Y46" i="1"/>
  <c r="U46" i="1"/>
  <c r="P46" i="1"/>
  <c r="Q46" i="1" s="1"/>
  <c r="AG45" i="1"/>
  <c r="AC45" i="1"/>
  <c r="Y45" i="1"/>
  <c r="U45" i="1"/>
  <c r="P45" i="1"/>
  <c r="Q45" i="1" s="1"/>
  <c r="AG44" i="1"/>
  <c r="AC44" i="1"/>
  <c r="Y44" i="1"/>
  <c r="U44" i="1"/>
  <c r="P44" i="1"/>
  <c r="Q44" i="1" s="1"/>
  <c r="AG43" i="1"/>
  <c r="AC43" i="1"/>
  <c r="Y43" i="1"/>
  <c r="U43" i="1"/>
  <c r="P43" i="1"/>
  <c r="Q43" i="1" s="1"/>
  <c r="AG42" i="1"/>
  <c r="AC42" i="1"/>
  <c r="Y42" i="1"/>
  <c r="U42" i="1"/>
  <c r="P42" i="1"/>
  <c r="Q42" i="1" s="1"/>
  <c r="AG41" i="1"/>
  <c r="AC41" i="1"/>
  <c r="Y41" i="1"/>
  <c r="U41" i="1"/>
  <c r="P41" i="1"/>
  <c r="Q41" i="1" s="1"/>
  <c r="AG40" i="1"/>
  <c r="AC40" i="1"/>
  <c r="Y40" i="1"/>
  <c r="U40" i="1"/>
  <c r="P40" i="1"/>
  <c r="Q40" i="1" s="1"/>
  <c r="AG39" i="1"/>
  <c r="AC39" i="1"/>
  <c r="Y39" i="1"/>
  <c r="U39" i="1"/>
  <c r="P39" i="1"/>
  <c r="Q39" i="1" s="1"/>
  <c r="AG38" i="1"/>
  <c r="AC38" i="1"/>
  <c r="Y38" i="1"/>
  <c r="U38" i="1"/>
  <c r="P38" i="1"/>
  <c r="Q38" i="1" s="1"/>
  <c r="AG37" i="1"/>
  <c r="AC37" i="1"/>
  <c r="Y37" i="1"/>
  <c r="U37" i="1"/>
  <c r="P37" i="1"/>
  <c r="Q37" i="1" s="1"/>
  <c r="AG36" i="1"/>
  <c r="AC36" i="1"/>
  <c r="Y36" i="1"/>
  <c r="U36" i="1"/>
  <c r="P36" i="1"/>
  <c r="Q36" i="1" s="1"/>
  <c r="AG35" i="1"/>
  <c r="AC35" i="1"/>
  <c r="Y35" i="1"/>
  <c r="U35" i="1"/>
  <c r="P35" i="1"/>
  <c r="Q35" i="1" s="1"/>
  <c r="AG34" i="1"/>
  <c r="AC34" i="1"/>
  <c r="Y34" i="1"/>
  <c r="U34" i="1"/>
  <c r="P34" i="1"/>
  <c r="Q34" i="1" s="1"/>
  <c r="AG33" i="1"/>
  <c r="AC33" i="1"/>
  <c r="Y33" i="1"/>
  <c r="U33" i="1"/>
  <c r="P33" i="1"/>
  <c r="Q33" i="1" s="1"/>
  <c r="AG32" i="1"/>
  <c r="AC32" i="1"/>
  <c r="Y32" i="1"/>
  <c r="U32" i="1"/>
  <c r="P32" i="1"/>
  <c r="Q32" i="1" s="1"/>
  <c r="AG31" i="1"/>
  <c r="AC31" i="1"/>
  <c r="Y31" i="1"/>
  <c r="U31" i="1"/>
  <c r="P31" i="1"/>
  <c r="Q31" i="1" s="1"/>
  <c r="Q30" i="1" s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P30" i="1"/>
  <c r="AG29" i="1"/>
  <c r="AC29" i="1"/>
  <c r="Y29" i="1"/>
  <c r="U29" i="1"/>
  <c r="P29" i="1"/>
  <c r="Q29" i="1" s="1"/>
  <c r="AG28" i="1"/>
  <c r="AC28" i="1"/>
  <c r="Y28" i="1"/>
  <c r="U28" i="1"/>
  <c r="P28" i="1"/>
  <c r="Q28" i="1" s="1"/>
  <c r="AG27" i="1"/>
  <c r="AC27" i="1"/>
  <c r="Y27" i="1"/>
  <c r="U27" i="1"/>
  <c r="P27" i="1"/>
  <c r="Q27" i="1" s="1"/>
  <c r="Q26" i="1" s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P26" i="1"/>
  <c r="P96" i="1" l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Q96" i="1"/>
</calcChain>
</file>

<file path=xl/sharedStrings.xml><?xml version="1.0" encoding="utf-8"?>
<sst xmlns="http://schemas.openxmlformats.org/spreadsheetml/2006/main" count="203" uniqueCount="149">
  <si>
    <t xml:space="preserve">SISTEMA ESTATAL DE EVALUACIÓN </t>
  </si>
  <si>
    <t>INFORME DE AVANCE PRGRAMÁTICO</t>
  </si>
  <si>
    <t>ORGANISMO:  Colegio de Estudios Científicos y Tecnológicos del Estado de Sonora</t>
  </si>
  <si>
    <t>ASIGNACION PRESUPUESTAL</t>
  </si>
  <si>
    <t>$</t>
  </si>
  <si>
    <t>ESTRUCTURA PROGRAMATICA</t>
  </si>
  <si>
    <t>DP</t>
  </si>
  <si>
    <t>UR</t>
  </si>
  <si>
    <t>FL</t>
  </si>
  <si>
    <t>FN</t>
  </si>
  <si>
    <t>SFN</t>
  </si>
  <si>
    <t>ER</t>
  </si>
  <si>
    <t>EST</t>
  </si>
  <si>
    <t>TP</t>
  </si>
  <si>
    <t>AI</t>
  </si>
  <si>
    <t>T B</t>
  </si>
  <si>
    <t>UG</t>
  </si>
  <si>
    <t>FF</t>
  </si>
  <si>
    <t>META</t>
  </si>
  <si>
    <t>DESCRIPCION</t>
  </si>
  <si>
    <t>UNIDAD DE MEDIDA</t>
  </si>
  <si>
    <t>METAS</t>
  </si>
  <si>
    <t>ORIGINAL ANUAL</t>
  </si>
  <si>
    <t>MODIFICADO ANUAL</t>
  </si>
  <si>
    <t>CALENDARIO</t>
  </si>
  <si>
    <t>Ene</t>
  </si>
  <si>
    <t>feb</t>
  </si>
  <si>
    <t>mar</t>
  </si>
  <si>
    <t>1er. TRIM.</t>
  </si>
  <si>
    <t>Abr</t>
  </si>
  <si>
    <t>May</t>
  </si>
  <si>
    <t>Jun</t>
  </si>
  <si>
    <t>2do. TRIM.</t>
  </si>
  <si>
    <t>Jul</t>
  </si>
  <si>
    <t>Ago</t>
  </si>
  <si>
    <t>Sep</t>
  </si>
  <si>
    <t>3er. TRIM.</t>
  </si>
  <si>
    <t>Oct</t>
  </si>
  <si>
    <t>Nov</t>
  </si>
  <si>
    <t>Dic</t>
  </si>
  <si>
    <t>4to. TRIM.</t>
  </si>
  <si>
    <t>SECRETARIA DE EDUCACIÓN Y CULTURA</t>
  </si>
  <si>
    <t>Desarrollo Social</t>
  </si>
  <si>
    <t>Educación</t>
  </si>
  <si>
    <t>02</t>
  </si>
  <si>
    <t xml:space="preserve">Educación Media Superior </t>
  </si>
  <si>
    <t>E3</t>
  </si>
  <si>
    <t>Sonora Educado</t>
  </si>
  <si>
    <t>Educar para competir</t>
  </si>
  <si>
    <t>E</t>
  </si>
  <si>
    <t>Prestación de Servicios Públicos</t>
  </si>
  <si>
    <t>027</t>
  </si>
  <si>
    <t>COLEGIO DE ESTUDIOS CIENTÍFICOS Y TECNOLÓGICOS DEL ESTADO DE SONORA</t>
  </si>
  <si>
    <t>I</t>
  </si>
  <si>
    <t>Adolecentes</t>
  </si>
  <si>
    <t>Todo el Estado</t>
  </si>
  <si>
    <t>SE</t>
  </si>
  <si>
    <t>Subsidio Estatal</t>
  </si>
  <si>
    <t>SF</t>
  </si>
  <si>
    <t>Subsidio Federal</t>
  </si>
  <si>
    <t>RP</t>
  </si>
  <si>
    <t>Recursos Propios</t>
  </si>
  <si>
    <t>1</t>
  </si>
  <si>
    <t>Dirección General</t>
  </si>
  <si>
    <t>Realizar acciones de gestión institucional.</t>
  </si>
  <si>
    <t>Informe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</si>
  <si>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</si>
  <si>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</si>
  <si>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Evento</t>
  </si>
  <si>
    <t>2</t>
  </si>
  <si>
    <t>Dirección Académica modificado</t>
  </si>
  <si>
    <t>Operar el programa de estímulos al personal docente que  eleven los niveles de aprovechamiento de los alumnos (puedo).</t>
  </si>
  <si>
    <t>Aplicar el proceso de promoción docente y permanencia del personal docente y apoyo a la docencia.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</si>
  <si>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</si>
  <si>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</si>
  <si>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 y evaluaciones externas( ENLACE, TEST Y RETEST.</t>
  </si>
  <si>
    <t>Participar en reuniones de trabajo a nivel estatal y nacional</t>
  </si>
  <si>
    <t>Realizar reuniones de trabajo para dar seguimiento a la operación de programas tendientes al mejoramiento del proceso de enseñanza-aprendizaje.</t>
  </si>
  <si>
    <t>Realizar el seguimiento y asesoria académica para la mejora de los planteles</t>
  </si>
  <si>
    <t>Coordinar la adecuada aplicación de los lineamientos establecidos por la coordinación nacional de CECyTES, para mejorar el nivel académico del colegio (participar en reuniones convocadas por la coordinación nacional).</t>
  </si>
  <si>
    <t>Operar y realizar el seguimiento del programa institucional de tutorías.</t>
  </si>
  <si>
    <t>Realizar el seguimiento al programa de padres proactivos</t>
  </si>
  <si>
    <t>informe</t>
  </si>
  <si>
    <t>Revisar los módulos de aprendizaje para la impresión de materiales didácticos.</t>
  </si>
  <si>
    <t>Realizar el seguimiento del proceso de evaluación de los planteles  para su registro en el Sistema Nacional de Bachillerato de la RIEMS.</t>
  </si>
  <si>
    <t>Supervisar la operatividad de las academias para el mejoramiento continuo del sistema educativo.</t>
  </si>
  <si>
    <t>Profesionalización docente</t>
  </si>
  <si>
    <t>Operar un programa de capacitación y  formación docente  y directiva de la RIEMS (Profordem y Profordir).</t>
  </si>
  <si>
    <t>Realizar el seguimiento  a la operatividad  (dotación de reactivos y materiales, impresión de manuales para practicas) de los laboratorios de los planteles del colegio.</t>
  </si>
  <si>
    <t>Supervisar la operación del bachillerato virtual</t>
  </si>
  <si>
    <t>Realizar la impresión y difusión de la revista desarrollo educativo CECyTES.</t>
  </si>
  <si>
    <t>Proveer de servicios bibliotecarios a los alumnos y docentes (bibliografía básica y bibliografía digital).</t>
  </si>
  <si>
    <t xml:space="preserve">Adquirir bienes informáticos y realizar el servicio preventivo y correctivo en los casos que se requiere, a los equipos de computo del colegio </t>
  </si>
  <si>
    <t>Seguimiento y soporte técnico para las actividades previas al inicio del ciclo escolar (soporte técnico para proceso de inscripción y reinscripción de  estudiantes, mesas de atención, credencialización)</t>
  </si>
  <si>
    <t>Coordinar la implementación del Tele bachillerato</t>
  </si>
  <si>
    <t>3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</si>
  <si>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</si>
  <si>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</si>
  <si>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</si>
  <si>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</si>
  <si>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Coordinar y supervisar la operación del programa de fortalecimiento musical</t>
  </si>
  <si>
    <t>Fomentar la participación de los alumnos en actividades cívicas que fortalezcan los valores, la sana convivencia y el desarrollo del carácter.</t>
  </si>
  <si>
    <t>Fomentar la 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</si>
  <si>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</si>
  <si>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</si>
  <si>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</si>
  <si>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</si>
  <si>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Realizar las gestiones necesarias para formalizar los vínculos del colegio con instituciones académicas gubernamentales y del sector productivo.</t>
  </si>
  <si>
    <t>Convenio</t>
  </si>
  <si>
    <t>4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</si>
  <si>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</si>
  <si>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</si>
  <si>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</si>
  <si>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</si>
  <si>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</si>
  <si>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Coordinar las acciones de atención a los servicios básicos del colegio.</t>
  </si>
  <si>
    <t>Adquirir  las pólizas de  protección de los activos del colegio, seguros de accidentes y seguro colectivo.</t>
  </si>
  <si>
    <t>Póliza</t>
  </si>
  <si>
    <t>Realizar el mantenimiento de muebles en los planteles del colegio.</t>
  </si>
  <si>
    <t>Reporte</t>
  </si>
  <si>
    <t>Realizar el mantenimiento de inmuebles en los planteles del colegio.</t>
  </si>
  <si>
    <t>5</t>
  </si>
  <si>
    <t>Dirección Financiera</t>
  </si>
  <si>
    <t>Operar el programa de administración del recurso humano.</t>
  </si>
  <si>
    <t>Integrar y presentar la información financiera del colegio.</t>
  </si>
  <si>
    <t>6</t>
  </si>
  <si>
    <t>Dirección de Planeación</t>
  </si>
  <si>
    <t>Operar el programa de inversión en infraestructura 2015 en coordinación con las autoridades educativa y del instituto sonorense de infraestructura educativa.</t>
  </si>
  <si>
    <t>Expedir los títulos de técnico en bachiller a los egresados de la generación 2012-2015 de  planteles de bachillerato tecnológico.</t>
  </si>
  <si>
    <t>Análisis de la información para conocer el grado de incorporación de nuestros egresados en los sectores educativo y productivo de las generaciones 2011-2014 y 2012-2015.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</si>
  <si>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</si>
  <si>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</si>
  <si>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 para la federación y el estado 2016, propuesta del fondo para la ampliación a la cobertura e infraestructura).</t>
  </si>
  <si>
    <t>Documento</t>
  </si>
  <si>
    <t>Actualizar el documentos normativos del Colegio ( manual de trámites y servicios y cartas compromiso  al ciudadano)</t>
  </si>
  <si>
    <t>Integrar los informes del cumplimiento de metas programadas en los planes y programas de corto y mediano plazo durante el 2015.</t>
  </si>
  <si>
    <t>Emitir los certificados parciales y de terminación de estudios.</t>
  </si>
  <si>
    <t>Supervisión del proceso de registro y control escolar (la correcta aplicación de las normas y procedimientos de control escolar).</t>
  </si>
  <si>
    <t>7</t>
  </si>
  <si>
    <t>Órgano de Control y Desarrollo Administrativo</t>
  </si>
  <si>
    <t>Realizar auditorías directas  y específicas a las unidades administrativas del colegio.</t>
  </si>
  <si>
    <t>Realizar la evaluación del Desarrollo administrativo y control interno</t>
  </si>
  <si>
    <t>8</t>
  </si>
  <si>
    <t xml:space="preserve">Planteles </t>
  </si>
  <si>
    <t>Impartir servicios educativos en 29 planteles de bachillerato tecnológico, 20 centros de educación a distancia y 22 telebachilleratos comunitarios</t>
  </si>
  <si>
    <t>9</t>
  </si>
  <si>
    <t>Coordinación de Zona</t>
  </si>
  <si>
    <t>Supervisar el quehacer de los planteles a cargo de los supervisores de zona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</si>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</sst>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.00_-;\-&quot;€&quot;* #,##0.00_-;_-&quot;€&quot;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center" wrapText="1" readingOrder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3" fontId="7" fillId="0" borderId="16" xfId="1" applyNumberFormat="1" applyFont="1" applyFill="1" applyBorder="1" applyAlignment="1">
      <alignment vertical="top" wrapText="1"/>
    </xf>
    <xf numFmtId="3" fontId="7" fillId="0" borderId="17" xfId="1" applyNumberFormat="1" applyFont="1" applyFill="1" applyBorder="1" applyAlignment="1">
      <alignment vertical="top" wrapText="1"/>
    </xf>
    <xf numFmtId="3" fontId="7" fillId="0" borderId="18" xfId="1" applyNumberFormat="1" applyFont="1" applyFill="1" applyBorder="1" applyAlignment="1">
      <alignment vertical="top" wrapText="1"/>
    </xf>
    <xf numFmtId="3" fontId="7" fillId="0" borderId="19" xfId="1" applyNumberFormat="1" applyFont="1" applyFill="1" applyBorder="1" applyAlignment="1">
      <alignment vertical="top" wrapText="1"/>
    </xf>
    <xf numFmtId="0" fontId="2" fillId="0" borderId="0" xfId="1" applyFont="1" applyFill="1"/>
    <xf numFmtId="49" fontId="7" fillId="0" borderId="8" xfId="1" applyNumberFormat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3" fontId="7" fillId="0" borderId="16" xfId="1" applyNumberFormat="1" applyFont="1" applyBorder="1" applyAlignment="1">
      <alignment vertical="top" wrapText="1"/>
    </xf>
    <xf numFmtId="3" fontId="7" fillId="0" borderId="17" xfId="1" applyNumberFormat="1" applyFont="1" applyBorder="1" applyAlignment="1">
      <alignment vertical="top" wrapText="1"/>
    </xf>
    <xf numFmtId="3" fontId="7" fillId="0" borderId="18" xfId="1" applyNumberFormat="1" applyFont="1" applyBorder="1" applyAlignment="1">
      <alignment vertical="top" wrapText="1"/>
    </xf>
    <xf numFmtId="3" fontId="7" fillId="0" borderId="19" xfId="1" applyNumberFormat="1" applyFont="1" applyBorder="1" applyAlignment="1">
      <alignment vertical="top" wrapText="1"/>
    </xf>
    <xf numFmtId="0" fontId="7" fillId="0" borderId="8" xfId="1" quotePrefix="1" applyFont="1" applyBorder="1" applyAlignment="1">
      <alignment horizontal="center" vertical="top" wrapText="1"/>
    </xf>
    <xf numFmtId="0" fontId="3" fillId="0" borderId="8" xfId="1" applyFont="1" applyBorder="1"/>
    <xf numFmtId="49" fontId="7" fillId="0" borderId="8" xfId="1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vertical="top" wrapText="1"/>
    </xf>
    <xf numFmtId="0" fontId="7" fillId="2" borderId="8" xfId="1" applyFont="1" applyFill="1" applyBorder="1" applyAlignment="1">
      <alignment horizontal="center" vertical="top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8" xfId="1" quotePrefix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3" fontId="7" fillId="0" borderId="16" xfId="1" applyNumberFormat="1" applyFont="1" applyFill="1" applyBorder="1" applyAlignment="1">
      <alignment vertical="center" wrapText="1"/>
    </xf>
    <xf numFmtId="3" fontId="7" fillId="0" borderId="17" xfId="1" applyNumberFormat="1" applyFont="1" applyFill="1" applyBorder="1" applyAlignment="1">
      <alignment vertical="center" wrapText="1"/>
    </xf>
    <xf numFmtId="3" fontId="7" fillId="0" borderId="18" xfId="1" applyNumberFormat="1" applyFont="1" applyFill="1" applyBorder="1" applyAlignment="1">
      <alignment vertical="center" wrapText="1"/>
    </xf>
    <xf numFmtId="3" fontId="7" fillId="0" borderId="19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3" fillId="0" borderId="8" xfId="1" applyFont="1" applyFill="1" applyBorder="1"/>
    <xf numFmtId="0" fontId="8" fillId="0" borderId="8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3" fontId="8" fillId="0" borderId="16" xfId="1" applyNumberFormat="1" applyFont="1" applyFill="1" applyBorder="1" applyAlignment="1">
      <alignment vertical="top" wrapText="1"/>
    </xf>
    <xf numFmtId="3" fontId="8" fillId="0" borderId="17" xfId="1" applyNumberFormat="1" applyFont="1" applyFill="1" applyBorder="1" applyAlignment="1">
      <alignment vertical="top" wrapText="1"/>
    </xf>
    <xf numFmtId="3" fontId="8" fillId="0" borderId="18" xfId="1" applyNumberFormat="1" applyFont="1" applyFill="1" applyBorder="1" applyAlignment="1">
      <alignment vertical="top" wrapText="1"/>
    </xf>
    <xf numFmtId="3" fontId="8" fillId="0" borderId="19" xfId="1" applyNumberFormat="1" applyFont="1" applyFill="1" applyBorder="1" applyAlignment="1">
      <alignment vertical="top" wrapText="1"/>
    </xf>
    <xf numFmtId="0" fontId="3" fillId="0" borderId="11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3" fontId="8" fillId="0" borderId="17" xfId="1" applyNumberFormat="1" applyFont="1" applyBorder="1" applyAlignment="1">
      <alignment horizontal="center" vertical="center" wrapText="1"/>
    </xf>
    <xf numFmtId="3" fontId="8" fillId="2" borderId="17" xfId="1" applyNumberFormat="1" applyFont="1" applyFill="1" applyBorder="1" applyAlignment="1">
      <alignment horizontal="center" vertical="center" wrapText="1"/>
    </xf>
    <xf numFmtId="3" fontId="8" fillId="0" borderId="18" xfId="1" applyNumberFormat="1" applyFont="1" applyBorder="1" applyAlignment="1">
      <alignment horizontal="center" vertical="center" wrapText="1"/>
    </xf>
    <xf numFmtId="3" fontId="8" fillId="0" borderId="19" xfId="1" applyNumberFormat="1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justify" vertical="center" wrapText="1"/>
    </xf>
    <xf numFmtId="0" fontId="7" fillId="3" borderId="20" xfId="0" applyFont="1" applyFill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right" wrapText="1"/>
    </xf>
    <xf numFmtId="0" fontId="7" fillId="4" borderId="21" xfId="0" applyFont="1" applyFill="1" applyBorder="1" applyAlignment="1">
      <alignment horizontal="right" wrapText="1"/>
    </xf>
    <xf numFmtId="0" fontId="5" fillId="0" borderId="8" xfId="1" applyFont="1" applyFill="1" applyBorder="1" applyAlignment="1">
      <alignment horizontal="center"/>
    </xf>
    <xf numFmtId="0" fontId="9" fillId="0" borderId="21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3" fontId="8" fillId="0" borderId="21" xfId="0" applyNumberFormat="1" applyFont="1" applyBorder="1" applyAlignment="1">
      <alignment horizontal="right" wrapText="1"/>
    </xf>
    <xf numFmtId="0" fontId="7" fillId="3" borderId="21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justify" vertical="center" wrapText="1"/>
    </xf>
    <xf numFmtId="0" fontId="3" fillId="4" borderId="1" xfId="1" applyFont="1" applyFill="1" applyBorder="1"/>
    <xf numFmtId="0" fontId="3" fillId="4" borderId="2" xfId="1" applyFont="1" applyFill="1" applyBorder="1"/>
    <xf numFmtId="0" fontId="7" fillId="4" borderId="2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3" fontId="3" fillId="4" borderId="10" xfId="1" applyNumberFormat="1" applyFont="1" applyFill="1" applyBorder="1" applyAlignment="1">
      <alignment vertical="center" wrapText="1"/>
    </xf>
  </cellXfs>
  <cellStyles count="7">
    <cellStyle name="Euro" xfId="2"/>
    <cellStyle name="Euro 2" xfId="3"/>
    <cellStyle name="Euro 3" xfId="4"/>
    <cellStyle name="Normal" xfId="0" builtinId="0"/>
    <cellStyle name="Normal 2" xfId="1"/>
    <cellStyle name="Normal 3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ECyTES/POA/POA%202015/Evaluacion/POA%202015%20EVTOP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2014"/>
      <sheetName val="POA 2014 eliminacion 2015"/>
      <sheetName val="POA 2015 orig"/>
      <sheetName val="POA 2015 orig modif"/>
      <sheetName val="1ER TRIMESTRAL"/>
      <sheetName val="OK HACIENDA EVTOP-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6"/>
  <sheetViews>
    <sheetView tabSelected="1" topLeftCell="N9" zoomScale="112" zoomScaleNormal="112" workbookViewId="0">
      <pane ySplit="1710" topLeftCell="A67" activePane="bottomLeft"/>
      <selection activeCell="AH1" sqref="AH1:BR65536"/>
      <selection pane="bottomLeft" activeCell="N55" sqref="A55:IV65"/>
    </sheetView>
  </sheetViews>
  <sheetFormatPr baseColWidth="10" defaultRowHeight="12.75" x14ac:dyDescent="0.2"/>
  <cols>
    <col min="1" max="1" width="3.7109375" style="1" customWidth="1"/>
    <col min="2" max="2" width="2.85546875" style="2" customWidth="1"/>
    <col min="3" max="4" width="3.28515625" style="1" customWidth="1"/>
    <col min="5" max="5" width="2.42578125" style="1" customWidth="1"/>
    <col min="6" max="6" width="3.42578125" style="1" customWidth="1"/>
    <col min="7" max="7" width="4.28515625" style="1" bestFit="1" customWidth="1"/>
    <col min="8" max="8" width="3.28515625" style="1" customWidth="1"/>
    <col min="9" max="9" width="4.5703125" style="1" customWidth="1"/>
    <col min="10" max="11" width="2.5703125" style="1" customWidth="1"/>
    <col min="12" max="12" width="3.140625" style="1" customWidth="1"/>
    <col min="13" max="13" width="5.42578125" style="2" customWidth="1"/>
    <col min="14" max="14" width="68" style="3" customWidth="1"/>
    <col min="15" max="15" width="10.5703125" style="3" customWidth="1"/>
    <col min="16" max="17" width="10.42578125" style="3" customWidth="1"/>
    <col min="18" max="18" width="4" style="3" bestFit="1" customWidth="1"/>
    <col min="19" max="19" width="3.5703125" style="3" bestFit="1" customWidth="1"/>
    <col min="20" max="20" width="4.28515625" style="3" bestFit="1" customWidth="1"/>
    <col min="21" max="21" width="7.140625" style="3" customWidth="1"/>
    <col min="22" max="22" width="3.85546875" style="3" bestFit="1" customWidth="1"/>
    <col min="23" max="23" width="4.28515625" style="3" bestFit="1" customWidth="1"/>
    <col min="24" max="24" width="4" style="3" bestFit="1" customWidth="1"/>
    <col min="25" max="25" width="6.28515625" style="3" customWidth="1"/>
    <col min="26" max="26" width="3.42578125" style="3" bestFit="1" customWidth="1"/>
    <col min="27" max="28" width="4.140625" style="3" bestFit="1" customWidth="1"/>
    <col min="29" max="29" width="6.42578125" style="3" customWidth="1"/>
    <col min="30" max="30" width="3.85546875" style="3" bestFit="1" customWidth="1"/>
    <col min="31" max="31" width="4" style="3" bestFit="1" customWidth="1"/>
    <col min="32" max="32" width="3.5703125" style="3" bestFit="1" customWidth="1"/>
    <col min="33" max="33" width="6.7109375" style="3" customWidth="1"/>
    <col min="34" max="16384" width="11.42578125" style="1"/>
  </cols>
  <sheetData>
    <row r="1" spans="1:33" ht="12.75" customHeight="1" x14ac:dyDescent="0.2"/>
    <row r="2" spans="1:33" ht="18.7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0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0.2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0.2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 thickBot="1" x14ac:dyDescent="0.2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5" customHeight="1" thickBot="1" x14ac:dyDescent="0.25">
      <c r="A7" s="9" t="s">
        <v>3</v>
      </c>
      <c r="B7" s="10"/>
      <c r="C7" s="10"/>
      <c r="D7" s="10"/>
      <c r="E7" s="10"/>
      <c r="F7" s="10"/>
      <c r="G7" s="10"/>
      <c r="H7" s="10"/>
      <c r="I7" s="11" t="s">
        <v>4</v>
      </c>
      <c r="J7" s="12"/>
      <c r="K7" s="12"/>
      <c r="L7" s="12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42.75" customHeight="1" thickBot="1" x14ac:dyDescent="0.25">
      <c r="A8" s="15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8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13.5" customHeight="1" thickBot="1" x14ac:dyDescent="0.25">
      <c r="A9" s="21" t="s">
        <v>6</v>
      </c>
      <c r="B9" s="22" t="s">
        <v>7</v>
      </c>
      <c r="C9" s="22" t="s">
        <v>8</v>
      </c>
      <c r="D9" s="22" t="s">
        <v>9</v>
      </c>
      <c r="E9" s="22" t="s">
        <v>10</v>
      </c>
      <c r="F9" s="22" t="s">
        <v>11</v>
      </c>
      <c r="G9" s="22" t="s">
        <v>12</v>
      </c>
      <c r="H9" s="22" t="s">
        <v>13</v>
      </c>
      <c r="I9" s="22" t="s">
        <v>14</v>
      </c>
      <c r="J9" s="23" t="s">
        <v>15</v>
      </c>
      <c r="K9" s="22" t="s">
        <v>16</v>
      </c>
      <c r="L9" s="22" t="s">
        <v>17</v>
      </c>
      <c r="M9" s="22" t="s">
        <v>18</v>
      </c>
      <c r="N9" s="24" t="s">
        <v>19</v>
      </c>
      <c r="O9" s="25" t="s">
        <v>20</v>
      </c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13.5" customHeight="1" thickBot="1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7"/>
      <c r="K10" s="24"/>
      <c r="L10" s="24"/>
      <c r="M10" s="24"/>
      <c r="N10" s="27"/>
      <c r="O10" s="24"/>
      <c r="P10" s="26" t="s">
        <v>22</v>
      </c>
      <c r="Q10" s="26" t="s">
        <v>23</v>
      </c>
      <c r="R10" s="26" t="s">
        <v>24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36" customHeight="1" thickBo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9"/>
      <c r="L11" s="29"/>
      <c r="M11" s="29"/>
      <c r="N11" s="30"/>
      <c r="O11" s="29"/>
      <c r="P11" s="26"/>
      <c r="Q11" s="26"/>
      <c r="R11" s="31" t="s">
        <v>25</v>
      </c>
      <c r="S11" s="31" t="s">
        <v>26</v>
      </c>
      <c r="T11" s="31" t="s">
        <v>27</v>
      </c>
      <c r="U11" s="31" t="s">
        <v>28</v>
      </c>
      <c r="V11" s="31" t="s">
        <v>29</v>
      </c>
      <c r="W11" s="31" t="s">
        <v>30</v>
      </c>
      <c r="X11" s="31" t="s">
        <v>31</v>
      </c>
      <c r="Y11" s="31" t="s">
        <v>32</v>
      </c>
      <c r="Z11" s="31" t="s">
        <v>33</v>
      </c>
      <c r="AA11" s="31" t="s">
        <v>34</v>
      </c>
      <c r="AB11" s="31" t="s">
        <v>35</v>
      </c>
      <c r="AC11" s="31" t="s">
        <v>36</v>
      </c>
      <c r="AD11" s="31" t="s">
        <v>37</v>
      </c>
      <c r="AE11" s="31" t="s">
        <v>38</v>
      </c>
      <c r="AF11" s="31" t="s">
        <v>39</v>
      </c>
      <c r="AG11" s="31" t="s">
        <v>40</v>
      </c>
    </row>
    <row r="12" spans="1:33" ht="15" customHeight="1" x14ac:dyDescent="0.2">
      <c r="A12" s="32">
        <v>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 t="s">
        <v>41</v>
      </c>
      <c r="O12" s="32"/>
      <c r="P12" s="34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</row>
    <row r="13" spans="1:33" s="46" customFormat="1" x14ac:dyDescent="0.2">
      <c r="A13" s="37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8"/>
      <c r="P13" s="40"/>
      <c r="Q13" s="40"/>
      <c r="R13" s="41"/>
      <c r="S13" s="41"/>
      <c r="T13" s="41"/>
      <c r="U13" s="42"/>
      <c r="V13" s="42"/>
      <c r="W13" s="42"/>
      <c r="X13" s="42"/>
      <c r="Y13" s="43"/>
      <c r="Z13" s="43"/>
      <c r="AA13" s="43"/>
      <c r="AB13" s="43"/>
      <c r="AC13" s="43"/>
      <c r="AD13" s="44"/>
      <c r="AE13" s="44"/>
      <c r="AF13" s="44"/>
      <c r="AG13" s="45"/>
    </row>
    <row r="14" spans="1:33" x14ac:dyDescent="0.2">
      <c r="A14" s="47"/>
      <c r="B14" s="47"/>
      <c r="C14" s="48">
        <v>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 t="s">
        <v>42</v>
      </c>
      <c r="O14" s="48"/>
      <c r="P14" s="50"/>
      <c r="Q14" s="50"/>
      <c r="R14" s="51"/>
      <c r="S14" s="51"/>
      <c r="T14" s="51"/>
      <c r="U14" s="52"/>
      <c r="V14" s="52"/>
      <c r="W14" s="52"/>
      <c r="X14" s="52"/>
      <c r="Y14" s="53"/>
      <c r="Z14" s="53"/>
      <c r="AA14" s="53"/>
      <c r="AB14" s="53"/>
      <c r="AC14" s="53"/>
      <c r="AD14" s="54"/>
      <c r="AE14" s="54"/>
      <c r="AF14" s="54"/>
      <c r="AG14" s="55"/>
    </row>
    <row r="15" spans="1:33" x14ac:dyDescent="0.2">
      <c r="A15" s="47"/>
      <c r="B15" s="47"/>
      <c r="C15" s="48"/>
      <c r="D15" s="48">
        <v>25</v>
      </c>
      <c r="E15" s="48"/>
      <c r="F15" s="48"/>
      <c r="G15" s="48"/>
      <c r="H15" s="48"/>
      <c r="I15" s="48"/>
      <c r="J15" s="48"/>
      <c r="K15" s="48"/>
      <c r="L15" s="48"/>
      <c r="M15" s="48"/>
      <c r="N15" s="49" t="s">
        <v>43</v>
      </c>
      <c r="O15" s="48"/>
      <c r="P15" s="50"/>
      <c r="Q15" s="50"/>
      <c r="R15" s="51"/>
      <c r="S15" s="51"/>
      <c r="T15" s="51"/>
      <c r="U15" s="52"/>
      <c r="V15" s="52"/>
      <c r="W15" s="52"/>
      <c r="X15" s="52"/>
      <c r="Y15" s="53"/>
      <c r="Z15" s="53"/>
      <c r="AA15" s="53"/>
      <c r="AB15" s="53"/>
      <c r="AC15" s="53"/>
      <c r="AD15" s="54"/>
      <c r="AE15" s="54"/>
      <c r="AF15" s="54"/>
      <c r="AG15" s="55"/>
    </row>
    <row r="16" spans="1:33" ht="14.25" customHeight="1" x14ac:dyDescent="0.2">
      <c r="A16" s="47"/>
      <c r="B16" s="47"/>
      <c r="C16" s="48"/>
      <c r="D16" s="48"/>
      <c r="E16" s="56" t="s">
        <v>44</v>
      </c>
      <c r="F16" s="48"/>
      <c r="G16" s="48"/>
      <c r="H16" s="48"/>
      <c r="I16" s="48"/>
      <c r="J16" s="48"/>
      <c r="K16" s="48"/>
      <c r="L16" s="48"/>
      <c r="M16" s="48"/>
      <c r="N16" s="49" t="s">
        <v>45</v>
      </c>
      <c r="O16" s="48"/>
      <c r="P16" s="50"/>
      <c r="Q16" s="50"/>
      <c r="R16" s="51"/>
      <c r="S16" s="51"/>
      <c r="T16" s="51"/>
      <c r="U16" s="52"/>
      <c r="V16" s="52"/>
      <c r="W16" s="52"/>
      <c r="X16" s="52"/>
      <c r="Y16" s="53"/>
      <c r="Z16" s="53"/>
      <c r="AA16" s="53"/>
      <c r="AB16" s="53"/>
      <c r="AC16" s="53"/>
      <c r="AD16" s="54"/>
      <c r="AE16" s="54"/>
      <c r="AF16" s="54"/>
      <c r="AG16" s="55"/>
    </row>
    <row r="17" spans="1:33" x14ac:dyDescent="0.2">
      <c r="A17" s="47"/>
      <c r="B17" s="47"/>
      <c r="C17" s="48"/>
      <c r="D17" s="48"/>
      <c r="E17" s="48"/>
      <c r="F17" s="48" t="s">
        <v>46</v>
      </c>
      <c r="G17" s="48"/>
      <c r="H17" s="57"/>
      <c r="I17" s="57"/>
      <c r="J17" s="48"/>
      <c r="K17" s="48"/>
      <c r="L17" s="48"/>
      <c r="M17" s="48"/>
      <c r="N17" s="49" t="s">
        <v>47</v>
      </c>
      <c r="O17" s="48"/>
      <c r="P17" s="50"/>
      <c r="Q17" s="50"/>
      <c r="R17" s="51"/>
      <c r="S17" s="51"/>
      <c r="T17" s="51"/>
      <c r="U17" s="52"/>
      <c r="V17" s="52"/>
      <c r="W17" s="52"/>
      <c r="X17" s="52"/>
      <c r="Y17" s="53"/>
      <c r="Z17" s="53"/>
      <c r="AA17" s="53"/>
      <c r="AB17" s="53"/>
      <c r="AC17" s="53"/>
      <c r="AD17" s="54"/>
      <c r="AE17" s="54"/>
      <c r="AF17" s="54"/>
      <c r="AG17" s="55"/>
    </row>
    <row r="18" spans="1:33" x14ac:dyDescent="0.2">
      <c r="A18" s="47"/>
      <c r="B18" s="47"/>
      <c r="C18" s="48"/>
      <c r="D18" s="48"/>
      <c r="E18" s="48"/>
      <c r="F18" s="48"/>
      <c r="G18" s="38">
        <v>31</v>
      </c>
      <c r="H18" s="48"/>
      <c r="I18" s="48"/>
      <c r="J18" s="58"/>
      <c r="K18" s="58"/>
      <c r="L18" s="58"/>
      <c r="M18" s="58"/>
      <c r="N18" s="39" t="s">
        <v>48</v>
      </c>
      <c r="O18" s="48"/>
      <c r="P18" s="50"/>
      <c r="Q18" s="50"/>
      <c r="R18" s="51"/>
      <c r="S18" s="51"/>
      <c r="T18" s="51"/>
      <c r="U18" s="59"/>
      <c r="V18" s="59"/>
      <c r="W18" s="59"/>
      <c r="X18" s="59"/>
      <c r="Y18" s="53"/>
      <c r="Z18" s="52"/>
      <c r="AA18" s="52"/>
      <c r="AB18" s="52"/>
      <c r="AC18" s="52"/>
      <c r="AD18" s="59"/>
      <c r="AE18" s="59"/>
      <c r="AF18" s="59"/>
      <c r="AG18" s="55"/>
    </row>
    <row r="19" spans="1:33" x14ac:dyDescent="0.2">
      <c r="A19" s="47"/>
      <c r="B19" s="47"/>
      <c r="C19" s="48"/>
      <c r="D19" s="48"/>
      <c r="E19" s="48"/>
      <c r="F19" s="48"/>
      <c r="G19" s="48"/>
      <c r="H19" s="60" t="s">
        <v>49</v>
      </c>
      <c r="I19" s="60"/>
      <c r="J19" s="57"/>
      <c r="K19" s="57"/>
      <c r="L19" s="48"/>
      <c r="M19" s="48"/>
      <c r="N19" s="49" t="s">
        <v>50</v>
      </c>
      <c r="O19" s="48"/>
      <c r="P19" s="50"/>
      <c r="Q19" s="50"/>
      <c r="R19" s="51"/>
      <c r="S19" s="51"/>
      <c r="T19" s="51"/>
      <c r="U19" s="52"/>
      <c r="V19" s="52"/>
      <c r="W19" s="52"/>
      <c r="X19" s="52"/>
      <c r="Y19" s="53"/>
      <c r="Z19" s="53"/>
      <c r="AA19" s="53"/>
      <c r="AB19" s="53"/>
      <c r="AC19" s="53"/>
      <c r="AD19" s="54"/>
      <c r="AE19" s="54"/>
      <c r="AF19" s="54"/>
      <c r="AG19" s="55"/>
    </row>
    <row r="20" spans="1:33" s="73" customFormat="1" ht="25.5" x14ac:dyDescent="0.2">
      <c r="A20" s="61"/>
      <c r="B20" s="61"/>
      <c r="C20" s="62"/>
      <c r="D20" s="62"/>
      <c r="E20" s="62"/>
      <c r="F20" s="62"/>
      <c r="G20" s="62"/>
      <c r="H20" s="62"/>
      <c r="I20" s="63" t="s">
        <v>51</v>
      </c>
      <c r="J20" s="38"/>
      <c r="K20" s="38"/>
      <c r="L20" s="64"/>
      <c r="M20" s="62"/>
      <c r="N20" s="65" t="s">
        <v>52</v>
      </c>
      <c r="O20" s="66"/>
      <c r="P20" s="67"/>
      <c r="Q20" s="67"/>
      <c r="R20" s="68"/>
      <c r="S20" s="68"/>
      <c r="T20" s="68"/>
      <c r="U20" s="69"/>
      <c r="V20" s="69"/>
      <c r="W20" s="69"/>
      <c r="X20" s="69"/>
      <c r="Y20" s="70"/>
      <c r="Z20" s="70"/>
      <c r="AA20" s="70"/>
      <c r="AB20" s="70"/>
      <c r="AC20" s="70"/>
      <c r="AD20" s="71"/>
      <c r="AE20" s="71"/>
      <c r="AF20" s="71"/>
      <c r="AG20" s="72"/>
    </row>
    <row r="21" spans="1:33" s="46" customFormat="1" x14ac:dyDescent="0.2">
      <c r="A21" s="37"/>
      <c r="B21" s="37"/>
      <c r="C21" s="38"/>
      <c r="D21" s="38"/>
      <c r="E21" s="38"/>
      <c r="F21" s="38"/>
      <c r="G21" s="38"/>
      <c r="H21" s="38"/>
      <c r="I21" s="38"/>
      <c r="J21" s="38" t="s">
        <v>53</v>
      </c>
      <c r="K21" s="38"/>
      <c r="L21" s="74"/>
      <c r="M21" s="74"/>
      <c r="N21" s="65" t="s">
        <v>54</v>
      </c>
      <c r="O21" s="75"/>
      <c r="P21" s="76"/>
      <c r="Q21" s="76"/>
      <c r="R21" s="77"/>
      <c r="S21" s="77"/>
      <c r="T21" s="77"/>
      <c r="U21" s="78"/>
      <c r="V21" s="78"/>
      <c r="W21" s="78"/>
      <c r="X21" s="78"/>
      <c r="Y21" s="79"/>
      <c r="Z21" s="79"/>
      <c r="AA21" s="79"/>
      <c r="AB21" s="79"/>
      <c r="AC21" s="79"/>
      <c r="AD21" s="80"/>
      <c r="AE21" s="80"/>
      <c r="AF21" s="80"/>
      <c r="AG21" s="81"/>
    </row>
    <row r="22" spans="1:33" s="46" customFormat="1" x14ac:dyDescent="0.2">
      <c r="A22" s="37"/>
      <c r="B22" s="37"/>
      <c r="C22" s="38"/>
      <c r="D22" s="38"/>
      <c r="E22" s="38"/>
      <c r="F22" s="38"/>
      <c r="G22" s="38"/>
      <c r="H22" s="38"/>
      <c r="I22" s="38"/>
      <c r="J22" s="38"/>
      <c r="K22" s="38">
        <v>13</v>
      </c>
      <c r="L22" s="62"/>
      <c r="M22" s="74"/>
      <c r="N22" s="82" t="s">
        <v>55</v>
      </c>
      <c r="O22" s="75"/>
      <c r="P22" s="76"/>
      <c r="Q22" s="76"/>
      <c r="R22" s="77"/>
      <c r="S22" s="77"/>
      <c r="T22" s="77"/>
      <c r="U22" s="78"/>
      <c r="V22" s="78"/>
      <c r="W22" s="78"/>
      <c r="X22" s="78"/>
      <c r="Y22" s="79"/>
      <c r="Z22" s="79"/>
      <c r="AA22" s="79"/>
      <c r="AB22" s="79"/>
      <c r="AC22" s="79"/>
      <c r="AD22" s="80"/>
      <c r="AE22" s="80"/>
      <c r="AF22" s="80"/>
      <c r="AG22" s="81"/>
    </row>
    <row r="23" spans="1:33" s="46" customFormat="1" x14ac:dyDescent="0.2">
      <c r="A23" s="37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62" t="s">
        <v>56</v>
      </c>
      <c r="M23" s="74"/>
      <c r="N23" s="82" t="s">
        <v>57</v>
      </c>
      <c r="O23" s="75"/>
      <c r="P23" s="76"/>
      <c r="Q23" s="76"/>
      <c r="R23" s="77"/>
      <c r="S23" s="77"/>
      <c r="T23" s="77"/>
      <c r="U23" s="78"/>
      <c r="V23" s="78"/>
      <c r="W23" s="78"/>
      <c r="X23" s="78"/>
      <c r="Y23" s="79"/>
      <c r="Z23" s="79"/>
      <c r="AA23" s="79"/>
      <c r="AB23" s="79"/>
      <c r="AC23" s="79"/>
      <c r="AD23" s="80"/>
      <c r="AE23" s="80"/>
      <c r="AF23" s="80"/>
      <c r="AG23" s="81"/>
    </row>
    <row r="24" spans="1:33" ht="15.75" customHeight="1" x14ac:dyDescent="0.2">
      <c r="A24" s="47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83" t="s">
        <v>58</v>
      </c>
      <c r="M24" s="57"/>
      <c r="N24" s="84" t="s">
        <v>59</v>
      </c>
      <c r="O24" s="85"/>
      <c r="P24" s="86"/>
      <c r="Q24" s="86"/>
      <c r="R24" s="87"/>
      <c r="S24" s="87"/>
      <c r="T24" s="87"/>
      <c r="U24" s="88"/>
      <c r="V24" s="88"/>
      <c r="W24" s="88"/>
      <c r="X24" s="88"/>
      <c r="Y24" s="89"/>
      <c r="Z24" s="89"/>
      <c r="AA24" s="89"/>
      <c r="AB24" s="89"/>
      <c r="AC24" s="88"/>
      <c r="AD24" s="90"/>
      <c r="AE24" s="90"/>
      <c r="AF24" s="90"/>
      <c r="AG24" s="91"/>
    </row>
    <row r="25" spans="1:33" ht="15.75" customHeight="1" thickBot="1" x14ac:dyDescent="0.25">
      <c r="A25" s="47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83" t="s">
        <v>60</v>
      </c>
      <c r="M25" s="57"/>
      <c r="N25" s="84" t="s">
        <v>61</v>
      </c>
      <c r="O25" s="85"/>
      <c r="P25" s="86"/>
      <c r="Q25" s="86"/>
      <c r="R25" s="87"/>
      <c r="S25" s="87"/>
      <c r="T25" s="87"/>
      <c r="U25" s="88"/>
      <c r="V25" s="88"/>
      <c r="W25" s="88"/>
      <c r="X25" s="88"/>
      <c r="Y25" s="89"/>
      <c r="Z25" s="89"/>
      <c r="AA25" s="89"/>
      <c r="AB25" s="89"/>
      <c r="AC25" s="88"/>
      <c r="AD25" s="90"/>
      <c r="AE25" s="90"/>
      <c r="AF25" s="90"/>
      <c r="AG25" s="91"/>
    </row>
    <row r="26" spans="1:33" ht="15.75" customHeight="1" x14ac:dyDescent="0.2">
      <c r="A26" s="47"/>
      <c r="B26" s="47" t="s">
        <v>62</v>
      </c>
      <c r="C26" s="48"/>
      <c r="D26" s="48"/>
      <c r="E26" s="48"/>
      <c r="F26" s="48"/>
      <c r="G26" s="48"/>
      <c r="H26" s="48"/>
      <c r="I26" s="48"/>
      <c r="J26" s="48"/>
      <c r="K26" s="48"/>
      <c r="L26" s="83"/>
      <c r="M26" s="57"/>
      <c r="N26" s="92" t="s">
        <v>63</v>
      </c>
      <c r="O26" s="93"/>
      <c r="P26" s="94">
        <f>SUM(P27:P29)</f>
        <v>20</v>
      </c>
      <c r="Q26" s="95">
        <f>SUM(Q27:Q29)</f>
        <v>20</v>
      </c>
      <c r="R26" s="95">
        <f>SUM(R27:R29)</f>
        <v>1</v>
      </c>
      <c r="S26" s="95">
        <f t="shared" ref="S26:AG26" si="0">SUM(S27:S29)</f>
        <v>2</v>
      </c>
      <c r="T26" s="95">
        <f t="shared" si="0"/>
        <v>2</v>
      </c>
      <c r="U26" s="95">
        <f t="shared" si="0"/>
        <v>5</v>
      </c>
      <c r="V26" s="95">
        <f t="shared" si="0"/>
        <v>1</v>
      </c>
      <c r="W26" s="95">
        <f t="shared" si="0"/>
        <v>1</v>
      </c>
      <c r="X26" s="95">
        <f t="shared" si="0"/>
        <v>3</v>
      </c>
      <c r="Y26" s="95">
        <f t="shared" si="0"/>
        <v>5</v>
      </c>
      <c r="Z26" s="95">
        <f t="shared" si="0"/>
        <v>1</v>
      </c>
      <c r="AA26" s="95">
        <f t="shared" si="0"/>
        <v>1</v>
      </c>
      <c r="AB26" s="95">
        <f t="shared" si="0"/>
        <v>3</v>
      </c>
      <c r="AC26" s="95">
        <f t="shared" si="0"/>
        <v>5</v>
      </c>
      <c r="AD26" s="95">
        <f t="shared" si="0"/>
        <v>1</v>
      </c>
      <c r="AE26" s="95">
        <f t="shared" si="0"/>
        <v>2</v>
      </c>
      <c r="AF26" s="95">
        <f t="shared" si="0"/>
        <v>2</v>
      </c>
      <c r="AG26" s="95">
        <f t="shared" si="0"/>
        <v>5</v>
      </c>
    </row>
    <row r="27" spans="1:33" ht="15.75" customHeight="1" x14ac:dyDescent="0.2">
      <c r="A27" s="47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83"/>
      <c r="M27" s="96">
        <v>1</v>
      </c>
      <c r="N27" s="97" t="s">
        <v>64</v>
      </c>
      <c r="O27" s="98" t="s">
        <v>65</v>
      </c>
      <c r="P27" s="99">
        <f>+R27+S27+T27+V27+W27+X27+Z27+AA27+AB27+AD27+AE27+AF27</f>
        <v>12</v>
      </c>
      <c r="Q27" s="99">
        <f>+P27</f>
        <v>12</v>
      </c>
      <c r="R27" s="100">
        <v>1</v>
      </c>
      <c r="S27" s="100">
        <v>1</v>
      </c>
      <c r="T27" s="100">
        <v>1</v>
      </c>
      <c r="U27" s="94">
        <f>+R27+S27+T27</f>
        <v>3</v>
      </c>
      <c r="V27" s="101">
        <v>1</v>
      </c>
      <c r="W27" s="101">
        <v>1</v>
      </c>
      <c r="X27" s="101">
        <v>1</v>
      </c>
      <c r="Y27" s="94">
        <f>+V27+W27+X27</f>
        <v>3</v>
      </c>
      <c r="Z27" s="101">
        <v>1</v>
      </c>
      <c r="AA27" s="101">
        <v>1</v>
      </c>
      <c r="AB27" s="101">
        <v>1</v>
      </c>
      <c r="AC27" s="94">
        <f>+Z27+AA27+AB27</f>
        <v>3</v>
      </c>
      <c r="AD27" s="101">
        <v>1</v>
      </c>
      <c r="AE27" s="101">
        <v>1</v>
      </c>
      <c r="AF27" s="101">
        <v>1</v>
      </c>
      <c r="AG27" s="94">
        <f>+AD27+AE27+AF27</f>
        <v>3</v>
      </c>
    </row>
    <row r="28" spans="1:33" ht="22.5" x14ac:dyDescent="0.2">
      <c r="A28" s="47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83"/>
      <c r="M28" s="96">
        <v>2</v>
      </c>
      <c r="N28" s="97" t="s">
        <v>66</v>
      </c>
      <c r="O28" s="98" t="s">
        <v>65</v>
      </c>
      <c r="P28" s="99">
        <f>+R28+S28+T28+V28+W28+X28+Z28+AA28+AB28+AD28+AE28+AF28</f>
        <v>4</v>
      </c>
      <c r="Q28" s="99">
        <f>+P28</f>
        <v>4</v>
      </c>
      <c r="R28" s="100"/>
      <c r="S28" s="100"/>
      <c r="T28" s="100">
        <v>1</v>
      </c>
      <c r="U28" s="94">
        <f>+R28+S28+T28</f>
        <v>1</v>
      </c>
      <c r="V28" s="101"/>
      <c r="W28" s="101"/>
      <c r="X28" s="101">
        <v>1</v>
      </c>
      <c r="Y28" s="94">
        <f>+V28+W28+X28</f>
        <v>1</v>
      </c>
      <c r="Z28" s="101"/>
      <c r="AA28" s="101"/>
      <c r="AB28" s="101">
        <v>1</v>
      </c>
      <c r="AC28" s="94">
        <f>+Z28+AA28+AB28</f>
        <v>1</v>
      </c>
      <c r="AD28" s="101"/>
      <c r="AE28" s="101"/>
      <c r="AF28" s="101">
        <v>1</v>
      </c>
      <c r="AG28" s="94">
        <f>+AD28+AE28+AF28</f>
        <v>1</v>
      </c>
    </row>
    <row r="29" spans="1:33" x14ac:dyDescent="0.2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83"/>
      <c r="M29" s="96">
        <v>3</v>
      </c>
      <c r="N29" s="97" t="s">
        <v>67</v>
      </c>
      <c r="O29" s="98" t="s">
        <v>68</v>
      </c>
      <c r="P29" s="99">
        <f>+R29+S29+T29+V29+W29+X29+Z29+AA29+AB29+AD29+AE29+AF29</f>
        <v>4</v>
      </c>
      <c r="Q29" s="99">
        <f>+P29</f>
        <v>4</v>
      </c>
      <c r="R29" s="100"/>
      <c r="S29" s="100">
        <v>1</v>
      </c>
      <c r="T29" s="100"/>
      <c r="U29" s="94">
        <f>+R29+S29+T29</f>
        <v>1</v>
      </c>
      <c r="V29" s="101"/>
      <c r="W29" s="101"/>
      <c r="X29" s="101">
        <v>1</v>
      </c>
      <c r="Y29" s="94">
        <f>+V29+W29+X29</f>
        <v>1</v>
      </c>
      <c r="Z29" s="101"/>
      <c r="AA29" s="101"/>
      <c r="AB29" s="101">
        <v>1</v>
      </c>
      <c r="AC29" s="94">
        <f>+Z29+AA29+AB29</f>
        <v>1</v>
      </c>
      <c r="AD29" s="101"/>
      <c r="AE29" s="101">
        <v>1</v>
      </c>
      <c r="AF29" s="101"/>
      <c r="AG29" s="94">
        <f>+AD29+AE29+AF29</f>
        <v>1</v>
      </c>
    </row>
    <row r="30" spans="1:33" ht="15.75" customHeight="1" x14ac:dyDescent="0.2">
      <c r="A30" s="47"/>
      <c r="B30" s="47" t="s">
        <v>69</v>
      </c>
      <c r="C30" s="48"/>
      <c r="D30" s="48"/>
      <c r="E30" s="48"/>
      <c r="F30" s="48"/>
      <c r="G30" s="48"/>
      <c r="H30" s="48"/>
      <c r="I30" s="48"/>
      <c r="J30" s="48"/>
      <c r="K30" s="48"/>
      <c r="L30" s="83"/>
      <c r="M30" s="74"/>
      <c r="N30" s="102" t="s">
        <v>70</v>
      </c>
      <c r="O30" s="103"/>
      <c r="P30" s="94">
        <f>SUM(P31:P53)</f>
        <v>92</v>
      </c>
      <c r="Q30" s="95">
        <f>SUM(Q31:Q53)</f>
        <v>92</v>
      </c>
      <c r="R30" s="95">
        <f>SUM(R31:R53)</f>
        <v>3</v>
      </c>
      <c r="S30" s="95">
        <f t="shared" ref="S30:AG30" si="1">SUM(S31:S53)</f>
        <v>8</v>
      </c>
      <c r="T30" s="95">
        <f t="shared" si="1"/>
        <v>12</v>
      </c>
      <c r="U30" s="95">
        <f t="shared" si="1"/>
        <v>23</v>
      </c>
      <c r="V30" s="95">
        <f t="shared" si="1"/>
        <v>10</v>
      </c>
      <c r="W30" s="95">
        <f t="shared" si="1"/>
        <v>7</v>
      </c>
      <c r="X30" s="95">
        <f t="shared" si="1"/>
        <v>12</v>
      </c>
      <c r="Y30" s="95">
        <f t="shared" si="1"/>
        <v>29</v>
      </c>
      <c r="Z30" s="95">
        <f t="shared" si="1"/>
        <v>1</v>
      </c>
      <c r="AA30" s="95">
        <f t="shared" si="1"/>
        <v>10</v>
      </c>
      <c r="AB30" s="95">
        <f t="shared" si="1"/>
        <v>11</v>
      </c>
      <c r="AC30" s="95">
        <f t="shared" si="1"/>
        <v>22</v>
      </c>
      <c r="AD30" s="95">
        <f t="shared" si="1"/>
        <v>4</v>
      </c>
      <c r="AE30" s="95">
        <f t="shared" si="1"/>
        <v>6</v>
      </c>
      <c r="AF30" s="95">
        <f t="shared" si="1"/>
        <v>8</v>
      </c>
      <c r="AG30" s="95">
        <f t="shared" si="1"/>
        <v>18</v>
      </c>
    </row>
    <row r="31" spans="1:33" ht="22.5" x14ac:dyDescent="0.2">
      <c r="A31" s="4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83"/>
      <c r="M31" s="96">
        <v>1</v>
      </c>
      <c r="N31" s="97" t="s">
        <v>71</v>
      </c>
      <c r="O31" s="98" t="s">
        <v>65</v>
      </c>
      <c r="P31" s="99">
        <f t="shared" ref="P31:P53" si="2">+R31+S31+T31+V31+W31+X31+Z31+AA31+AB31+AD31+AE31+AF31</f>
        <v>3</v>
      </c>
      <c r="Q31" s="99">
        <f t="shared" ref="Q31:Q53" si="3">+P31</f>
        <v>3</v>
      </c>
      <c r="R31" s="100"/>
      <c r="S31" s="100">
        <v>1</v>
      </c>
      <c r="T31" s="100">
        <v>1</v>
      </c>
      <c r="U31" s="94">
        <f t="shared" ref="U31:U53" si="4">+R31+S31+T31</f>
        <v>2</v>
      </c>
      <c r="V31" s="101"/>
      <c r="W31" s="101"/>
      <c r="X31" s="101">
        <v>1</v>
      </c>
      <c r="Y31" s="94">
        <f t="shared" ref="Y31:Y53" si="5">+V31+W31+X31</f>
        <v>1</v>
      </c>
      <c r="Z31" s="101"/>
      <c r="AA31" s="101"/>
      <c r="AB31" s="101"/>
      <c r="AC31" s="94">
        <f t="shared" ref="AC31:AC53" si="6">+Z31+AA31+AB31</f>
        <v>0</v>
      </c>
      <c r="AD31" s="101"/>
      <c r="AE31" s="101"/>
      <c r="AF31" s="101"/>
      <c r="AG31" s="94">
        <f t="shared" ref="AG31:AG53" si="7">+AD31+AE31+AF31</f>
        <v>0</v>
      </c>
    </row>
    <row r="32" spans="1:33" ht="22.5" x14ac:dyDescent="0.2">
      <c r="A32" s="4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83"/>
      <c r="M32" s="96">
        <v>2</v>
      </c>
      <c r="N32" s="97" t="s">
        <v>72</v>
      </c>
      <c r="O32" s="98" t="s">
        <v>65</v>
      </c>
      <c r="P32" s="99">
        <f t="shared" si="2"/>
        <v>1</v>
      </c>
      <c r="Q32" s="99">
        <f t="shared" si="3"/>
        <v>1</v>
      </c>
      <c r="R32" s="100"/>
      <c r="S32" s="100"/>
      <c r="T32" s="100"/>
      <c r="U32" s="94">
        <f t="shared" si="4"/>
        <v>0</v>
      </c>
      <c r="V32" s="101"/>
      <c r="W32" s="101"/>
      <c r="X32" s="101"/>
      <c r="Y32" s="94">
        <f t="shared" si="5"/>
        <v>0</v>
      </c>
      <c r="Z32" s="101"/>
      <c r="AA32" s="101"/>
      <c r="AB32" s="101"/>
      <c r="AC32" s="94">
        <f t="shared" si="6"/>
        <v>0</v>
      </c>
      <c r="AD32" s="101"/>
      <c r="AE32" s="101"/>
      <c r="AF32" s="101">
        <v>1</v>
      </c>
      <c r="AG32" s="94">
        <f t="shared" si="7"/>
        <v>1</v>
      </c>
    </row>
    <row r="33" spans="1:33" ht="22.5" x14ac:dyDescent="0.2">
      <c r="A33" s="47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83"/>
      <c r="M33" s="96">
        <v>3</v>
      </c>
      <c r="N33" s="97" t="s">
        <v>73</v>
      </c>
      <c r="O33" s="98" t="s">
        <v>65</v>
      </c>
      <c r="P33" s="99">
        <f t="shared" si="2"/>
        <v>2</v>
      </c>
      <c r="Q33" s="99">
        <f t="shared" si="3"/>
        <v>2</v>
      </c>
      <c r="R33" s="100"/>
      <c r="S33" s="100">
        <v>1</v>
      </c>
      <c r="T33" s="100"/>
      <c r="U33" s="94">
        <f t="shared" si="4"/>
        <v>1</v>
      </c>
      <c r="V33" s="101"/>
      <c r="W33" s="101"/>
      <c r="X33" s="101"/>
      <c r="Y33" s="94">
        <f t="shared" si="5"/>
        <v>0</v>
      </c>
      <c r="Z33" s="101"/>
      <c r="AA33" s="101">
        <v>1</v>
      </c>
      <c r="AB33" s="101"/>
      <c r="AC33" s="94">
        <f t="shared" si="6"/>
        <v>1</v>
      </c>
      <c r="AD33" s="101"/>
      <c r="AE33" s="101"/>
      <c r="AF33" s="101"/>
      <c r="AG33" s="94">
        <f t="shared" si="7"/>
        <v>0</v>
      </c>
    </row>
    <row r="34" spans="1:33" ht="22.5" x14ac:dyDescent="0.2">
      <c r="A34" s="4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83"/>
      <c r="M34" s="96">
        <v>4</v>
      </c>
      <c r="N34" s="97" t="s">
        <v>74</v>
      </c>
      <c r="O34" s="98" t="s">
        <v>68</v>
      </c>
      <c r="P34" s="99">
        <f t="shared" si="2"/>
        <v>15</v>
      </c>
      <c r="Q34" s="99">
        <f t="shared" si="3"/>
        <v>15</v>
      </c>
      <c r="R34" s="100"/>
      <c r="S34" s="100">
        <v>1</v>
      </c>
      <c r="T34" s="100">
        <v>1</v>
      </c>
      <c r="U34" s="94">
        <f t="shared" si="4"/>
        <v>2</v>
      </c>
      <c r="V34" s="101">
        <v>4</v>
      </c>
      <c r="W34" s="101">
        <v>4</v>
      </c>
      <c r="X34" s="101">
        <v>1</v>
      </c>
      <c r="Y34" s="94">
        <f t="shared" si="5"/>
        <v>9</v>
      </c>
      <c r="Z34" s="101"/>
      <c r="AA34" s="101">
        <v>3</v>
      </c>
      <c r="AB34" s="101"/>
      <c r="AC34" s="94">
        <f t="shared" si="6"/>
        <v>3</v>
      </c>
      <c r="AD34" s="101"/>
      <c r="AE34" s="101">
        <v>1</v>
      </c>
      <c r="AF34" s="101"/>
      <c r="AG34" s="94">
        <f t="shared" si="7"/>
        <v>1</v>
      </c>
    </row>
    <row r="35" spans="1:33" ht="22.5" x14ac:dyDescent="0.2">
      <c r="A35" s="47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83"/>
      <c r="M35" s="96">
        <v>5</v>
      </c>
      <c r="N35" s="97" t="s">
        <v>75</v>
      </c>
      <c r="O35" s="98" t="s">
        <v>65</v>
      </c>
      <c r="P35" s="99">
        <f t="shared" si="2"/>
        <v>4</v>
      </c>
      <c r="Q35" s="99">
        <f t="shared" si="3"/>
        <v>4</v>
      </c>
      <c r="R35" s="100">
        <v>1</v>
      </c>
      <c r="S35" s="100"/>
      <c r="T35" s="100"/>
      <c r="U35" s="94">
        <f t="shared" si="4"/>
        <v>1</v>
      </c>
      <c r="V35" s="101"/>
      <c r="W35" s="101"/>
      <c r="X35" s="101">
        <v>1</v>
      </c>
      <c r="Y35" s="94">
        <f t="shared" si="5"/>
        <v>1</v>
      </c>
      <c r="Z35" s="101"/>
      <c r="AA35" s="101">
        <v>1</v>
      </c>
      <c r="AB35" s="101"/>
      <c r="AC35" s="94">
        <f t="shared" si="6"/>
        <v>1</v>
      </c>
      <c r="AD35" s="101"/>
      <c r="AE35" s="101"/>
      <c r="AF35" s="101">
        <v>1</v>
      </c>
      <c r="AG35" s="94">
        <f t="shared" si="7"/>
        <v>1</v>
      </c>
    </row>
    <row r="36" spans="1:33" x14ac:dyDescent="0.2">
      <c r="A36" s="47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83"/>
      <c r="M36" s="96">
        <v>6</v>
      </c>
      <c r="N36" s="97" t="s">
        <v>76</v>
      </c>
      <c r="O36" s="98" t="s">
        <v>65</v>
      </c>
      <c r="P36" s="99">
        <f t="shared" si="2"/>
        <v>4</v>
      </c>
      <c r="Q36" s="99">
        <f t="shared" si="3"/>
        <v>4</v>
      </c>
      <c r="R36" s="100"/>
      <c r="S36" s="100">
        <v>1</v>
      </c>
      <c r="T36" s="100"/>
      <c r="U36" s="94">
        <f t="shared" si="4"/>
        <v>1</v>
      </c>
      <c r="V36" s="101"/>
      <c r="W36" s="101"/>
      <c r="X36" s="101">
        <v>1</v>
      </c>
      <c r="Y36" s="94">
        <f t="shared" si="5"/>
        <v>1</v>
      </c>
      <c r="Z36" s="101"/>
      <c r="AA36" s="101"/>
      <c r="AB36" s="101">
        <v>1</v>
      </c>
      <c r="AC36" s="94">
        <f t="shared" si="6"/>
        <v>1</v>
      </c>
      <c r="AD36" s="101"/>
      <c r="AE36" s="101"/>
      <c r="AF36" s="101">
        <v>1</v>
      </c>
      <c r="AG36" s="94">
        <f t="shared" si="7"/>
        <v>1</v>
      </c>
    </row>
    <row r="37" spans="1:33" ht="22.5" x14ac:dyDescent="0.2">
      <c r="A37" s="47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83"/>
      <c r="M37" s="96">
        <v>7</v>
      </c>
      <c r="N37" s="97" t="s">
        <v>77</v>
      </c>
      <c r="O37" s="98" t="s">
        <v>65</v>
      </c>
      <c r="P37" s="99">
        <f t="shared" si="2"/>
        <v>4</v>
      </c>
      <c r="Q37" s="99">
        <f t="shared" si="3"/>
        <v>4</v>
      </c>
      <c r="R37" s="100"/>
      <c r="S37" s="100"/>
      <c r="T37" s="100"/>
      <c r="U37" s="94">
        <f t="shared" si="4"/>
        <v>0</v>
      </c>
      <c r="V37" s="101">
        <v>1</v>
      </c>
      <c r="W37" s="101"/>
      <c r="X37" s="101">
        <v>1</v>
      </c>
      <c r="Y37" s="94">
        <f t="shared" si="5"/>
        <v>2</v>
      </c>
      <c r="Z37" s="101"/>
      <c r="AA37" s="101">
        <v>1</v>
      </c>
      <c r="AB37" s="101"/>
      <c r="AC37" s="94">
        <f t="shared" si="6"/>
        <v>1</v>
      </c>
      <c r="AD37" s="101"/>
      <c r="AE37" s="101">
        <v>1</v>
      </c>
      <c r="AF37" s="101"/>
      <c r="AG37" s="94">
        <f t="shared" si="7"/>
        <v>1</v>
      </c>
    </row>
    <row r="38" spans="1:33" x14ac:dyDescent="0.2">
      <c r="A38" s="47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83"/>
      <c r="M38" s="96">
        <v>8</v>
      </c>
      <c r="N38" s="97" t="s">
        <v>78</v>
      </c>
      <c r="O38" s="98" t="s">
        <v>68</v>
      </c>
      <c r="P38" s="99">
        <f t="shared" si="2"/>
        <v>4</v>
      </c>
      <c r="Q38" s="99">
        <f t="shared" si="3"/>
        <v>4</v>
      </c>
      <c r="R38" s="100"/>
      <c r="S38" s="100"/>
      <c r="T38" s="100">
        <v>1</v>
      </c>
      <c r="U38" s="94">
        <f t="shared" si="4"/>
        <v>1</v>
      </c>
      <c r="V38" s="101"/>
      <c r="W38" s="101"/>
      <c r="X38" s="101">
        <v>1</v>
      </c>
      <c r="Y38" s="94">
        <f t="shared" si="5"/>
        <v>1</v>
      </c>
      <c r="Z38" s="101"/>
      <c r="AA38" s="101"/>
      <c r="AB38" s="101">
        <v>1</v>
      </c>
      <c r="AC38" s="94">
        <f t="shared" si="6"/>
        <v>1</v>
      </c>
      <c r="AD38" s="101"/>
      <c r="AE38" s="101">
        <v>1</v>
      </c>
      <c r="AF38" s="101"/>
      <c r="AG38" s="94">
        <f t="shared" si="7"/>
        <v>1</v>
      </c>
    </row>
    <row r="39" spans="1:33" ht="33.75" x14ac:dyDescent="0.2">
      <c r="A39" s="47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83"/>
      <c r="M39" s="96">
        <v>9</v>
      </c>
      <c r="N39" s="97" t="s">
        <v>79</v>
      </c>
      <c r="O39" s="98" t="s">
        <v>65</v>
      </c>
      <c r="P39" s="99">
        <f t="shared" si="2"/>
        <v>4</v>
      </c>
      <c r="Q39" s="99">
        <f t="shared" si="3"/>
        <v>4</v>
      </c>
      <c r="R39" s="100"/>
      <c r="S39" s="100"/>
      <c r="T39" s="100">
        <v>1</v>
      </c>
      <c r="U39" s="94">
        <f t="shared" si="4"/>
        <v>1</v>
      </c>
      <c r="V39" s="101"/>
      <c r="W39" s="101"/>
      <c r="X39" s="101">
        <v>1</v>
      </c>
      <c r="Y39" s="94">
        <f t="shared" si="5"/>
        <v>1</v>
      </c>
      <c r="Z39" s="101"/>
      <c r="AA39" s="101"/>
      <c r="AB39" s="101">
        <v>1</v>
      </c>
      <c r="AC39" s="94">
        <f t="shared" si="6"/>
        <v>1</v>
      </c>
      <c r="AD39" s="101"/>
      <c r="AE39" s="101"/>
      <c r="AF39" s="101">
        <v>1</v>
      </c>
      <c r="AG39" s="94">
        <f t="shared" si="7"/>
        <v>1</v>
      </c>
    </row>
    <row r="40" spans="1:33" x14ac:dyDescent="0.2">
      <c r="A40" s="47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83"/>
      <c r="M40" s="96">
        <v>10</v>
      </c>
      <c r="N40" s="97" t="s">
        <v>80</v>
      </c>
      <c r="O40" s="98" t="s">
        <v>68</v>
      </c>
      <c r="P40" s="99">
        <f t="shared" si="2"/>
        <v>5</v>
      </c>
      <c r="Q40" s="99">
        <f t="shared" si="3"/>
        <v>5</v>
      </c>
      <c r="R40" s="100">
        <v>1</v>
      </c>
      <c r="S40" s="100"/>
      <c r="T40" s="100">
        <v>1</v>
      </c>
      <c r="U40" s="94">
        <f t="shared" si="4"/>
        <v>2</v>
      </c>
      <c r="V40" s="101">
        <v>1</v>
      </c>
      <c r="W40" s="101"/>
      <c r="X40" s="101"/>
      <c r="Y40" s="94">
        <f t="shared" si="5"/>
        <v>1</v>
      </c>
      <c r="Z40" s="101"/>
      <c r="AA40" s="101">
        <v>1</v>
      </c>
      <c r="AB40" s="101"/>
      <c r="AC40" s="94">
        <f t="shared" si="6"/>
        <v>1</v>
      </c>
      <c r="AD40" s="101">
        <v>1</v>
      </c>
      <c r="AE40" s="101"/>
      <c r="AF40" s="101"/>
      <c r="AG40" s="94">
        <f t="shared" si="7"/>
        <v>1</v>
      </c>
    </row>
    <row r="41" spans="1:33" x14ac:dyDescent="0.2">
      <c r="A41" s="47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83"/>
      <c r="M41" s="96">
        <v>11</v>
      </c>
      <c r="N41" s="97" t="s">
        <v>81</v>
      </c>
      <c r="O41" s="98" t="s">
        <v>82</v>
      </c>
      <c r="P41" s="99">
        <f t="shared" si="2"/>
        <v>2</v>
      </c>
      <c r="Q41" s="99">
        <f t="shared" si="3"/>
        <v>2</v>
      </c>
      <c r="R41" s="100"/>
      <c r="S41" s="100">
        <v>1</v>
      </c>
      <c r="T41" s="100">
        <v>1</v>
      </c>
      <c r="U41" s="94">
        <f t="shared" si="4"/>
        <v>2</v>
      </c>
      <c r="V41" s="101"/>
      <c r="W41" s="101"/>
      <c r="X41" s="101"/>
      <c r="Y41" s="94">
        <f t="shared" si="5"/>
        <v>0</v>
      </c>
      <c r="Z41" s="101"/>
      <c r="AA41" s="101"/>
      <c r="AB41" s="101"/>
      <c r="AC41" s="94">
        <f t="shared" si="6"/>
        <v>0</v>
      </c>
      <c r="AD41" s="101"/>
      <c r="AE41" s="101"/>
      <c r="AF41" s="101"/>
      <c r="AG41" s="94">
        <f t="shared" si="7"/>
        <v>0</v>
      </c>
    </row>
    <row r="42" spans="1:33" x14ac:dyDescent="0.2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83"/>
      <c r="M42" s="96">
        <v>12</v>
      </c>
      <c r="N42" s="97" t="s">
        <v>83</v>
      </c>
      <c r="O42" s="98" t="s">
        <v>68</v>
      </c>
      <c r="P42" s="99">
        <f t="shared" si="2"/>
        <v>2</v>
      </c>
      <c r="Q42" s="99">
        <f t="shared" si="3"/>
        <v>2</v>
      </c>
      <c r="R42" s="100"/>
      <c r="S42" s="100"/>
      <c r="T42" s="100"/>
      <c r="U42" s="94">
        <f t="shared" si="4"/>
        <v>0</v>
      </c>
      <c r="V42" s="101"/>
      <c r="W42" s="101"/>
      <c r="X42" s="101">
        <v>1</v>
      </c>
      <c r="Y42" s="94">
        <f t="shared" si="5"/>
        <v>1</v>
      </c>
      <c r="Z42" s="101"/>
      <c r="AA42" s="101"/>
      <c r="AB42" s="101"/>
      <c r="AC42" s="94">
        <f t="shared" si="6"/>
        <v>0</v>
      </c>
      <c r="AD42" s="101"/>
      <c r="AE42" s="101"/>
      <c r="AF42" s="101">
        <v>1</v>
      </c>
      <c r="AG42" s="94">
        <f t="shared" si="7"/>
        <v>1</v>
      </c>
    </row>
    <row r="43" spans="1:33" ht="22.5" x14ac:dyDescent="0.2">
      <c r="A43" s="47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83"/>
      <c r="M43" s="96">
        <v>13</v>
      </c>
      <c r="N43" s="97" t="s">
        <v>84</v>
      </c>
      <c r="O43" s="98" t="s">
        <v>65</v>
      </c>
      <c r="P43" s="99">
        <f t="shared" si="2"/>
        <v>2</v>
      </c>
      <c r="Q43" s="99">
        <f t="shared" si="3"/>
        <v>2</v>
      </c>
      <c r="R43" s="100"/>
      <c r="S43" s="100"/>
      <c r="T43" s="100"/>
      <c r="U43" s="94">
        <f t="shared" si="4"/>
        <v>0</v>
      </c>
      <c r="V43" s="101"/>
      <c r="W43" s="101">
        <v>1</v>
      </c>
      <c r="X43" s="101"/>
      <c r="Y43" s="94">
        <f t="shared" si="5"/>
        <v>1</v>
      </c>
      <c r="Z43" s="101"/>
      <c r="AA43" s="101"/>
      <c r="AB43" s="101"/>
      <c r="AC43" s="94">
        <f t="shared" si="6"/>
        <v>0</v>
      </c>
      <c r="AD43" s="101"/>
      <c r="AE43" s="101">
        <v>1</v>
      </c>
      <c r="AF43" s="101"/>
      <c r="AG43" s="94">
        <f t="shared" si="7"/>
        <v>1</v>
      </c>
    </row>
    <row r="44" spans="1:33" ht="22.5" x14ac:dyDescent="0.2">
      <c r="A44" s="47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83"/>
      <c r="M44" s="96">
        <v>14</v>
      </c>
      <c r="N44" s="97" t="s">
        <v>85</v>
      </c>
      <c r="O44" s="98" t="s">
        <v>68</v>
      </c>
      <c r="P44" s="99">
        <f t="shared" si="2"/>
        <v>6</v>
      </c>
      <c r="Q44" s="99">
        <f t="shared" si="3"/>
        <v>6</v>
      </c>
      <c r="R44" s="100">
        <v>1</v>
      </c>
      <c r="S44" s="100">
        <v>1</v>
      </c>
      <c r="T44" s="100">
        <v>1</v>
      </c>
      <c r="U44" s="94">
        <f t="shared" si="4"/>
        <v>3</v>
      </c>
      <c r="V44" s="101"/>
      <c r="W44" s="101"/>
      <c r="X44" s="101"/>
      <c r="Y44" s="94">
        <f t="shared" si="5"/>
        <v>0</v>
      </c>
      <c r="Z44" s="101"/>
      <c r="AA44" s="101">
        <v>1</v>
      </c>
      <c r="AB44" s="101">
        <v>1</v>
      </c>
      <c r="AC44" s="94">
        <f t="shared" si="6"/>
        <v>2</v>
      </c>
      <c r="AD44" s="101">
        <v>1</v>
      </c>
      <c r="AE44" s="101"/>
      <c r="AF44" s="101"/>
      <c r="AG44" s="94">
        <f t="shared" si="7"/>
        <v>1</v>
      </c>
    </row>
    <row r="45" spans="1:33" x14ac:dyDescent="0.2">
      <c r="A45" s="47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83"/>
      <c r="M45" s="96">
        <v>15</v>
      </c>
      <c r="N45" s="97" t="s">
        <v>86</v>
      </c>
      <c r="O45" s="98" t="s">
        <v>68</v>
      </c>
      <c r="P45" s="99">
        <f t="shared" si="2"/>
        <v>4</v>
      </c>
      <c r="Q45" s="99">
        <f t="shared" si="3"/>
        <v>4</v>
      </c>
      <c r="R45" s="100"/>
      <c r="S45" s="100">
        <v>1</v>
      </c>
      <c r="T45" s="100">
        <v>1</v>
      </c>
      <c r="U45" s="94">
        <f>+R45+S45+T45</f>
        <v>2</v>
      </c>
      <c r="V45" s="101">
        <v>1</v>
      </c>
      <c r="W45" s="101"/>
      <c r="X45" s="101">
        <v>1</v>
      </c>
      <c r="Y45" s="94">
        <f t="shared" si="5"/>
        <v>2</v>
      </c>
      <c r="Z45" s="101"/>
      <c r="AA45" s="101"/>
      <c r="AB45" s="101"/>
      <c r="AC45" s="94">
        <f t="shared" si="6"/>
        <v>0</v>
      </c>
      <c r="AD45" s="101"/>
      <c r="AE45" s="101"/>
      <c r="AF45" s="101"/>
      <c r="AG45" s="94">
        <f t="shared" si="7"/>
        <v>0</v>
      </c>
    </row>
    <row r="46" spans="1:33" ht="22.5" x14ac:dyDescent="0.2">
      <c r="A46" s="47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83"/>
      <c r="M46" s="96">
        <v>16</v>
      </c>
      <c r="N46" s="97" t="s">
        <v>87</v>
      </c>
      <c r="O46" s="98" t="s">
        <v>68</v>
      </c>
      <c r="P46" s="99">
        <f t="shared" si="2"/>
        <v>3</v>
      </c>
      <c r="Q46" s="99">
        <f t="shared" si="3"/>
        <v>3</v>
      </c>
      <c r="R46" s="100"/>
      <c r="S46" s="100"/>
      <c r="T46" s="100"/>
      <c r="U46" s="94">
        <f t="shared" si="4"/>
        <v>0</v>
      </c>
      <c r="V46" s="101">
        <v>1</v>
      </c>
      <c r="W46" s="101">
        <v>1</v>
      </c>
      <c r="X46" s="101"/>
      <c r="Y46" s="94">
        <f t="shared" si="5"/>
        <v>2</v>
      </c>
      <c r="Z46" s="101">
        <v>1</v>
      </c>
      <c r="AA46" s="101"/>
      <c r="AB46" s="101"/>
      <c r="AC46" s="94">
        <f t="shared" si="6"/>
        <v>1</v>
      </c>
      <c r="AD46" s="101"/>
      <c r="AE46" s="101"/>
      <c r="AF46" s="101"/>
      <c r="AG46" s="94">
        <f t="shared" si="7"/>
        <v>0</v>
      </c>
    </row>
    <row r="47" spans="1:33" ht="22.5" x14ac:dyDescent="0.2">
      <c r="A47" s="4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83"/>
      <c r="M47" s="96">
        <v>17</v>
      </c>
      <c r="N47" s="97" t="s">
        <v>88</v>
      </c>
      <c r="O47" s="98" t="s">
        <v>65</v>
      </c>
      <c r="P47" s="99">
        <f t="shared" si="2"/>
        <v>4</v>
      </c>
      <c r="Q47" s="99">
        <f t="shared" si="3"/>
        <v>4</v>
      </c>
      <c r="R47" s="100"/>
      <c r="S47" s="100"/>
      <c r="T47" s="100"/>
      <c r="U47" s="94">
        <f t="shared" si="4"/>
        <v>0</v>
      </c>
      <c r="V47" s="101"/>
      <c r="W47" s="101">
        <v>1</v>
      </c>
      <c r="X47" s="101"/>
      <c r="Y47" s="94">
        <f t="shared" si="5"/>
        <v>1</v>
      </c>
      <c r="Z47" s="101"/>
      <c r="AA47" s="101"/>
      <c r="AB47" s="101">
        <v>1</v>
      </c>
      <c r="AC47" s="94">
        <f t="shared" si="6"/>
        <v>1</v>
      </c>
      <c r="AD47" s="101">
        <v>1</v>
      </c>
      <c r="AE47" s="101">
        <v>1</v>
      </c>
      <c r="AF47" s="101"/>
      <c r="AG47" s="94">
        <f t="shared" si="7"/>
        <v>2</v>
      </c>
    </row>
    <row r="48" spans="1:33" x14ac:dyDescent="0.2">
      <c r="A48" s="47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83"/>
      <c r="M48" s="96">
        <v>18</v>
      </c>
      <c r="N48" s="97" t="s">
        <v>89</v>
      </c>
      <c r="O48" s="98" t="s">
        <v>65</v>
      </c>
      <c r="P48" s="99">
        <f t="shared" si="2"/>
        <v>4</v>
      </c>
      <c r="Q48" s="99">
        <f t="shared" si="3"/>
        <v>4</v>
      </c>
      <c r="R48" s="100"/>
      <c r="S48" s="100"/>
      <c r="T48" s="100">
        <v>1</v>
      </c>
      <c r="U48" s="94">
        <f t="shared" si="4"/>
        <v>1</v>
      </c>
      <c r="V48" s="101"/>
      <c r="W48" s="101"/>
      <c r="X48" s="101">
        <v>1</v>
      </c>
      <c r="Y48" s="94">
        <f t="shared" si="5"/>
        <v>1</v>
      </c>
      <c r="Z48" s="101"/>
      <c r="AA48" s="101"/>
      <c r="AB48" s="101">
        <v>1</v>
      </c>
      <c r="AC48" s="94">
        <f t="shared" si="6"/>
        <v>1</v>
      </c>
      <c r="AD48" s="101"/>
      <c r="AE48" s="101"/>
      <c r="AF48" s="101">
        <v>1</v>
      </c>
      <c r="AG48" s="94">
        <f t="shared" si="7"/>
        <v>1</v>
      </c>
    </row>
    <row r="49" spans="1:33" x14ac:dyDescent="0.2">
      <c r="A49" s="47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83"/>
      <c r="M49" s="96">
        <v>19</v>
      </c>
      <c r="N49" s="97" t="s">
        <v>90</v>
      </c>
      <c r="O49" s="98" t="s">
        <v>65</v>
      </c>
      <c r="P49" s="99">
        <f t="shared" si="2"/>
        <v>5</v>
      </c>
      <c r="Q49" s="99">
        <f t="shared" si="3"/>
        <v>5</v>
      </c>
      <c r="R49" s="100"/>
      <c r="S49" s="100"/>
      <c r="T49" s="100">
        <v>1</v>
      </c>
      <c r="U49" s="94">
        <f t="shared" si="4"/>
        <v>1</v>
      </c>
      <c r="V49" s="101">
        <v>1</v>
      </c>
      <c r="W49" s="101"/>
      <c r="X49" s="101"/>
      <c r="Y49" s="94">
        <f t="shared" si="5"/>
        <v>1</v>
      </c>
      <c r="Z49" s="101"/>
      <c r="AA49" s="101">
        <v>1</v>
      </c>
      <c r="AB49" s="101">
        <v>1</v>
      </c>
      <c r="AC49" s="94">
        <f t="shared" si="6"/>
        <v>2</v>
      </c>
      <c r="AD49" s="101">
        <v>1</v>
      </c>
      <c r="AE49" s="101"/>
      <c r="AF49" s="101"/>
      <c r="AG49" s="94">
        <f t="shared" si="7"/>
        <v>1</v>
      </c>
    </row>
    <row r="50" spans="1:33" ht="22.5" x14ac:dyDescent="0.2">
      <c r="A50" s="47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83"/>
      <c r="M50" s="96">
        <v>20</v>
      </c>
      <c r="N50" s="97" t="s">
        <v>91</v>
      </c>
      <c r="O50" s="98" t="s">
        <v>65</v>
      </c>
      <c r="P50" s="99">
        <f t="shared" si="2"/>
        <v>4</v>
      </c>
      <c r="Q50" s="99">
        <f t="shared" si="3"/>
        <v>4</v>
      </c>
      <c r="R50" s="100"/>
      <c r="S50" s="100"/>
      <c r="T50" s="100"/>
      <c r="U50" s="94">
        <f t="shared" si="4"/>
        <v>0</v>
      </c>
      <c r="V50" s="101">
        <v>1</v>
      </c>
      <c r="W50" s="101"/>
      <c r="X50" s="101"/>
      <c r="Y50" s="94">
        <f t="shared" si="5"/>
        <v>1</v>
      </c>
      <c r="Z50" s="101"/>
      <c r="AA50" s="101">
        <v>1</v>
      </c>
      <c r="AB50" s="101">
        <v>1</v>
      </c>
      <c r="AC50" s="94">
        <f t="shared" si="6"/>
        <v>2</v>
      </c>
      <c r="AD50" s="101"/>
      <c r="AE50" s="101">
        <v>1</v>
      </c>
      <c r="AF50" s="101"/>
      <c r="AG50" s="94">
        <f t="shared" si="7"/>
        <v>1</v>
      </c>
    </row>
    <row r="51" spans="1:33" ht="22.5" x14ac:dyDescent="0.2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83"/>
      <c r="M51" s="96">
        <v>21</v>
      </c>
      <c r="N51" s="97" t="s">
        <v>92</v>
      </c>
      <c r="O51" s="98" t="s">
        <v>65</v>
      </c>
      <c r="P51" s="99">
        <f t="shared" si="2"/>
        <v>4</v>
      </c>
      <c r="Q51" s="99">
        <f t="shared" si="3"/>
        <v>4</v>
      </c>
      <c r="R51" s="100"/>
      <c r="S51" s="100"/>
      <c r="T51" s="100">
        <v>1</v>
      </c>
      <c r="U51" s="94">
        <f>+R51+S51+T51</f>
        <v>1</v>
      </c>
      <c r="V51" s="101"/>
      <c r="W51" s="101"/>
      <c r="X51" s="101">
        <v>1</v>
      </c>
      <c r="Y51" s="94">
        <f>+V51+W51+X51</f>
        <v>1</v>
      </c>
      <c r="Z51" s="101"/>
      <c r="AA51" s="101"/>
      <c r="AB51" s="101">
        <v>1</v>
      </c>
      <c r="AC51" s="94">
        <f>+Z51+AA51+AB51</f>
        <v>1</v>
      </c>
      <c r="AD51" s="101"/>
      <c r="AE51" s="101"/>
      <c r="AF51" s="101">
        <v>1</v>
      </c>
      <c r="AG51" s="94">
        <f>+AD51+AE51+AF51</f>
        <v>1</v>
      </c>
    </row>
    <row r="52" spans="1:33" ht="33.75" x14ac:dyDescent="0.2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83"/>
      <c r="M52" s="96">
        <v>22</v>
      </c>
      <c r="N52" s="97" t="s">
        <v>93</v>
      </c>
      <c r="O52" s="98" t="s">
        <v>65</v>
      </c>
      <c r="P52" s="99">
        <f t="shared" si="2"/>
        <v>2</v>
      </c>
      <c r="Q52" s="99">
        <f t="shared" si="3"/>
        <v>2</v>
      </c>
      <c r="R52" s="100"/>
      <c r="S52" s="100">
        <v>1</v>
      </c>
      <c r="T52" s="100"/>
      <c r="U52" s="94">
        <f>+R52+S52+T52</f>
        <v>1</v>
      </c>
      <c r="V52" s="101"/>
      <c r="W52" s="101"/>
      <c r="X52" s="101"/>
      <c r="Y52" s="94">
        <f>+V52+W52+X52</f>
        <v>0</v>
      </c>
      <c r="Z52" s="101"/>
      <c r="AA52" s="101"/>
      <c r="AB52" s="101">
        <v>1</v>
      </c>
      <c r="AC52" s="94">
        <f>+Z52+AA52+AB52</f>
        <v>1</v>
      </c>
      <c r="AD52" s="101"/>
      <c r="AE52" s="101"/>
      <c r="AF52" s="101"/>
      <c r="AG52" s="94">
        <f>+AD52+AE52+AF52</f>
        <v>0</v>
      </c>
    </row>
    <row r="53" spans="1:33" x14ac:dyDescent="0.2">
      <c r="A53" s="47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83"/>
      <c r="M53" s="96">
        <v>23</v>
      </c>
      <c r="N53" s="97" t="s">
        <v>94</v>
      </c>
      <c r="O53" s="98" t="s">
        <v>65</v>
      </c>
      <c r="P53" s="99">
        <f t="shared" si="2"/>
        <v>4</v>
      </c>
      <c r="Q53" s="99">
        <f t="shared" si="3"/>
        <v>4</v>
      </c>
      <c r="R53" s="100"/>
      <c r="S53" s="100"/>
      <c r="T53" s="100">
        <v>1</v>
      </c>
      <c r="U53" s="94">
        <f t="shared" si="4"/>
        <v>1</v>
      </c>
      <c r="V53" s="101"/>
      <c r="W53" s="101"/>
      <c r="X53" s="101">
        <v>1</v>
      </c>
      <c r="Y53" s="94">
        <f t="shared" si="5"/>
        <v>1</v>
      </c>
      <c r="Z53" s="101"/>
      <c r="AA53" s="101"/>
      <c r="AB53" s="101">
        <v>1</v>
      </c>
      <c r="AC53" s="94">
        <f t="shared" si="6"/>
        <v>1</v>
      </c>
      <c r="AD53" s="101"/>
      <c r="AE53" s="101"/>
      <c r="AF53" s="101">
        <v>1</v>
      </c>
      <c r="AG53" s="94">
        <f t="shared" si="7"/>
        <v>1</v>
      </c>
    </row>
    <row r="54" spans="1:33" ht="17.25" customHeight="1" x14ac:dyDescent="0.2">
      <c r="A54" s="104"/>
      <c r="B54" s="47" t="s">
        <v>95</v>
      </c>
      <c r="C54" s="85"/>
      <c r="D54" s="85"/>
      <c r="E54" s="85"/>
      <c r="F54" s="85"/>
      <c r="G54" s="85"/>
      <c r="H54" s="85"/>
      <c r="I54" s="85"/>
      <c r="J54" s="85"/>
      <c r="K54" s="85"/>
      <c r="L54" s="83"/>
      <c r="M54" s="96"/>
      <c r="N54" s="102" t="s">
        <v>96</v>
      </c>
      <c r="O54" s="103"/>
      <c r="P54" s="95">
        <f>SUM(P55:P65)</f>
        <v>53</v>
      </c>
      <c r="Q54" s="95">
        <f>SUM(Q55:Q65)</f>
        <v>53</v>
      </c>
      <c r="R54" s="95">
        <f>SUM(R55:R65)</f>
        <v>1</v>
      </c>
      <c r="S54" s="95">
        <f t="shared" ref="S54:AG54" si="8">SUM(S55:S65)</f>
        <v>1</v>
      </c>
      <c r="T54" s="95">
        <f t="shared" si="8"/>
        <v>8</v>
      </c>
      <c r="U54" s="95">
        <f t="shared" si="8"/>
        <v>10</v>
      </c>
      <c r="V54" s="95">
        <f t="shared" si="8"/>
        <v>3</v>
      </c>
      <c r="W54" s="95">
        <f t="shared" si="8"/>
        <v>2</v>
      </c>
      <c r="X54" s="95">
        <f t="shared" si="8"/>
        <v>10</v>
      </c>
      <c r="Y54" s="95">
        <f t="shared" si="8"/>
        <v>15</v>
      </c>
      <c r="Z54" s="95">
        <f t="shared" si="8"/>
        <v>1</v>
      </c>
      <c r="AA54" s="95">
        <f t="shared" si="8"/>
        <v>1</v>
      </c>
      <c r="AB54" s="95">
        <f t="shared" si="8"/>
        <v>9</v>
      </c>
      <c r="AC54" s="95">
        <f t="shared" si="8"/>
        <v>11</v>
      </c>
      <c r="AD54" s="95">
        <f t="shared" si="8"/>
        <v>3</v>
      </c>
      <c r="AE54" s="95">
        <f t="shared" si="8"/>
        <v>5</v>
      </c>
      <c r="AF54" s="95">
        <f t="shared" si="8"/>
        <v>9</v>
      </c>
      <c r="AG54" s="95">
        <f t="shared" si="8"/>
        <v>17</v>
      </c>
    </row>
    <row r="55" spans="1:33" x14ac:dyDescent="0.2">
      <c r="A55" s="47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83"/>
      <c r="M55" s="96">
        <v>1</v>
      </c>
      <c r="N55" s="97" t="s">
        <v>97</v>
      </c>
      <c r="O55" s="98" t="s">
        <v>65</v>
      </c>
      <c r="P55" s="99">
        <f t="shared" ref="P55:P65" si="9">+R55+S55+T55+V55+W55+X55+Z55+AA55+AB55+AD55+AE55+AF55</f>
        <v>4</v>
      </c>
      <c r="Q55" s="99">
        <f t="shared" ref="Q55:Q65" si="10">+P55</f>
        <v>4</v>
      </c>
      <c r="R55" s="100"/>
      <c r="S55" s="100"/>
      <c r="T55" s="100">
        <v>1</v>
      </c>
      <c r="U55" s="94">
        <f t="shared" ref="U55:U65" si="11">+R55+S55+T55</f>
        <v>1</v>
      </c>
      <c r="V55" s="101"/>
      <c r="W55" s="101"/>
      <c r="X55" s="101">
        <v>1</v>
      </c>
      <c r="Y55" s="94">
        <f t="shared" ref="Y55:Y65" si="12">+V55+W55+X55</f>
        <v>1</v>
      </c>
      <c r="Z55" s="101"/>
      <c r="AA55" s="101"/>
      <c r="AB55" s="101">
        <v>1</v>
      </c>
      <c r="AC55" s="94">
        <f t="shared" ref="AC55:AC65" si="13">+Z55+AA55+AB55</f>
        <v>1</v>
      </c>
      <c r="AD55" s="101"/>
      <c r="AE55" s="101"/>
      <c r="AF55" s="101">
        <v>1</v>
      </c>
      <c r="AG55" s="94">
        <f t="shared" ref="AG55:AG88" si="14">+AD55+AE55+AF55</f>
        <v>1</v>
      </c>
    </row>
    <row r="56" spans="1:33" x14ac:dyDescent="0.2">
      <c r="A56" s="47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83"/>
      <c r="M56" s="96">
        <v>2</v>
      </c>
      <c r="N56" s="97" t="s">
        <v>98</v>
      </c>
      <c r="O56" s="98" t="s">
        <v>65</v>
      </c>
      <c r="P56" s="99">
        <f t="shared" si="9"/>
        <v>4</v>
      </c>
      <c r="Q56" s="99">
        <f t="shared" si="10"/>
        <v>4</v>
      </c>
      <c r="R56" s="100"/>
      <c r="S56" s="100"/>
      <c r="T56" s="100">
        <v>1</v>
      </c>
      <c r="U56" s="94">
        <f t="shared" si="11"/>
        <v>1</v>
      </c>
      <c r="V56" s="101"/>
      <c r="W56" s="101"/>
      <c r="X56" s="101">
        <v>1</v>
      </c>
      <c r="Y56" s="94">
        <f t="shared" si="12"/>
        <v>1</v>
      </c>
      <c r="Z56" s="101"/>
      <c r="AA56" s="101"/>
      <c r="AB56" s="101">
        <v>1</v>
      </c>
      <c r="AC56" s="94">
        <f t="shared" si="13"/>
        <v>1</v>
      </c>
      <c r="AD56" s="101"/>
      <c r="AE56" s="101"/>
      <c r="AF56" s="101">
        <v>1</v>
      </c>
      <c r="AG56" s="94">
        <f t="shared" si="14"/>
        <v>1</v>
      </c>
    </row>
    <row r="57" spans="1:33" ht="22.5" x14ac:dyDescent="0.2">
      <c r="A57" s="47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83"/>
      <c r="M57" s="96">
        <v>3</v>
      </c>
      <c r="N57" s="97" t="s">
        <v>99</v>
      </c>
      <c r="O57" s="98" t="s">
        <v>68</v>
      </c>
      <c r="P57" s="99">
        <f t="shared" si="9"/>
        <v>5</v>
      </c>
      <c r="Q57" s="99">
        <f t="shared" si="10"/>
        <v>5</v>
      </c>
      <c r="R57" s="100"/>
      <c r="S57" s="100"/>
      <c r="T57" s="100">
        <v>2</v>
      </c>
      <c r="U57" s="94">
        <f t="shared" si="11"/>
        <v>2</v>
      </c>
      <c r="V57" s="101"/>
      <c r="W57" s="101"/>
      <c r="X57" s="101"/>
      <c r="Y57" s="94">
        <f t="shared" si="12"/>
        <v>0</v>
      </c>
      <c r="Z57" s="101"/>
      <c r="AA57" s="101"/>
      <c r="AB57" s="101">
        <v>1</v>
      </c>
      <c r="AC57" s="94">
        <f t="shared" si="13"/>
        <v>1</v>
      </c>
      <c r="AD57" s="101">
        <v>1</v>
      </c>
      <c r="AE57" s="101">
        <v>1</v>
      </c>
      <c r="AF57" s="101"/>
      <c r="AG57" s="94">
        <f t="shared" si="14"/>
        <v>2</v>
      </c>
    </row>
    <row r="58" spans="1:33" x14ac:dyDescent="0.2">
      <c r="A58" s="47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83"/>
      <c r="M58" s="96">
        <v>4</v>
      </c>
      <c r="N58" s="97" t="s">
        <v>100</v>
      </c>
      <c r="O58" s="98" t="s">
        <v>65</v>
      </c>
      <c r="P58" s="99">
        <f t="shared" si="9"/>
        <v>4</v>
      </c>
      <c r="Q58" s="99">
        <f t="shared" si="10"/>
        <v>4</v>
      </c>
      <c r="R58" s="100"/>
      <c r="S58" s="100"/>
      <c r="T58" s="100">
        <v>1</v>
      </c>
      <c r="U58" s="94">
        <f>+R58+S58+T58</f>
        <v>1</v>
      </c>
      <c r="V58" s="101"/>
      <c r="W58" s="101"/>
      <c r="X58" s="101">
        <v>1</v>
      </c>
      <c r="Y58" s="94">
        <f>+V58+W58+X58</f>
        <v>1</v>
      </c>
      <c r="Z58" s="101"/>
      <c r="AA58" s="101"/>
      <c r="AB58" s="101">
        <v>1</v>
      </c>
      <c r="AC58" s="94">
        <f>+Z58+AA58+AB58</f>
        <v>1</v>
      </c>
      <c r="AD58" s="101"/>
      <c r="AE58" s="101"/>
      <c r="AF58" s="101">
        <v>1</v>
      </c>
      <c r="AG58" s="94">
        <f>+AD58+AE58+AF58</f>
        <v>1</v>
      </c>
    </row>
    <row r="59" spans="1:33" ht="22.5" x14ac:dyDescent="0.2">
      <c r="A59" s="47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83"/>
      <c r="M59" s="96">
        <v>5</v>
      </c>
      <c r="N59" s="97" t="s">
        <v>101</v>
      </c>
      <c r="O59" s="98" t="s">
        <v>68</v>
      </c>
      <c r="P59" s="99">
        <f t="shared" si="9"/>
        <v>4</v>
      </c>
      <c r="Q59" s="99">
        <f t="shared" si="10"/>
        <v>4</v>
      </c>
      <c r="R59" s="100"/>
      <c r="S59" s="100"/>
      <c r="T59" s="100"/>
      <c r="U59" s="94">
        <f t="shared" si="11"/>
        <v>0</v>
      </c>
      <c r="V59" s="101">
        <v>1</v>
      </c>
      <c r="W59" s="101"/>
      <c r="X59" s="101"/>
      <c r="Y59" s="94">
        <f t="shared" si="12"/>
        <v>1</v>
      </c>
      <c r="Z59" s="101"/>
      <c r="AA59" s="101"/>
      <c r="AB59" s="101">
        <v>1</v>
      </c>
      <c r="AC59" s="94">
        <f t="shared" si="13"/>
        <v>1</v>
      </c>
      <c r="AD59" s="101">
        <v>1</v>
      </c>
      <c r="AE59" s="101">
        <v>1</v>
      </c>
      <c r="AF59" s="101"/>
      <c r="AG59" s="94">
        <f t="shared" si="14"/>
        <v>2</v>
      </c>
    </row>
    <row r="60" spans="1:33" ht="22.5" x14ac:dyDescent="0.2">
      <c r="A60" s="47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83"/>
      <c r="M60" s="96">
        <v>6</v>
      </c>
      <c r="N60" s="97" t="s">
        <v>102</v>
      </c>
      <c r="O60" s="98" t="s">
        <v>68</v>
      </c>
      <c r="P60" s="99">
        <f t="shared" si="9"/>
        <v>5</v>
      </c>
      <c r="Q60" s="99">
        <f t="shared" si="10"/>
        <v>5</v>
      </c>
      <c r="R60" s="100"/>
      <c r="S60" s="100"/>
      <c r="T60" s="100">
        <v>1</v>
      </c>
      <c r="U60" s="94">
        <f t="shared" si="11"/>
        <v>1</v>
      </c>
      <c r="V60" s="101">
        <v>1</v>
      </c>
      <c r="W60" s="101">
        <v>1</v>
      </c>
      <c r="X60" s="101">
        <v>1</v>
      </c>
      <c r="Y60" s="94">
        <f t="shared" si="12"/>
        <v>3</v>
      </c>
      <c r="Z60" s="101"/>
      <c r="AA60" s="101"/>
      <c r="AB60" s="101"/>
      <c r="AC60" s="94">
        <f t="shared" si="13"/>
        <v>0</v>
      </c>
      <c r="AD60" s="101"/>
      <c r="AE60" s="101">
        <v>1</v>
      </c>
      <c r="AF60" s="101"/>
      <c r="AG60" s="94">
        <f t="shared" si="14"/>
        <v>1</v>
      </c>
    </row>
    <row r="61" spans="1:33" x14ac:dyDescent="0.2">
      <c r="A61" s="47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83"/>
      <c r="M61" s="96">
        <v>7</v>
      </c>
      <c r="N61" s="97" t="s">
        <v>103</v>
      </c>
      <c r="O61" s="98" t="s">
        <v>65</v>
      </c>
      <c r="P61" s="99">
        <f t="shared" si="9"/>
        <v>2</v>
      </c>
      <c r="Q61" s="99">
        <f t="shared" si="10"/>
        <v>2</v>
      </c>
      <c r="R61" s="100"/>
      <c r="S61" s="100"/>
      <c r="T61" s="100"/>
      <c r="U61" s="94">
        <f t="shared" si="11"/>
        <v>0</v>
      </c>
      <c r="V61" s="101"/>
      <c r="W61" s="101"/>
      <c r="X61" s="101">
        <v>1</v>
      </c>
      <c r="Y61" s="94">
        <f t="shared" si="12"/>
        <v>1</v>
      </c>
      <c r="Z61" s="101"/>
      <c r="AA61" s="101"/>
      <c r="AB61" s="101"/>
      <c r="AC61" s="94">
        <f t="shared" si="13"/>
        <v>0</v>
      </c>
      <c r="AD61" s="101"/>
      <c r="AE61" s="101"/>
      <c r="AF61" s="101">
        <v>1</v>
      </c>
      <c r="AG61" s="94">
        <f t="shared" si="14"/>
        <v>1</v>
      </c>
    </row>
    <row r="62" spans="1:33" x14ac:dyDescent="0.2">
      <c r="A62" s="4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83"/>
      <c r="M62" s="96">
        <v>8</v>
      </c>
      <c r="N62" s="97" t="s">
        <v>104</v>
      </c>
      <c r="O62" s="98" t="s">
        <v>65</v>
      </c>
      <c r="P62" s="99">
        <f t="shared" si="9"/>
        <v>12</v>
      </c>
      <c r="Q62" s="99">
        <f t="shared" si="10"/>
        <v>12</v>
      </c>
      <c r="R62" s="100">
        <v>1</v>
      </c>
      <c r="S62" s="100">
        <v>1</v>
      </c>
      <c r="T62" s="100">
        <v>1</v>
      </c>
      <c r="U62" s="94">
        <f t="shared" si="11"/>
        <v>3</v>
      </c>
      <c r="V62" s="101">
        <v>1</v>
      </c>
      <c r="W62" s="101">
        <v>1</v>
      </c>
      <c r="X62" s="101">
        <v>1</v>
      </c>
      <c r="Y62" s="94">
        <f t="shared" si="12"/>
        <v>3</v>
      </c>
      <c r="Z62" s="101">
        <v>1</v>
      </c>
      <c r="AA62" s="101">
        <v>1</v>
      </c>
      <c r="AB62" s="101">
        <v>1</v>
      </c>
      <c r="AC62" s="94">
        <f t="shared" si="13"/>
        <v>3</v>
      </c>
      <c r="AD62" s="101">
        <v>1</v>
      </c>
      <c r="AE62" s="101">
        <v>1</v>
      </c>
      <c r="AF62" s="101">
        <v>1</v>
      </c>
      <c r="AG62" s="94">
        <f t="shared" si="14"/>
        <v>3</v>
      </c>
    </row>
    <row r="63" spans="1:33" ht="22.5" x14ac:dyDescent="0.2">
      <c r="A63" s="47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83"/>
      <c r="M63" s="96">
        <v>9</v>
      </c>
      <c r="N63" s="97" t="s">
        <v>105</v>
      </c>
      <c r="O63" s="98" t="s">
        <v>65</v>
      </c>
      <c r="P63" s="99">
        <f t="shared" si="9"/>
        <v>2</v>
      </c>
      <c r="Q63" s="99">
        <f t="shared" si="10"/>
        <v>2</v>
      </c>
      <c r="R63" s="100"/>
      <c r="S63" s="100"/>
      <c r="T63" s="100"/>
      <c r="U63" s="94">
        <f t="shared" si="11"/>
        <v>0</v>
      </c>
      <c r="V63" s="101"/>
      <c r="W63" s="101"/>
      <c r="X63" s="101">
        <v>1</v>
      </c>
      <c r="Y63" s="94">
        <f t="shared" si="12"/>
        <v>1</v>
      </c>
      <c r="Z63" s="101"/>
      <c r="AA63" s="101"/>
      <c r="AB63" s="101"/>
      <c r="AC63" s="94">
        <f t="shared" si="13"/>
        <v>0</v>
      </c>
      <c r="AD63" s="101"/>
      <c r="AE63" s="101"/>
      <c r="AF63" s="101">
        <v>1</v>
      </c>
      <c r="AG63" s="94">
        <f t="shared" si="14"/>
        <v>1</v>
      </c>
    </row>
    <row r="64" spans="1:33" x14ac:dyDescent="0.2">
      <c r="A64" s="47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83"/>
      <c r="M64" s="96">
        <v>10</v>
      </c>
      <c r="N64" s="97" t="s">
        <v>106</v>
      </c>
      <c r="O64" s="98" t="s">
        <v>68</v>
      </c>
      <c r="P64" s="99">
        <f t="shared" si="9"/>
        <v>1</v>
      </c>
      <c r="Q64" s="99">
        <f t="shared" si="10"/>
        <v>1</v>
      </c>
      <c r="R64" s="100"/>
      <c r="S64" s="100"/>
      <c r="T64" s="100"/>
      <c r="U64" s="94">
        <f t="shared" si="11"/>
        <v>0</v>
      </c>
      <c r="V64" s="101"/>
      <c r="W64" s="101"/>
      <c r="X64" s="101"/>
      <c r="Y64" s="94">
        <f t="shared" si="12"/>
        <v>0</v>
      </c>
      <c r="Z64" s="101"/>
      <c r="AA64" s="101"/>
      <c r="AB64" s="101"/>
      <c r="AC64" s="94">
        <f t="shared" si="13"/>
        <v>0</v>
      </c>
      <c r="AD64" s="101"/>
      <c r="AE64" s="101">
        <v>1</v>
      </c>
      <c r="AF64" s="101"/>
      <c r="AG64" s="94">
        <f t="shared" si="14"/>
        <v>1</v>
      </c>
    </row>
    <row r="65" spans="1:33" ht="22.5" x14ac:dyDescent="0.2">
      <c r="A65" s="47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83"/>
      <c r="M65" s="96">
        <v>11</v>
      </c>
      <c r="N65" s="97" t="s">
        <v>107</v>
      </c>
      <c r="O65" s="98" t="s">
        <v>108</v>
      </c>
      <c r="P65" s="99">
        <f t="shared" si="9"/>
        <v>10</v>
      </c>
      <c r="Q65" s="99">
        <f t="shared" si="10"/>
        <v>10</v>
      </c>
      <c r="R65" s="100"/>
      <c r="S65" s="100"/>
      <c r="T65" s="100">
        <v>1</v>
      </c>
      <c r="U65" s="94">
        <f t="shared" si="11"/>
        <v>1</v>
      </c>
      <c r="V65" s="101"/>
      <c r="W65" s="101"/>
      <c r="X65" s="101">
        <v>3</v>
      </c>
      <c r="Y65" s="94">
        <f t="shared" si="12"/>
        <v>3</v>
      </c>
      <c r="Z65" s="101"/>
      <c r="AA65" s="101"/>
      <c r="AB65" s="101">
        <v>3</v>
      </c>
      <c r="AC65" s="94">
        <f t="shared" si="13"/>
        <v>3</v>
      </c>
      <c r="AD65" s="101"/>
      <c r="AE65" s="101"/>
      <c r="AF65" s="101">
        <v>3</v>
      </c>
      <c r="AG65" s="94">
        <f t="shared" si="14"/>
        <v>3</v>
      </c>
    </row>
    <row r="66" spans="1:33" x14ac:dyDescent="0.2">
      <c r="A66" s="104"/>
      <c r="B66" s="47" t="s">
        <v>109</v>
      </c>
      <c r="C66" s="85"/>
      <c r="D66" s="85"/>
      <c r="E66" s="85"/>
      <c r="F66" s="85"/>
      <c r="G66" s="85"/>
      <c r="H66" s="85"/>
      <c r="I66" s="85"/>
      <c r="J66" s="85"/>
      <c r="K66" s="85"/>
      <c r="L66" s="83"/>
      <c r="M66" s="96"/>
      <c r="N66" s="102" t="s">
        <v>110</v>
      </c>
      <c r="O66" s="103"/>
      <c r="P66" s="95">
        <f>SUM(P67:P74)</f>
        <v>64</v>
      </c>
      <c r="Q66" s="95">
        <f>SUM(Q67:Q74)</f>
        <v>64</v>
      </c>
      <c r="R66" s="95">
        <f>SUM(R67:R74)</f>
        <v>8</v>
      </c>
      <c r="S66" s="95">
        <f t="shared" ref="S66:AG66" si="15">SUM(S67:S74)</f>
        <v>4</v>
      </c>
      <c r="T66" s="95">
        <f t="shared" si="15"/>
        <v>6</v>
      </c>
      <c r="U66" s="95">
        <f t="shared" si="15"/>
        <v>18</v>
      </c>
      <c r="V66" s="95">
        <f t="shared" si="15"/>
        <v>5</v>
      </c>
      <c r="W66" s="95">
        <f t="shared" si="15"/>
        <v>4</v>
      </c>
      <c r="X66" s="95">
        <f t="shared" si="15"/>
        <v>7</v>
      </c>
      <c r="Y66" s="95">
        <f t="shared" si="15"/>
        <v>16</v>
      </c>
      <c r="Z66" s="95">
        <f t="shared" si="15"/>
        <v>4</v>
      </c>
      <c r="AA66" s="95">
        <f t="shared" si="15"/>
        <v>4</v>
      </c>
      <c r="AB66" s="95">
        <f t="shared" si="15"/>
        <v>7</v>
      </c>
      <c r="AC66" s="95">
        <f t="shared" si="15"/>
        <v>15</v>
      </c>
      <c r="AD66" s="95">
        <f t="shared" si="15"/>
        <v>4</v>
      </c>
      <c r="AE66" s="95">
        <f t="shared" si="15"/>
        <v>4</v>
      </c>
      <c r="AF66" s="95">
        <f t="shared" si="15"/>
        <v>7</v>
      </c>
      <c r="AG66" s="95">
        <f t="shared" si="15"/>
        <v>15</v>
      </c>
    </row>
    <row r="67" spans="1:33" x14ac:dyDescent="0.2">
      <c r="A67" s="104"/>
      <c r="B67" s="47"/>
      <c r="C67" s="85"/>
      <c r="D67" s="85"/>
      <c r="E67" s="85"/>
      <c r="F67" s="85"/>
      <c r="G67" s="85"/>
      <c r="H67" s="85"/>
      <c r="I67" s="85"/>
      <c r="J67" s="85"/>
      <c r="K67" s="85"/>
      <c r="L67" s="83"/>
      <c r="M67" s="96">
        <v>1</v>
      </c>
      <c r="N67" s="97" t="s">
        <v>111</v>
      </c>
      <c r="O67" s="98" t="s">
        <v>65</v>
      </c>
      <c r="P67" s="99">
        <f t="shared" ref="P67:P74" si="16">+R67+S67+T67+V67+W67+X67+Z67+AA67+AB67+AD67+AE67+AF67</f>
        <v>4</v>
      </c>
      <c r="Q67" s="99">
        <f t="shared" ref="Q67:Q74" si="17">+P67</f>
        <v>4</v>
      </c>
      <c r="R67" s="100"/>
      <c r="S67" s="100"/>
      <c r="T67" s="100">
        <v>1</v>
      </c>
      <c r="U67" s="94">
        <f t="shared" ref="U67:U74" si="18">+R67+S67+T67</f>
        <v>1</v>
      </c>
      <c r="V67" s="101"/>
      <c r="W67" s="101"/>
      <c r="X67" s="101">
        <v>1</v>
      </c>
      <c r="Y67" s="94">
        <f t="shared" ref="Y67:Y74" si="19">+V67+W67+X67</f>
        <v>1</v>
      </c>
      <c r="Z67" s="101"/>
      <c r="AA67" s="101"/>
      <c r="AB67" s="101">
        <v>1</v>
      </c>
      <c r="AC67" s="94">
        <f t="shared" ref="AC67:AC74" si="20">+Z67+AA67+AB67</f>
        <v>1</v>
      </c>
      <c r="AD67" s="101"/>
      <c r="AE67" s="101"/>
      <c r="AF67" s="101">
        <v>1</v>
      </c>
      <c r="AG67" s="94">
        <f t="shared" si="14"/>
        <v>1</v>
      </c>
    </row>
    <row r="68" spans="1:33" x14ac:dyDescent="0.2">
      <c r="A68" s="104"/>
      <c r="B68" s="47"/>
      <c r="C68" s="85"/>
      <c r="D68" s="85"/>
      <c r="E68" s="85"/>
      <c r="F68" s="85"/>
      <c r="G68" s="85"/>
      <c r="H68" s="85"/>
      <c r="I68" s="85"/>
      <c r="J68" s="85"/>
      <c r="K68" s="85"/>
      <c r="L68" s="83"/>
      <c r="M68" s="96">
        <v>2</v>
      </c>
      <c r="N68" s="97" t="s">
        <v>112</v>
      </c>
      <c r="O68" s="98" t="s">
        <v>65</v>
      </c>
      <c r="P68" s="99">
        <f t="shared" si="16"/>
        <v>4</v>
      </c>
      <c r="Q68" s="99">
        <f t="shared" si="17"/>
        <v>4</v>
      </c>
      <c r="R68" s="100"/>
      <c r="S68" s="100"/>
      <c r="T68" s="100">
        <v>1</v>
      </c>
      <c r="U68" s="94">
        <f t="shared" si="18"/>
        <v>1</v>
      </c>
      <c r="V68" s="101"/>
      <c r="W68" s="101"/>
      <c r="X68" s="101">
        <v>1</v>
      </c>
      <c r="Y68" s="94">
        <f t="shared" si="19"/>
        <v>1</v>
      </c>
      <c r="Z68" s="101"/>
      <c r="AA68" s="101"/>
      <c r="AB68" s="101">
        <v>1</v>
      </c>
      <c r="AC68" s="94">
        <f t="shared" si="20"/>
        <v>1</v>
      </c>
      <c r="AD68" s="101"/>
      <c r="AE68" s="101"/>
      <c r="AF68" s="101">
        <v>1</v>
      </c>
      <c r="AG68" s="94">
        <f t="shared" si="14"/>
        <v>1</v>
      </c>
    </row>
    <row r="69" spans="1:33" x14ac:dyDescent="0.2">
      <c r="A69" s="104"/>
      <c r="B69" s="47"/>
      <c r="C69" s="85"/>
      <c r="D69" s="85"/>
      <c r="E69" s="85"/>
      <c r="F69" s="85"/>
      <c r="G69" s="85"/>
      <c r="H69" s="85"/>
      <c r="I69" s="85"/>
      <c r="J69" s="85"/>
      <c r="K69" s="85"/>
      <c r="L69" s="83"/>
      <c r="M69" s="96">
        <v>3</v>
      </c>
      <c r="N69" s="97" t="s">
        <v>113</v>
      </c>
      <c r="O69" s="98" t="s">
        <v>65</v>
      </c>
      <c r="P69" s="99">
        <f t="shared" si="16"/>
        <v>12</v>
      </c>
      <c r="Q69" s="99">
        <f t="shared" si="17"/>
        <v>12</v>
      </c>
      <c r="R69" s="100">
        <v>1</v>
      </c>
      <c r="S69" s="100">
        <v>1</v>
      </c>
      <c r="T69" s="100">
        <v>1</v>
      </c>
      <c r="U69" s="94">
        <f t="shared" si="18"/>
        <v>3</v>
      </c>
      <c r="V69" s="101">
        <v>1</v>
      </c>
      <c r="W69" s="101">
        <v>1</v>
      </c>
      <c r="X69" s="101">
        <v>1</v>
      </c>
      <c r="Y69" s="94">
        <f t="shared" si="19"/>
        <v>3</v>
      </c>
      <c r="Z69" s="101">
        <v>1</v>
      </c>
      <c r="AA69" s="101">
        <v>1</v>
      </c>
      <c r="AB69" s="101">
        <v>1</v>
      </c>
      <c r="AC69" s="94">
        <f t="shared" si="20"/>
        <v>3</v>
      </c>
      <c r="AD69" s="101">
        <v>1</v>
      </c>
      <c r="AE69" s="101">
        <v>1</v>
      </c>
      <c r="AF69" s="101">
        <v>1</v>
      </c>
      <c r="AG69" s="94">
        <f t="shared" si="14"/>
        <v>3</v>
      </c>
    </row>
    <row r="70" spans="1:33" x14ac:dyDescent="0.2">
      <c r="A70" s="104"/>
      <c r="B70" s="47"/>
      <c r="C70" s="85"/>
      <c r="D70" s="85"/>
      <c r="E70" s="85"/>
      <c r="F70" s="85"/>
      <c r="G70" s="85"/>
      <c r="H70" s="85"/>
      <c r="I70" s="85"/>
      <c r="J70" s="85"/>
      <c r="K70" s="85"/>
      <c r="L70" s="83"/>
      <c r="M70" s="96">
        <v>4</v>
      </c>
      <c r="N70" s="97" t="s">
        <v>114</v>
      </c>
      <c r="O70" s="98" t="s">
        <v>82</v>
      </c>
      <c r="P70" s="99">
        <f t="shared" si="16"/>
        <v>4</v>
      </c>
      <c r="Q70" s="99">
        <f t="shared" si="17"/>
        <v>4</v>
      </c>
      <c r="R70" s="100"/>
      <c r="S70" s="100"/>
      <c r="T70" s="100"/>
      <c r="U70" s="94">
        <f t="shared" si="18"/>
        <v>0</v>
      </c>
      <c r="V70" s="101">
        <v>1</v>
      </c>
      <c r="W70" s="101"/>
      <c r="X70" s="101">
        <v>1</v>
      </c>
      <c r="Y70" s="94">
        <f t="shared" si="19"/>
        <v>2</v>
      </c>
      <c r="Z70" s="101"/>
      <c r="AA70" s="101"/>
      <c r="AB70" s="101">
        <v>1</v>
      </c>
      <c r="AC70" s="94">
        <f t="shared" si="20"/>
        <v>1</v>
      </c>
      <c r="AD70" s="101"/>
      <c r="AE70" s="101"/>
      <c r="AF70" s="101">
        <v>1</v>
      </c>
      <c r="AG70" s="94">
        <f t="shared" si="14"/>
        <v>1</v>
      </c>
    </row>
    <row r="71" spans="1:33" x14ac:dyDescent="0.2">
      <c r="A71" s="104"/>
      <c r="B71" s="47"/>
      <c r="C71" s="85"/>
      <c r="D71" s="85"/>
      <c r="E71" s="85"/>
      <c r="F71" s="85"/>
      <c r="G71" s="85"/>
      <c r="H71" s="85"/>
      <c r="I71" s="85"/>
      <c r="J71" s="85"/>
      <c r="K71" s="85"/>
      <c r="L71" s="83"/>
      <c r="M71" s="96">
        <v>5</v>
      </c>
      <c r="N71" s="97" t="s">
        <v>115</v>
      </c>
      <c r="O71" s="98" t="s">
        <v>65</v>
      </c>
      <c r="P71" s="99">
        <f t="shared" si="16"/>
        <v>12</v>
      </c>
      <c r="Q71" s="99">
        <f t="shared" si="17"/>
        <v>12</v>
      </c>
      <c r="R71" s="100">
        <v>1</v>
      </c>
      <c r="S71" s="100">
        <v>1</v>
      </c>
      <c r="T71" s="100">
        <v>1</v>
      </c>
      <c r="U71" s="94">
        <f t="shared" si="18"/>
        <v>3</v>
      </c>
      <c r="V71" s="101">
        <v>1</v>
      </c>
      <c r="W71" s="101">
        <v>1</v>
      </c>
      <c r="X71" s="101">
        <v>1</v>
      </c>
      <c r="Y71" s="94">
        <f t="shared" si="19"/>
        <v>3</v>
      </c>
      <c r="Z71" s="101">
        <v>1</v>
      </c>
      <c r="AA71" s="101">
        <v>1</v>
      </c>
      <c r="AB71" s="101">
        <v>1</v>
      </c>
      <c r="AC71" s="94">
        <f t="shared" si="20"/>
        <v>3</v>
      </c>
      <c r="AD71" s="101">
        <v>1</v>
      </c>
      <c r="AE71" s="101">
        <v>1</v>
      </c>
      <c r="AF71" s="101">
        <v>1</v>
      </c>
      <c r="AG71" s="94">
        <f t="shared" si="14"/>
        <v>3</v>
      </c>
    </row>
    <row r="72" spans="1:33" ht="22.5" x14ac:dyDescent="0.2">
      <c r="A72" s="104"/>
      <c r="B72" s="47"/>
      <c r="C72" s="85"/>
      <c r="D72" s="85"/>
      <c r="E72" s="85"/>
      <c r="F72" s="85"/>
      <c r="G72" s="85"/>
      <c r="H72" s="85"/>
      <c r="I72" s="85"/>
      <c r="J72" s="85"/>
      <c r="K72" s="85"/>
      <c r="L72" s="83"/>
      <c r="M72" s="96">
        <v>6</v>
      </c>
      <c r="N72" s="97" t="s">
        <v>116</v>
      </c>
      <c r="O72" s="98" t="s">
        <v>117</v>
      </c>
      <c r="P72" s="99">
        <f t="shared" si="16"/>
        <v>4</v>
      </c>
      <c r="Q72" s="99">
        <f t="shared" si="17"/>
        <v>4</v>
      </c>
      <c r="R72" s="100">
        <v>4</v>
      </c>
      <c r="S72" s="100"/>
      <c r="T72" s="100"/>
      <c r="U72" s="94">
        <f t="shared" si="18"/>
        <v>4</v>
      </c>
      <c r="V72" s="101"/>
      <c r="W72" s="101"/>
      <c r="X72" s="101"/>
      <c r="Y72" s="94">
        <f t="shared" si="19"/>
        <v>0</v>
      </c>
      <c r="Z72" s="101"/>
      <c r="AA72" s="101"/>
      <c r="AB72" s="101"/>
      <c r="AC72" s="94">
        <f t="shared" si="20"/>
        <v>0</v>
      </c>
      <c r="AD72" s="101"/>
      <c r="AE72" s="101"/>
      <c r="AF72" s="101"/>
      <c r="AG72" s="94">
        <f t="shared" si="14"/>
        <v>0</v>
      </c>
    </row>
    <row r="73" spans="1:33" x14ac:dyDescent="0.2">
      <c r="A73" s="104"/>
      <c r="B73" s="47"/>
      <c r="C73" s="85"/>
      <c r="D73" s="85"/>
      <c r="E73" s="85"/>
      <c r="F73" s="85"/>
      <c r="G73" s="85"/>
      <c r="H73" s="85"/>
      <c r="I73" s="85"/>
      <c r="J73" s="85"/>
      <c r="K73" s="85"/>
      <c r="L73" s="83"/>
      <c r="M73" s="96">
        <v>7</v>
      </c>
      <c r="N73" s="97" t="s">
        <v>118</v>
      </c>
      <c r="O73" s="98" t="s">
        <v>119</v>
      </c>
      <c r="P73" s="99">
        <f t="shared" si="16"/>
        <v>12</v>
      </c>
      <c r="Q73" s="99">
        <f t="shared" si="17"/>
        <v>12</v>
      </c>
      <c r="R73" s="100">
        <v>1</v>
      </c>
      <c r="S73" s="100">
        <v>1</v>
      </c>
      <c r="T73" s="100">
        <v>1</v>
      </c>
      <c r="U73" s="94">
        <f t="shared" si="18"/>
        <v>3</v>
      </c>
      <c r="V73" s="101">
        <v>1</v>
      </c>
      <c r="W73" s="101">
        <v>1</v>
      </c>
      <c r="X73" s="101">
        <v>1</v>
      </c>
      <c r="Y73" s="94">
        <f t="shared" si="19"/>
        <v>3</v>
      </c>
      <c r="Z73" s="101">
        <v>1</v>
      </c>
      <c r="AA73" s="101">
        <v>1</v>
      </c>
      <c r="AB73" s="101">
        <v>1</v>
      </c>
      <c r="AC73" s="94">
        <f t="shared" si="20"/>
        <v>3</v>
      </c>
      <c r="AD73" s="101">
        <v>1</v>
      </c>
      <c r="AE73" s="101">
        <v>1</v>
      </c>
      <c r="AF73" s="101">
        <v>1</v>
      </c>
      <c r="AG73" s="94">
        <f t="shared" si="14"/>
        <v>3</v>
      </c>
    </row>
    <row r="74" spans="1:33" x14ac:dyDescent="0.2">
      <c r="A74" s="104"/>
      <c r="B74" s="47"/>
      <c r="C74" s="85"/>
      <c r="D74" s="85"/>
      <c r="E74" s="85"/>
      <c r="F74" s="85"/>
      <c r="G74" s="85"/>
      <c r="H74" s="85"/>
      <c r="I74" s="85"/>
      <c r="J74" s="85"/>
      <c r="K74" s="85"/>
      <c r="L74" s="83"/>
      <c r="M74" s="96">
        <v>8</v>
      </c>
      <c r="N74" s="97" t="s">
        <v>120</v>
      </c>
      <c r="O74" s="98" t="s">
        <v>119</v>
      </c>
      <c r="P74" s="99">
        <f t="shared" si="16"/>
        <v>12</v>
      </c>
      <c r="Q74" s="99">
        <f t="shared" si="17"/>
        <v>12</v>
      </c>
      <c r="R74" s="100">
        <v>1</v>
      </c>
      <c r="S74" s="100">
        <v>1</v>
      </c>
      <c r="T74" s="100">
        <v>1</v>
      </c>
      <c r="U74" s="94">
        <f t="shared" si="18"/>
        <v>3</v>
      </c>
      <c r="V74" s="101">
        <v>1</v>
      </c>
      <c r="W74" s="101">
        <v>1</v>
      </c>
      <c r="X74" s="101">
        <v>1</v>
      </c>
      <c r="Y74" s="94">
        <f t="shared" si="19"/>
        <v>3</v>
      </c>
      <c r="Z74" s="101">
        <v>1</v>
      </c>
      <c r="AA74" s="101">
        <v>1</v>
      </c>
      <c r="AB74" s="101">
        <v>1</v>
      </c>
      <c r="AC74" s="94">
        <f t="shared" si="20"/>
        <v>3</v>
      </c>
      <c r="AD74" s="101">
        <v>1</v>
      </c>
      <c r="AE74" s="101">
        <v>1</v>
      </c>
      <c r="AF74" s="101">
        <v>1</v>
      </c>
      <c r="AG74" s="94">
        <f t="shared" si="14"/>
        <v>3</v>
      </c>
    </row>
    <row r="75" spans="1:33" x14ac:dyDescent="0.2">
      <c r="A75" s="104"/>
      <c r="B75" s="47" t="s">
        <v>121</v>
      </c>
      <c r="C75" s="85"/>
      <c r="D75" s="85"/>
      <c r="E75" s="85"/>
      <c r="F75" s="85"/>
      <c r="G75" s="85"/>
      <c r="H75" s="85"/>
      <c r="I75" s="85"/>
      <c r="J75" s="85"/>
      <c r="K75" s="85"/>
      <c r="L75" s="83"/>
      <c r="M75" s="96"/>
      <c r="N75" s="102" t="s">
        <v>122</v>
      </c>
      <c r="O75" s="103"/>
      <c r="P75" s="95">
        <f>SUM(P76:P77)</f>
        <v>36</v>
      </c>
      <c r="Q75" s="95">
        <f>SUM(Q76:Q77)</f>
        <v>36</v>
      </c>
      <c r="R75" s="95">
        <f>SUM(R76:R77)</f>
        <v>3</v>
      </c>
      <c r="S75" s="95">
        <f t="shared" ref="S75:AG75" si="21">SUM(S76:S77)</f>
        <v>2</v>
      </c>
      <c r="T75" s="95">
        <f t="shared" si="21"/>
        <v>2</v>
      </c>
      <c r="U75" s="95">
        <f t="shared" si="21"/>
        <v>7</v>
      </c>
      <c r="V75" s="95">
        <f t="shared" si="21"/>
        <v>5</v>
      </c>
      <c r="W75" s="95">
        <f t="shared" si="21"/>
        <v>3</v>
      </c>
      <c r="X75" s="95">
        <f t="shared" si="21"/>
        <v>3</v>
      </c>
      <c r="Y75" s="95">
        <f t="shared" si="21"/>
        <v>11</v>
      </c>
      <c r="Z75" s="95">
        <f t="shared" si="21"/>
        <v>3</v>
      </c>
      <c r="AA75" s="95">
        <f t="shared" si="21"/>
        <v>3</v>
      </c>
      <c r="AB75" s="95">
        <f t="shared" si="21"/>
        <v>3</v>
      </c>
      <c r="AC75" s="95">
        <f t="shared" si="21"/>
        <v>9</v>
      </c>
      <c r="AD75" s="95">
        <f t="shared" si="21"/>
        <v>3</v>
      </c>
      <c r="AE75" s="95">
        <f t="shared" si="21"/>
        <v>3</v>
      </c>
      <c r="AF75" s="95">
        <f t="shared" si="21"/>
        <v>3</v>
      </c>
      <c r="AG75" s="95">
        <f t="shared" si="21"/>
        <v>9</v>
      </c>
    </row>
    <row r="76" spans="1:33" x14ac:dyDescent="0.2">
      <c r="A76" s="104"/>
      <c r="B76" s="47"/>
      <c r="C76" s="85"/>
      <c r="D76" s="85"/>
      <c r="E76" s="85"/>
      <c r="F76" s="85"/>
      <c r="G76" s="85"/>
      <c r="H76" s="85"/>
      <c r="I76" s="85"/>
      <c r="J76" s="85"/>
      <c r="K76" s="85"/>
      <c r="L76" s="83"/>
      <c r="M76" s="96">
        <v>1</v>
      </c>
      <c r="N76" s="105" t="s">
        <v>123</v>
      </c>
      <c r="O76" s="98" t="s">
        <v>65</v>
      </c>
      <c r="P76" s="99">
        <f>+R76+S76+T76+V76+W76+X76+Z76+AA76+AB76+AD76+AE76+AF76</f>
        <v>24</v>
      </c>
      <c r="Q76" s="99">
        <f>+P76</f>
        <v>24</v>
      </c>
      <c r="R76" s="100">
        <v>2</v>
      </c>
      <c r="S76" s="100">
        <v>2</v>
      </c>
      <c r="T76" s="100">
        <v>2</v>
      </c>
      <c r="U76" s="94">
        <f>+R76+S76+T76</f>
        <v>6</v>
      </c>
      <c r="V76" s="101">
        <v>2</v>
      </c>
      <c r="W76" s="101">
        <v>2</v>
      </c>
      <c r="X76" s="101">
        <v>2</v>
      </c>
      <c r="Y76" s="94">
        <f>+V76+W76+X76</f>
        <v>6</v>
      </c>
      <c r="Z76" s="101">
        <v>2</v>
      </c>
      <c r="AA76" s="101">
        <v>2</v>
      </c>
      <c r="AB76" s="101">
        <v>2</v>
      </c>
      <c r="AC76" s="94">
        <f>+Z76+AA76+AB76</f>
        <v>6</v>
      </c>
      <c r="AD76" s="101">
        <v>2</v>
      </c>
      <c r="AE76" s="101">
        <v>2</v>
      </c>
      <c r="AF76" s="101">
        <v>2</v>
      </c>
      <c r="AG76" s="94">
        <f t="shared" si="14"/>
        <v>6</v>
      </c>
    </row>
    <row r="77" spans="1:33" x14ac:dyDescent="0.2">
      <c r="A77" s="104"/>
      <c r="B77" s="47"/>
      <c r="C77" s="85"/>
      <c r="D77" s="85"/>
      <c r="E77" s="85"/>
      <c r="F77" s="85"/>
      <c r="G77" s="85"/>
      <c r="H77" s="85"/>
      <c r="I77" s="85"/>
      <c r="J77" s="85"/>
      <c r="K77" s="85"/>
      <c r="L77" s="83"/>
      <c r="M77" s="96">
        <v>2</v>
      </c>
      <c r="N77" s="97" t="s">
        <v>124</v>
      </c>
      <c r="O77" s="98" t="s">
        <v>65</v>
      </c>
      <c r="P77" s="99">
        <f>+R77+S77+T77+V77+W77+X77+Z77+AA77+AB77+AD77+AE77+AF77</f>
        <v>12</v>
      </c>
      <c r="Q77" s="99">
        <f>+P77</f>
        <v>12</v>
      </c>
      <c r="R77" s="100">
        <v>1</v>
      </c>
      <c r="S77" s="100"/>
      <c r="T77" s="100"/>
      <c r="U77" s="94">
        <f>+R77+S77+T77</f>
        <v>1</v>
      </c>
      <c r="V77" s="101">
        <v>3</v>
      </c>
      <c r="W77" s="101">
        <v>1</v>
      </c>
      <c r="X77" s="101">
        <v>1</v>
      </c>
      <c r="Y77" s="94">
        <f>+V77+W77+X77</f>
        <v>5</v>
      </c>
      <c r="Z77" s="101">
        <v>1</v>
      </c>
      <c r="AA77" s="101">
        <v>1</v>
      </c>
      <c r="AB77" s="101">
        <v>1</v>
      </c>
      <c r="AC77" s="94">
        <f>+Z77+AA77+AB77</f>
        <v>3</v>
      </c>
      <c r="AD77" s="101">
        <v>1</v>
      </c>
      <c r="AE77" s="101">
        <v>1</v>
      </c>
      <c r="AF77" s="101">
        <v>1</v>
      </c>
      <c r="AG77" s="94">
        <f t="shared" si="14"/>
        <v>3</v>
      </c>
    </row>
    <row r="78" spans="1:33" x14ac:dyDescent="0.2">
      <c r="A78" s="104"/>
      <c r="B78" s="47" t="s">
        <v>125</v>
      </c>
      <c r="C78" s="85"/>
      <c r="D78" s="85"/>
      <c r="E78" s="85"/>
      <c r="F78" s="85"/>
      <c r="G78" s="85"/>
      <c r="H78" s="85"/>
      <c r="I78" s="85"/>
      <c r="J78" s="85"/>
      <c r="K78" s="85"/>
      <c r="L78" s="83"/>
      <c r="M78" s="96"/>
      <c r="N78" s="102" t="s">
        <v>126</v>
      </c>
      <c r="O78" s="103"/>
      <c r="P78" s="95">
        <f>SUM(P79:P88)</f>
        <v>53</v>
      </c>
      <c r="Q78" s="95">
        <f>SUM(Q79:Q88)</f>
        <v>53</v>
      </c>
      <c r="R78" s="95">
        <f>SUM(R79:R88)</f>
        <v>3</v>
      </c>
      <c r="S78" s="95">
        <f t="shared" ref="S78:AG78" si="22">SUM(S79:S88)</f>
        <v>4</v>
      </c>
      <c r="T78" s="95">
        <f t="shared" si="22"/>
        <v>7</v>
      </c>
      <c r="U78" s="95">
        <f t="shared" si="22"/>
        <v>14</v>
      </c>
      <c r="V78" s="95">
        <f t="shared" si="22"/>
        <v>4</v>
      </c>
      <c r="W78" s="95">
        <f t="shared" si="22"/>
        <v>5</v>
      </c>
      <c r="X78" s="95">
        <f t="shared" si="22"/>
        <v>4</v>
      </c>
      <c r="Y78" s="95">
        <f t="shared" si="22"/>
        <v>13</v>
      </c>
      <c r="Z78" s="95">
        <f t="shared" si="22"/>
        <v>3</v>
      </c>
      <c r="AA78" s="95">
        <f t="shared" si="22"/>
        <v>2</v>
      </c>
      <c r="AB78" s="95">
        <f t="shared" si="22"/>
        <v>6</v>
      </c>
      <c r="AC78" s="95">
        <f t="shared" si="22"/>
        <v>11</v>
      </c>
      <c r="AD78" s="95">
        <f t="shared" si="22"/>
        <v>4</v>
      </c>
      <c r="AE78" s="95">
        <f t="shared" si="22"/>
        <v>5</v>
      </c>
      <c r="AF78" s="95">
        <f t="shared" si="22"/>
        <v>6</v>
      </c>
      <c r="AG78" s="95">
        <f t="shared" si="22"/>
        <v>15</v>
      </c>
    </row>
    <row r="79" spans="1:33" ht="22.5" x14ac:dyDescent="0.2">
      <c r="A79" s="104"/>
      <c r="B79" s="47"/>
      <c r="C79" s="85"/>
      <c r="D79" s="85"/>
      <c r="E79" s="85"/>
      <c r="F79" s="85"/>
      <c r="G79" s="85"/>
      <c r="H79" s="85"/>
      <c r="I79" s="85"/>
      <c r="J79" s="85"/>
      <c r="K79" s="85"/>
      <c r="L79" s="83"/>
      <c r="M79" s="96">
        <v>1</v>
      </c>
      <c r="N79" s="97" t="s">
        <v>127</v>
      </c>
      <c r="O79" s="98" t="s">
        <v>65</v>
      </c>
      <c r="P79" s="99">
        <f t="shared" ref="P79:P88" si="23">+R79+S79+T79+V79+W79+X79+Z79+AA79+AB79+AD79+AE79+AF79</f>
        <v>13</v>
      </c>
      <c r="Q79" s="99">
        <f t="shared" ref="Q79:Q88" si="24">+P79</f>
        <v>13</v>
      </c>
      <c r="R79" s="100">
        <v>1</v>
      </c>
      <c r="S79" s="100">
        <v>1</v>
      </c>
      <c r="T79" s="100">
        <v>2</v>
      </c>
      <c r="U79" s="94">
        <f t="shared" ref="U79:U88" si="25">+R79+S79+T79</f>
        <v>4</v>
      </c>
      <c r="V79" s="101">
        <v>1</v>
      </c>
      <c r="W79" s="101">
        <v>1</v>
      </c>
      <c r="X79" s="101">
        <v>1</v>
      </c>
      <c r="Y79" s="94">
        <f t="shared" ref="Y79:Y88" si="26">+V79+W79+X79</f>
        <v>3</v>
      </c>
      <c r="Z79" s="101">
        <v>1</v>
      </c>
      <c r="AA79" s="101">
        <v>1</v>
      </c>
      <c r="AB79" s="101">
        <v>1</v>
      </c>
      <c r="AC79" s="94">
        <f t="shared" ref="AC79:AC95" si="27">+Z79+AA79+AB79</f>
        <v>3</v>
      </c>
      <c r="AD79" s="101">
        <v>1</v>
      </c>
      <c r="AE79" s="101">
        <v>1</v>
      </c>
      <c r="AF79" s="101">
        <v>1</v>
      </c>
      <c r="AG79" s="94">
        <f t="shared" si="14"/>
        <v>3</v>
      </c>
    </row>
    <row r="80" spans="1:33" ht="22.5" x14ac:dyDescent="0.2">
      <c r="A80" s="104"/>
      <c r="B80" s="47"/>
      <c r="C80" s="85"/>
      <c r="D80" s="85"/>
      <c r="E80" s="85"/>
      <c r="F80" s="85"/>
      <c r="G80" s="85"/>
      <c r="H80" s="85"/>
      <c r="I80" s="85"/>
      <c r="J80" s="85"/>
      <c r="K80" s="85"/>
      <c r="L80" s="83"/>
      <c r="M80" s="96">
        <v>2</v>
      </c>
      <c r="N80" s="97" t="s">
        <v>128</v>
      </c>
      <c r="O80" s="98" t="s">
        <v>65</v>
      </c>
      <c r="P80" s="99">
        <f t="shared" si="23"/>
        <v>1</v>
      </c>
      <c r="Q80" s="99">
        <f t="shared" si="24"/>
        <v>1</v>
      </c>
      <c r="R80" s="100"/>
      <c r="S80" s="100"/>
      <c r="T80" s="100"/>
      <c r="U80" s="94">
        <f t="shared" si="25"/>
        <v>0</v>
      </c>
      <c r="V80" s="101"/>
      <c r="W80" s="101"/>
      <c r="X80" s="101"/>
      <c r="Y80" s="94">
        <f t="shared" si="26"/>
        <v>0</v>
      </c>
      <c r="Z80" s="101"/>
      <c r="AA80" s="101"/>
      <c r="AB80" s="101"/>
      <c r="AC80" s="94">
        <f t="shared" si="27"/>
        <v>0</v>
      </c>
      <c r="AD80" s="101"/>
      <c r="AE80" s="101">
        <v>1</v>
      </c>
      <c r="AF80" s="101"/>
      <c r="AG80" s="94">
        <f t="shared" si="14"/>
        <v>1</v>
      </c>
    </row>
    <row r="81" spans="1:33" ht="22.5" x14ac:dyDescent="0.2">
      <c r="A81" s="104"/>
      <c r="B81" s="47"/>
      <c r="C81" s="85"/>
      <c r="D81" s="85"/>
      <c r="E81" s="85"/>
      <c r="F81" s="85"/>
      <c r="G81" s="85"/>
      <c r="H81" s="85"/>
      <c r="I81" s="85"/>
      <c r="J81" s="85"/>
      <c r="K81" s="85"/>
      <c r="L81" s="83"/>
      <c r="M81" s="96">
        <v>3</v>
      </c>
      <c r="N81" s="105" t="s">
        <v>129</v>
      </c>
      <c r="O81" s="98" t="s">
        <v>65</v>
      </c>
      <c r="P81" s="99">
        <f t="shared" si="23"/>
        <v>2</v>
      </c>
      <c r="Q81" s="99">
        <f t="shared" si="24"/>
        <v>2</v>
      </c>
      <c r="R81" s="100"/>
      <c r="S81" s="100">
        <v>1</v>
      </c>
      <c r="T81" s="100"/>
      <c r="U81" s="94">
        <f t="shared" si="25"/>
        <v>1</v>
      </c>
      <c r="V81" s="101"/>
      <c r="W81" s="101"/>
      <c r="X81" s="101"/>
      <c r="Y81" s="94">
        <f t="shared" si="26"/>
        <v>0</v>
      </c>
      <c r="Z81" s="101"/>
      <c r="AA81" s="101"/>
      <c r="AB81" s="101"/>
      <c r="AC81" s="94">
        <f t="shared" si="27"/>
        <v>0</v>
      </c>
      <c r="AD81" s="101"/>
      <c r="AE81" s="101"/>
      <c r="AF81" s="101">
        <v>1</v>
      </c>
      <c r="AG81" s="94">
        <f t="shared" si="14"/>
        <v>1</v>
      </c>
    </row>
    <row r="82" spans="1:33" ht="22.5" x14ac:dyDescent="0.2">
      <c r="A82" s="104"/>
      <c r="B82" s="47"/>
      <c r="C82" s="85"/>
      <c r="D82" s="85"/>
      <c r="E82" s="85"/>
      <c r="F82" s="85"/>
      <c r="G82" s="85"/>
      <c r="H82" s="85"/>
      <c r="I82" s="85"/>
      <c r="J82" s="85"/>
      <c r="K82" s="85"/>
      <c r="L82" s="83"/>
      <c r="M82" s="96">
        <v>4</v>
      </c>
      <c r="N82" s="97" t="s">
        <v>130</v>
      </c>
      <c r="O82" s="98" t="s">
        <v>65</v>
      </c>
      <c r="P82" s="99">
        <f t="shared" si="23"/>
        <v>4</v>
      </c>
      <c r="Q82" s="99">
        <f t="shared" si="24"/>
        <v>4</v>
      </c>
      <c r="R82" s="100"/>
      <c r="S82" s="100"/>
      <c r="T82" s="100">
        <v>1</v>
      </c>
      <c r="U82" s="94">
        <f t="shared" si="25"/>
        <v>1</v>
      </c>
      <c r="V82" s="101"/>
      <c r="W82" s="101"/>
      <c r="X82" s="101">
        <v>1</v>
      </c>
      <c r="Y82" s="94">
        <f t="shared" si="26"/>
        <v>1</v>
      </c>
      <c r="Z82" s="101"/>
      <c r="AA82" s="101"/>
      <c r="AB82" s="101">
        <v>1</v>
      </c>
      <c r="AC82" s="94">
        <f t="shared" si="27"/>
        <v>1</v>
      </c>
      <c r="AD82" s="101"/>
      <c r="AE82" s="101"/>
      <c r="AF82" s="101">
        <v>1</v>
      </c>
      <c r="AG82" s="94">
        <f t="shared" si="14"/>
        <v>1</v>
      </c>
    </row>
    <row r="83" spans="1:33" x14ac:dyDescent="0.2">
      <c r="A83" s="104"/>
      <c r="B83" s="47"/>
      <c r="C83" s="85"/>
      <c r="D83" s="85"/>
      <c r="E83" s="85"/>
      <c r="F83" s="85"/>
      <c r="G83" s="85"/>
      <c r="H83" s="85"/>
      <c r="I83" s="85"/>
      <c r="J83" s="85"/>
      <c r="K83" s="85"/>
      <c r="L83" s="83"/>
      <c r="M83" s="96">
        <v>5</v>
      </c>
      <c r="N83" s="97" t="s">
        <v>131</v>
      </c>
      <c r="O83" s="98" t="s">
        <v>119</v>
      </c>
      <c r="P83" s="99">
        <f t="shared" si="23"/>
        <v>4</v>
      </c>
      <c r="Q83" s="99">
        <f t="shared" si="24"/>
        <v>4</v>
      </c>
      <c r="R83" s="100"/>
      <c r="S83" s="100"/>
      <c r="T83" s="100">
        <v>1</v>
      </c>
      <c r="U83" s="94">
        <f t="shared" si="25"/>
        <v>1</v>
      </c>
      <c r="V83" s="101"/>
      <c r="W83" s="101"/>
      <c r="X83" s="101">
        <v>1</v>
      </c>
      <c r="Y83" s="94">
        <f t="shared" si="26"/>
        <v>1</v>
      </c>
      <c r="Z83" s="101"/>
      <c r="AA83" s="101"/>
      <c r="AB83" s="101">
        <v>1</v>
      </c>
      <c r="AC83" s="94">
        <f t="shared" si="27"/>
        <v>1</v>
      </c>
      <c r="AD83" s="101"/>
      <c r="AE83" s="101"/>
      <c r="AF83" s="101">
        <v>1</v>
      </c>
      <c r="AG83" s="94">
        <f t="shared" si="14"/>
        <v>1</v>
      </c>
    </row>
    <row r="84" spans="1:33" ht="33.75" x14ac:dyDescent="0.2">
      <c r="A84" s="104"/>
      <c r="B84" s="47"/>
      <c r="C84" s="85"/>
      <c r="D84" s="85"/>
      <c r="E84" s="85"/>
      <c r="F84" s="85"/>
      <c r="G84" s="85"/>
      <c r="H84" s="85"/>
      <c r="I84" s="85"/>
      <c r="J84" s="85"/>
      <c r="K84" s="85"/>
      <c r="L84" s="83"/>
      <c r="M84" s="96">
        <v>6</v>
      </c>
      <c r="N84" s="97" t="s">
        <v>132</v>
      </c>
      <c r="O84" s="98" t="s">
        <v>133</v>
      </c>
      <c r="P84" s="99">
        <f t="shared" si="23"/>
        <v>3</v>
      </c>
      <c r="Q84" s="99">
        <f t="shared" si="24"/>
        <v>3</v>
      </c>
      <c r="R84" s="100"/>
      <c r="S84" s="100"/>
      <c r="T84" s="100"/>
      <c r="U84" s="94">
        <f t="shared" si="25"/>
        <v>0</v>
      </c>
      <c r="V84" s="101"/>
      <c r="W84" s="101">
        <v>1</v>
      </c>
      <c r="X84" s="101"/>
      <c r="Y84" s="94">
        <f t="shared" si="26"/>
        <v>1</v>
      </c>
      <c r="Z84" s="101"/>
      <c r="AA84" s="101"/>
      <c r="AB84" s="101">
        <v>1</v>
      </c>
      <c r="AC84" s="94">
        <f t="shared" si="27"/>
        <v>1</v>
      </c>
      <c r="AD84" s="101"/>
      <c r="AE84" s="101">
        <v>1</v>
      </c>
      <c r="AF84" s="101"/>
      <c r="AG84" s="94">
        <f t="shared" si="14"/>
        <v>1</v>
      </c>
    </row>
    <row r="85" spans="1:33" ht="22.5" x14ac:dyDescent="0.2">
      <c r="A85" s="104"/>
      <c r="B85" s="47"/>
      <c r="C85" s="85"/>
      <c r="D85" s="85"/>
      <c r="E85" s="85"/>
      <c r="F85" s="85"/>
      <c r="G85" s="85"/>
      <c r="H85" s="85"/>
      <c r="I85" s="85"/>
      <c r="J85" s="85"/>
      <c r="K85" s="85"/>
      <c r="L85" s="83"/>
      <c r="M85" s="96">
        <v>7</v>
      </c>
      <c r="N85" s="97" t="s">
        <v>134</v>
      </c>
      <c r="O85" s="98" t="s">
        <v>133</v>
      </c>
      <c r="P85" s="99">
        <f t="shared" si="23"/>
        <v>2</v>
      </c>
      <c r="Q85" s="99">
        <f t="shared" si="24"/>
        <v>2</v>
      </c>
      <c r="R85" s="100"/>
      <c r="S85" s="100"/>
      <c r="T85" s="100">
        <v>1</v>
      </c>
      <c r="U85" s="94">
        <f t="shared" si="25"/>
        <v>1</v>
      </c>
      <c r="V85" s="101"/>
      <c r="W85" s="101">
        <v>1</v>
      </c>
      <c r="X85" s="101"/>
      <c r="Y85" s="94">
        <f t="shared" si="26"/>
        <v>1</v>
      </c>
      <c r="Z85" s="101"/>
      <c r="AA85" s="101"/>
      <c r="AB85" s="101"/>
      <c r="AC85" s="94">
        <f t="shared" si="27"/>
        <v>0</v>
      </c>
      <c r="AD85" s="101"/>
      <c r="AE85" s="101"/>
      <c r="AF85" s="101"/>
      <c r="AG85" s="94">
        <f t="shared" si="14"/>
        <v>0</v>
      </c>
    </row>
    <row r="86" spans="1:33" ht="22.5" x14ac:dyDescent="0.2">
      <c r="A86" s="104"/>
      <c r="B86" s="47"/>
      <c r="C86" s="85"/>
      <c r="D86" s="85"/>
      <c r="E86" s="85"/>
      <c r="F86" s="85"/>
      <c r="G86" s="85"/>
      <c r="H86" s="85"/>
      <c r="I86" s="85"/>
      <c r="J86" s="85"/>
      <c r="K86" s="85"/>
      <c r="L86" s="83"/>
      <c r="M86" s="96">
        <v>8</v>
      </c>
      <c r="N86" s="105" t="s">
        <v>135</v>
      </c>
      <c r="O86" s="98" t="s">
        <v>65</v>
      </c>
      <c r="P86" s="99">
        <f t="shared" si="23"/>
        <v>4</v>
      </c>
      <c r="Q86" s="99">
        <f t="shared" si="24"/>
        <v>4</v>
      </c>
      <c r="R86" s="100">
        <v>1</v>
      </c>
      <c r="S86" s="100"/>
      <c r="T86" s="100"/>
      <c r="U86" s="94">
        <f t="shared" si="25"/>
        <v>1</v>
      </c>
      <c r="V86" s="101">
        <v>1</v>
      </c>
      <c r="W86" s="101"/>
      <c r="X86" s="101"/>
      <c r="Y86" s="94">
        <f t="shared" si="26"/>
        <v>1</v>
      </c>
      <c r="Z86" s="101">
        <v>1</v>
      </c>
      <c r="AA86" s="101"/>
      <c r="AB86" s="101"/>
      <c r="AC86" s="94">
        <f t="shared" si="27"/>
        <v>1</v>
      </c>
      <c r="AD86" s="101">
        <v>1</v>
      </c>
      <c r="AE86" s="101"/>
      <c r="AF86" s="101"/>
      <c r="AG86" s="94">
        <f t="shared" si="14"/>
        <v>1</v>
      </c>
    </row>
    <row r="87" spans="1:33" x14ac:dyDescent="0.2">
      <c r="A87" s="104"/>
      <c r="B87" s="47"/>
      <c r="C87" s="85"/>
      <c r="D87" s="85"/>
      <c r="E87" s="85"/>
      <c r="F87" s="85"/>
      <c r="G87" s="85"/>
      <c r="H87" s="85"/>
      <c r="I87" s="85"/>
      <c r="J87" s="85"/>
      <c r="K87" s="85"/>
      <c r="L87" s="83"/>
      <c r="M87" s="96">
        <v>9</v>
      </c>
      <c r="N87" s="97" t="s">
        <v>136</v>
      </c>
      <c r="O87" s="98" t="s">
        <v>65</v>
      </c>
      <c r="P87" s="99">
        <f t="shared" si="23"/>
        <v>12</v>
      </c>
      <c r="Q87" s="99">
        <f t="shared" si="24"/>
        <v>12</v>
      </c>
      <c r="R87" s="100">
        <v>1</v>
      </c>
      <c r="S87" s="100">
        <v>1</v>
      </c>
      <c r="T87" s="100">
        <v>1</v>
      </c>
      <c r="U87" s="94">
        <f t="shared" si="25"/>
        <v>3</v>
      </c>
      <c r="V87" s="101">
        <v>1</v>
      </c>
      <c r="W87" s="101">
        <v>1</v>
      </c>
      <c r="X87" s="101">
        <v>1</v>
      </c>
      <c r="Y87" s="94">
        <f t="shared" si="26"/>
        <v>3</v>
      </c>
      <c r="Z87" s="101">
        <v>1</v>
      </c>
      <c r="AA87" s="101">
        <v>1</v>
      </c>
      <c r="AB87" s="101">
        <v>1</v>
      </c>
      <c r="AC87" s="94">
        <f t="shared" si="27"/>
        <v>3</v>
      </c>
      <c r="AD87" s="101">
        <v>1</v>
      </c>
      <c r="AE87" s="101">
        <v>1</v>
      </c>
      <c r="AF87" s="101">
        <v>1</v>
      </c>
      <c r="AG87" s="94">
        <f t="shared" si="14"/>
        <v>3</v>
      </c>
    </row>
    <row r="88" spans="1:33" ht="22.5" x14ac:dyDescent="0.2">
      <c r="A88" s="104"/>
      <c r="B88" s="47"/>
      <c r="C88" s="85"/>
      <c r="D88" s="85"/>
      <c r="E88" s="85"/>
      <c r="F88" s="85"/>
      <c r="G88" s="85"/>
      <c r="H88" s="85"/>
      <c r="I88" s="85"/>
      <c r="J88" s="85"/>
      <c r="K88" s="85"/>
      <c r="L88" s="83"/>
      <c r="M88" s="96">
        <v>10</v>
      </c>
      <c r="N88" s="97" t="s">
        <v>137</v>
      </c>
      <c r="O88" s="98" t="s">
        <v>119</v>
      </c>
      <c r="P88" s="99">
        <f t="shared" si="23"/>
        <v>8</v>
      </c>
      <c r="Q88" s="99">
        <f t="shared" si="24"/>
        <v>8</v>
      </c>
      <c r="R88" s="100"/>
      <c r="S88" s="100">
        <v>1</v>
      </c>
      <c r="T88" s="100">
        <v>1</v>
      </c>
      <c r="U88" s="94">
        <f t="shared" si="25"/>
        <v>2</v>
      </c>
      <c r="V88" s="101">
        <v>1</v>
      </c>
      <c r="W88" s="101">
        <v>1</v>
      </c>
      <c r="X88" s="101"/>
      <c r="Y88" s="94">
        <f t="shared" si="26"/>
        <v>2</v>
      </c>
      <c r="Z88" s="101"/>
      <c r="AA88" s="101"/>
      <c r="AB88" s="101">
        <v>1</v>
      </c>
      <c r="AC88" s="94">
        <f t="shared" si="27"/>
        <v>1</v>
      </c>
      <c r="AD88" s="101">
        <v>1</v>
      </c>
      <c r="AE88" s="101">
        <v>1</v>
      </c>
      <c r="AF88" s="101">
        <v>1</v>
      </c>
      <c r="AG88" s="94">
        <f t="shared" si="14"/>
        <v>3</v>
      </c>
    </row>
    <row r="89" spans="1:33" x14ac:dyDescent="0.2">
      <c r="A89" s="104"/>
      <c r="B89" s="47" t="s">
        <v>138</v>
      </c>
      <c r="C89" s="85"/>
      <c r="D89" s="85"/>
      <c r="E89" s="85"/>
      <c r="F89" s="85"/>
      <c r="G89" s="85"/>
      <c r="H89" s="85"/>
      <c r="I89" s="85"/>
      <c r="J89" s="85"/>
      <c r="K89" s="85"/>
      <c r="L89" s="83"/>
      <c r="M89" s="96"/>
      <c r="N89" s="102" t="s">
        <v>139</v>
      </c>
      <c r="O89" s="103"/>
      <c r="P89" s="95">
        <f>SUM(P90:P91)</f>
        <v>31</v>
      </c>
      <c r="Q89" s="95">
        <f>SUM(Q90:Q91)</f>
        <v>31</v>
      </c>
      <c r="R89" s="95">
        <f>SUM(R90:R91)</f>
        <v>3</v>
      </c>
      <c r="S89" s="95">
        <f t="shared" ref="S89:AG89" si="28">SUM(S90:S91)</f>
        <v>2</v>
      </c>
      <c r="T89" s="95">
        <f t="shared" si="28"/>
        <v>4</v>
      </c>
      <c r="U89" s="95">
        <f t="shared" si="28"/>
        <v>9</v>
      </c>
      <c r="V89" s="95">
        <f t="shared" si="28"/>
        <v>2</v>
      </c>
      <c r="W89" s="95">
        <f t="shared" si="28"/>
        <v>3</v>
      </c>
      <c r="X89" s="95">
        <f t="shared" si="28"/>
        <v>3</v>
      </c>
      <c r="Y89" s="95">
        <f t="shared" si="28"/>
        <v>8</v>
      </c>
      <c r="Z89" s="95">
        <f t="shared" si="28"/>
        <v>1</v>
      </c>
      <c r="AA89" s="95">
        <f t="shared" si="28"/>
        <v>3</v>
      </c>
      <c r="AB89" s="95">
        <f t="shared" si="28"/>
        <v>4</v>
      </c>
      <c r="AC89" s="95">
        <f t="shared" si="28"/>
        <v>8</v>
      </c>
      <c r="AD89" s="95">
        <f t="shared" si="28"/>
        <v>1</v>
      </c>
      <c r="AE89" s="95">
        <f t="shared" si="28"/>
        <v>3</v>
      </c>
      <c r="AF89" s="95">
        <f t="shared" si="28"/>
        <v>2</v>
      </c>
      <c r="AG89" s="95">
        <f t="shared" si="28"/>
        <v>6</v>
      </c>
    </row>
    <row r="90" spans="1:33" x14ac:dyDescent="0.2">
      <c r="A90" s="104"/>
      <c r="B90" s="47"/>
      <c r="C90" s="85"/>
      <c r="D90" s="85"/>
      <c r="E90" s="85"/>
      <c r="F90" s="85"/>
      <c r="G90" s="85"/>
      <c r="H90" s="85"/>
      <c r="I90" s="85"/>
      <c r="J90" s="85"/>
      <c r="K90" s="85"/>
      <c r="L90" s="83"/>
      <c r="M90" s="96">
        <v>1</v>
      </c>
      <c r="N90" s="97" t="s">
        <v>140</v>
      </c>
      <c r="O90" s="98" t="s">
        <v>68</v>
      </c>
      <c r="P90" s="99">
        <f>+R90+S90+T90+V90+W90+X90+Z90+AA90+AB90+AD90+AE90+AF90</f>
        <v>13</v>
      </c>
      <c r="Q90" s="99">
        <f>+P90</f>
        <v>13</v>
      </c>
      <c r="R90" s="100">
        <v>2</v>
      </c>
      <c r="S90" s="100"/>
      <c r="T90" s="100">
        <v>1</v>
      </c>
      <c r="U90" s="94">
        <f>+R90+S90+T90</f>
        <v>3</v>
      </c>
      <c r="V90" s="101">
        <v>1</v>
      </c>
      <c r="W90" s="101">
        <v>1</v>
      </c>
      <c r="X90" s="101">
        <v>2</v>
      </c>
      <c r="Y90" s="94">
        <f>+V90+W90+X90</f>
        <v>4</v>
      </c>
      <c r="Z90" s="101"/>
      <c r="AA90" s="101">
        <v>1</v>
      </c>
      <c r="AB90" s="101">
        <v>2</v>
      </c>
      <c r="AC90" s="94">
        <f t="shared" ref="AC90:AC91" si="29">+Z90+AA90+AB90</f>
        <v>3</v>
      </c>
      <c r="AD90" s="101"/>
      <c r="AE90" s="101">
        <v>2</v>
      </c>
      <c r="AF90" s="101">
        <v>1</v>
      </c>
      <c r="AG90" s="94">
        <f>+AD90+AE90+AF90</f>
        <v>3</v>
      </c>
    </row>
    <row r="91" spans="1:33" x14ac:dyDescent="0.2">
      <c r="A91" s="104"/>
      <c r="B91" s="47"/>
      <c r="C91" s="85"/>
      <c r="D91" s="85"/>
      <c r="E91" s="85"/>
      <c r="F91" s="85"/>
      <c r="G91" s="85"/>
      <c r="H91" s="85"/>
      <c r="I91" s="85"/>
      <c r="J91" s="85"/>
      <c r="K91" s="85"/>
      <c r="L91" s="83"/>
      <c r="M91" s="96">
        <v>2</v>
      </c>
      <c r="N91" s="97" t="s">
        <v>141</v>
      </c>
      <c r="O91" s="98" t="s">
        <v>65</v>
      </c>
      <c r="P91" s="99">
        <f>+R91+S91+T91+V91+W91+X91+Z91+AA91+AB91+AD91+AE91+AF91</f>
        <v>18</v>
      </c>
      <c r="Q91" s="99">
        <f>+P91</f>
        <v>18</v>
      </c>
      <c r="R91" s="100">
        <v>1</v>
      </c>
      <c r="S91" s="100">
        <v>2</v>
      </c>
      <c r="T91" s="100">
        <v>3</v>
      </c>
      <c r="U91" s="94">
        <f>+R91+S91+T91</f>
        <v>6</v>
      </c>
      <c r="V91" s="101">
        <v>1</v>
      </c>
      <c r="W91" s="101">
        <v>2</v>
      </c>
      <c r="X91" s="101">
        <v>1</v>
      </c>
      <c r="Y91" s="94">
        <f>+V91+W91+X91</f>
        <v>4</v>
      </c>
      <c r="Z91" s="101">
        <v>1</v>
      </c>
      <c r="AA91" s="101">
        <v>2</v>
      </c>
      <c r="AB91" s="101">
        <v>2</v>
      </c>
      <c r="AC91" s="94">
        <f t="shared" si="29"/>
        <v>5</v>
      </c>
      <c r="AD91" s="101">
        <v>1</v>
      </c>
      <c r="AE91" s="101">
        <v>1</v>
      </c>
      <c r="AF91" s="101">
        <v>1</v>
      </c>
      <c r="AG91" s="94">
        <f>+AD91+AE91+AF91</f>
        <v>3</v>
      </c>
    </row>
    <row r="92" spans="1:33" x14ac:dyDescent="0.2">
      <c r="A92" s="104"/>
      <c r="B92" s="47" t="s">
        <v>142</v>
      </c>
      <c r="C92" s="85"/>
      <c r="D92" s="85"/>
      <c r="E92" s="85"/>
      <c r="F92" s="85"/>
      <c r="G92" s="85"/>
      <c r="H92" s="85"/>
      <c r="I92" s="85"/>
      <c r="J92" s="85"/>
      <c r="K92" s="85"/>
      <c r="L92" s="83"/>
      <c r="M92" s="96"/>
      <c r="N92" s="102" t="s">
        <v>143</v>
      </c>
      <c r="O92" s="103"/>
      <c r="P92" s="95">
        <f>+P93</f>
        <v>2</v>
      </c>
      <c r="Q92" s="95">
        <f>+Q93</f>
        <v>2</v>
      </c>
      <c r="R92" s="95">
        <f>+R93</f>
        <v>0</v>
      </c>
      <c r="S92" s="95">
        <f t="shared" ref="S92:AG92" si="30">+S93</f>
        <v>1</v>
      </c>
      <c r="T92" s="95">
        <f t="shared" si="30"/>
        <v>0</v>
      </c>
      <c r="U92" s="95">
        <f t="shared" si="30"/>
        <v>1</v>
      </c>
      <c r="V92" s="95">
        <f t="shared" si="30"/>
        <v>0</v>
      </c>
      <c r="W92" s="95">
        <f t="shared" si="30"/>
        <v>0</v>
      </c>
      <c r="X92" s="95">
        <f t="shared" si="30"/>
        <v>0</v>
      </c>
      <c r="Y92" s="95">
        <f t="shared" si="30"/>
        <v>0</v>
      </c>
      <c r="Z92" s="95">
        <f t="shared" si="30"/>
        <v>0</v>
      </c>
      <c r="AA92" s="95">
        <f t="shared" si="30"/>
        <v>1</v>
      </c>
      <c r="AB92" s="95">
        <f t="shared" si="30"/>
        <v>0</v>
      </c>
      <c r="AC92" s="95">
        <f t="shared" si="30"/>
        <v>1</v>
      </c>
      <c r="AD92" s="95">
        <f t="shared" si="30"/>
        <v>0</v>
      </c>
      <c r="AE92" s="95">
        <f t="shared" si="30"/>
        <v>0</v>
      </c>
      <c r="AF92" s="95">
        <f t="shared" si="30"/>
        <v>0</v>
      </c>
      <c r="AG92" s="95">
        <f t="shared" si="30"/>
        <v>0</v>
      </c>
    </row>
    <row r="93" spans="1:33" ht="22.5" x14ac:dyDescent="0.2">
      <c r="A93" s="104"/>
      <c r="B93" s="47"/>
      <c r="C93" s="85"/>
      <c r="D93" s="85"/>
      <c r="E93" s="85"/>
      <c r="F93" s="85"/>
      <c r="G93" s="85"/>
      <c r="H93" s="85"/>
      <c r="I93" s="85"/>
      <c r="J93" s="85"/>
      <c r="K93" s="85"/>
      <c r="L93" s="83"/>
      <c r="M93" s="96">
        <v>1</v>
      </c>
      <c r="N93" s="97" t="s">
        <v>144</v>
      </c>
      <c r="O93" s="98" t="s">
        <v>65</v>
      </c>
      <c r="P93" s="99">
        <f>+R93+S93+T93+V93+W93+X93+Z93+AA93+AB93+AD93+AE93+AF93</f>
        <v>2</v>
      </c>
      <c r="Q93" s="99">
        <f>+P93</f>
        <v>2</v>
      </c>
      <c r="R93" s="100"/>
      <c r="S93" s="100">
        <v>1</v>
      </c>
      <c r="T93" s="100"/>
      <c r="U93" s="94">
        <f>+R93+S93+T93</f>
        <v>1</v>
      </c>
      <c r="V93" s="101"/>
      <c r="W93" s="101"/>
      <c r="X93" s="101"/>
      <c r="Y93" s="94">
        <f>+V93+W93+X93</f>
        <v>0</v>
      </c>
      <c r="Z93" s="101"/>
      <c r="AA93" s="101">
        <v>1</v>
      </c>
      <c r="AB93" s="101"/>
      <c r="AC93" s="94">
        <f t="shared" si="27"/>
        <v>1</v>
      </c>
      <c r="AD93" s="101"/>
      <c r="AE93" s="101"/>
      <c r="AF93" s="101"/>
      <c r="AG93" s="94">
        <f>+AD93+AE93+AF93</f>
        <v>0</v>
      </c>
    </row>
    <row r="94" spans="1:33" x14ac:dyDescent="0.2">
      <c r="A94" s="104"/>
      <c r="B94" s="47" t="s">
        <v>145</v>
      </c>
      <c r="C94" s="85"/>
      <c r="D94" s="85"/>
      <c r="E94" s="85"/>
      <c r="F94" s="85"/>
      <c r="G94" s="85"/>
      <c r="H94" s="85"/>
      <c r="I94" s="85"/>
      <c r="J94" s="85"/>
      <c r="K94" s="85"/>
      <c r="L94" s="83"/>
      <c r="M94" s="96"/>
      <c r="N94" s="102" t="s">
        <v>146</v>
      </c>
      <c r="O94" s="103"/>
      <c r="P94" s="95">
        <f>+P95</f>
        <v>4</v>
      </c>
      <c r="Q94" s="95">
        <f>+Q95</f>
        <v>4</v>
      </c>
      <c r="R94" s="95">
        <f>+R95</f>
        <v>0</v>
      </c>
      <c r="S94" s="95">
        <f t="shared" ref="S94:AG94" si="31">+S95</f>
        <v>0</v>
      </c>
      <c r="T94" s="95">
        <f t="shared" si="31"/>
        <v>1</v>
      </c>
      <c r="U94" s="95">
        <f t="shared" si="31"/>
        <v>1</v>
      </c>
      <c r="V94" s="95">
        <f t="shared" si="31"/>
        <v>0</v>
      </c>
      <c r="W94" s="95">
        <f t="shared" si="31"/>
        <v>0</v>
      </c>
      <c r="X94" s="95">
        <f t="shared" si="31"/>
        <v>1</v>
      </c>
      <c r="Y94" s="95">
        <f t="shared" si="31"/>
        <v>1</v>
      </c>
      <c r="Z94" s="95">
        <f t="shared" si="31"/>
        <v>0</v>
      </c>
      <c r="AA94" s="95">
        <f t="shared" si="31"/>
        <v>0</v>
      </c>
      <c r="AB94" s="95">
        <f t="shared" si="31"/>
        <v>1</v>
      </c>
      <c r="AC94" s="95">
        <f t="shared" si="31"/>
        <v>1</v>
      </c>
      <c r="AD94" s="95">
        <f t="shared" si="31"/>
        <v>0</v>
      </c>
      <c r="AE94" s="95">
        <f t="shared" si="31"/>
        <v>0</v>
      </c>
      <c r="AF94" s="95">
        <f t="shared" si="31"/>
        <v>1</v>
      </c>
      <c r="AG94" s="95">
        <f t="shared" si="31"/>
        <v>1</v>
      </c>
    </row>
    <row r="95" spans="1:33" ht="13.5" thickBot="1" x14ac:dyDescent="0.25">
      <c r="A95" s="104"/>
      <c r="B95" s="47"/>
      <c r="C95" s="85"/>
      <c r="D95" s="85"/>
      <c r="E95" s="85"/>
      <c r="F95" s="85"/>
      <c r="G95" s="85"/>
      <c r="H95" s="85"/>
      <c r="I95" s="85"/>
      <c r="J95" s="85"/>
      <c r="K95" s="85"/>
      <c r="L95" s="83"/>
      <c r="M95" s="96">
        <v>1</v>
      </c>
      <c r="N95" s="97" t="s">
        <v>147</v>
      </c>
      <c r="O95" s="98" t="s">
        <v>65</v>
      </c>
      <c r="P95" s="99">
        <f>+R95+S95+T95+V95+W95+X95+Z95+AA95+AB95+AD95+AE95+AF95</f>
        <v>4</v>
      </c>
      <c r="Q95" s="99">
        <f>+P95</f>
        <v>4</v>
      </c>
      <c r="R95" s="100"/>
      <c r="S95" s="100"/>
      <c r="T95" s="100">
        <v>1</v>
      </c>
      <c r="U95" s="94">
        <f>+R95+S95+T95</f>
        <v>1</v>
      </c>
      <c r="V95" s="101"/>
      <c r="W95" s="101"/>
      <c r="X95" s="101">
        <v>1</v>
      </c>
      <c r="Y95" s="94">
        <f>+V95+W95+X95</f>
        <v>1</v>
      </c>
      <c r="Z95" s="101"/>
      <c r="AA95" s="101"/>
      <c r="AB95" s="101">
        <v>1</v>
      </c>
      <c r="AC95" s="94">
        <f t="shared" si="27"/>
        <v>1</v>
      </c>
      <c r="AD95" s="101"/>
      <c r="AE95" s="101"/>
      <c r="AF95" s="101">
        <v>1</v>
      </c>
      <c r="AG95" s="94">
        <f>+AD95+AE95+AF95</f>
        <v>1</v>
      </c>
    </row>
    <row r="96" spans="1:33" s="2" customFormat="1" ht="13.5" thickBot="1" x14ac:dyDescent="0.25">
      <c r="A96" s="106" t="s">
        <v>148</v>
      </c>
      <c r="B96" s="107"/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9">
        <f>+M93+M91+M88+M74+M65+M53+M29+M77+M95</f>
        <v>61</v>
      </c>
      <c r="N96" s="108"/>
      <c r="O96" s="108"/>
      <c r="P96" s="110">
        <f>P92+P89+P78+P75+P66+P54+P30+P26+P94</f>
        <v>355</v>
      </c>
      <c r="Q96" s="110">
        <f t="shared" ref="Q96:AG96" si="32">Q92+Q89+Q78+Q75+Q66+Q54+Q30+Q26+Q94</f>
        <v>355</v>
      </c>
      <c r="R96" s="110">
        <f t="shared" si="32"/>
        <v>22</v>
      </c>
      <c r="S96" s="110">
        <f t="shared" si="32"/>
        <v>24</v>
      </c>
      <c r="T96" s="110">
        <f t="shared" si="32"/>
        <v>42</v>
      </c>
      <c r="U96" s="110">
        <f t="shared" si="32"/>
        <v>88</v>
      </c>
      <c r="V96" s="110">
        <f t="shared" si="32"/>
        <v>30</v>
      </c>
      <c r="W96" s="110">
        <f t="shared" si="32"/>
        <v>25</v>
      </c>
      <c r="X96" s="110">
        <f t="shared" si="32"/>
        <v>43</v>
      </c>
      <c r="Y96" s="110">
        <f t="shared" si="32"/>
        <v>98</v>
      </c>
      <c r="Z96" s="110">
        <f t="shared" si="32"/>
        <v>14</v>
      </c>
      <c r="AA96" s="110">
        <f t="shared" si="32"/>
        <v>25</v>
      </c>
      <c r="AB96" s="110">
        <f t="shared" si="32"/>
        <v>44</v>
      </c>
      <c r="AC96" s="110">
        <f t="shared" si="32"/>
        <v>83</v>
      </c>
      <c r="AD96" s="110">
        <f t="shared" si="32"/>
        <v>20</v>
      </c>
      <c r="AE96" s="110">
        <f t="shared" si="32"/>
        <v>28</v>
      </c>
      <c r="AF96" s="110">
        <f t="shared" si="32"/>
        <v>38</v>
      </c>
      <c r="AG96" s="110">
        <f t="shared" si="32"/>
        <v>86</v>
      </c>
    </row>
  </sheetData>
  <mergeCells count="25">
    <mergeCell ref="M9:M11"/>
    <mergeCell ref="N9:N11"/>
    <mergeCell ref="O9:O11"/>
    <mergeCell ref="P9:AG9"/>
    <mergeCell ref="P10:P11"/>
    <mergeCell ref="Q10:Q11"/>
    <mergeCell ref="R10:AG10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2:AG2"/>
    <mergeCell ref="A3:AG3"/>
    <mergeCell ref="A6:AG6"/>
    <mergeCell ref="A7:H7"/>
    <mergeCell ref="I7:M7"/>
    <mergeCell ref="A8:M8"/>
  </mergeCells>
  <printOptions horizontalCentered="1"/>
  <pageMargins left="0.19685039370078741" right="0.19685039370078741" top="0.19685039370078741" bottom="0.31496062992125984" header="0" footer="0"/>
  <pageSetup scale="63" fitToHeight="6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2015</vt:lpstr>
      <vt:lpstr>'POA 2015'!Área_de_impresión</vt:lpstr>
      <vt:lpstr>'POA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2015-05-23T17:41:24Z</dcterms:created>
  <dcterms:modified xsi:type="dcterms:W3CDTF">2015-05-23T17:42:25Z</dcterms:modified>
</cp:coreProperties>
</file>